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adeng\Desktop\WEB INTERNET\"/>
    </mc:Choice>
  </mc:AlternateContent>
  <bookViews>
    <workbookView xWindow="0" yWindow="0" windowWidth="28800" windowHeight="12300"/>
  </bookViews>
  <sheets>
    <sheet name="Annex 1" sheetId="11" r:id="rId1"/>
    <sheet name="Annex 2" sheetId="2" r:id="rId2"/>
    <sheet name="Annex 3" sheetId="3" r:id="rId3"/>
    <sheet name="Annex 4" sheetId="4" r:id="rId4"/>
    <sheet name="Annex 5" sheetId="5" r:id="rId5"/>
    <sheet name="Annex 6" sheetId="6" r:id="rId6"/>
    <sheet name="Annex 7" sheetId="7" r:id="rId7"/>
    <sheet name="Annex 8" sheetId="8" r:id="rId8"/>
    <sheet name="Annex 9" sheetId="9" r:id="rId9"/>
    <sheet name="Annex 10" sheetId="10" r:id="rId10"/>
    <sheet name="Annex 11" sheetId="12" r:id="rId11"/>
    <sheet name="Annex 12" sheetId="13" r:id="rId12"/>
    <sheet name="Annex 13" sheetId="14" r:id="rId13"/>
    <sheet name="Annex 14" sheetId="15" r:id="rId14"/>
    <sheet name="Annex 15" sheetId="16" r:id="rId15"/>
    <sheet name="Annex 16" sheetId="17" r:id="rId16"/>
    <sheet name="Annex 17" sheetId="18" r:id="rId17"/>
    <sheet name="Annex 18" sheetId="19" r:id="rId18"/>
    <sheet name="Annex 19" sheetId="20" r:id="rId19"/>
    <sheet name="Annex 20" sheetId="21" r:id="rId20"/>
    <sheet name="Annex 21" sheetId="22" r:id="rId21"/>
    <sheet name="Annex 22" sheetId="23" r:id="rId22"/>
    <sheet name="Annex 23" sheetId="24" r:id="rId23"/>
    <sheet name="Annex 24" sheetId="25" r:id="rId24"/>
    <sheet name="Annex 25" sheetId="26"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_______________________________________ana1" localSheetId="0" hidden="1">{#N/A,#N/A,TRUE,"preg4";#N/A,#N/A,TRUE,"bazpr2001"}</definedName>
    <definedName name="_____________________________________________________ana1" hidden="1">{#N/A,#N/A,TRUE,"preg4";#N/A,#N/A,TRUE,"bazpr2001"}</definedName>
    <definedName name="_____________________________________________________pl2000" localSheetId="0" hidden="1">{#N/A,#N/A,TRUE,"preg4";#N/A,#N/A,TRUE,"bazpr99"}</definedName>
    <definedName name="_____________________________________________________pl2000" hidden="1">{#N/A,#N/A,TRUE,"preg4";#N/A,#N/A,TRUE,"bazpr99"}</definedName>
    <definedName name="___________________________________________________ana1" localSheetId="0" hidden="1">{#N/A,#N/A,TRUE,"preg4";#N/A,#N/A,TRUE,"bazpr2001"}</definedName>
    <definedName name="___________________________________________________ana1" hidden="1">{#N/A,#N/A,TRUE,"preg4";#N/A,#N/A,TRUE,"bazpr2001"}</definedName>
    <definedName name="___________________________________________________pl2000" localSheetId="0" hidden="1">{#N/A,#N/A,TRUE,"preg4";#N/A,#N/A,TRUE,"bazpr99"}</definedName>
    <definedName name="___________________________________________________pl2000" hidden="1">{#N/A,#N/A,TRUE,"preg4";#N/A,#N/A,TRUE,"bazpr99"}</definedName>
    <definedName name="__________________________________________________ana1" localSheetId="0" hidden="1">{#N/A,#N/A,TRUE,"preg4";#N/A,#N/A,TRUE,"bazpr2001"}</definedName>
    <definedName name="__________________________________________________ana1" hidden="1">{#N/A,#N/A,TRUE,"preg4";#N/A,#N/A,TRUE,"bazpr2001"}</definedName>
    <definedName name="__________________________________________________pl2000" localSheetId="0" hidden="1">{#N/A,#N/A,TRUE,"preg4";#N/A,#N/A,TRUE,"bazpr99"}</definedName>
    <definedName name="__________________________________________________pl2000" hidden="1">{#N/A,#N/A,TRUE,"preg4";#N/A,#N/A,TRUE,"bazpr99"}</definedName>
    <definedName name="_________________________________________________ana1" localSheetId="0" hidden="1">{#N/A,#N/A,TRUE,"preg4";#N/A,#N/A,TRUE,"bazpr2001"}</definedName>
    <definedName name="_________________________________________________ana1" hidden="1">{#N/A,#N/A,TRUE,"preg4";#N/A,#N/A,TRUE,"bazpr2001"}</definedName>
    <definedName name="_________________________________________________pl2000" localSheetId="0" hidden="1">{#N/A,#N/A,TRUE,"preg4";#N/A,#N/A,TRUE,"bazpr99"}</definedName>
    <definedName name="_________________________________________________pl2000" hidden="1">{#N/A,#N/A,TRUE,"preg4";#N/A,#N/A,TRUE,"bazpr99"}</definedName>
    <definedName name="________________________________________________ana1" localSheetId="0" hidden="1">{#N/A,#N/A,TRUE,"preg4";#N/A,#N/A,TRUE,"bazpr2001"}</definedName>
    <definedName name="________________________________________________ana1" hidden="1">{#N/A,#N/A,TRUE,"preg4";#N/A,#N/A,TRUE,"bazpr2001"}</definedName>
    <definedName name="________________________________________________pl2000" localSheetId="0" hidden="1">{#N/A,#N/A,TRUE,"preg4";#N/A,#N/A,TRUE,"bazpr99"}</definedName>
    <definedName name="________________________________________________pl2000" hidden="1">{#N/A,#N/A,TRUE,"preg4";#N/A,#N/A,TRUE,"bazpr99"}</definedName>
    <definedName name="_______________________________________________ana1" localSheetId="0" hidden="1">{#N/A,#N/A,TRUE,"preg4";#N/A,#N/A,TRUE,"bazpr2001"}</definedName>
    <definedName name="_______________________________________________ana1" hidden="1">{#N/A,#N/A,TRUE,"preg4";#N/A,#N/A,TRUE,"bazpr2001"}</definedName>
    <definedName name="_______________________________________________pl2000" localSheetId="0" hidden="1">{#N/A,#N/A,TRUE,"preg4";#N/A,#N/A,TRUE,"bazpr99"}</definedName>
    <definedName name="_______________________________________________pl2000" hidden="1">{#N/A,#N/A,TRUE,"preg4";#N/A,#N/A,TRUE,"bazpr99"}</definedName>
    <definedName name="______________________________________________ana1" localSheetId="0" hidden="1">{#N/A,#N/A,TRUE,"preg4";#N/A,#N/A,TRUE,"bazpr2001"}</definedName>
    <definedName name="______________________________________________ana1" hidden="1">{#N/A,#N/A,TRUE,"preg4";#N/A,#N/A,TRUE,"bazpr2001"}</definedName>
    <definedName name="______________________________________________pl2000" localSheetId="0" hidden="1">{#N/A,#N/A,TRUE,"preg4";#N/A,#N/A,TRUE,"bazpr99"}</definedName>
    <definedName name="______________________________________________pl2000" hidden="1">{#N/A,#N/A,TRUE,"preg4";#N/A,#N/A,TRUE,"bazpr99"}</definedName>
    <definedName name="_____________________________________________ana1" localSheetId="0" hidden="1">{#N/A,#N/A,TRUE,"preg4";#N/A,#N/A,TRUE,"bazpr2001"}</definedName>
    <definedName name="_____________________________________________ana1" hidden="1">{#N/A,#N/A,TRUE,"preg4";#N/A,#N/A,TRUE,"bazpr2001"}</definedName>
    <definedName name="_____________________________________________pl2000" localSheetId="0" hidden="1">{#N/A,#N/A,TRUE,"preg4";#N/A,#N/A,TRUE,"bazpr99"}</definedName>
    <definedName name="_____________________________________________pl2000" hidden="1">{#N/A,#N/A,TRUE,"preg4";#N/A,#N/A,TRUE,"bazpr99"}</definedName>
    <definedName name="____________________________________________ana1" localSheetId="0" hidden="1">{#N/A,#N/A,TRUE,"preg4";#N/A,#N/A,TRUE,"bazpr2001"}</definedName>
    <definedName name="____________________________________________ana1" hidden="1">{#N/A,#N/A,TRUE,"preg4";#N/A,#N/A,TRUE,"bazpr2001"}</definedName>
    <definedName name="____________________________________________mei2">#REF!</definedName>
    <definedName name="____________________________________________pl2000" localSheetId="0" hidden="1">{#N/A,#N/A,TRUE,"preg4";#N/A,#N/A,TRUE,"bazpr99"}</definedName>
    <definedName name="____________________________________________pl2000" hidden="1">{#N/A,#N/A,TRUE,"preg4";#N/A,#N/A,TRUE,"bazpr99"}</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0" hidden="1">{#N/A,#N/A,TRUE,"preg4";#N/A,#N/A,TRUE,"bazpr2001"}</definedName>
    <definedName name="___________________________________________ana1" hidden="1">{#N/A,#N/A,TRUE,"preg4";#N/A,#N/A,TRUE,"bazpr2001"}</definedName>
    <definedName name="___________________________________________mei2">#REF!</definedName>
    <definedName name="___________________________________________pl2000" localSheetId="0" hidden="1">{#N/A,#N/A,TRUE,"preg4";#N/A,#N/A,TRUE,"bazpr99"}</definedName>
    <definedName name="___________________________________________pl2000" hidden="1">{#N/A,#N/A,TRUE,"preg4";#N/A,#N/A,TRUE,"bazpr99"}</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0" hidden="1">{#N/A,#N/A,TRUE,"preg4";#N/A,#N/A,TRUE,"bazpr2001"}</definedName>
    <definedName name="__________________________________________ana1" hidden="1">{#N/A,#N/A,TRUE,"preg4";#N/A,#N/A,TRUE,"bazpr2001"}</definedName>
    <definedName name="__________________________________________mei2">#REF!</definedName>
    <definedName name="__________________________________________pl2000" localSheetId="0" hidden="1">{#N/A,#N/A,TRUE,"preg4";#N/A,#N/A,TRUE,"bazpr99"}</definedName>
    <definedName name="__________________________________________pl2000" hidden="1">{#N/A,#N/A,TRUE,"preg4";#N/A,#N/A,TRUE,"bazpr99"}</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0" hidden="1">{#N/A,#N/A,TRUE,"preg4";#N/A,#N/A,TRUE,"bazpr2001"}</definedName>
    <definedName name="_________________________________________ana1" hidden="1">{#N/A,#N/A,TRUE,"preg4";#N/A,#N/A,TRUE,"bazpr2001"}</definedName>
    <definedName name="_________________________________________mei2">#REF!</definedName>
    <definedName name="_________________________________________pl2000" localSheetId="0" hidden="1">{#N/A,#N/A,TRUE,"preg4";#N/A,#N/A,TRUE,"bazpr99"}</definedName>
    <definedName name="_________________________________________pl2000" hidden="1">{#N/A,#N/A,TRUE,"preg4";#N/A,#N/A,TRUE,"bazpr99"}</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0" hidden="1">{#N/A,#N/A,TRUE,"preg4";#N/A,#N/A,TRUE,"bazpr2001"}</definedName>
    <definedName name="________________________________________ana1" hidden="1">{#N/A,#N/A,TRUE,"preg4";#N/A,#N/A,TRUE,"bazpr2001"}</definedName>
    <definedName name="________________________________________mei2">#REF!</definedName>
    <definedName name="________________________________________pl2000" localSheetId="0" hidden="1">{#N/A,#N/A,TRUE,"preg4";#N/A,#N/A,TRUE,"bazpr99"}</definedName>
    <definedName name="________________________________________pl2000" hidden="1">{#N/A,#N/A,TRUE,"preg4";#N/A,#N/A,TRUE,"bazpr99"}</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0" hidden="1">{#N/A,#N/A,TRUE,"preg4";#N/A,#N/A,TRUE,"bazpr2001"}</definedName>
    <definedName name="_______________________________________ana1" hidden="1">{#N/A,#N/A,TRUE,"preg4";#N/A,#N/A,TRUE,"bazpr2001"}</definedName>
    <definedName name="_______________________________________mei2">#REF!</definedName>
    <definedName name="_______________________________________pl2000" localSheetId="0" hidden="1">{#N/A,#N/A,TRUE,"preg4";#N/A,#N/A,TRUE,"bazpr99"}</definedName>
    <definedName name="_______________________________________pl2000" hidden="1">{#N/A,#N/A,TRUE,"preg4";#N/A,#N/A,TRUE,"bazpr99"}</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0" hidden="1">{#N/A,#N/A,TRUE,"preg4";#N/A,#N/A,TRUE,"bazpr2001"}</definedName>
    <definedName name="______________________________________ana1" hidden="1">{#N/A,#N/A,TRUE,"preg4";#N/A,#N/A,TRUE,"bazpr2001"}</definedName>
    <definedName name="______________________________________mei2">#REF!</definedName>
    <definedName name="______________________________________pl2000" localSheetId="0" hidden="1">{#N/A,#N/A,TRUE,"preg4";#N/A,#N/A,TRUE,"bazpr99"}</definedName>
    <definedName name="______________________________________pl2000" hidden="1">{#N/A,#N/A,TRUE,"preg4";#N/A,#N/A,TRUE,"bazpr99"}</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0" hidden="1">{#N/A,#N/A,TRUE,"preg4";#N/A,#N/A,TRUE,"bazpr2001"}</definedName>
    <definedName name="_____________________________________ana1" hidden="1">{#N/A,#N/A,TRUE,"preg4";#N/A,#N/A,TRUE,"bazpr2001"}</definedName>
    <definedName name="_____________________________________mei2">#REF!</definedName>
    <definedName name="_____________________________________pl2000" localSheetId="0" hidden="1">{#N/A,#N/A,TRUE,"preg4";#N/A,#N/A,TRUE,"bazpr99"}</definedName>
    <definedName name="_____________________________________pl2000" hidden="1">{#N/A,#N/A,TRUE,"preg4";#N/A,#N/A,TRUE,"bazpr99"}</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0" hidden="1">{#N/A,#N/A,TRUE,"preg4";#N/A,#N/A,TRUE,"bazpr2001"}</definedName>
    <definedName name="____________________________________ana1" hidden="1">{#N/A,#N/A,TRUE,"preg4";#N/A,#N/A,TRUE,"bazpr2001"}</definedName>
    <definedName name="____________________________________mei2">#REF!</definedName>
    <definedName name="____________________________________pl2000" localSheetId="0" hidden="1">{#N/A,#N/A,TRUE,"preg4";#N/A,#N/A,TRUE,"bazpr99"}</definedName>
    <definedName name="____________________________________pl2000" hidden="1">{#N/A,#N/A,TRUE,"preg4";#N/A,#N/A,TRUE,"bazpr99"}</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0" hidden="1">{#N/A,#N/A,TRUE,"preg4";#N/A,#N/A,TRUE,"bazpr2001"}</definedName>
    <definedName name="___________________________________ana1" hidden="1">{#N/A,#N/A,TRUE,"preg4";#N/A,#N/A,TRUE,"bazpr2001"}</definedName>
    <definedName name="___________________________________mei2">#REF!</definedName>
    <definedName name="___________________________________pl2000" localSheetId="0" hidden="1">{#N/A,#N/A,TRUE,"preg4";#N/A,#N/A,TRUE,"bazpr99"}</definedName>
    <definedName name="___________________________________pl2000" hidden="1">{#N/A,#N/A,TRUE,"preg4";#N/A,#N/A,TRUE,"bazpr99"}</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0" hidden="1">{#N/A,#N/A,TRUE,"preg4";#N/A,#N/A,TRUE,"bazpr2001"}</definedName>
    <definedName name="__________________________________ana1" hidden="1">{#N/A,#N/A,TRUE,"preg4";#N/A,#N/A,TRUE,"bazpr2001"}</definedName>
    <definedName name="__________________________________mei2">#REF!</definedName>
    <definedName name="__________________________________pl2000" localSheetId="0" hidden="1">{#N/A,#N/A,TRUE,"preg4";#N/A,#N/A,TRUE,"bazpr99"}</definedName>
    <definedName name="__________________________________pl2000" hidden="1">{#N/A,#N/A,TRUE,"preg4";#N/A,#N/A,TRUE,"bazpr99"}</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0" hidden="1">{#N/A,#N/A,TRUE,"preg4";#N/A,#N/A,TRUE,"bazpr2001"}</definedName>
    <definedName name="_________________________________ana1" hidden="1">{#N/A,#N/A,TRUE,"preg4";#N/A,#N/A,TRUE,"bazpr2001"}</definedName>
    <definedName name="_________________________________mei2">#REF!</definedName>
    <definedName name="_________________________________pl2000" localSheetId="0" hidden="1">{#N/A,#N/A,TRUE,"preg4";#N/A,#N/A,TRUE,"bazpr99"}</definedName>
    <definedName name="_________________________________pl2000" hidden="1">{#N/A,#N/A,TRUE,"preg4";#N/A,#N/A,TRUE,"bazpr99"}</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0" hidden="1">{#N/A,#N/A,TRUE,"preg4";#N/A,#N/A,TRUE,"bazpr2001"}</definedName>
    <definedName name="________________________________ana1" hidden="1">{#N/A,#N/A,TRUE,"preg4";#N/A,#N/A,TRUE,"bazpr2001"}</definedName>
    <definedName name="________________________________mei2">#REF!</definedName>
    <definedName name="________________________________pl2000" localSheetId="0" hidden="1">{#N/A,#N/A,TRUE,"preg4";#N/A,#N/A,TRUE,"bazpr99"}</definedName>
    <definedName name="________________________________pl2000" hidden="1">{#N/A,#N/A,TRUE,"preg4";#N/A,#N/A,TRUE,"bazpr99"}</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0" hidden="1">{#N/A,#N/A,TRUE,"preg4";#N/A,#N/A,TRUE,"bazpr2001"}</definedName>
    <definedName name="_______________________________ana1" hidden="1">{#N/A,#N/A,TRUE,"preg4";#N/A,#N/A,TRUE,"bazpr2001"}</definedName>
    <definedName name="_______________________________pl2000" localSheetId="0" hidden="1">{#N/A,#N/A,TRUE,"preg4";#N/A,#N/A,TRUE,"bazpr99"}</definedName>
    <definedName name="_______________________________pl2000" hidden="1">{#N/A,#N/A,TRUE,"preg4";#N/A,#N/A,TRUE,"bazpr99"}</definedName>
    <definedName name="______________________________ana1" localSheetId="0" hidden="1">{#N/A,#N/A,TRUE,"preg4";#N/A,#N/A,TRUE,"bazpr2001"}</definedName>
    <definedName name="______________________________ana1" hidden="1">{#N/A,#N/A,TRUE,"preg4";#N/A,#N/A,TRUE,"bazpr2001"}</definedName>
    <definedName name="______________________________pl2000" localSheetId="0" hidden="1">{#N/A,#N/A,TRUE,"preg4";#N/A,#N/A,TRUE,"bazpr99"}</definedName>
    <definedName name="______________________________pl2000" hidden="1">{#N/A,#N/A,TRUE,"preg4";#N/A,#N/A,TRUE,"bazpr99"}</definedName>
    <definedName name="_____________________________ana1" localSheetId="0" hidden="1">{#N/A,#N/A,TRUE,"preg4";#N/A,#N/A,TRUE,"bazpr2001"}</definedName>
    <definedName name="_____________________________ana1" hidden="1">{#N/A,#N/A,TRUE,"preg4";#N/A,#N/A,TRUE,"bazpr2001"}</definedName>
    <definedName name="_____________________________pl2000" localSheetId="0" hidden="1">{#N/A,#N/A,TRUE,"preg4";#N/A,#N/A,TRUE,"bazpr99"}</definedName>
    <definedName name="_____________________________pl2000" hidden="1">{#N/A,#N/A,TRUE,"preg4";#N/A,#N/A,TRUE,"bazpr99"}</definedName>
    <definedName name="____________________________ana1" localSheetId="0" hidden="1">{#N/A,#N/A,TRUE,"preg4";#N/A,#N/A,TRUE,"bazpr2001"}</definedName>
    <definedName name="____________________________ana1" hidden="1">{#N/A,#N/A,TRUE,"preg4";#N/A,#N/A,TRUE,"bazpr2001"}</definedName>
    <definedName name="____________________________pl2000" localSheetId="0" hidden="1">{#N/A,#N/A,TRUE,"preg4";#N/A,#N/A,TRUE,"bazpr99"}</definedName>
    <definedName name="____________________________pl2000" hidden="1">{#N/A,#N/A,TRUE,"preg4";#N/A,#N/A,TRUE,"bazpr99"}</definedName>
    <definedName name="___________________________ana1" localSheetId="0" hidden="1">{#N/A,#N/A,TRUE,"preg4";#N/A,#N/A,TRUE,"bazpr2001"}</definedName>
    <definedName name="___________________________ana1" hidden="1">{#N/A,#N/A,TRUE,"preg4";#N/A,#N/A,TRUE,"bazpr2001"}</definedName>
    <definedName name="___________________________pl2000" localSheetId="0" hidden="1">{#N/A,#N/A,TRUE,"preg4";#N/A,#N/A,TRUE,"bazpr99"}</definedName>
    <definedName name="___________________________pl2000" hidden="1">{#N/A,#N/A,TRUE,"preg4";#N/A,#N/A,TRUE,"bazpr99"}</definedName>
    <definedName name="__________________________ana1" localSheetId="0" hidden="1">{#N/A,#N/A,TRUE,"preg4";#N/A,#N/A,TRUE,"bazpr2001"}</definedName>
    <definedName name="__________________________ana1" hidden="1">{#N/A,#N/A,TRUE,"preg4";#N/A,#N/A,TRUE,"bazpr2001"}</definedName>
    <definedName name="__________________________MCV1">"$#REF!.$E$73:$AH$73"</definedName>
    <definedName name="__________________________pl2000" localSheetId="0" hidden="1">{#N/A,#N/A,TRUE,"preg4";#N/A,#N/A,TRUE,"bazpr99"}</definedName>
    <definedName name="__________________________pl2000" hidden="1">{#N/A,#N/A,TRUE,"preg4";#N/A,#N/A,TRUE,"bazpr99"}</definedName>
    <definedName name="_________________________ana1" localSheetId="0" hidden="1">{#N/A,#N/A,TRUE,"preg4";#N/A,#N/A,TRUE,"bazpr2001"}</definedName>
    <definedName name="_________________________ana1" hidden="1">{#N/A,#N/A,TRUE,"preg4";#N/A,#N/A,TRUE,"bazpr2001"}</definedName>
    <definedName name="_________________________MCV1">"$#REF!.$E$73:$AH$73"</definedName>
    <definedName name="_________________________pl2000" localSheetId="0" hidden="1">{#N/A,#N/A,TRUE,"preg4";#N/A,#N/A,TRUE,"bazpr99"}</definedName>
    <definedName name="_________________________pl2000" hidden="1">{#N/A,#N/A,TRUE,"preg4";#N/A,#N/A,TRUE,"bazpr99"}</definedName>
    <definedName name="________________________ana1" localSheetId="0" hidden="1">{#N/A,#N/A,TRUE,"preg4";#N/A,#N/A,TRUE,"bazpr2001"}</definedName>
    <definedName name="________________________ana1" hidden="1">{#N/A,#N/A,TRUE,"preg4";#N/A,#N/A,TRUE,"bazpr2001"}</definedName>
    <definedName name="________________________MCV1">"$#REF!.$E$73:$AH$73"</definedName>
    <definedName name="________________________pl2000" localSheetId="0" hidden="1">{#N/A,#N/A,TRUE,"preg4";#N/A,#N/A,TRUE,"bazpr99"}</definedName>
    <definedName name="________________________pl2000" hidden="1">{#N/A,#N/A,TRUE,"preg4";#N/A,#N/A,TRUE,"bazpr99"}</definedName>
    <definedName name="_______________________ana1" localSheetId="0" hidden="1">{#N/A,#N/A,TRUE,"preg4";#N/A,#N/A,TRUE,"bazpr2001"}</definedName>
    <definedName name="_______________________ana1" hidden="1">{#N/A,#N/A,TRUE,"preg4";#N/A,#N/A,TRUE,"bazpr2001"}</definedName>
    <definedName name="_______________________MCV1">"$#REF!.$E$73:$AH$73"</definedName>
    <definedName name="_______________________pl2000" localSheetId="0" hidden="1">{#N/A,#N/A,TRUE,"preg4";#N/A,#N/A,TRUE,"bazpr99"}</definedName>
    <definedName name="_______________________pl2000" hidden="1">{#N/A,#N/A,TRUE,"preg4";#N/A,#N/A,TRUE,"bazpr99"}</definedName>
    <definedName name="______________________ana1" localSheetId="0" hidden="1">{#N/A,#N/A,TRUE,"preg4";#N/A,#N/A,TRUE,"bazpr2001"}</definedName>
    <definedName name="______________________ana1" hidden="1">{#N/A,#N/A,TRUE,"preg4";#N/A,#N/A,TRUE,"bazpr2001"}</definedName>
    <definedName name="______________________MCV1">"$#REF!.$E$73:$AH$73"</definedName>
    <definedName name="______________________pl2000" localSheetId="0" hidden="1">{#N/A,#N/A,TRUE,"preg4";#N/A,#N/A,TRUE,"bazpr99"}</definedName>
    <definedName name="______________________pl2000" hidden="1">{#N/A,#N/A,TRUE,"preg4";#N/A,#N/A,TRUE,"bazpr99"}</definedName>
    <definedName name="_____________________ana1" localSheetId="0" hidden="1">{#N/A,#N/A,TRUE,"preg4";#N/A,#N/A,TRUE,"bazpr2001"}</definedName>
    <definedName name="_____________________ana1" hidden="1">{#N/A,#N/A,TRUE,"preg4";#N/A,#N/A,TRUE,"bazpr2001"}</definedName>
    <definedName name="_____________________MCV1">"$#REF!.$E$73:$AH$73"</definedName>
    <definedName name="_____________________pl2000" localSheetId="0" hidden="1">{#N/A,#N/A,TRUE,"preg4";#N/A,#N/A,TRUE,"bazpr99"}</definedName>
    <definedName name="_____________________pl2000" hidden="1">{#N/A,#N/A,TRUE,"preg4";#N/A,#N/A,TRUE,"bazpr99"}</definedName>
    <definedName name="____________________ana1" localSheetId="0"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0"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0"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0"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0" hidden="1">{#N/A,#N/A,TRUE,"preg4";#N/A,#N/A,TRUE,"bazpr2001"}</definedName>
    <definedName name="__________________ana1" hidden="1">{#N/A,#N/A,TRUE,"preg4";#N/A,#N/A,TRUE,"bazpr2001"}</definedName>
    <definedName name="__________________MCV1">"$#REF!.$E$73:$AH$73"</definedName>
    <definedName name="__________________mei2">#REF!</definedName>
    <definedName name="__________________pl2000" localSheetId="0" hidden="1">{#N/A,#N/A,TRUE,"preg4";#N/A,#N/A,TRUE,"bazpr99"}</definedName>
    <definedName name="__________________pl2000" hidden="1">{#N/A,#N/A,TRUE,"preg4";#N/A,#N/A,TRUE,"bazpr99"}</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0" hidden="1">{#N/A,#N/A,TRUE,"preg4";#N/A,#N/A,TRUE,"bazpr2001"}</definedName>
    <definedName name="_________________ana1" hidden="1">{#N/A,#N/A,TRUE,"preg4";#N/A,#N/A,TRUE,"bazpr2001"}</definedName>
    <definedName name="_________________MCV1">"$#REF!.$E$73:$AH$73"</definedName>
    <definedName name="_________________mei2">#REF!</definedName>
    <definedName name="_________________pl2000" localSheetId="0" hidden="1">{#N/A,#N/A,TRUE,"preg4";#N/A,#N/A,TRUE,"bazpr99"}</definedName>
    <definedName name="_________________pl2000" hidden="1">{#N/A,#N/A,TRUE,"preg4";#N/A,#N/A,TRUE,"bazpr99"}</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0" hidden="1">{#N/A,#N/A,TRUE,"preg4";#N/A,#N/A,TRUE,"bazpr2001"}</definedName>
    <definedName name="________________ana1" hidden="1">{#N/A,#N/A,TRUE,"preg4";#N/A,#N/A,TRUE,"bazpr2001"}</definedName>
    <definedName name="________________MCV1">"$#REF!.$E$73:$AH$73"</definedName>
    <definedName name="________________mei2">#REF!</definedName>
    <definedName name="________________pl2000" localSheetId="0" hidden="1">{#N/A,#N/A,TRUE,"preg4";#N/A,#N/A,TRUE,"bazpr99"}</definedName>
    <definedName name="________________pl2000" hidden="1">{#N/A,#N/A,TRUE,"preg4";#N/A,#N/A,TRUE,"bazpr99"}</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0" hidden="1">{#N/A,#N/A,TRUE,"preg4";#N/A,#N/A,TRUE,"bazpr2001"}</definedName>
    <definedName name="_______________ana1" hidden="1">{#N/A,#N/A,TRUE,"preg4";#N/A,#N/A,TRUE,"bazpr2001"}</definedName>
    <definedName name="_______________MCV1">"$#REF!.$E$73:$AH$73"</definedName>
    <definedName name="_______________mei2">#REF!</definedName>
    <definedName name="_______________pl2000" localSheetId="0" hidden="1">{#N/A,#N/A,TRUE,"preg4";#N/A,#N/A,TRUE,"bazpr99"}</definedName>
    <definedName name="_______________pl2000" hidden="1">{#N/A,#N/A,TRUE,"preg4";#N/A,#N/A,TRUE,"bazpr99"}</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0" hidden="1">{#N/A,#N/A,TRUE,"preg4";#N/A,#N/A,TRUE,"bazpr2001"}</definedName>
    <definedName name="______________ana1" hidden="1">{#N/A,#N/A,TRUE,"preg4";#N/A,#N/A,TRUE,"bazpr2001"}</definedName>
    <definedName name="______________MCV1">"$#REF!.$E$73:$AH$73"</definedName>
    <definedName name="______________mei2">#REF!</definedName>
    <definedName name="______________pl2000" localSheetId="0" hidden="1">{#N/A,#N/A,TRUE,"preg4";#N/A,#N/A,TRUE,"bazpr99"}</definedName>
    <definedName name="______________pl2000" hidden="1">{#N/A,#N/A,TRUE,"preg4";#N/A,#N/A,TRUE,"bazpr99"}</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0" hidden="1">{#N/A,#N/A,TRUE,"preg4";#N/A,#N/A,TRUE,"bazpr2001"}</definedName>
    <definedName name="_____________ana1" hidden="1">{#N/A,#N/A,TRUE,"preg4";#N/A,#N/A,TRUE,"bazpr2001"}</definedName>
    <definedName name="_____________MCV1">"$#REF!.$E$73:$AH$73"</definedName>
    <definedName name="_____________mei2">#REF!</definedName>
    <definedName name="_____________pl2000" localSheetId="0" hidden="1">{#N/A,#N/A,TRUE,"preg4";#N/A,#N/A,TRUE,"bazpr99"}</definedName>
    <definedName name="_____________pl2000" hidden="1">{#N/A,#N/A,TRUE,"preg4";#N/A,#N/A,TRUE,"bazpr99"}</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0" hidden="1">{#N/A,#N/A,TRUE,"preg4";#N/A,#N/A,TRUE,"bazpr2001"}</definedName>
    <definedName name="____________ana1" hidden="1">{#N/A,#N/A,TRUE,"preg4";#N/A,#N/A,TRUE,"bazpr2001"}</definedName>
    <definedName name="____________MCV1">"$#REF!.$E$73:$AH$73"</definedName>
    <definedName name="____________mei2">#REF!</definedName>
    <definedName name="____________pl2000" localSheetId="0" hidden="1">{#N/A,#N/A,TRUE,"preg4";#N/A,#N/A,TRUE,"bazpr99"}</definedName>
    <definedName name="____________pl2000" hidden="1">{#N/A,#N/A,TRUE,"preg4";#N/A,#N/A,TRUE,"bazpr99"}</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0" hidden="1">{#N/A,#N/A,TRUE,"preg4";#N/A,#N/A,TRUE,"bazpr2001"}</definedName>
    <definedName name="___________ana1" hidden="1">{#N/A,#N/A,TRUE,"preg4";#N/A,#N/A,TRUE,"bazpr2001"}</definedName>
    <definedName name="___________MCV1">"$#REF!.$E$73:$AH$73"</definedName>
    <definedName name="___________mei2">#REF!</definedName>
    <definedName name="___________pl2000" localSheetId="0" hidden="1">{#N/A,#N/A,TRUE,"preg4";#N/A,#N/A,TRUE,"bazpr99"}</definedName>
    <definedName name="___________pl2000" hidden="1">{#N/A,#N/A,TRUE,"preg4";#N/A,#N/A,TRUE,"bazpr99"}</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0" hidden="1">{#N/A,#N/A,TRUE,"preg4";#N/A,#N/A,TRUE,"bazpr2001"}</definedName>
    <definedName name="__________ana1" hidden="1">{#N/A,#N/A,TRUE,"preg4";#N/A,#N/A,TRUE,"bazpr2001"}</definedName>
    <definedName name="__________MCV1">"$#REF!.$E$73:$AH$73"</definedName>
    <definedName name="__________mei2">#REF!</definedName>
    <definedName name="__________pl2000" localSheetId="0" hidden="1">{#N/A,#N/A,TRUE,"preg4";#N/A,#N/A,TRUE,"bazpr99"}</definedName>
    <definedName name="__________pl2000" hidden="1">{#N/A,#N/A,TRUE,"preg4";#N/A,#N/A,TRUE,"bazpr99"}</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0" hidden="1">{#N/A,#N/A,TRUE,"preg4";#N/A,#N/A,TRUE,"bazpr2001"}</definedName>
    <definedName name="_________ana1" hidden="1">{#N/A,#N/A,TRUE,"preg4";#N/A,#N/A,TRUE,"bazpr2001"}</definedName>
    <definedName name="_________MCV1">"$#REF!.$E$73:$AH$73"</definedName>
    <definedName name="_________mei2">#REF!</definedName>
    <definedName name="_________pl2000" localSheetId="0" hidden="1">{#N/A,#N/A,TRUE,"preg4";#N/A,#N/A,TRUE,"bazpr99"}</definedName>
    <definedName name="_________pl2000" hidden="1">{#N/A,#N/A,TRUE,"preg4";#N/A,#N/A,TRUE,"bazpr99"}</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0" hidden="1">{#N/A,#N/A,TRUE,"preg4";#N/A,#N/A,TRUE,"bazpr2001"}</definedName>
    <definedName name="________ana1" hidden="1">{#N/A,#N/A,TRUE,"preg4";#N/A,#N/A,TRUE,"bazpr2001"}</definedName>
    <definedName name="________MCV1">"$#REF!.$E$73:$AH$73"</definedName>
    <definedName name="________mei2">#REF!</definedName>
    <definedName name="________pl2000" localSheetId="0" hidden="1">{#N/A,#N/A,TRUE,"preg4";#N/A,#N/A,TRUE,"bazpr99"}</definedName>
    <definedName name="________pl2000" hidden="1">{#N/A,#N/A,TRUE,"preg4";#N/A,#N/A,TRUE,"bazpr99"}</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0" hidden="1">{#N/A,#N/A,TRUE,"preg4";#N/A,#N/A,TRUE,"bazpr2001"}</definedName>
    <definedName name="_______ana1" hidden="1">{#N/A,#N/A,TRUE,"preg4";#N/A,#N/A,TRUE,"bazpr2001"}</definedName>
    <definedName name="_______MCV1">"$#REF!.$E$73:$AH$73"</definedName>
    <definedName name="_______mei2">#REF!</definedName>
    <definedName name="_______pl2000" localSheetId="0" hidden="1">{#N/A,#N/A,TRUE,"preg4";#N/A,#N/A,TRUE,"bazpr99"}</definedName>
    <definedName name="_______pl2000" hidden="1">{#N/A,#N/A,TRUE,"preg4";#N/A,#N/A,TRUE,"bazpr99"}</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hidden="1">{#N/A,#N/A,TRUE,"preg4";#N/A,#N/A,TRUE,"bazpr2001"}</definedName>
    <definedName name="______MCV1">"$#REF!.$E$73:$AH$73"</definedName>
    <definedName name="______mei2">#REF!</definedName>
    <definedName name="______pl2000" localSheetId="0" hidden="1">{#N/A,#N/A,TRUE,"preg4";#N/A,#N/A,TRUE,"bazpr99"}</definedName>
    <definedName name="______pl2000" hidden="1">{#N/A,#N/A,TRUE,"preg4";#N/A,#N/A,TRUE,"bazpr99"}</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0" hidden="1">{#N/A,#N/A,TRUE,"preg4";#N/A,#N/A,TRUE,"bazpr2001"}</definedName>
    <definedName name="_____ana1" hidden="1">{#N/A,#N/A,TRUE,"preg4";#N/A,#N/A,TRUE,"bazpr2001"}</definedName>
    <definedName name="_____MCV1">"$#REF!.$E$73:$AH$73"</definedName>
    <definedName name="_____mei2">#REF!</definedName>
    <definedName name="_____pl2000" localSheetId="0" hidden="1">{#N/A,#N/A,TRUE,"preg4";#N/A,#N/A,TRUE,"bazpr99"}</definedName>
    <definedName name="_____pl2000" hidden="1">{#N/A,#N/A,TRUE,"preg4";#N/A,#N/A,TRUE,"bazpr99"}</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0" hidden="1">{#N/A,#N/A,TRUE,"preg4";#N/A,#N/A,TRUE,"bazpr2001"}</definedName>
    <definedName name="____ana1" hidden="1">{#N/A,#N/A,TRUE,"preg4";#N/A,#N/A,TRUE,"bazpr2001"}</definedName>
    <definedName name="____MCV1">"$#REF!.$E$73:$AH$73"</definedName>
    <definedName name="____mei2">#REF!</definedName>
    <definedName name="____pl2000" localSheetId="0" hidden="1">{#N/A,#N/A,TRUE,"preg4";#N/A,#N/A,TRUE,"bazpr99"}</definedName>
    <definedName name="____pl2000" hidden="1">{#N/A,#N/A,TRUE,"preg4";#N/A,#N/A,TRUE,"bazpr99"}</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0" hidden="1">{#N/A,#N/A,TRUE,"preg4";#N/A,#N/A,TRUE,"bazpr2001"}</definedName>
    <definedName name="___ana1" hidden="1">{#N/A,#N/A,TRUE,"preg4";#N/A,#N/A,TRUE,"bazpr2001"}</definedName>
    <definedName name="___MCV1">"$#REF!.$E$73:$AH$73"</definedName>
    <definedName name="___mei2">#REF!</definedName>
    <definedName name="___pl2000" localSheetId="0" hidden="1">{#N/A,#N/A,TRUE,"preg4";#N/A,#N/A,TRUE,"bazpr99"}</definedName>
    <definedName name="___pl2000" hidden="1">{#N/A,#N/A,TRUE,"preg4";#N/A,#N/A,TRUE,"bazpr99"}</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hidden="1">'[2]SUMMARY TABLE'!$C$8:$Q$8</definedName>
    <definedName name="__123Graph_AADVANCE" hidden="1">'[3]Daily-Monitoring'!#REF!</definedName>
    <definedName name="__123Graph_ABSYSASST" hidden="1">[4]interv!$C$37:$K$37</definedName>
    <definedName name="__123Graph_ACBASSETS" hidden="1">[4]interv!$C$34:$K$34</definedName>
    <definedName name="__123Graph_ACBAWKLY" hidden="1">[4]interv!#REF!</definedName>
    <definedName name="__123Graph_AGraph1" hidden="1">[5]INFlevel!#REF!</definedName>
    <definedName name="__123Graph_AMIMPMAC" hidden="1">[6]monimp!$E$38:$N$38</definedName>
    <definedName name="__123Graph_AMONIMP" hidden="1">[6]monimp!$E$31:$N$31</definedName>
    <definedName name="__123Graph_AMSWKLY" hidden="1">[6]interv!#REF!</definedName>
    <definedName name="__123Graph_AMULTVELO" hidden="1">[6]interv!$C$31:$K$31</definedName>
    <definedName name="__123Graph_AREER" hidden="1">[7]ER!#REF!</definedName>
    <definedName name="__123Graph_ARER" hidden="1">#REF!</definedName>
    <definedName name="__123Graph_ARESCOV" hidden="1">[6]fiscout!$J$146:$J$166</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hidden="1">[6]interv!#REF!</definedName>
    <definedName name="__123Graph_BGraph1" hidden="1">[5]INFlevel!#REF!</definedName>
    <definedName name="__123Graph_BMONIMP" hidden="1">[6]monimp!$E$38:$N$38</definedName>
    <definedName name="__123Graph_BMSWKLY" hidden="1">[6]interv!#REF!</definedName>
    <definedName name="__123Graph_BMULTVELO" hidden="1">[6]interv!$C$32:$K$32</definedName>
    <definedName name="__123Graph_BREER" hidden="1">[7]ER!#REF!</definedName>
    <definedName name="__123Graph_BRER" hidden="1">#REF!</definedName>
    <definedName name="__123Graph_BRESCOV" hidden="1">[6]fiscout!$K$146:$K$166</definedName>
    <definedName name="__123Graph_BSEIGNOR" hidden="1">[8]seignior!#REF!</definedName>
    <definedName name="__123Graph_C" hidden="1">'[2]SUMMARY TABLE'!$C$25:$S$25</definedName>
    <definedName name="__123Graph_CBSYSASST" hidden="1">[6]interv!$C$39:$K$39</definedName>
    <definedName name="__123Graph_CCBAWKLY" hidden="1">[6]interv!#REF!</definedName>
    <definedName name="__123Graph_CMONIMP" hidden="1">#REF!</definedName>
    <definedName name="__123Graph_CMSWKLY" hidden="1">#REF!</definedName>
    <definedName name="__123Graph_CREER" hidden="1">[7]ER!#REF!</definedName>
    <definedName name="__123Graph_CRER" hidden="1">#REF!</definedName>
    <definedName name="__123Graph_CRESCOV" hidden="1">[6]fiscout!$I$146:$I$166</definedName>
    <definedName name="__123Graph_D" hidden="1">[9]E!#REF!</definedName>
    <definedName name="__123Graph_DMIMPMAC" hidden="1">#REF!</definedName>
    <definedName name="__123Graph_DMONIMP" hidden="1">#REF!</definedName>
    <definedName name="__123Graph_E" hidden="1">[10]Exports!#REF!</definedName>
    <definedName name="__123Graph_EMIMPMAC" hidden="1">#REF!</definedName>
    <definedName name="__123Graph_EMONIMP" hidden="1">#REF!</definedName>
    <definedName name="__123Graph_F" hidden="1">#REF!</definedName>
    <definedName name="__123Graph_FMONIMP" hidden="1">#REF!</definedName>
    <definedName name="__123Graph_X" hidden="1">'[2]SUMMARY TABLE'!$C$5:$S$5</definedName>
    <definedName name="__123Graph_XBSYSASST" hidden="1">#REF!</definedName>
    <definedName name="__123Graph_XCBASSETS" hidden="1">#REF!</definedName>
    <definedName name="__123Graph_XCBAWKLY" hidden="1">#REF!</definedName>
    <definedName name="__123Graph_XMIMPMAC" hidden="1">#REF!</definedName>
    <definedName name="__123Graph_XMSWKLY" hidden="1">#REF!</definedName>
    <definedName name="__ana1" localSheetId="0" hidden="1">{#N/A,#N/A,TRUE,"preg4";#N/A,#N/A,TRUE,"bazpr2001"}</definedName>
    <definedName name="__ana1" hidden="1">{#N/A,#N/A,TRUE,"preg4";#N/A,#N/A,TRUE,"bazpr2001"}</definedName>
    <definedName name="__dat1">'[11]work Q real'!#REF!</definedName>
    <definedName name="__lyf5" localSheetId="0" hidden="1">{#N/A,#N/A,FALSE,"PUBLEXP"}</definedName>
    <definedName name="__lyf5" hidden="1">{#N/A,#N/A,FALSE,"PUBLEXP"}</definedName>
    <definedName name="__MCV1">"$#REF!.$E$73:$AH$73"</definedName>
    <definedName name="__mei2">#REF!</definedName>
    <definedName name="__pl2000" localSheetId="0" hidden="1">{#N/A,#N/A,TRUE,"preg4";#N/A,#N/A,TRUE,"bazpr99"}</definedName>
    <definedName name="__pl2000" hidden="1">{#N/A,#N/A,TRUE,"preg4";#N/A,#N/A,TRUE,"bazpr99"}</definedName>
    <definedName name="__qqq1" localSheetId="0" hidden="1">{#N/A,#N/A,FALSE,"EXTRABUDGT"}</definedName>
    <definedName name="__qqq1" hidden="1">{#N/A,#N/A,FALSE,"EXTRABUDGT"}</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hidden="1">[7]ER!#REF!</definedName>
    <definedName name="_10__123Graph_ASEIGNOR" hidden="1">[8]seignior!#REF!</definedName>
    <definedName name="_10__123Graph_BNDA_OIN" hidden="1">#REF!</definedName>
    <definedName name="_10__123Graph_BSEIGNOR" hidden="1">[8]seignior!#REF!</definedName>
    <definedName name="_11__123Graph_BR_BMONEY" hidden="1">#REF!</definedName>
    <definedName name="_11__123Graph_CMIMPMA_0" hidden="1">#REF!</definedName>
    <definedName name="_12__123Graph_BCPI_ER_LOG" hidden="1">[7]ER!#REF!</definedName>
    <definedName name="_12__123Graph_BSEIGNOR" hidden="1">[8]seignior!#REF!</definedName>
    <definedName name="_12__123Graph_DMIMPMA_1" hidden="1">#REF!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CMIMPMA_0" hidden="1">#REF!</definedName>
    <definedName name="_13__123Graph_EMIMPMA_0" hidden="1">#REF!</definedName>
    <definedName name="_132Graph_CB" hidden="1">#REF!</definedName>
    <definedName name="_14__123Graph_BIBA_IBRD" hidden="1">[7]WB!#REF!</definedName>
    <definedName name="_14__123Graph_DMIMPMA_1" hidden="1">#REF!</definedName>
    <definedName name="_14__123Graph_EMIMPMA_1" hidden="1">#REF!</definedName>
    <definedName name="_15__123Graph_BNDA_OIN" hidden="1">#REF!</definedName>
    <definedName name="_15__123Graph_EMIMPMA_0" hidden="1">#REF!</definedName>
    <definedName name="_15__123Graph_FMIMPMA_0" hidden="1">#REF!</definedName>
    <definedName name="_16__123Graph_BR_BMONEY" hidden="1">#REF!</definedName>
    <definedName name="_16__123Graph_EMIMPMA_1" hidden="1">#REF!</definedName>
    <definedName name="_16__123Graph_XMIMPMA_0" hidden="1">#REF!</definedName>
    <definedName name="_17__123Graph_FMIMPMA_0" hidden="1">#REF!</definedName>
    <definedName name="_17__123Graph_XR_BMONEY" hidden="1">#REF!</definedName>
    <definedName name="_18__123Graph_BSEIGNOR" hidden="1">[8]seignior!#REF!</definedName>
    <definedName name="_18__123Graph_XMIMPMA_0" hidden="1">#REF!</definedName>
    <definedName name="_18__123Graph_XREALEX_WAGE" hidden="1">[12]PRIVATE!#REF!</definedName>
    <definedName name="_19__123Graph_CMIMPMA_0" hidden="1">#REF!</definedName>
    <definedName name="_19__123Graph_XR_BMONEY" hidden="1">#REF!</definedName>
    <definedName name="_1992BOPB">#REF!</definedName>
    <definedName name="_1Excel_BuiltIn__FilterDatabase_1_1">'[13]CG Final'!#REF!</definedName>
    <definedName name="_1Excel_BuiltIn_Print_Titles_8_1">'[14]CG Mon'!$B:$B,'[14]CG Mon'!$A$1:$GV$9</definedName>
    <definedName name="_1r">#REF!</definedName>
    <definedName name="_2__123Graph_AMIMPMA_1" hidden="1">#REF!</definedName>
    <definedName name="_20__123Graph_DMIMPMA_1" hidden="1">#REF!</definedName>
    <definedName name="_20__123Graph_XREALEX_WAGE" hidden="1">[12]PRIVATE!#REF!</definedName>
    <definedName name="_21__123Graph_EMIMPMA_0" hidden="1">#REF!</definedName>
    <definedName name="_21Excel_BuiltIn_Print_Titles_8_1">'[14]CG Mon'!$B:$B,'[14]CG Mon'!$A$1:$GV$9</definedName>
    <definedName name="_22__123Graph_EMIMPMA_1" hidden="1">#REF!</definedName>
    <definedName name="_23__123Graph_FMIMPMA_0" hidden="1">#REF!</definedName>
    <definedName name="_24__123Graph_XMIMPMA_0" hidden="1">#REF!</definedName>
    <definedName name="_25__123Graph_XR_BMONEY" hidden="1">#REF!</definedName>
    <definedName name="_27__123Graph_XREALEX_WAGE" hidden="1">[12]PRIVATE!#REF!</definedName>
    <definedName name="_28Excel_BuiltIn_Print_Titles_8_1">'[15]CG Mon'!$B:$B,'[15]CG Mon'!$A$1:$GV$9</definedName>
    <definedName name="_2Excel_BuiltIn__FilterDatabase_2_1">[13]CG_SRA!#REF!</definedName>
    <definedName name="_2Macros_Import_.qbop">[16]!'[Macros Import].qbop'</definedName>
    <definedName name="_3__123Graph_ACPI_ER_LOG" hidden="1">[7]ER!#REF!</definedName>
    <definedName name="_3__123Graph_ANDA_OIN" hidden="1">#REF!</definedName>
    <definedName name="_31.07.1993">'[17]PRIVATE DEBT-PROJECTION'!#REF!</definedName>
    <definedName name="_3Macros_Import_.qbop">[16]!'[Macros Import].qbop'</definedName>
    <definedName name="_4__123Graph_AMIMPMA_1" hidden="1">#REF!</definedName>
    <definedName name="_4__123Graph_AR_BMONEY" hidden="1">#REF!</definedName>
    <definedName name="_5__123Graph_ACPI_ER_LOG" hidden="1">[7]ER!#REF!</definedName>
    <definedName name="_5__123Graph_ANDA_OIN" hidden="1">#REF!</definedName>
    <definedName name="_5__123Graph_ASEIGNOR" hidden="1">[8]seignior!#REF!</definedName>
    <definedName name="_6__123Graph_AMIMPMA_1" hidden="1">#REF!</definedName>
    <definedName name="_6__123Graph_AR_BMONEY" hidden="1">#REF!</definedName>
    <definedName name="_6__123Graph_BCPI_ER_LOG" hidden="1">[7]ER!#REF!</definedName>
    <definedName name="_7__123Graph_ANDA_OIN" hidden="1">#REF!</definedName>
    <definedName name="_7__123Graph_ASEIGNOR" hidden="1">[8]seignior!#REF!</definedName>
    <definedName name="_7__123Graph_BIBA_IBRD" hidden="1">[7]WB!#REF!</definedName>
    <definedName name="_8__123Graph_AR_BMONEY" hidden="1">#REF!</definedName>
    <definedName name="_8__123Graph_BCPI_ER_LOG" hidden="1">[7]ER!#REF!</definedName>
    <definedName name="_8__123Graph_BNDA_OIN" hidden="1">#REF!</definedName>
    <definedName name="_9__123Graph_BIBA_IBRD" hidden="1">[7]WB!#REF!</definedName>
    <definedName name="_9__123Graph_BR_BMONEY" hidden="1">#REF!</definedName>
    <definedName name="_ana1" localSheetId="0"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hidden="1">{#N/A,#N/A,TRUE,"preg4";#N/A,#N/A,TRUE,"bazpr2001"}</definedName>
    <definedName name="_BOP2">[18]BoP!#REF!</definedName>
    <definedName name="_dat1">'[11]work Q real'!#REF!</definedName>
    <definedName name="_END94">#REF!</definedName>
    <definedName name="_Fill" hidden="1">#REF!</definedName>
    <definedName name="_filterd" hidden="1">[19]C!$P$428:$T$428</definedName>
    <definedName name="_xlnm._FilterDatabase" hidden="1">[20]C!$P$428:$T$428</definedName>
    <definedName name="_Key1" hidden="1">#REF!</definedName>
    <definedName name="_lyf5" localSheetId="0" hidden="1">{#N/A,#N/A,FALSE,"PUBLEXP"}</definedName>
    <definedName name="_lyf5" hidden="1">{#N/A,#N/A,FALSE,"PUBLEXP"}</definedName>
    <definedName name="_MCV1">"$#REF!.$E$73:$AH$73"</definedName>
    <definedName name="_mei2">#REF!</definedName>
    <definedName name="_Order1" hidden="1">255</definedName>
    <definedName name="_Order2" hidden="1">255</definedName>
    <definedName name="_pl2000" localSheetId="0"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hidden="1">{#N/A,#N/A,TRUE,"preg4";#N/A,#N/A,TRUE,"bazpr99"}</definedName>
    <definedName name="_qqq1" localSheetId="0" hidden="1">{#N/A,#N/A,FALSE,"EXTRABUDGT"}</definedName>
    <definedName name="_qqq1" hidden="1">{#N/A,#N/A,FALSE,"EXTRABUDGT"}</definedName>
    <definedName name="_Regression_Int" hidden="1">1</definedName>
    <definedName name="_Regression_Out" hidden="1">#REF!</definedName>
    <definedName name="_Regression_X" hidden="1">#REF!</definedName>
    <definedName name="_Regression_Y" hidden="1">#REF!</definedName>
    <definedName name="_RES2">[18]RES!#REF!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localSheetId="0" hidden="1">{#N/A,#N/A,TRUE,"preg4";#N/A,#N/A,TRUE,"bazpr99"}</definedName>
    <definedName name="a">#REF!</definedName>
    <definedName name="A1_">[21]Sum1!#REF!</definedName>
    <definedName name="aa" localSheetId="0"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hidden="1">{#N/A,#N/A,TRUE,"preg4";#N/A,#N/A,TRUE,"bazpr99"}</definedName>
    <definedName name="aaa">#REF!</definedName>
    <definedName name="aaaa">#REF!</definedName>
    <definedName name="aass">#REF!</definedName>
    <definedName name="ab" localSheetId="0" hidden="1">{#N/A,#N/A,TRUE,"preg4";#N/A,#N/A,TRUE,"bazpr99"}</definedName>
    <definedName name="ab">{#N/A,#N/A,TRUE,"preg4";#N/A,#N/A,TRUE,"bazpr99"}</definedName>
    <definedName name="acac" localSheetId="0" hidden="1">{#N/A,#N/A,TRUE,"preg4";#N/A,#N/A,TRUE,"bazpr99"}</definedName>
    <definedName name="acac">{#N/A,#N/A,TRUE,"preg4";#N/A,#N/A,TRUE,"bazpr99"}</definedName>
    <definedName name="acs" localSheetId="0" hidden="1">{#N/A,#N/A,TRUE,"preg4";#N/A,#N/A,TRUE,"bazpr99"}</definedName>
    <definedName name="acs">{#N/A,#N/A,TRUE,"preg4";#N/A,#N/A,TRUE,"bazpr99"}</definedName>
    <definedName name="ACTIVATE">#REF!</definedName>
    <definedName name="AGA">'[22]PRIVATE DEBT-PROJECTION'!#REF!</definedName>
    <definedName name="ãîäèøíà_êàìàòíà_ñòàïêà">'[17]PRIVATE DEBT-PROJECTION'!#REF!</definedName>
    <definedName name="ALL">'[1]Imp:DSA output'!$C$9:$R$464</definedName>
    <definedName name="AMPO5">"Gráfico 8"</definedName>
    <definedName name="ana" localSheetId="0"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hidden="1">{#N/A,#N/A,TRUE,"preg4";#N/A,#N/A,TRUE,"bazpr2001"}</definedName>
    <definedName name="anamaja" localSheetId="0" hidden="1">{#N/A,#N/A,TRUE,"preg4";#N/A,#N/A,TRUE,"bazpr99"}</definedName>
    <definedName name="anamaja">{#N/A,#N/A,TRUE,"preg4";#N/A,#N/A,TRUE,"bazpr99"}</definedName>
    <definedName name="ang">[23]Sheet2!$A$1:$B$25</definedName>
    <definedName name="Annual_percent_change">#REF!</definedName>
    <definedName name="anscount" hidden="1">1</definedName>
    <definedName name="as">#REF!</definedName>
    <definedName name="asc" localSheetId="0" hidden="1">{#N/A,#N/A,TRUE,"preg4";#N/A,#N/A,TRUE,"bazpr2001"}</definedName>
    <definedName name="asc">{#N/A,#N/A,TRUE,"preg4";#N/A,#N/A,TRUE,"bazpr2001"}</definedName>
    <definedName name="ascnajks" localSheetId="0" hidden="1">{#N/A,#N/A,TRUE,"preg4";#N/A,#N/A,TRUE,"bazpr2001"}</definedName>
    <definedName name="ascnajks">{#N/A,#N/A,TRUE,"preg4";#N/A,#N/A,TRUE,"bazpr2001"}</definedName>
    <definedName name="asd" localSheetId="0" hidden="1">{#N/A,#N/A,TRUE,"preg4";#N/A,#N/A,TRUE,"bazpr99"}</definedName>
    <definedName name="asd" hidden="1">{#N/A,#N/A,TRUE,"preg4";#N/A,#N/A,TRUE,"bazpr99"}</definedName>
    <definedName name="asdcfvgfdsvgbh" localSheetId="0" hidden="1">{#N/A,#N/A,TRUE,"preg4";#N/A,#N/A,TRUE,"bazpr99"}</definedName>
    <definedName name="asdcfvgfdsvgbh" hidden="1">{#N/A,#N/A,TRUE,"preg4";#N/A,#N/A,TRUE,"bazpr99"}</definedName>
    <definedName name="asdf" localSheetId="0" hidden="1">{#N/A,#N/A,TRUE,"preg4";#N/A,#N/A,TRUE,"bazpr99"}</definedName>
    <definedName name="asdf" hidden="1">{#N/A,#N/A,TRUE,"preg4";#N/A,#N/A,TRUE,"bazpr99"}</definedName>
    <definedName name="asdlfkjsad" localSheetId="0" hidden="1">{"Main Economic Indicators",#N/A,FALSE,"C"}</definedName>
    <definedName name="asdlfkjsad" hidden="1">{"Main Economic Indicators",#N/A,FALSE,"C"}</definedName>
    <definedName name="asjcn" localSheetId="0" hidden="1">{#N/A,#N/A,TRUE,"preg4";#N/A,#N/A,TRUE,"bazpr99"}</definedName>
    <definedName name="asjcn">{#N/A,#N/A,TRUE,"preg4";#N/A,#N/A,TRUE,"bazpr99"}</definedName>
    <definedName name="asjkh" localSheetId="0" hidden="1">{#N/A,#N/A,TRUE,"preg4";#N/A,#N/A,TRUE,"bazpr2001"}</definedName>
    <definedName name="asjkh" hidden="1">{#N/A,#N/A,TRUE,"preg4";#N/A,#N/A,TRUE,"bazpr2001"}</definedName>
    <definedName name="ASSUM">#REF!</definedName>
    <definedName name="ASSUMB">#REF!</definedName>
    <definedName name="assumptions">#REF!</definedName>
    <definedName name="atrade">[16]!atrade</definedName>
    <definedName name="b">#REF!</definedName>
    <definedName name="BAKLANBOPB">#REF!</definedName>
    <definedName name="BAKLANDEBT2B">#REF!</definedName>
    <definedName name="BAKLDEBT1B">#REF!</definedName>
    <definedName name="basass">[24]assumptions!$A$2:$M$34</definedName>
    <definedName name="Batumi_debt">#REF!</definedName>
    <definedName name="BBB">#REF!</definedName>
    <definedName name="BCA">#REF!</definedName>
    <definedName name="BCA_GDP">#N/A</definedName>
    <definedName name="BCA_NGDP">'[25]WEO Q6'!$E$10:$AH$10</definedName>
    <definedName name="BE">#REF!</definedName>
    <definedName name="BEA">'[25]WEO Q6'!$E$141:$AH$141</definedName>
    <definedName name="BEAI">#REF!</definedName>
    <definedName name="BEAIB">#REF!</definedName>
    <definedName name="BEAIG">#REF!</definedName>
    <definedName name="BEAP">#REF!</definedName>
    <definedName name="BEAPB">#REF!</definedName>
    <definedName name="BEAPG">#REF!</definedName>
    <definedName name="BED">'[25]WEO Q6'!$E$51:$AH$51</definedName>
    <definedName name="BED_6">'[25]WEO Q6'!$E$140:$AH$140</definedName>
    <definedName name="Beg_Bal">#REF!</definedName>
    <definedName name="BEO">'[25]WEO Q6'!$E$143:$AH$143</definedName>
    <definedName name="BER">'[25]WEO Q6'!$E$142:$AH$142</definedName>
    <definedName name="BERI">#REF!</definedName>
    <definedName name="BERIB">#REF!</definedName>
    <definedName name="BERIG">#REF!</definedName>
    <definedName name="BERP">#REF!</definedName>
    <definedName name="BERPB">#REF!</definedName>
    <definedName name="BERPG">#REF!</definedName>
    <definedName name="BF">'[25]WEO Q6'!$E$54:$AH$54</definedName>
    <definedName name="BFD">#REF!</definedName>
    <definedName name="BFDA">'[25]WEO Q6'!$E$59:$AH$59</definedName>
    <definedName name="BFDI">'[25]WEO Q6'!$E$62:$AH$62</definedName>
    <definedName name="BFDIL">'[25]WEO Q6'!$E$65:$AH$65</definedName>
    <definedName name="BFDL">#REF!</definedName>
    <definedName name="BFFD">[26]weo!#REF!</definedName>
    <definedName name="BFL">#N/A</definedName>
    <definedName name="BFL_D">#REF!</definedName>
    <definedName name="BFL_DF">#REF!</definedName>
    <definedName name="BFLB">#REF!</definedName>
    <definedName name="BFLB_D">#REF!</definedName>
    <definedName name="BFLB_DF">#REF!</definedName>
    <definedName name="BFLBB_D">[26]weo!#REF!</definedName>
    <definedName name="BFLD_DF">[27]!BFLD_DF</definedName>
    <definedName name="BFLG">#REF!</definedName>
    <definedName name="BFLG_D">#REF!</definedName>
    <definedName name="BFLG_DF">#REF!</definedName>
    <definedName name="BFO">'[25]WEO Q6'!$E$94:$AH$94</definedName>
    <definedName name="BFOA">#REF!</definedName>
    <definedName name="BFOAG">'[25]WEO Q6'!$E$99:$AH$99</definedName>
    <definedName name="BFOL">'[25]WEO Q6'!$E$101:$AH$101</definedName>
    <definedName name="BFOL_B">'[25]WEO Q6'!$E$118:$AH$118</definedName>
    <definedName name="BFOL_G">'[25]WEO Q6'!$E$113:$AH$113</definedName>
    <definedName name="BFOL_L">#REF!</definedName>
    <definedName name="BFOL_O">'[25]WEO Q6'!$E$120:$AH$120</definedName>
    <definedName name="BFOL_S">#REF!</definedName>
    <definedName name="BFOLB">'[25]WEO Q6'!$E$118:$AH$118</definedName>
    <definedName name="BFOLG_L">'[25]WEO Q6'!$E$108:$AH$108</definedName>
    <definedName name="BFP">'[25]WEO Q6'!$E$68:$AH$68</definedName>
    <definedName name="BFPA">#REF!</definedName>
    <definedName name="BFPAG">'[25]WEO Q6'!$E$72:$AH$72</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#REF!</definedName>
    <definedName name="BFRA">#REF!</definedName>
    <definedName name="BFUND">#REF!</definedName>
    <definedName name="bfzxd" localSheetId="0" hidden="1">{#N/A,#N/A,TRUE,"preg4";#N/A,#N/A,TRUE,"bazpr99"}</definedName>
    <definedName name="bfzxd">{#N/A,#N/A,TRUE,"preg4";#N/A,#N/A,TRUE,"bazpr99"}</definedName>
    <definedName name="bgfc" localSheetId="0" hidden="1">{#N/A,#N/A,TRUE,"preg4";#N/A,#N/A,TRUE,"bazpr99"}</definedName>
    <definedName name="bgfc" hidden="1">{#N/A,#N/A,TRUE,"preg4";#N/A,#N/A,TRUE,"bazpr99"}</definedName>
    <definedName name="BGS">'[25]WEO Q6'!$E$12:$AH$12</definedName>
    <definedName name="bgzsdfn" localSheetId="0" hidden="1">{#N/A,#N/A,TRUE,"preg4";#N/A,#N/A,TRUE,"bazpr99"}</definedName>
    <definedName name="bgzsdfn">{#N/A,#N/A,TRUE,"preg4";#N/A,#N/A,TRUE,"bazpr99"}</definedName>
    <definedName name="bhbgv" localSheetId="0" hidden="1">{#N/A,#N/A,TRUE,"preg4";#N/A,#N/A,TRUE,"bazpr99"}</definedName>
    <definedName name="bhbgv">{#N/A,#N/A,TRUE,"preg4";#N/A,#N/A,TRUE,"bazpr99"}</definedName>
    <definedName name="BI">'[25]WEO Q6'!$E$31:$AH$31</definedName>
    <definedName name="bibi" localSheetId="0" hidden="1">{#N/A,#N/A,TRUE,"preg4";#N/A,#N/A,TRUE,"bazpr2001"}</definedName>
    <definedName name="bibi">{#N/A,#N/A,TRUE,"preg4";#N/A,#N/A,TRUE,"bazpr2001"}</definedName>
    <definedName name="BIP">'[25]WEO Q6'!$E$34:$AH$34</definedName>
    <definedName name="BK">#REF!</definedName>
    <definedName name="BKF">#REF!</definedName>
    <definedName name="BKFA">'[25]WEO Q6'!$E$43:$AH$43</definedName>
    <definedName name="BKO">'[25]WEO Q6'!$E$52:$AH$52</definedName>
    <definedName name="BM">'[25]WEO Q6'!$E$23:$AH$23</definedName>
    <definedName name="BMG">#REF!</definedName>
    <definedName name="BMII">#REF!</definedName>
    <definedName name="BMII_7">'[25]WEO Q7'!$E$48:$AH$48</definedName>
    <definedName name="BMIIB">#REF!</definedName>
    <definedName name="BMIIG">#REF!</definedName>
    <definedName name="BMS">#REF!</definedName>
    <definedName name="BOP">'[25]WEO Q6'!$E$131:$AH$131</definedName>
    <definedName name="BOPB">#REF!</definedName>
    <definedName name="BOPFIN">#REF!</definedName>
    <definedName name="BOPMAC">#REF!</definedName>
    <definedName name="BOPMEMOB">#REF!</definedName>
    <definedName name="BOPSUM">#REF!</definedName>
    <definedName name="BOPUSD">#REF!</definedName>
    <definedName name="BRASS">'[25]WEO Q6'!$E$150:$AH$150</definedName>
    <definedName name="BRASS_1">#REF!</definedName>
    <definedName name="BRASS_6">'[25]WEO Q6'!$E$127:$AH$127</definedName>
    <definedName name="Brent">OFFSET(#REF!,0,0,COUNTA(#REF!)-1)</definedName>
    <definedName name="Brenteur">OFFSET(#REF!,0,0,COUNTA(#REF!)-1)</definedName>
    <definedName name="BTR">#REF!</definedName>
    <definedName name="BTRG">'[25]WEO Q6'!$E$40:$AH$40</definedName>
    <definedName name="BX">'[25]WEO Q6'!$E$15:$AH$15</definedName>
    <definedName name="BXG">#REF!</definedName>
    <definedName name="BXS">#REF!</definedName>
    <definedName name="CalcMCV_4">"$#REF!.$E$58:$AH$58"</definedName>
    <definedName name="calcNGS_NGDP">#N/A</definedName>
    <definedName name="CAPACCB">#REF!</definedName>
    <definedName name="cbfvbc" localSheetId="0" hidden="1">{#N/A,#N/A,TRUE,"preg4";#N/A,#N/A,TRUE,"bazpr2001"}</definedName>
    <definedName name="cbfvbc">{#N/A,#N/A,TRUE,"preg4";#N/A,#N/A,TRUE,"bazpr2001"}</definedName>
    <definedName name="CCC">#REF!</definedName>
    <definedName name="CCODE">#REF!</definedName>
    <definedName name="CentralG_Fin">#REF!</definedName>
    <definedName name="CentralG_Finn">[28]CGSum!#REF!</definedName>
    <definedName name="CG.">'[29]PRIVATE DEBT-PROJECTION'!#REF!</definedName>
    <definedName name="change">#REF!</definedName>
    <definedName name="chart">#REF!</definedName>
    <definedName name="CHART1">#REF!</definedName>
    <definedName name="CHART2">#REF!</definedName>
    <definedName name="CHART3">#REF!</definedName>
    <definedName name="chart4" localSheetId="0" hidden="1">{#N/A,#N/A,FALSE,"CB";#N/A,#N/A,FALSE,"CMB";#N/A,#N/A,FALSE,"NBFI"}</definedName>
    <definedName name="chart4" hidden="1">{#N/A,#N/A,FALSE,"CB";#N/A,#N/A,FALSE,"CMB";#N/A,#N/A,FALSE,"NBFI"}</definedName>
    <definedName name="ChartA" localSheetId="0" hidden="1">{#N/A,#N/A,FALSE,"CB";#N/A,#N/A,FALSE,"CMB";#N/A,#N/A,FALSE,"NBFI"}</definedName>
    <definedName name="ChartA" hidden="1">{#N/A,#N/A,FALSE,"CB";#N/A,#N/A,FALSE,"CMB";#N/A,#N/A,FALSE,"NBFI"}</definedName>
    <definedName name="Chartvel" localSheetId="0" hidden="1">{#N/A,#N/A,FALSE,"CB";#N/A,#N/A,FALSE,"CMB";#N/A,#N/A,FALSE,"BSYS";#N/A,#N/A,FALSE,"NBFI";#N/A,#N/A,FALSE,"FSYS"}</definedName>
    <definedName name="Chartvel" hidden="1">{#N/A,#N/A,FALSE,"CB";#N/A,#N/A,FALSE,"CMB";#N/A,#N/A,FALSE,"BSYS";#N/A,#N/A,FALSE,"NBFI";#N/A,#N/A,FALSE,"FSYS"}</definedName>
    <definedName name="CHK3.1">#REF!</definedName>
    <definedName name="CHK5.1">'[25]WEO Q5'!$E$107:$AH$107</definedName>
    <definedName name="cirr">#REF!</definedName>
    <definedName name="cjkshjv" localSheetId="0" hidden="1">{#N/A,#N/A,TRUE,"preg4";#N/A,#N/A,TRUE,"bazpr99"}</definedName>
    <definedName name="cjkshjv" hidden="1">{#N/A,#N/A,TRUE,"preg4";#N/A,#N/A,TRUE,"bazpr99"}</definedName>
    <definedName name="COL">[21]Projections!#REF!</definedName>
    <definedName name="copystart">#REF!</definedName>
    <definedName name="Copytodebt">'[1]in-out'!#REF!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UADRO_10.3.1">'[30]fondo promedio'!$A$36:$L$74</definedName>
    <definedName name="CUADRO_N__4.1.3">#REF!</definedName>
    <definedName name="cvb" localSheetId="0" hidden="1">{#N/A,#N/A,TRUE,"preg4";#N/A,#N/A,TRUE,"bazpr99"}</definedName>
    <definedName name="cvb">{#N/A,#N/A,TRUE,"preg4";#N/A,#N/A,TRUE,"bazpr99"}</definedName>
    <definedName name="cVF">'[29]PRIVATE DEBT-PROJECTION'!#REF!</definedName>
    <definedName name="cvsdf" localSheetId="0" hidden="1">{#N/A,#N/A,TRUE,"preg4";#N/A,#N/A,TRUE,"bazpr99"}</definedName>
    <definedName name="cvsdf">{#N/A,#N/A,TRUE,"preg4";#N/A,#N/A,TRUE,"bazpr99"}</definedName>
    <definedName name="cvx" localSheetId="0" hidden="1">{#N/A,#N/A,TRUE,"preg4";#N/A,#N/A,TRUE,"bazpr99"}</definedName>
    <definedName name="cvx">{#N/A,#N/A,TRUE,"preg4";#N/A,#N/A,TRUE,"bazpr99"}</definedName>
    <definedName name="D">#REF!</definedName>
    <definedName name="D_12">'[17]PRIVATE DEBT-PROJECTION'!#REF!</definedName>
    <definedName name="D_B">'[25]WEO Q7'!$E$22:$AH$22</definedName>
    <definedName name="d_d" localSheetId="0" hidden="1">{#N/A,#N/A,TRUE,"preg4";#N/A,#N/A,TRUE,"bazpr2001"}</definedName>
    <definedName name="d_d">{#N/A,#N/A,TRUE,"preg4";#N/A,#N/A,TRUE,"bazpr2001"}</definedName>
    <definedName name="D_D_Sdiff">"$#REF!.$E$105:$AH$105"</definedName>
    <definedName name="D_D_Sdiff1">"$#REF!.$E$106:$AH$106"</definedName>
    <definedName name="D_G">'[25]WEO Q7'!$E$21:$AH$21</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#REF!</definedName>
    <definedName name="D_SRM">'[25]WEO Q7'!$E$34:$AH$34</definedName>
    <definedName name="D_SY">'[25]WEO Q7'!$E$10:$AH$10</definedName>
    <definedName name="DA">#REF!</definedName>
    <definedName name="DAB">#REF!</definedName>
    <definedName name="DABproj">#N/A</definedName>
    <definedName name="DAG">#REF!</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abase_MI">#REF!</definedName>
    <definedName name="DATE">[21]Sum1!#REF!</definedName>
    <definedName name="date1">#REF!</definedName>
    <definedName name="datebop">#REF!</definedName>
    <definedName name="datemon">[31]FixedMS!#REF!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0"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hidden="1">{#N/A,#N/A,TRUE,"preg4";#N/A,#N/A,TRUE,"bazpr2001"}</definedName>
    <definedName name="ddd" localSheetId="0"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hidden="1">{#N/A,#N/A,TRUE,"preg4";#N/A,#N/A,TRUE,"bazpr2001"}</definedName>
    <definedName name="DDRB">#REF!</definedName>
    <definedName name="DDRO">#REF!</definedName>
    <definedName name="DEBITNI1" localSheetId="1">#REF!</definedName>
    <definedName name="DEBITNI1">#REF!</definedName>
    <definedName name="DEBITNI1000" localSheetId="1">#REF!</definedName>
    <definedName name="DEBITNI1000">#REF!</definedName>
    <definedName name="DEBITNI9999999" localSheetId="1">#REF!</definedName>
    <definedName name="DEBITNI9999999">#REF!</definedName>
    <definedName name="DEBRIEF">#REF!</definedName>
    <definedName name="DEBT">#REF!</definedName>
    <definedName name="DEBT1B">#REF!</definedName>
    <definedName name="DEBT2B">#REF!</definedName>
    <definedName name="DEFL">#REF!</definedName>
    <definedName name="desfs">MATCH(0.01,End_Bal,-1)+1</definedName>
    <definedName name="dfbf" localSheetId="0" hidden="1">{#N/A,#N/A,TRUE,"preg4";#N/A,#N/A,TRUE,"bazpr99"}</definedName>
    <definedName name="dfbf" hidden="1">{#N/A,#N/A,TRUE,"preg4";#N/A,#N/A,TRUE,"bazpr99"}</definedName>
    <definedName name="dfbgfbgftr" localSheetId="0" hidden="1">{#N/A,#N/A,TRUE,"preg4";#N/A,#N/A,TRUE,"bazpr2000"}</definedName>
    <definedName name="dfbgfbgftr" hidden="1">{#N/A,#N/A,TRUE,"preg4";#N/A,#N/A,TRUE,"bazpr2000"}</definedName>
    <definedName name="dfddfhb" localSheetId="0" hidden="1">{#N/A,#N/A,TRUE,"preg4";#N/A,#N/A,TRUE,"bazpr99"}</definedName>
    <definedName name="dfddfhb" hidden="1">{#N/A,#N/A,TRUE,"preg4";#N/A,#N/A,TRUE,"bazpr99"}</definedName>
    <definedName name="dfgddfg" localSheetId="0" hidden="1">{#N/A,#N/A,TRUE,"preg4";#N/A,#N/A,TRUE,"bazpr2001"}</definedName>
    <definedName name="dfgddfg">{#N/A,#N/A,TRUE,"preg4";#N/A,#N/A,TRUE,"bazpr2001"}</definedName>
    <definedName name="dfgdf" localSheetId="0"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hidden="1">{#N/A,#N/A,TRUE,"preg4";#N/A,#N/A,TRUE,"bazpr2001"}</definedName>
    <definedName name="dfgsd" localSheetId="0"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hidden="1">{#N/A,#N/A,TRUE,"preg4";#N/A,#N/A,TRUE,"bazpr99"}</definedName>
    <definedName name="dfrfr" localSheetId="0" hidden="1">{#N/A,#N/A,TRUE,"preg4";#N/A,#N/A,TRUE,"bazpr99"}</definedName>
    <definedName name="dfrfr" hidden="1">{#N/A,#N/A,TRUE,"preg4";#N/A,#N/A,TRUE,"bazpr99"}</definedName>
    <definedName name="dfscv" localSheetId="0" hidden="1">{#N/A,#N/A,TRUE,"preg4";#N/A,#N/A,TRUE,"bazpr99"}</definedName>
    <definedName name="dfscv">{#N/A,#N/A,TRUE,"preg4";#N/A,#N/A,TRUE,"bazpr99"}</definedName>
    <definedName name="DFXSBG" localSheetId="0" hidden="1">{#N/A,#N/A,TRUE,"preg4";#N/A,#N/A,TRUE,"bazpr99"}</definedName>
    <definedName name="DFXSBG">{#N/A,#N/A,TRUE,"preg4";#N/A,#N/A,TRUE,"bazpr99"}</definedName>
    <definedName name="DG">#REF!</definedName>
    <definedName name="DG_S">'[25]WEO Q7'!$E$18:$AH$18</definedName>
    <definedName name="DGproj">#N/A</definedName>
    <definedName name="dgrvdf" localSheetId="0" hidden="1">{#N/A,#N/A,TRUE,"preg4";#N/A,#N/A,TRUE,"bazpr2001"}</definedName>
    <definedName name="dgrvdf">{#N/A,#N/A,TRUE,"preg4";#N/A,#N/A,TRUE,"bazpr2001"}</definedName>
    <definedName name="dgsdgsd" localSheetId="0"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hidden="1">{#N/A,#N/A,TRUE,"preg4";#N/A,#N/A,TRUE,"bazpr99"}</definedName>
    <definedName name="dhjuhjk" localSheetId="0" hidden="1">{#N/A,#N/A,TRUE,"preg4";#N/A,#N/A,TRUE,"bazpr99"}</definedName>
    <definedName name="dhjuhjk">{#N/A,#N/A,TRUE,"preg4";#N/A,#N/A,TRUE,"bazpr99"}</definedName>
    <definedName name="Discount_IDA">#REF!</definedName>
    <definedName name="Discount_NC">#REF!</definedName>
    <definedName name="DiscountRate">#REF!</definedName>
    <definedName name="DO">'[25]WEO Q7'!$E$29:$AH$29</definedName>
    <definedName name="DOCFILE">[32]Contents!$B$37</definedName>
    <definedName name="documentation">#REF!</definedName>
    <definedName name="dolg2" localSheetId="0"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hidden="1">{#N/A,#N/A,TRUE,"preg4";#N/A,#N/A,TRUE,"bazpr2001"}</definedName>
    <definedName name="Dproj">#N/A</definedName>
    <definedName name="drt" localSheetId="0" hidden="1">{#N/A,#N/A,TRUE,"preg4";#N/A,#N/A,TRUE,"bazpr99"}</definedName>
    <definedName name="drt">{#N/A,#N/A,TRUE,"preg4";#N/A,#N/A,TRUE,"bazpr99"}</definedName>
    <definedName name="ds" localSheetId="0"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hidden="1">{#N/A,#N/A,TRUE,"preg4";#N/A,#N/A,TRUE,"bazpr99"}</definedName>
    <definedName name="dsa" localSheetId="0" hidden="1">{#N/A,#N/A,TRUE,"preg4";#N/A,#N/A,TRUE,"bazpr99"}</definedName>
    <definedName name="dsa">{#N/A,#N/A,TRUE,"preg4";#N/A,#N/A,TRUE,"bazpr99"}</definedName>
    <definedName name="DSA_Assumptions">#REF!</definedName>
    <definedName name="dsaout">#REF!</definedName>
    <definedName name="dscvv" localSheetId="0" hidden="1">{#N/A,#N/A,TRUE,"preg4";#N/A,#N/A,TRUE,"bazpr99"}</definedName>
    <definedName name="dscvv" hidden="1">{#N/A,#N/A,TRUE,"preg4";#N/A,#N/A,TRUE,"bazpr99"}</definedName>
    <definedName name="DSD">#N/A</definedName>
    <definedName name="DSD_S">#N/A</definedName>
    <definedName name="DSDB">#N/A</definedName>
    <definedName name="DSDG">#N/A</definedName>
    <definedName name="DSI">#REF!</definedName>
    <definedName name="DSIB">#REF!</definedName>
    <definedName name="DSIBproj">#N/A</definedName>
    <definedName name="DSIG">#REF!</definedName>
    <definedName name="DSIGproj">#N/A</definedName>
    <definedName name="DSIproj">#N/A</definedName>
    <definedName name="DSISD">#N/A</definedName>
    <definedName name="DSISDB">#N/A</definedName>
    <definedName name="DSISDG">#N/A</definedName>
    <definedName name="DSP">#REF!</definedName>
    <definedName name="DSPB">#REF!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hidden="1">{#N/A,#N/A,TRUE,"preg4";#N/A,#N/A,TRUE,"bazpr2001"}</definedName>
    <definedName name="dxv" localSheetId="0" hidden="1">{#N/A,#N/A,TRUE,"preg4";#N/A,#N/A,TRUE,"bazpr2000"}</definedName>
    <definedName name="dxv" hidden="1">{#N/A,#N/A,TRUE,"preg4";#N/A,#N/A,TRUE,"bazpr2000"}</definedName>
    <definedName name="dxvzsd" localSheetId="0" hidden="1">{#N/A,#N/A,TRUE,"preg4";#N/A,#N/A,TRUE,"bazpr99"}</definedName>
    <definedName name="dxvzsd" hidden="1">{#N/A,#N/A,TRUE,"preg4";#N/A,#N/A,TRUE,"bazpr99"}</definedName>
    <definedName name="e" localSheetId="0"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hidden="1">{#N/A,#N/A,TRUE,"preg4";#N/A,#N/A,TRUE,"bazpr2000"}</definedName>
    <definedName name="EBRD">#REF!</definedName>
    <definedName name="èçíîñ">'[17]PRIVATE DEBT-PROJECTION'!#REF!</definedName>
    <definedName name="ecyrt" localSheetId="0" hidden="1">{#N/A,#N/A,FALSE,"EXTDEBT"}</definedName>
    <definedName name="ecyrt" hidden="1">{#N/A,#N/A,FALSE,"EXTDEBT"}</definedName>
    <definedName name="EDNA">'[25]WEO Q6'!$E$151:$AH$151</definedName>
    <definedName name="EDNA_B">#REF!</definedName>
    <definedName name="EDNA_D">#REF!</definedName>
    <definedName name="EDNA_T">#REF!</definedName>
    <definedName name="EDNE">#REF!</definedName>
    <definedName name="ednokratnaotpala2">{#N/A,#N/A,TRUE,"preg4";#N/A,#N/A,TRUE,"bazpr2000"}</definedName>
    <definedName name="EDSSDESCRIPTOR">#REF!</definedName>
    <definedName name="EDSSFILE">#REF!</definedName>
    <definedName name="EDSSNAME">#REF!</definedName>
    <definedName name="EDSSTABLES">#REF!</definedName>
    <definedName name="EDSSTIME">#REF!</definedName>
    <definedName name="ee" localSheetId="0" hidden="1">{#N/A,#N/A,TRUE,"preg4";#N/A,#N/A,TRUE,"bazpr2001"}</definedName>
    <definedName name="ee" hidden="1">{#N/A,#N/A,TRUE,"preg4";#N/A,#N/A,TRUE,"bazpr2001"}</definedName>
    <definedName name="EECB">#REF!</definedName>
    <definedName name="eefff" localSheetId="0" hidden="1">{#N/A,#N/A,TRUE,"preg4";#N/A,#N/A,TRUE,"bazpr99"}</definedName>
    <definedName name="eefff">{#N/A,#N/A,TRUE,"preg4";#N/A,#N/A,TRUE,"bazpr99"}</definedName>
    <definedName name="effrfrg" localSheetId="0" hidden="1">{#N/A,#N/A,TRUE,"preg4";#N/A,#N/A,TRUE,"bazpr99"}</definedName>
    <definedName name="effrfrg">{#N/A,#N/A,TRUE,"preg4";#N/A,#N/A,TRUE,"bazpr99"}</definedName>
    <definedName name="egegegeg" localSheetId="0" hidden="1">{#N/A,#N/A,TRUE,"preg4";#N/A,#N/A,TRUE,"bazpr99"}</definedName>
    <definedName name="egegegeg">{#N/A,#N/A,TRUE,"preg4";#N/A,#N/A,TRUE,"bazpr99"}</definedName>
    <definedName name="EISCODE">#REF!</definedName>
    <definedName name="empty" localSheetId="0">'[25]WEO Q5'!$DZ$1</definedName>
    <definedName name="Empty">'[33]Box-Trimese~ni dr`avni zapiData'!$AB$1</definedName>
    <definedName name="End_Bal">#REF!</definedName>
    <definedName name="ENDA">#REF!</definedName>
    <definedName name="er" localSheetId="0" hidden="1">{"Main Economic Indicators",#N/A,FALSE,"C"}</definedName>
    <definedName name="er" hidden="1">{"Main Economic Indicators",#N/A,FALSE,"C"}</definedName>
    <definedName name="er56gjh" localSheetId="0" hidden="1">{"TRADE_COMP",#N/A,FALSE,"TAB23APP";"BOP",#N/A,FALSE,"TAB6";"DOT",#N/A,FALSE,"TAB24APP";"EXTDEBT",#N/A,FALSE,"TAB25APP"}</definedName>
    <definedName name="er56gjh" hidden="1">{"TRADE_COMP",#N/A,FALSE,"TAB23APP";"BOP",#N/A,FALSE,"TAB6";"DOT",#N/A,FALSE,"TAB24APP";"EXTDEBT",#N/A,FALSE,"TAB25APP"}</definedName>
    <definedName name="ergf" localSheetId="0" hidden="1">{"Main Economic Indicators",#N/A,FALSE,"C"}</definedName>
    <definedName name="ergf" hidden="1">{"Main Economic Indicators",#N/A,FALSE,"C"}</definedName>
    <definedName name="ergferger" localSheetId="0" hidden="1">{"Main Economic Indicators",#N/A,FALSE,"C"}</definedName>
    <definedName name="ergferger" hidden="1">{"Main Economic Indicators",#N/A,FALSE,"C"}</definedName>
    <definedName name="ESAF_QUAR_GDP">#REF!</definedName>
    <definedName name="esafr">#REF!</definedName>
    <definedName name="esege" localSheetId="0" hidden="1">{#N/A,#N/A,TRUE,"preg4";#N/A,#N/A,TRUE,"bazpr2001"}</definedName>
    <definedName name="esege">{#N/A,#N/A,TRUE,"preg4";#N/A,#N/A,TRUE,"bazpr2001"}</definedName>
    <definedName name="EUavg">'[34]Proj cur'!$C$18:$DZ$18</definedName>
    <definedName name="EUeop">'[34]Proj cur'!$C$17:$DZ$17</definedName>
    <definedName name="ew\" localSheetId="0"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[37]CG_SRA!#REF!</definedName>
    <definedName name="Excel_BuiltIn__FilterDatabase_3">'[37]CG core Input'!#REF!</definedName>
    <definedName name="Excel_BuiltIn_Print_Area_2_1">#REF!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#REF!</definedName>
    <definedName name="Exp_change">#REF!</definedName>
    <definedName name="Exp_region">#REF!</definedName>
    <definedName name="Exp_share">#REF!</definedName>
    <definedName name="externalaccountfxrateblock">'[40]Proj sf'!#REF!</definedName>
    <definedName name="Extra_Pay">#REF!</definedName>
    <definedName name="_xlnm.Extract">#REF!</definedName>
    <definedName name="fasdgh" localSheetId="0"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hidden="1">{#N/A,#N/A,TRUE,"preg4";#N/A,#N/A,TRUE,"bazpr2000"}</definedName>
    <definedName name="fasef" localSheetId="0"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hidden="1">{#N/A,#N/A,TRUE,"preg4";#N/A,#N/A,TRUE,"bazpr2000"}</definedName>
    <definedName name="fba">'[22]PRIVATE DEBT-PROJECTION'!#REF!</definedName>
    <definedName name="fdas" localSheetId="0"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hidden="1">{#N/A,#N/A,TRUE,"preg4";#N/A,#N/A,TRUE,"bazpr2001"}</definedName>
    <definedName name="fdashg" localSheetId="0"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hidden="1">{#N/A,#N/A,TRUE,"preg4";#N/A,#N/A,TRUE,"bazpr99"}</definedName>
    <definedName name="fdbvcbv" localSheetId="0" hidden="1">{#N/A,#N/A,TRUE,"preg4";#N/A,#N/A,TRUE,"bazpr2001"}</definedName>
    <definedName name="fdbvcbv">{#N/A,#N/A,TRUE,"preg4";#N/A,#N/A,TRUE,"bazpr2001"}</definedName>
    <definedName name="fdgbvdf" localSheetId="0" hidden="1">{#N/A,#N/A,TRUE,"preg4";#N/A,#N/A,TRUE,"bazpr99"}</definedName>
    <definedName name="fdgbvdf">{#N/A,#N/A,TRUE,"preg4";#N/A,#N/A,TRUE,"bazpr99"}</definedName>
    <definedName name="fdsa" localSheetId="0" hidden="1">{#N/A,#N/A,TRUE,"preg4";#N/A,#N/A,TRUE,"bazpr2001"}</definedName>
    <definedName name="fdsa" hidden="1">{#N/A,#N/A,TRUE,"preg4";#N/A,#N/A,TRUE,"bazpr2001"}</definedName>
    <definedName name="fdsah" localSheetId="0"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hidden="1">{#N/A,#N/A,TRUE,"preg4";#N/A,#N/A,TRUE,"bazpr99"}</definedName>
    <definedName name="fdsbv" localSheetId="0" hidden="1">{#N/A,#N/A,TRUE,"preg4";#N/A,#N/A,TRUE,"bazpr99"}</definedName>
    <definedName name="fdsbv" hidden="1">{#N/A,#N/A,TRUE,"preg4";#N/A,#N/A,TRUE,"bazpr99"}</definedName>
    <definedName name="fdx" localSheetId="0" hidden="1">{#N/A,#N/A,TRUE,"preg4";#N/A,#N/A,TRUE,"bazpr2000"}</definedName>
    <definedName name="fdx">{#N/A,#N/A,TRUE,"preg4";#N/A,#N/A,TRUE,"bazpr2000"}</definedName>
    <definedName name="fdxcb" localSheetId="0" hidden="1">{#N/A,#N/A,TRUE,"preg4";#N/A,#N/A,TRUE,"bazpr99"}</definedName>
    <definedName name="fdxcb">{#N/A,#N/A,TRUE,"preg4";#N/A,#N/A,TRUE,"bazpr99"}</definedName>
    <definedName name="fe" localSheetId="0"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hidden="1">{#N/A,#N/A,TRUE,"preg4";#N/A,#N/A,TRUE,"bazpr99"}</definedName>
    <definedName name="fesdd" localSheetId="0" hidden="1">{#N/A,#N/A,TRUE,"preg4";#N/A,#N/A,TRUE,"bazpr99"}</definedName>
    <definedName name="fesdd" hidden="1">{#N/A,#N/A,TRUE,"preg4";#N/A,#N/A,TRUE,"bazpr99"}</definedName>
    <definedName name="ff" localSheetId="0"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hidden="1">{#N/A,#N/A,TRUE,"preg4";#N/A,#N/A,TRUE,"bazpr99"}</definedName>
    <definedName name="ffaa" localSheetId="0"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hidden="1">{#N/A,#N/A,TRUE,"preg4";#N/A,#N/A,TRUE,"bazpr99"}</definedName>
    <definedName name="ffd" localSheetId="0"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hidden="1">{#N/A,#N/A,TRUE,"preg4";#N/A,#N/A,TRUE,"bazpr99"}</definedName>
    <definedName name="ffffffffffffffffffffffffffff" localSheetId="0" hidden="1">{#N/A,#N/A,TRUE,"preg4";#N/A,#N/A,TRUE,"bazpr99"}</definedName>
    <definedName name="ffffffffffffffffffffffffffff">{#N/A,#N/A,TRUE,"preg4";#N/A,#N/A,TRUE,"bazpr99"}</definedName>
    <definedName name="ffs" localSheetId="0"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hidden="1">{#N/A,#N/A,TRUE,"preg4";#N/A,#N/A,TRUE,"bazpr99"}</definedName>
    <definedName name="fgbv" localSheetId="0" hidden="1">{#N/A,#N/A,TRUE,"preg4";#N/A,#N/A,TRUE,"bazpr2001"}</definedName>
    <definedName name="fgbv" hidden="1">{#N/A,#N/A,TRUE,"preg4";#N/A,#N/A,TRUE,"bazpr2001"}</definedName>
    <definedName name="fghggh" localSheetId="0" hidden="1">{#N/A,#N/A,TRUE,"preg4";#N/A,#N/A,TRUE,"bazpr99"}</definedName>
    <definedName name="fghggh" hidden="1">{#N/A,#N/A,TRUE,"preg4";#N/A,#N/A,TRUE,"bazpr99"}</definedName>
    <definedName name="figure">#REF!</definedName>
    <definedName name="figureq">#REF!</definedName>
    <definedName name="fill" hidden="1">'[41]Macroframework-Ver.1'!$A$1:$A$267</definedName>
    <definedName name="finansiranje_2" localSheetId="0" hidden="1">{#N/A,#N/A,TRUE,"preg4";#N/A,#N/A,TRUE,"bazpr99"}</definedName>
    <definedName name="finansiranje_2">{#N/A,#N/A,TRUE,"preg4";#N/A,#N/A,TRUE,"bazpr99"}</definedName>
    <definedName name="Finansisko_itn_">#REF!</definedName>
    <definedName name="Fisc">#REF!</definedName>
    <definedName name="FISINP">[24]fiscal!$B$6:$M$45</definedName>
    <definedName name="fiti_0916">#REF!</definedName>
    <definedName name="fitreal">OFFSET([42]stanovi!#REF!,0,0,COUNTA([42]stanovi!#REF!)-1)</definedName>
    <definedName name="fjcre">{#N/A,#N/A,TRUE,"preg4";#N/A,#N/A,TRUE,"bazpr99"}</definedName>
    <definedName name="FMB">"$#REF!.$E$51:$AH$51"</definedName>
    <definedName name="fraer" localSheetId="0"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hidden="1">{#N/A,#N/A,TRUE,"preg4";#N/A,#N/A,TRUE,"bazpr99"}</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rt">#REF!</definedName>
    <definedName name="fsd" localSheetId="0" hidden="1">{#N/A,#N/A,TRUE,"preg4";#N/A,#N/A,TRUE,"bazpr2001"}</definedName>
    <definedName name="fsd" hidden="1">{#N/A,#N/A,TRUE,"preg4";#N/A,#N/A,TRUE,"bazpr2001"}</definedName>
    <definedName name="fsssf" localSheetId="0"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hidden="1">{#N/A,#N/A,TRUE,"preg4";#N/A,#N/A,TRUE,"bazpr99"}</definedName>
    <definedName name="Full_Print">#REF!</definedName>
    <definedName name="FUNDOBL">#REF!</definedName>
    <definedName name="FUNDOBLB">#REF!</definedName>
    <definedName name="fvxcbbn" localSheetId="0" hidden="1">{#N/A,#N/A,TRUE,"preg4";#N/A,#N/A,TRUE,"bazpr2001"}</definedName>
    <definedName name="fvxcbbn">{#N/A,#N/A,TRUE,"preg4";#N/A,#N/A,TRUE,"bazpr2001"}</definedName>
    <definedName name="g" localSheetId="0"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hidden="1">{#N/A,#N/A,TRUE,"preg4";#N/A,#N/A,TRUE,"bazpr99"}</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{#N/A,#N/A,TRUE,"preg4";#N/A,#N/A,TRUE,"bazpr99"}</definedName>
    <definedName name="GCB">"$#REF!.$E$18:$AH$18"</definedName>
    <definedName name="GCB_NGDP">"$#REF!.$E$19:$AH$19"</definedName>
    <definedName name="GCD">"$#REF!.$E$21:$AH$21"</definedName>
    <definedName name="GCEI">"$#REF!.$E$16:$AH$16"</definedName>
    <definedName name="GCENL">#REF!</definedName>
    <definedName name="GCND">"$#REF!.$E$24:$AH$24"</definedName>
    <definedName name="GCND_NGDP">"$#REF!.$E$25:$AH$25"</definedName>
    <definedName name="GCRG">#REF!</definedName>
    <definedName name="GeneralG_Fin">#REF!</definedName>
    <definedName name="gfb" localSheetId="0" hidden="1">{#N/A,#N/A,TRUE,"preg4";#N/A,#N/A,TRUE,"bazpr2000"}</definedName>
    <definedName name="gfb">{#N/A,#N/A,TRUE,"preg4";#N/A,#N/A,TRUE,"bazpr2000"}</definedName>
    <definedName name="gfgtfxbgf" localSheetId="0" hidden="1">{#N/A,#N/A,TRUE,"preg4";#N/A,#N/A,TRUE,"bazpr99"}</definedName>
    <definedName name="gfgtfxbgf" hidden="1">{#N/A,#N/A,TRUE,"preg4";#N/A,#N/A,TRUE,"bazpr99"}</definedName>
    <definedName name="gfrvb" localSheetId="0" hidden="1">{#N/A,#N/A,TRUE,"preg4";#N/A,#N/A,TRUE,"bazpr99"}</definedName>
    <definedName name="gfrvb" hidden="1">{#N/A,#N/A,TRUE,"preg4";#N/A,#N/A,TRUE,"bazpr99"}</definedName>
    <definedName name="gfsesefsdf" localSheetId="0" hidden="1">{#N/A,#N/A,TRUE,"preg4";#N/A,#N/A,TRUE,"bazpr99"}</definedName>
    <definedName name="gfsesefsdf">{#N/A,#N/A,TRUE,"preg4";#N/A,#N/A,TRUE,"bazpr99"}</definedName>
    <definedName name="gg" localSheetId="0"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hidden="1">{#N/A,#N/A,TRUE,"preg4";#N/A,#N/A,TRUE,"bazpr99"}</definedName>
    <definedName name="gge" localSheetId="0"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hidden="1">{#N/A,#N/A,TRUE,"preg4";#N/A,#N/A,TRUE,"bazpr99"}</definedName>
    <definedName name="GGED">"$#REF!.$E$35:$AH$35"</definedName>
    <definedName name="GGEI">"$#REF!.$E$38:$AH$38"</definedName>
    <definedName name="GGENL">#REF!</definedName>
    <definedName name="ggg.thj"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 localSheetId="1">#REF!</definedName>
    <definedName name="gggdgdgdg">#REF!</definedName>
    <definedName name="GGND">"$#REF!.$E$46:$AH$46"</definedName>
    <definedName name="GGRG">#REF!</definedName>
    <definedName name="ghfa" localSheetId="0"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hidden="1">{#N/A,#N/A,TRUE,"preg4";#N/A,#N/A,TRUE,"bazpr2000"}</definedName>
    <definedName name="ghhhh">#REF!</definedName>
    <definedName name="gr" localSheetId="0" hidden="1">{#N/A,#N/A,TRUE,"preg4";#N/A,#N/A,TRUE,"bazpr99"}</definedName>
    <definedName name="gr">{#N/A,#N/A,TRUE,"preg4";#N/A,#N/A,TRUE,"bazpr99"}</definedName>
    <definedName name="Grace_IDA">#REF!</definedName>
    <definedName name="Grace_NC">#REF!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#REF!</definedName>
    <definedName name="gs" localSheetId="0"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hidden="1">{#N/A,#N/A,TRUE,"preg4";#N/A,#N/A,TRUE,"bazpr99"}</definedName>
    <definedName name="H1H2">#REF!</definedName>
    <definedName name="Header_Row">ROW(#REF!)</definedName>
    <definedName name="HEADING">#REF!</definedName>
    <definedName name="hello" localSheetId="0" hidden="1">{#N/A,#N/A,FALSE,"CB";#N/A,#N/A,FALSE,"CMB";#N/A,#N/A,FALSE,"BSYS";#N/A,#N/A,FALSE,"NBFI";#N/A,#N/A,FALSE,"FSYS"}</definedName>
    <definedName name="hello" hidden="1">{#N/A,#N/A,FALSE,"CB";#N/A,#N/A,FALSE,"CMB";#N/A,#N/A,FALSE,"BSYS";#N/A,#N/A,FALSE,"NBFI";#N/A,#N/A,FALSE,"FSYS"}</definedName>
    <definedName name="hfhy">[43]salda_10_06_ime!$A$1:$I$124</definedName>
    <definedName name="hjvfi" localSheetId="0" hidden="1">{#N/A,#N/A,TRUE,"preg4";#N/A,#N/A,TRUE,"bazpr2001"}</definedName>
    <definedName name="hjvfi">{#N/A,#N/A,TRUE,"preg4";#N/A,#N/A,TRUE,"bazpr2001"}</definedName>
    <definedName name="hnugujko" localSheetId="0" hidden="1">{#N/A,#N/A,TRUE,"preg4";#N/A,#N/A,TRUE,"bazpr99"}</definedName>
    <definedName name="hnugujko">{#N/A,#N/A,TRUE,"preg4";#N/A,#N/A,TRUE,"bazpr99"}</definedName>
    <definedName name="Hoteli_i_restorani">#REF!</definedName>
    <definedName name="hsdjkdfnha" localSheetId="0" hidden="1">{#N/A,#N/A,TRUE,"preg4";#N/A,#N/A,TRUE,"bazpr99"}</definedName>
    <definedName name="hsdjkdfnha">{#N/A,#N/A,TRUE,"preg4";#N/A,#N/A,TRUE,"bazpr99"}</definedName>
    <definedName name="hsxdw">{#N/A,#N/A,TRUE,"preg4";#N/A,#N/A,TRUE,"bazpr99"}</definedName>
    <definedName name="hy" localSheetId="0" hidden="1">{#N/A,#N/A,TRUE,"preg4";#N/A,#N/A,TRUE,"bazpr2000"}</definedName>
    <definedName name="hy">{#N/A,#N/A,TRUE,"preg4";#N/A,#N/A,TRUE,"bazpr2000"}</definedName>
    <definedName name="i" localSheetId="0" hidden="1">{#N/A,#N/A,TRUE,"preg4";#N/A,#N/A,TRUE,"bazpr99"}</definedName>
    <definedName name="i">{#N/A,#N/A,TRUE,"preg4";#N/A,#N/A,TRUE,"bazpr99"}</definedName>
    <definedName name="IDAr">#REF!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#REF!</definedName>
    <definedName name="Imp_alpha">#REF!</definedName>
    <definedName name="Imp_change">#REF!</definedName>
    <definedName name="Imp_region">#REF!</definedName>
    <definedName name="Imp_share">#REF!</definedName>
    <definedName name="indfr">OFFSET([42]stanovi!$C$3,0,0,COUNTA([42]stanovi!$C:$C)-1)</definedName>
    <definedName name="Industrija">#REF!</definedName>
    <definedName name="inflation" hidden="1">[46]TAB34!#REF!</definedName>
    <definedName name="INPUT_2">[18]Input!#REF!</definedName>
    <definedName name="INPUT_4">[18]Input!#REF!</definedName>
    <definedName name="instfak" localSheetId="0" hidden="1">{#N/A,#N/A,TRUE,"preg4";#N/A,#N/A,TRUE,"bazpr99"}</definedName>
    <definedName name="instfak">{#N/A,#N/A,TRUE,"preg4";#N/A,#N/A,TRUE,"bazpr99"}</definedName>
    <definedName name="Int">#REF!</definedName>
    <definedName name="Interest_IDA">#REF!</definedName>
    <definedName name="Interest_NC">#REF!</definedName>
    <definedName name="Interest_Rate">#REF!</definedName>
    <definedName name="InterestRate">#REF!</definedName>
    <definedName name="îòïëàòè_âî_ãîäèíàòà">'[17]PRIVATE DEBT-PROJECTION'!#REF!</definedName>
    <definedName name="ip" localSheetId="0" hidden="1">{#N/A,#N/A,TRUE,"preg4";#N/A,#N/A,TRUE,"bazpr99"}</definedName>
    <definedName name="ip" hidden="1">{#N/A,#N/A,TRUE,"preg4";#N/A,#N/A,TRUE,"bazpr99"}</definedName>
    <definedName name="IZVOZ1999_27" localSheetId="1">#REF!</definedName>
    <definedName name="IZVOZ1999_27">#REF!</definedName>
    <definedName name="IZVOZ2000_27" localSheetId="1">#REF!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5">#REF!</definedName>
    <definedName name="IZVOZ2000_YU_KO" localSheetId="6">#REF!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5">#REF!</definedName>
    <definedName name="IZVOZ2000_YU_KO_DO_4MES" localSheetId="6">#REF!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5">#REF!</definedName>
    <definedName name="IZVOZ2000_YU_KO_SA_6_MESECOM" localSheetId="6">#REF!</definedName>
    <definedName name="IZVOZ2000_YU_KO_SA_6_MESECOM">#REF!</definedName>
    <definedName name="IZVOZ2001_27" localSheetId="1">#REF!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5">#REF!</definedName>
    <definedName name="IZVOZ2001_YU_KO" localSheetId="6">#REF!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5">#REF!</definedName>
    <definedName name="IZVOZ2001_YU_KO_NOVO" localSheetId="6">#REF!</definedName>
    <definedName name="IZVOZ2001_YU_KO_NOVO">#REF!</definedName>
    <definedName name="IZVOZ2002_27" localSheetId="1">#REF!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5">#REF!</definedName>
    <definedName name="IZVOZ2002_YU_KO" localSheetId="6">#REF!</definedName>
    <definedName name="IZVOZ2002_YU_KO">#REF!</definedName>
    <definedName name="IZVOZ2003_27" localSheetId="1">#REF!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5">#REF!</definedName>
    <definedName name="IZVOZ2003_YU_KO" localSheetId="6">#REF!</definedName>
    <definedName name="IZVOZ2003_YU_KO">#REF!</definedName>
    <definedName name="izvoz22222" localSheetId="1">#REF!</definedName>
    <definedName name="izvoz22222">#REF!</definedName>
    <definedName name="jageiojiobv" localSheetId="0" hidden="1">{#N/A,#N/A,TRUE,"preg4";#N/A,#N/A,TRUE,"bazpr2001"}</definedName>
    <definedName name="jageiojiobv">{#N/A,#N/A,TRUE,"preg4";#N/A,#N/A,TRUE,"bazpr2001"}</definedName>
    <definedName name="jan" localSheetId="0" hidden="1">{#N/A,#N/A,FALSE,"CB";#N/A,#N/A,FALSE,"CMB";#N/A,#N/A,FALSE,"NBFI"}</definedName>
    <definedName name="jan" hidden="1">{#N/A,#N/A,FALSE,"CB";#N/A,#N/A,FALSE,"CMB";#N/A,#N/A,FALSE,"NBFI"}</definedName>
    <definedName name="Javna_uprava_itn_">#REF!</definedName>
    <definedName name="jhgjhgjh">#REF!</definedName>
    <definedName name="jijijijij" localSheetId="0" hidden="1">{#N/A,#N/A,TRUE,"preg4";#N/A,#N/A,TRUE,"bazpr2000"}</definedName>
    <definedName name="jijijijij">{#N/A,#N/A,TRUE,"preg4";#N/A,#N/A,TRUE,"bazpr2000"}</definedName>
    <definedName name="jj">#REF!</definedName>
    <definedName name="jk" localSheetId="0"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hidden="1">{#N/A,#N/A,TRUE,"preg4";#N/A,#N/A,TRUE,"bazpr2000"}</definedName>
    <definedName name="jkgjg" localSheetId="0" hidden="1">{#N/A,#N/A,TRUE,"preg4";#N/A,#N/A,TRUE,"bazpr99"}</definedName>
    <definedName name="jkgjg">{#N/A,#N/A,TRUE,"preg4";#N/A,#N/A,TRUE,"bazpr99"}</definedName>
    <definedName name="jkjk" localSheetId="0"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hidden="1">{#N/A,#N/A,TRUE,"preg4";#N/A,#N/A,TRUE,"bazpr99"}</definedName>
    <definedName name="kaf">[23]Sheet2!$A$26:$B$28</definedName>
    <definedName name="kamata">'[17]PRIVATE DEBT-PROJECTION'!#REF!</definedName>
    <definedName name="karticki" localSheetId="1">#REF!</definedName>
    <definedName name="karticki">#REF!</definedName>
    <definedName name="KARTICKI1" localSheetId="1">#REF!</definedName>
    <definedName name="KARTICKI1">#REF!</definedName>
    <definedName name="KARTICKI11" localSheetId="1">#REF!</definedName>
    <definedName name="KARTICKI11">#REF!</definedName>
    <definedName name="kiasjask" localSheetId="0" hidden="1">{#N/A,#N/A,TRUE,"preg4";#N/A,#N/A,TRUE,"bazpr99"}</definedName>
    <definedName name="kiasjask" hidden="1">{#N/A,#N/A,TRUE,"preg4";#N/A,#N/A,TRUE,"bazpr99"}</definedName>
    <definedName name="kiyt" localSheetId="0" hidden="1">{#N/A,#N/A,TRUE,"preg4";#N/A,#N/A,TRUE,"bazpr2001"}</definedName>
    <definedName name="kiyt">{#N/A,#N/A,TRUE,"preg4";#N/A,#N/A,TRUE,"bazpr2001"}</definedName>
    <definedName name="kk" localSheetId="0" hidden="1">{#N/A,#N/A,TRUE,"preg4";#N/A,#N/A,TRUE,"bazpr99"}</definedName>
    <definedName name="kk" hidden="1">{#N/A,#N/A,TRUE,"preg4";#N/A,#N/A,TRUE,"bazpr99"}</definedName>
    <definedName name="koi" localSheetId="0" hidden="1">{#N/A,#N/A,TRUE,"preg4";#N/A,#N/A,TRUE,"bazpr2001"}</definedName>
    <definedName name="koi">{#N/A,#N/A,TRUE,"preg4";#N/A,#N/A,TRUE,"bazpr2001"}</definedName>
    <definedName name="ksdfajklj" localSheetId="0" hidden="1">{#N/A,#N/A,TRUE,"preg4";#N/A,#N/A,TRUE,"bazpr2001"}</definedName>
    <definedName name="ksdfajklj">{#N/A,#N/A,TRUE,"preg4";#N/A,#N/A,TRUE,"bazpr2001"}</definedName>
    <definedName name="l" localSheetId="0" hidden="1">{#N/A,#N/A,TRUE,"preg4";#N/A,#N/A,TRUE,"bazpr2001"}</definedName>
    <definedName name="l">{#N/A,#N/A,TRUE,"preg4";#N/A,#N/A,TRUE,"bazpr2001"}</definedName>
    <definedName name="Last_Row">IF(Values_Entered,Header_Row+Number_of_Payments,Header_Row)</definedName>
    <definedName name="LCM">#REF!</definedName>
    <definedName name="LE">#REF!</definedName>
    <definedName name="LEM">#REF!</definedName>
    <definedName name="LHEM">#REF!</definedName>
    <definedName name="LHM">#REF!</definedName>
    <definedName name="li" localSheetId="0" hidden="1">{#N/A,#N/A,TRUE,"preg4";#N/A,#N/A,TRUE,"bazpr2001"}</definedName>
    <definedName name="li" hidden="1">{#N/A,#N/A,TRUE,"preg4";#N/A,#N/A,TRUE,"bazpr2001"}</definedName>
    <definedName name="Likvidnost" localSheetId="0" hidden="1">{#N/A,#N/A,TRUE,"preg4";#N/A,#N/A,TRUE,"bazpr99"}</definedName>
    <definedName name="Likvidnost">{#N/A,#N/A,TRUE,"preg4";#N/A,#N/A,TRUE,"bazpr99"}</definedName>
    <definedName name="LINES">#REF!</definedName>
    <definedName name="LIPM">#REF!</definedName>
    <definedName name="lj" localSheetId="0" hidden="1">{#N/A,#N/A,TRUE,"preg4";#N/A,#N/A,TRUE,"bazpr99"}</definedName>
    <definedName name="lj">{#N/A,#N/A,TRUE,"preg4";#N/A,#N/A,TRUE,"bazpr99"}</definedName>
    <definedName name="ljljlk" localSheetId="0"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hidden="1">{#N/A,#N/A,TRUE,"preg4";#N/A,#N/A,TRUE,"bazpr2001"}</definedName>
    <definedName name="ljlk" localSheetId="0" hidden="1">{#N/A,#N/A,TRUE,"preg4";#N/A,#N/A,TRUE,"bazpr99"}</definedName>
    <definedName name="ljlk">{#N/A,#N/A,TRUE,"preg4";#N/A,#N/A,TRUE,"bazpr99"}</definedName>
    <definedName name="Ljupka" localSheetId="0" hidden="1">{#N/A,#N/A,TRUE,"preg4";#N/A,#N/A,TRUE,"bazpr2000"}</definedName>
    <definedName name="Ljupka">{#N/A,#N/A,TRUE,"preg4";#N/A,#N/A,TRUE,"bazpr2000"}</definedName>
    <definedName name="LLF">#REF!</definedName>
    <definedName name="lo" localSheetId="0" hidden="1">{#N/A,#N/A,TRUE,"preg4";#N/A,#N/A,TRUE,"bazpr99"}</definedName>
    <definedName name="lo">{#N/A,#N/A,TRUE,"preg4";#N/A,#N/A,TRUE,"bazpr99"}</definedName>
    <definedName name="Loan_Amount">#REF!</definedName>
    <definedName name="Loan_Start">#REF!</definedName>
    <definedName name="Loan_Years">#REF!</definedName>
    <definedName name="LP">#REF!</definedName>
    <definedName name="lt" localSheetId="0" hidden="1">{#N/A,#N/A,TRUE,"preg4";#N/A,#N/A,TRUE,"bazpr99"}</definedName>
    <definedName name="lt" hidden="1">{#N/A,#N/A,TRUE,"preg4";#N/A,#N/A,TRUE,"bazpr99"}</definedName>
    <definedName name="LTcirr">#REF!</definedName>
    <definedName name="LTr">#REF!</definedName>
    <definedName name="LULCM">#REF!</definedName>
    <definedName name="LUR">#REF!</definedName>
    <definedName name="m" localSheetId="0" hidden="1">{#N/A,#N/A,TRUE,"preg4";#N/A,#N/A,TRUE,"bazpr99"}</definedName>
    <definedName name="m">{#N/A,#N/A,TRUE,"preg4";#N/A,#N/A,TRUE,"bazpr99"}</definedName>
    <definedName name="MACRO">#REF!</definedName>
    <definedName name="MACRO_ASSUMP_2006">#REF!</definedName>
    <definedName name="MACROS">[24]contents!$A$114</definedName>
    <definedName name="maja" localSheetId="0"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hidden="1">{#N/A,#N/A,TRUE,"preg4";#N/A,#N/A,TRUE,"bazpr2000"}</definedName>
    <definedName name="maja.iliev">scheduled_payment+extra_payment</definedName>
    <definedName name="majadrvzavnizapisi" localSheetId="0" hidden="1">{#N/A,#N/A,TRUE,"preg4";#N/A,#N/A,TRUE,"bazpr99"}</definedName>
    <definedName name="majadrvzavnizapisi">{#N/A,#N/A,TRUE,"preg4";#N/A,#N/A,TRUE,"bazpr99"}</definedName>
    <definedName name="majahjyg">{#N/A,#N/A,TRUE,"preg4";#N/A,#N/A,TRUE,"bazpr2001"}</definedName>
    <definedName name="majakkaskmck" localSheetId="0" hidden="1">{#N/A,#N/A,TRUE,"preg4";#N/A,#N/A,TRUE,"bazpr99"}</definedName>
    <definedName name="majakkaskmck" hidden="1">{#N/A,#N/A,TRUE,"preg4";#N/A,#N/A,TRUE,"bazpr99"}</definedName>
    <definedName name="majakkoa" localSheetId="0" hidden="1">{#N/A,#N/A,TRUE,"preg4";#N/A,#N/A,TRUE,"bazpr2001"}</definedName>
    <definedName name="majakkoa" hidden="1">{#N/A,#N/A,TRUE,"preg4";#N/A,#N/A,TRUE,"bazpr2001"}</definedName>
    <definedName name="majamaja" localSheetId="0" hidden="1">{#N/A,#N/A,TRUE,"preg4";#N/A,#N/A,TRUE,"bazpr99"}</definedName>
    <definedName name="majamaja">{#N/A,#N/A,TRUE,"preg4";#N/A,#N/A,TRUE,"bazpr99"}</definedName>
    <definedName name="makjfiaop" localSheetId="0" hidden="1">{#N/A,#N/A,TRUE,"preg4";#N/A,#N/A,TRUE,"bazpr2001"}</definedName>
    <definedName name="makjfiaop" hidden="1">{#N/A,#N/A,TRUE,"preg4";#N/A,#N/A,TRUE,"bazpr2001"}</definedName>
    <definedName name="MAKJFKSLADJV" localSheetId="0" hidden="1">{#N/A,#N/A,TRUE,"preg4";#N/A,#N/A,TRUE,"bazpr99"}</definedName>
    <definedName name="MAKJFKSLADJV">{#N/A,#N/A,TRUE,"preg4";#N/A,#N/A,TRUE,"bazpr99"}</definedName>
    <definedName name="maskjcias" localSheetId="0" hidden="1">{#N/A,#N/A,TRUE,"preg4";#N/A,#N/A,TRUE,"bazpr2001"}</definedName>
    <definedName name="maskjcias">{#N/A,#N/A,TRUE,"preg4";#N/A,#N/A,TRUE,"bazpr2001"}</definedName>
    <definedName name="Maturity_IDA">#REF!</definedName>
    <definedName name="Maturity_NC">#REF!</definedName>
    <definedName name="MCV">#REF!</definedName>
    <definedName name="MCV_3">[47]Q2!$G$63:$AJ$63</definedName>
    <definedName name="MCV_B">#REF!</definedName>
    <definedName name="MCV_B1">'[25]WEO Q6'!$E$158:$AH$158</definedName>
    <definedName name="MCV_D">#REF!</definedName>
    <definedName name="MCV_D1">'[25]WEO Q7'!$E$59:$AH$59</definedName>
    <definedName name="MCV_N">#REF!</definedName>
    <definedName name="MCV_T">#REF!</definedName>
    <definedName name="MCV_T1">'[25]WEO Q5'!$E$104:$AH$104</definedName>
    <definedName name="meeting">[31]Prog!#REF!</definedName>
    <definedName name="mei">#REF!</definedName>
    <definedName name="men." localSheetId="0" hidden="1">{#N/A,#N/A,TRUE,"preg4";#N/A,#N/A,TRUE,"bazpr99"}</definedName>
    <definedName name="men.">{#N/A,#N/A,TRUE,"preg4";#N/A,#N/A,TRUE,"bazpr99"}</definedName>
    <definedName name="merww" localSheetId="0" hidden="1">{#N/A,#N/A,TRUE,"preg4";#N/A,#N/A,TRUE,"bazpr99"}</definedName>
    <definedName name="merww">{#N/A,#N/A,TRUE,"preg4";#N/A,#N/A,TRUE,"bazpr99"}</definedName>
    <definedName name="mesec">[48]period!$B$1</definedName>
    <definedName name="mflowsa">[16]!mflowsa</definedName>
    <definedName name="mflowsq">[16]!mflowsq</definedName>
    <definedName name="mi" localSheetId="0"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hidden="1">{#N/A,#N/A,TRUE,"preg4";#N/A,#N/A,TRUE,"bazpr2001"}</definedName>
    <definedName name="MIDDLE">#REF!</definedName>
    <definedName name="MISC4">[18]OUTPUT!#REF!</definedName>
    <definedName name="mj" localSheetId="0"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hidden="1">{#N/A,#N/A,TRUE,"preg4";#N/A,#N/A,TRUE,"bazpr99"}</definedName>
    <definedName name="mja" localSheetId="0" hidden="1">{#N/A,#N/A,TRUE,"preg4";#N/A,#N/A,TRUE,"bazpr99"}</definedName>
    <definedName name="mja">{#N/A,#N/A,TRUE,"preg4";#N/A,#N/A,TRUE,"bazpr99"}</definedName>
    <definedName name="mjata" localSheetId="0" hidden="1">{#N/A,#N/A,TRUE,"preg4";#N/A,#N/A,TRUE,"bazpr2001"}</definedName>
    <definedName name="mjata">{#N/A,#N/A,TRUE,"preg4";#N/A,#N/A,TRUE,"bazpr2001"}</definedName>
    <definedName name="mjhgdcb" localSheetId="0" hidden="1">{#N/A,#N/A,TRUE,"preg4";#N/A,#N/A,TRUE,"bazpr99"}</definedName>
    <definedName name="mjhgdcb">{#N/A,#N/A,TRUE,"preg4";#N/A,#N/A,TRUE,"bazpr99"}</definedName>
    <definedName name="mju" localSheetId="0" hidden="1">{#N/A,#N/A,TRUE,"preg4";#N/A,#N/A,TRUE,"bazpr2001"}</definedName>
    <definedName name="mju">{#N/A,#N/A,TRUE,"preg4";#N/A,#N/A,TRUE,"bazpr2001"}</definedName>
    <definedName name="mk" localSheetId="0" hidden="1">{#N/A,#N/A,TRUE,"preg4";#N/A,#N/A,TRUE,"bazpr2001"}</definedName>
    <definedName name="mk">{#N/A,#N/A,TRUE,"preg4";#N/A,#N/A,TRUE,"bazpr2001"}</definedName>
    <definedName name="mka" localSheetId="0" hidden="1">{#N/A,#N/A,TRUE,"preg4";#N/A,#N/A,TRUE,"bazpr99"}</definedName>
    <definedName name="mka">{#N/A,#N/A,TRUE,"preg4";#N/A,#N/A,TRUE,"bazpr2001"}</definedName>
    <definedName name="mkij" localSheetId="0" hidden="1">{#N/A,#N/A,TRUE,"preg4";#N/A,#N/A,TRUE,"bazpr2000"}</definedName>
    <definedName name="mkij">{#N/A,#N/A,TRUE,"preg4";#N/A,#N/A,TRUE,"bazpr2000"}</definedName>
    <definedName name="mkiuh" localSheetId="0" hidden="1">{#N/A,#N/A,TRUE,"preg4";#N/A,#N/A,TRUE,"bazpr2000"}</definedName>
    <definedName name="mkiuh">{#N/A,#N/A,TRUE,"preg4";#N/A,#N/A,TRUE,"bazpr2000"}</definedName>
    <definedName name="mkiut" localSheetId="0" hidden="1">{#N/A,#N/A,TRUE,"preg4";#N/A,#N/A,TRUE,"bazpr99"}</definedName>
    <definedName name="mkiut">{#N/A,#N/A,TRUE,"preg4";#N/A,#N/A,TRUE,"bazpr99"}</definedName>
    <definedName name="MKLASDFJK" localSheetId="0" hidden="1">{#N/A,#N/A,TRUE,"preg4";#N/A,#N/A,TRUE,"bazpr2001"}</definedName>
    <definedName name="MKLASDFJK" hidden="1">{#N/A,#N/A,TRUE,"preg4";#N/A,#N/A,TRUE,"bazpr2001"}</definedName>
    <definedName name="mkosdfjkopr" localSheetId="0" hidden="1">{#N/A,#N/A,TRUE,"preg4";#N/A,#N/A,TRUE,"bazpr99"}</definedName>
    <definedName name="mkosdfjkopr">{#N/A,#N/A,TRUE,"preg4";#N/A,#N/A,TRUE,"bazpr99"}</definedName>
    <definedName name="mkut" localSheetId="0" hidden="1">{#N/A,#N/A,TRUE,"preg4";#N/A,#N/A,TRUE,"bazpr2001"}</definedName>
    <definedName name="mkut" hidden="1">{#N/A,#N/A,TRUE,"preg4";#N/A,#N/A,TRUE,"bazpr2001"}</definedName>
    <definedName name="mmmmmmmmmmmmmmmmmmmmmmm" localSheetId="0" hidden="1">{#N/A,#N/A,TRUE,"preg4";#N/A,#N/A,TRUE,"bazpr99"}</definedName>
    <definedName name="mmmmmmmmmmmmmmmmmmmmmmm">{#N/A,#N/A,TRUE,"preg4";#N/A,#N/A,TRUE,"bazpr99"}</definedName>
    <definedName name="mnaifhasi" localSheetId="0" hidden="1">{#N/A,#N/A,TRUE,"preg4";#N/A,#N/A,TRUE,"bazpr99"}</definedName>
    <definedName name="mnaifhasi">{#N/A,#N/A,TRUE,"preg4";#N/A,#N/A,TRUE,"bazpr99"}</definedName>
    <definedName name="monchart2">[49]stat!#REF!</definedName>
    <definedName name="monchart3">[49]stat!#REF!</definedName>
    <definedName name="monchart4">[49]stat!#REF!</definedName>
    <definedName name="monfram98">#REF!</definedName>
    <definedName name="Monthly_change">#REF!</definedName>
    <definedName name="mscurrent">#REF!</definedName>
    <definedName name="mskfhdj" localSheetId="0" hidden="1">{#N/A,#N/A,TRUE,"preg4";#N/A,#N/A,TRUE,"bazpr99"}</definedName>
    <definedName name="mskfhdj">{#N/A,#N/A,TRUE,"preg4";#N/A,#N/A,TRUE,"bazpr99"}</definedName>
    <definedName name="mstocksa">[16]!mstocksa</definedName>
    <definedName name="mstocksq">[16]!mstocksq</definedName>
    <definedName name="n">#REF!</definedName>
    <definedName name="nadzor" localSheetId="1">#REF!</definedName>
    <definedName name="nadzor">#REF!</definedName>
    <definedName name="Nadzor123" localSheetId="1">#REF!</definedName>
    <definedName name="Nadzor123">#REF!</definedName>
    <definedName name="name1">#REF!</definedName>
    <definedName name="namebop">#REF!</definedName>
    <definedName name="NAMES">#REF!</definedName>
    <definedName name="NAMES__________">#REF!</definedName>
    <definedName name="nameweo">#REF!</definedName>
    <definedName name="NAMEX11">#REF!</definedName>
    <definedName name="namind">'[11]work Q real'!#REF!</definedName>
    <definedName name="NBRtable">#REF!</definedName>
    <definedName name="NCG">#REF!</definedName>
    <definedName name="NCG_R">#REF!</definedName>
    <definedName name="NCP">#REF!</definedName>
    <definedName name="NCP_R">#REF!</definedName>
    <definedName name="ncvihjvckl" localSheetId="0" hidden="1">{#N/A,#N/A,TRUE,"preg4";#N/A,#N/A,TRUE,"bazpr99"}</definedName>
    <definedName name="ncvihjvckl">{#N/A,#N/A,TRUE,"preg4";#N/A,#N/A,TRUE,"bazpr99"}</definedName>
    <definedName name="neda" localSheetId="0" hidden="1">{#N/A,#N/A,TRUE,"preg4";#N/A,#N/A,TRUE,"bazpr99"}</definedName>
    <definedName name="neda">{#N/A,#N/A,TRUE,"preg4";#N/A,#N/A,TRUE,"bazpr99"}</definedName>
    <definedName name="nedaa" localSheetId="0" hidden="1">{#N/A,#N/A,TRUE,"preg4";#N/A,#N/A,TRUE,"bazpr2000"}</definedName>
    <definedName name="nedaa">{#N/A,#N/A,TRUE,"preg4";#N/A,#N/A,TRUE,"bazpr2000"}</definedName>
    <definedName name="NEWSHEET">#REF!</definedName>
    <definedName name="NFI">#REF!</definedName>
    <definedName name="NFI_R">#REF!</definedName>
    <definedName name="NGDP">#REF!</definedName>
    <definedName name="NGDP_3">[47]Q2!$G$47:$AJ$47</definedName>
    <definedName name="NGDP_D">#REF!</definedName>
    <definedName name="NGDP_DG">#REF!</definedName>
    <definedName name="NGDP_R">#REF!</definedName>
    <definedName name="NGDP_RG">#N/A</definedName>
    <definedName name="NGS">#REF!</definedName>
    <definedName name="NGS_NGDP">#N/A</definedName>
    <definedName name="NINV">#REF!</definedName>
    <definedName name="NINV_R">#REF!</definedName>
    <definedName name="niqwehoscad" localSheetId="0" hidden="1">{#N/A,#N/A,TRUE,"preg4";#N/A,#N/A,TRUE,"bazpr2001"}</definedName>
    <definedName name="niqwehoscad" hidden="1">{#N/A,#N/A,TRUE,"preg4";#N/A,#N/A,TRUE,"bazpr2001"}</definedName>
    <definedName name="njata" localSheetId="0" hidden="1">{#N/A,#N/A,TRUE,"preg4";#N/A,#N/A,TRUE,"bazpr99"}</definedName>
    <definedName name="njata">{#N/A,#N/A,TRUE,"preg4";#N/A,#N/A,TRUE,"bazpr99"}</definedName>
    <definedName name="NM">#REF!</definedName>
    <definedName name="NM_R">#REF!</definedName>
    <definedName name="NMG_R">#REF!</definedName>
    <definedName name="NMG_RG">#N/A</definedName>
    <definedName name="nnn" localSheetId="0" hidden="1">{"Main Economic Indicators",#N/A,FALSE,"C"}</definedName>
    <definedName name="nnn" hidden="1">{"Main Economic Indicators",#N/A,FALSE,"C"}</definedName>
    <definedName name="nomgdp" localSheetId="0" hidden="1">{#N/A,#N/A,FALSE,"EXTDEBT"}</definedName>
    <definedName name="nomgdp" hidden="1">{#N/A,#N/A,FALSE,"EXTDEBT"}</definedName>
    <definedName name="Notes">#REF!</definedName>
    <definedName name="NOTITLES">#REF!</definedName>
    <definedName name="Nov2_98">[31]Prog!#REF!</definedName>
    <definedName name="NTDD_RG">[27]!NTDD_RG</definedName>
    <definedName name="nty" localSheetId="0" hidden="1">{#N/A,#N/A,TRUE,"preg4";#N/A,#N/A,TRUE,"bazpr2000"}</definedName>
    <definedName name="nty">{#N/A,#N/A,TRUE,"preg4";#N/A,#N/A,TRUE,"bazpr2000"}</definedName>
    <definedName name="Num_Pmt_Per_Year">#REF!</definedName>
    <definedName name="Number_of_Payments">MATCH(0.01,End_Bal,-1)+1</definedName>
    <definedName name="nut" localSheetId="0" hidden="1">{#N/A,#N/A,TRUE,"preg4";#N/A,#N/A,TRUE,"bazpr99"}</definedName>
    <definedName name="nut">{#N/A,#N/A,TRUE,"preg4";#N/A,#N/A,TRUE,"bazpr99"}</definedName>
    <definedName name="NX">#REF!</definedName>
    <definedName name="NX_R">#REF!</definedName>
    <definedName name="NXG_R">#REF!</definedName>
    <definedName name="NXG_RG">#N/A</definedName>
    <definedName name="NZADG">'[22]PRIVATE DEBT-PROJECTION'!#REF!</definedName>
    <definedName name="o" localSheetId="0" hidden="1">{#N/A,#N/A,TRUE,"preg4";#N/A,#N/A,TRUE,"bazpr2001"}</definedName>
    <definedName name="o" hidden="1">{#N/A,#N/A,TRUE,"preg4";#N/A,#N/A,TRUE,"bazpr2001"}</definedName>
    <definedName name="OECD_Table">#REF!</definedName>
    <definedName name="officer">#REF!</definedName>
    <definedName name="oioi" localSheetId="0" hidden="1">{#N/A,#N/A,TRUE,"preg4";#N/A,#N/A,TRUE,"bazpr99"}</definedName>
    <definedName name="oioi">{#N/A,#N/A,TRUE,"preg4";#N/A,#N/A,TRUE,"bazpr99"}</definedName>
    <definedName name="oit" localSheetId="0" hidden="1">{#N/A,#N/A,TRUE,"preg4";#N/A,#N/A,TRUE,"bazpr2001"}</definedName>
    <definedName name="oit" hidden="1">{#N/A,#N/A,TRUE,"preg4";#N/A,#N/A,TRUE,"bazpr2001"}</definedName>
    <definedName name="ok" localSheetId="0" hidden="1">{#N/A,#N/A,TRUE,"preg4";#N/A,#N/A,TRUE,"bazpr2000"}</definedName>
    <definedName name="ok">{#N/A,#N/A,TRUE,"preg4";#N/A,#N/A,TRUE,"bazpr2000"}</definedName>
    <definedName name="opiu" localSheetId="0" hidden="1">{#N/A,#N/A,TRUE,"preg4";#N/A,#N/A,TRUE,"bazpr99"}</definedName>
    <definedName name="opiu" hidden="1">{#N/A,#N/A,TRUE,"preg4";#N/A,#N/A,TRUE,"bazpr99"}</definedName>
    <definedName name="ORIG">[21]Sum1!#REF!</definedName>
    <definedName name="p" localSheetId="0" hidden="1">{#N/A,#N/A,TRUE,"preg4";#N/A,#N/A,TRUE,"bazpr99"}</definedName>
    <definedName name="p">{#N/A,#N/A,TRUE,"preg4";#N/A,#N/A,TRUE,"bazpr99"}</definedName>
    <definedName name="Pay_Date">#REF!</definedName>
    <definedName name="Pay_Num">#REF!</definedName>
    <definedName name="Paym_Cap">#REF!</definedName>
    <definedName name="Payment_Date">DATE(YEAR(Loan_Start),MONTH(Loan_Start)+payment_number,DAY(Loan_Start))</definedName>
    <definedName name="Payments_from_the_External_Account__2002_2007">'[25]EXT ACCT'!$A$152:$Q$172</definedName>
    <definedName name="pazar" localSheetId="0"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hidden="1">{#N/A,#N/A,TRUE,"preg4";#N/A,#N/A,TRUE,"bazpr99"}</definedName>
    <definedName name="pazar2000" localSheetId="0"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hidden="1">{#N/A,#N/A,TRUE,"preg4";#N/A,#N/A,TRUE,"bazpr99"}</definedName>
    <definedName name="pchBM">#REF!</definedName>
    <definedName name="pchBMG">'[25]WEO Q6'!$E$27:$AH$27</definedName>
    <definedName name="pchBX">#REF!</definedName>
    <definedName name="pchBXG">'[25]WEO Q6'!$E$19:$AH$19</definedName>
    <definedName name="PCPI">#REF!</definedName>
    <definedName name="PCPIE">#REF!</definedName>
    <definedName name="PCPIG">#REF!</definedName>
    <definedName name="PFP">#REF!</definedName>
    <definedName name="pfp_table1">#REF!</definedName>
    <definedName name="PHV_godishen">#REF!</definedName>
    <definedName name="pita" localSheetId="0" hidden="1">{#N/A,#N/A,TRUE,"preg4";#N/A,#N/A,TRUE,"bazpr99"}</definedName>
    <definedName name="pita">{#N/A,#N/A,TRUE,"preg4";#N/A,#N/A,TRUE,"bazpr99"}</definedName>
    <definedName name="pitaa" localSheetId="0" hidden="1">{#N/A,#N/A,TRUE,"preg4";#N/A,#N/A,TRUE,"bazpr99"}</definedName>
    <definedName name="pitaa">{#N/A,#N/A,TRUE,"preg4";#N/A,#N/A,TRUE,"bazpr99"}</definedName>
    <definedName name="pl" localSheetId="0"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hidden="1">{#N/A,#N/A,TRUE,"preg4";#N/A,#N/A,TRUE,"bazpr99"}</definedName>
    <definedName name="plasmani" localSheetId="0"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hidden="1">{#N/A,#N/A,TRUE,"preg4";#N/A,#N/A,TRUE,"bazpr99"}</definedName>
    <definedName name="ploiu" localSheetId="0" hidden="1">{#N/A,#N/A,TRUE,"preg4";#N/A,#N/A,TRUE,"bazpr99"}</definedName>
    <definedName name="ploiu">{#N/A,#N/A,TRUE,"preg4";#N/A,#N/A,TRUE,"bazpr99"}</definedName>
    <definedName name="po" localSheetId="0"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hidden="1">{#N/A,#N/A,TRUE,"preg4";#N/A,#N/A,TRUE,"bazpr99"}</definedName>
    <definedName name="pop" localSheetId="0" hidden="1">{#N/A,#N/A,TRUE,"preg4";#N/A,#N/A,TRUE,"bazpr99"}</definedName>
    <definedName name="pop">{#N/A,#N/A,TRUE,"preg4";#N/A,#N/A,TRUE,"bazpr99"}</definedName>
    <definedName name="popopo" localSheetId="0" hidden="1">{#N/A,#N/A,TRUE,"preg4";#N/A,#N/A,TRUE,"bazpr2001"}</definedName>
    <definedName name="popopo">{#N/A,#N/A,TRUE,"preg4";#N/A,#N/A,TRUE,"bazpr2001"}</definedName>
    <definedName name="pp" localSheetId="0"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hidden="1">{#N/A,#N/A,TRUE,"preg4";#N/A,#N/A,TRUE,"bazpr2000"}</definedName>
    <definedName name="PPPWGT">"$#REF!.$E$74:$AH$74"</definedName>
    <definedName name="presmetka">[50]RZSVNESI_T_KD_2000ind_tros!$A$1:$E$7345</definedName>
    <definedName name="PRICE">#REF!</definedName>
    <definedName name="PRICETAB">#REF!</definedName>
    <definedName name="Princ">#REF!</definedName>
    <definedName name="_xlnm.Print_Area" localSheetId="9">'Annex 10'!$A$1:$L$16</definedName>
    <definedName name="_xlnm.Print_Area" localSheetId="1">'Annex 2'!$A$1:$L$15</definedName>
    <definedName name="_xlnm.Print_Area" localSheetId="2">'Annex 3'!$A$1:$L$15</definedName>
    <definedName name="_xlnm.Print_Area" localSheetId="3">'Annex 4'!$A$1:$J$15</definedName>
    <definedName name="_xlnm.Print_Area" localSheetId="4">'Annex 5'!$A$1:$P$48</definedName>
    <definedName name="_xlnm.Print_Area" localSheetId="5">'Annex 6'!$A$1:$J$46</definedName>
    <definedName name="_xlnm.Print_Area" localSheetId="7">'Annex 8'!$A$1:$F$44</definedName>
    <definedName name="_xlnm.Print_Area" localSheetId="8">'Annex 9'!$A$1:$J$15</definedName>
    <definedName name="_xlnm.Print_Area">#REF!</definedName>
    <definedName name="PRINT_AREA_MI">#REF!</definedName>
    <definedName name="Print_Area_Reset">OFFSET(Full_Print,0,0,Last_Row)</definedName>
    <definedName name="_xlnm.Print_Titles">#REF!,#REF!</definedName>
    <definedName name="PRINT_TITLES_MI">#REF!</definedName>
    <definedName name="printassumptionblock">'[40]Proj sf'!#REF!</definedName>
    <definedName name="PRINTMACRO">#REF!</definedName>
    <definedName name="PrintThis_Links">[39]Links!$A$1:$F$33</definedName>
    <definedName name="PRMONTH">#REF!</definedName>
    <definedName name="prn">[51]FSUOUT!$B$2:$V$32</definedName>
    <definedName name="profitability">#REF!</definedName>
    <definedName name="Prog1998">'[52]2003'!#REF!</definedName>
    <definedName name="promet" localSheetId="1">#REF!</definedName>
    <definedName name="promet">#REF!</definedName>
    <definedName name="promgraf">[53]grafprom!#REF!</definedName>
    <definedName name="PROS_PROM_95">#REF!</definedName>
    <definedName name="prosek">#REF!</definedName>
    <definedName name="PRYEAR">#REF!</definedName>
    <definedName name="q" localSheetId="0" hidden="1">{#N/A,#N/A,TRUE,"preg4";#N/A,#N/A,TRUE,"bazpr99"}</definedName>
    <definedName name="q">{#N/A,#N/A,TRUE,"preg4";#N/A,#N/A,TRUE,"bazpr99"}</definedName>
    <definedName name="Q_5">#REF!</definedName>
    <definedName name="Q_6">#REF!</definedName>
    <definedName name="Q_7">#REF!</definedName>
    <definedName name="Q_MMF2" localSheetId="1">#REF!</definedName>
    <definedName name="Q_MMF2">#REF!</definedName>
    <definedName name="Q_MMF2_UVOZ" localSheetId="0">#REF!</definedName>
    <definedName name="Q_MMF2_UVOZ" localSheetId="1">#REF!</definedName>
    <definedName name="Q_MMF2_UVOZ" localSheetId="4">#REF!</definedName>
    <definedName name="Q_MMF2_UVOZ" localSheetId="5">#REF!</definedName>
    <definedName name="Q_MMF2_UVOZ" localSheetId="6">#REF!</definedName>
    <definedName name="Q_MMF2_UVOZ">#REF!</definedName>
    <definedName name="QFISCAL">'[54]Quarterly Raw Data'!#REF!</definedName>
    <definedName name="qMMF1_IZVOZ" localSheetId="1">#REF!</definedName>
    <definedName name="qMMF1_IZVOZ">#REF!</definedName>
    <definedName name="qq" localSheetId="0" hidden="1">{#N/A,#N/A,FALSE,"EXTRABUDGT"}</definedName>
    <definedName name="qq" hidden="1">{#N/A,#N/A,FALSE,"EXTRABUDGT"}</definedName>
    <definedName name="qqq" localSheetId="0" hidden="1">{#N/A,#N/A,TRUE,"preg4";#N/A,#N/A,TRUE,"bazpr2000"}</definedName>
    <definedName name="qqq">{#N/A,#N/A,TRUE,"preg4";#N/A,#N/A,TRUE,"bazpr2000"}</definedName>
    <definedName name="QQQQQQQQQ" localSheetId="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6">#REF!</definedName>
    <definedName name="qryBRTRANSPROMET_period">#REF!</definedName>
    <definedName name="QTAB7">'[54]Quarterly MacroFlow'!#REF!</definedName>
    <definedName name="QTAB7A">'[54]Quarterly MacroFlow'!#REF!</definedName>
    <definedName name="quarterly_change">#REF!</definedName>
    <definedName name="qwew" localSheetId="0"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6">#REF!</definedName>
    <definedName name="QYU_KO">#REF!</definedName>
    <definedName name="rangename">#REF!</definedName>
    <definedName name="rashodi">'[55]lookup objavena klasifikacija'!$A$1:$B$561</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{#N/A,#N/A,TRUE,"preg4";#N/A,#N/A,TRUE,"bazpr99"}</definedName>
    <definedName name="REGISTERALL">#REF!</definedName>
    <definedName name="rfrf" localSheetId="0"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hidden="1">{#N/A,#N/A,TRUE,"preg4";#N/A,#N/A,TRUE,"bazpr2001"}</definedName>
    <definedName name="rhfrbggf" localSheetId="0" hidden="1">{#N/A,#N/A,TRUE,"preg4";#N/A,#N/A,TRUE,"bazpr99"}</definedName>
    <definedName name="rhfrbggf" hidden="1">{#N/A,#N/A,TRUE,"preg4";#N/A,#N/A,TRUE,"bazpr99"}</definedName>
    <definedName name="right">#REF!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#REF!</definedName>
    <definedName name="RR">[21]Projections:PDVSA!$B$2:$BH$531</definedName>
    <definedName name="rsdfsdf" localSheetId="0" hidden="1">{#N/A,#N/A,TRUE,"preg4";#N/A,#N/A,TRUE,"bazpr99"}</definedName>
    <definedName name="rsdfsdf" hidden="1">{#N/A,#N/A,TRUE,"preg4";#N/A,#N/A,TRUE,"bazpr99"}</definedName>
    <definedName name="rt" localSheetId="0" hidden="1">{#N/A,#N/A,TRUE,"preg4";#N/A,#N/A,TRUE,"bazpr99"}</definedName>
    <definedName name="rt">{#N/A,#N/A,TRUE,"preg4";#N/A,#N/A,TRUE,"bazpr99"}</definedName>
    <definedName name="rtes" localSheetId="0" hidden="1">{#N/A,#N/A,TRUE,"preg4";#N/A,#N/A,TRUE,"bazpr99"}</definedName>
    <definedName name="rtes" hidden="1">{#N/A,#N/A,TRUE,"preg4";#N/A,#N/A,TRUE,"bazpr99"}</definedName>
    <definedName name="rtr" localSheetId="0" hidden="1">{"Main Economic Indicators",#N/A,FALSE,"C"}</definedName>
    <definedName name="rtr" hidden="1">{"Main Economic Indicators",#N/A,FALSE,"C"}</definedName>
    <definedName name="rtre" localSheetId="0" hidden="1">{"Main Economic Indicators",#N/A,FALSE,"C"}</definedName>
    <definedName name="rtre" hidden="1">{"Main Economic Indicators",#N/A,FALSE,"C"}</definedName>
    <definedName name="RZSVNESI_T_KD_2000ind_tros">#REF!</definedName>
    <definedName name="s" localSheetId="0"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hidden="1">{#N/A,#N/A,TRUE,"preg4";#N/A,#N/A,TRUE,"bazpr99"}</definedName>
    <definedName name="SA_Tab">#REF!</definedName>
    <definedName name="sadgf" localSheetId="0" hidden="1">{#N/A,#N/A,TRUE,"preg4";#N/A,#N/A,TRUE,"bazpr99"}</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#REF!</definedName>
    <definedName name="sasa" localSheetId="0"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0" hidden="1">{#N/A,#N/A,TRUE,"preg4";#N/A,#N/A,TRUE,"bazpr99"}</definedName>
    <definedName name="scv">{#N/A,#N/A,TRUE,"preg4";#N/A,#N/A,TRUE,"bazpr99"}</definedName>
    <definedName name="sdac" localSheetId="0" hidden="1">{#N/A,#N/A,TRUE,"preg4";#N/A,#N/A,TRUE,"bazpr99"}</definedName>
    <definedName name="sdac">{#N/A,#N/A,TRUE,"preg4";#N/A,#N/A,TRUE,"bazpr99"}</definedName>
    <definedName name="sdc" localSheetId="0">[58]BAZA!#REF!</definedName>
    <definedName name="sdc">[59]baza!#REF!</definedName>
    <definedName name="sdcasv" localSheetId="0" hidden="1">{#N/A,#N/A,TRUE,"preg4";#N/A,#N/A,TRUE,"bazpr2001"}</definedName>
    <definedName name="sdcasv" hidden="1">{#N/A,#N/A,TRUE,"preg4";#N/A,#N/A,TRUE,"bazpr2001"}</definedName>
    <definedName name="sdcx" localSheetId="0" hidden="1">{#N/A,#N/A,TRUE,"preg4";#N/A,#N/A,TRUE,"bazpr2001"}</definedName>
    <definedName name="sdcx" hidden="1">{#N/A,#N/A,TRUE,"preg4";#N/A,#N/A,TRUE,"bazpr2001"}</definedName>
    <definedName name="sdf" localSheetId="0" hidden="1">{#N/A,#N/A,TRUE,"preg4";#N/A,#N/A,TRUE,"bazpr99"}</definedName>
    <definedName name="sdf" hidden="1">{#N/A,#N/A,TRUE,"preg4";#N/A,#N/A,TRUE,"bazpr99"}</definedName>
    <definedName name="sdfds" localSheetId="0" hidden="1">{#N/A,#N/A,TRUE,"preg4";#N/A,#N/A,TRUE,"bazpr99"}</definedName>
    <definedName name="sdfds">{#N/A,#N/A,TRUE,"preg4";#N/A,#N/A,TRUE,"bazpr99"}</definedName>
    <definedName name="sdfvzx" localSheetId="0" hidden="1">{#N/A,#N/A,TRUE,"preg4";#N/A,#N/A,TRUE,"bazpr99"}</definedName>
    <definedName name="sdfvzx" hidden="1">{#N/A,#N/A,TRUE,"preg4";#N/A,#N/A,TRUE,"bazpr99"}</definedName>
    <definedName name="SDGCB" localSheetId="0" hidden="1">{#N/A,#N/A,TRUE,"preg4";#N/A,#N/A,TRUE,"bazpr99"}</definedName>
    <definedName name="SDGCB">{#N/A,#N/A,TRUE,"preg4";#N/A,#N/A,TRUE,"bazpr99"}</definedName>
    <definedName name="sdrfbb" localSheetId="0" hidden="1">{#N/A,#N/A,TRUE,"preg4";#N/A,#N/A,TRUE,"bazpr99"}</definedName>
    <definedName name="sdrfbb" hidden="1">{#N/A,#N/A,TRUE,"preg4";#N/A,#N/A,TRUE,"bazpr99"}</definedName>
    <definedName name="sds" localSheetId="0" hidden="1">{#N/A,#N/A,TRUE,"preg4";#N/A,#N/A,TRUE,"bazpr99"}</definedName>
    <definedName name="sds">{#N/A,#N/A,TRUE,"preg4";#N/A,#N/A,TRUE,"bazpr99"}</definedName>
    <definedName name="sds_gdp_exp_lari">#REF!</definedName>
    <definedName name="sds_gdp_origin">#REF!</definedName>
    <definedName name="sds_gpd_exp_gdp">#REF!</definedName>
    <definedName name="sdv" localSheetId="0" hidden="1">{#N/A,#N/A,TRUE,"preg4";#N/A,#N/A,TRUE,"bazpr99"}</definedName>
    <definedName name="sdv" hidden="1">{#N/A,#N/A,TRUE,"preg4";#N/A,#N/A,TRUE,"bazpr99"}</definedName>
    <definedName name="sdvg" localSheetId="0" hidden="1">{#N/A,#N/A,TRUE,"preg4";#N/A,#N/A,TRUE,"bazpr2000"}</definedName>
    <definedName name="sdvg">{#N/A,#N/A,TRUE,"preg4";#N/A,#N/A,TRUE,"bazpr2000"}</definedName>
    <definedName name="sdxc" localSheetId="0" hidden="1">{#N/A,#N/A,TRUE,"preg4";#N/A,#N/A,TRUE,"bazpr2001"}</definedName>
    <definedName name="sdxc" hidden="1">{#N/A,#N/A,TRUE,"preg4";#N/A,#N/A,TRUE,"bazpr2001"}</definedName>
    <definedName name="se" localSheetId="0"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hidden="1">{#N/A,#N/A,TRUE,"preg4";#N/A,#N/A,TRUE,"bazpr99"}</definedName>
    <definedName name="SECTORS">#REF!</definedName>
    <definedName name="SEFC" localSheetId="0" hidden="1">{#N/A,#N/A,TRUE,"preg4";#N/A,#N/A,TRUE,"bazpr99"}</definedName>
    <definedName name="SEFC" hidden="1">{#N/A,#N/A,TRUE,"preg4";#N/A,#N/A,TRUE,"bazpr99"}</definedName>
    <definedName name="sei">[24]sei!$A$61:$I$139</definedName>
    <definedName name="SEIMAC">#REF!</definedName>
    <definedName name="Sel_Econ_Ind">#REF!</definedName>
    <definedName name="sencount" hidden="1">2</definedName>
    <definedName name="sfdv" localSheetId="0" hidden="1">{#N/A,#N/A,TRUE,"preg4";#N/A,#N/A,TRUE,"bazpr2001"}</definedName>
    <definedName name="sfdv">{#N/A,#N/A,TRUE,"preg4";#N/A,#N/A,TRUE,"bazpr2001"}</definedName>
    <definedName name="sgbvrfsbh" localSheetId="0" hidden="1">{#N/A,#N/A,TRUE,"preg4";#N/A,#N/A,TRUE,"bazpr99"}</definedName>
    <definedName name="sgbvrfsbh" hidden="1">{#N/A,#N/A,TRUE,"preg4";#N/A,#N/A,TRUE,"bazpr99"}</definedName>
    <definedName name="sheetname">#REF!</definedName>
    <definedName name="Soobra_aj__skladirawe_i_vrski">#REF!</definedName>
    <definedName name="SRtab">#REF!</definedName>
    <definedName name="ss" localSheetId="0"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hidden="1">{#N/A,#N/A,TRUE,"preg4";#N/A,#N/A,TRUE,"bazpr2001"}</definedName>
    <definedName name="SSpogrupi">#REF!</definedName>
    <definedName name="sss">[60]CGSum!#REF!</definedName>
    <definedName name="START">#REF!</definedName>
    <definedName name="stav">[61]look!$A$1:$B$324</definedName>
    <definedName name="STFQTAB">#REF!</definedName>
    <definedName name="STOP">#REF!</definedName>
    <definedName name="SUM">[62]BoP!$E$313:$BE$365</definedName>
    <definedName name="svgf" localSheetId="0" hidden="1">{#N/A,#N/A,TRUE,"preg4";#N/A,#N/A,TRUE,"bazpr99"}</definedName>
    <definedName name="svgf" hidden="1">{#N/A,#N/A,TRUE,"preg4";#N/A,#N/A,TRUE,"bazpr99"}</definedName>
    <definedName name="t">#REF!</definedName>
    <definedName name="t2q">#REF!</definedName>
    <definedName name="Tab1A">'[63]finan 99'!$A$1:$S$64</definedName>
    <definedName name="Tab1B">'[63]finan 99'!$A$68:$S$163</definedName>
    <definedName name="tab25a">#REF!</definedName>
    <definedName name="Tab25b">#REF!</definedName>
    <definedName name="tab26a">#REF!</definedName>
    <definedName name="TAB3A">[64]B!$B$114:$AU$181</definedName>
    <definedName name="TAB4A">[64]B!$B$183:$AU$255</definedName>
    <definedName name="TAB4B">[65]E!$B$48:$AK$100</definedName>
    <definedName name="TAB9A">'[64]perfcrit 2'!$A$1:$S$56</definedName>
    <definedName name="tabela" localSheetId="0"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hidden="1">{#N/A,#N/A,TRUE,"preg4";#N/A,#N/A,TRUE,"bazpr99"}</definedName>
    <definedName name="TABINT">#N/A</definedName>
    <definedName name="table">#REF!</definedName>
    <definedName name="Table__47">[66]RED47!$A$1:$I$53</definedName>
    <definedName name="Table_2._Country_X___Public_Sector_Financing_1">#REF!</definedName>
    <definedName name="Table_Template">#REF!</definedName>
    <definedName name="Table1">#REF!</definedName>
    <definedName name="Table1n">[28]CGRev!$A$1:$BK$49</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[28]CGExp!$A$1:$AT$72</definedName>
    <definedName name="table3">#REF!</definedName>
    <definedName name="Table3_10">#REF!</definedName>
    <definedName name="Table3_8">#REF!</definedName>
    <definedName name="Table3n">[28]CGSum!$A$1:$AT$95</definedName>
    <definedName name="Table4">#REF!</definedName>
    <definedName name="table450">#REF!</definedName>
    <definedName name="Table4n">[28]PF!$A$1:$AT$59</definedName>
    <definedName name="Table5">#REF!</definedName>
    <definedName name="Table5n">[28]HF!$A$1:$AT$56</definedName>
    <definedName name="Table6">#REF!</definedName>
    <definedName name="Table6n">[28]EF!$A$1:$AT$60</definedName>
    <definedName name="Table7">#REF!</definedName>
    <definedName name="Table7n">[28]RF!$A$1:$AT$43</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Date">#REF!</definedName>
    <definedName name="tableleid">#REF!</definedName>
    <definedName name="tablename">#REF!</definedName>
    <definedName name="tablenum">#REF!</definedName>
    <definedName name="tableOfficer">#REF!</definedName>
    <definedName name="tableplace">#REF!</definedName>
    <definedName name="tableSite">#REF!</definedName>
    <definedName name="tabletemplate">#REF!</definedName>
    <definedName name="tableUser">#REF!</definedName>
    <definedName name="tbgfthr" localSheetId="0" hidden="1">{#N/A,#N/A,TRUE,"preg4";#N/A,#N/A,TRUE,"bazpr99"}</definedName>
    <definedName name="tbgfthr" hidden="1">{#N/A,#N/A,TRUE,"preg4";#N/A,#N/A,TRUE,"bazpr99"}</definedName>
    <definedName name="tblChecks">[39]ErrCheck!$A$3:$E$5</definedName>
    <definedName name="tblLinks">[39]Links!$A$4:$F$33</definedName>
    <definedName name="Template_Table">#REF!</definedName>
    <definedName name="teo" localSheetId="0" hidden="1">{#N/A,#N/A,TRUE,"preg4";#N/A,#N/A,TRUE,"bazpr2001"}</definedName>
    <definedName name="teo">{#N/A,#N/A,TRUE,"preg4";#N/A,#N/A,TRUE,"bazpr2001"}</definedName>
    <definedName name="test" localSheetId="0"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[21]Sum1!#REF!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#REF!</definedName>
    <definedName name="TMG_DPCH">'[25]WEO Q5'!$E$43:$AH$43</definedName>
    <definedName name="TMG_R">'[25]WEO Q5'!$E$41:$AH$41</definedName>
    <definedName name="TMG_RPCH">'[25]WEO Q5'!$E$40:$AH$40</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#REF!</definedName>
    <definedName name="Total_Interest">#REF!</definedName>
    <definedName name="Total_Pay">#REF!</definedName>
    <definedName name="Total_Payment">scheduled_payment+extra_payment</definedName>
    <definedName name="Trade">#REF!</definedName>
    <definedName name="TRADE3">[18]Trade!#REF!</definedName>
    <definedName name="transveri11" localSheetId="1">#REF!</definedName>
    <definedName name="transveri11">#REF!</definedName>
    <definedName name="TRANSVERI111" localSheetId="0">[67]BAZA!#REF!</definedName>
    <definedName name="TRANSVERI111" localSheetId="1">[68]BAZA!#REF!</definedName>
    <definedName name="TRANSVERI111">[68]BAZA!#REF!</definedName>
    <definedName name="trd" localSheetId="0" hidden="1">{#N/A,#N/A,TRUE,"preg4";#N/A,#N/A,TRUE,"bazpr2001"}</definedName>
    <definedName name="trd">{#N/A,#N/A,TRUE,"preg4";#N/A,#N/A,TRUE,"bazpr2001"}</definedName>
    <definedName name="treu" localSheetId="0" hidden="1">{#N/A,#N/A,TRUE,"preg4";#N/A,#N/A,TRUE,"bazpr2001"}</definedName>
    <definedName name="treu" hidden="1">{#N/A,#N/A,TRUE,"preg4";#N/A,#N/A,TRUE,"bazpr2001"}</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#REF!</definedName>
    <definedName name="TXG_DPCH">'[25]WEO Q5'!$E$35:$AH$35</definedName>
    <definedName name="TXG_R">'[25]WEO Q5'!$E$33:$AH$33</definedName>
    <definedName name="TXG_RPCH">'[25]WEO Q5'!$E$32:$AH$32</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'[34]Proj cur'!$C$14:$DZ$14</definedName>
    <definedName name="USDSR">#REF!</definedName>
    <definedName name="use">'[34]Proj cur'!$C$15:$DZ$15</definedName>
    <definedName name="USeop">'[34]Proj cur'!$C$15:$DZ$15</definedName>
    <definedName name="USERNAME">#REF!</definedName>
    <definedName name="UVOZ" localSheetId="1">#REF!</definedName>
    <definedName name="UVOZ">#REF!</definedName>
    <definedName name="UVOZ_DORABOTKI_99_TRBR" localSheetId="0">#REF!</definedName>
    <definedName name="UVOZ_DORABOTKI_99_TRBR" localSheetId="1">#REF!</definedName>
    <definedName name="UVOZ_DORABOTKI_99_TRBR" localSheetId="4">#REF!</definedName>
    <definedName name="UVOZ_DORABOTKI_99_TRBR" localSheetId="5">#REF!</definedName>
    <definedName name="UVOZ_DORABOTKI_99_TRBR" localSheetId="6">#REF!</definedName>
    <definedName name="UVOZ_DORABOTKI_99_TRBR">#REF!</definedName>
    <definedName name="UVOZ2000_10" localSheetId="0">#REF!</definedName>
    <definedName name="UVOZ2000_10" localSheetId="1">#REF!</definedName>
    <definedName name="UVOZ2000_10" localSheetId="4">#REF!</definedName>
    <definedName name="UVOZ2000_10" localSheetId="5">#REF!</definedName>
    <definedName name="UVOZ2000_10" localSheetId="6">#REF!</definedName>
    <definedName name="UVOZ2000_10">#REF!</definedName>
    <definedName name="UVOZ2000_10_27" localSheetId="0">#REF!</definedName>
    <definedName name="UVOZ2000_10_27" localSheetId="1">#REF!</definedName>
    <definedName name="UVOZ2000_10_27" localSheetId="4">#REF!</definedName>
    <definedName name="UVOZ2000_10_27" localSheetId="5">#REF!</definedName>
    <definedName name="UVOZ2000_10_27" localSheetId="6">#REF!</definedName>
    <definedName name="UVOZ2000_10_27">#REF!</definedName>
    <definedName name="UVOZ2000_11" localSheetId="1">#REF!</definedName>
    <definedName name="UVOZ2000_11">#REF!</definedName>
    <definedName name="uvoz2000_12" localSheetId="1">#REF!</definedName>
    <definedName name="uvoz2000_12">#REF!</definedName>
    <definedName name="UVOZ2000_27" localSheetId="0">#REF!</definedName>
    <definedName name="UVOZ2000_27" localSheetId="1">#REF!</definedName>
    <definedName name="UVOZ2000_27" localSheetId="4">#REF!</definedName>
    <definedName name="UVOZ2000_27" localSheetId="5">#REF!</definedName>
    <definedName name="UVOZ2000_27" localSheetId="6">#REF!</definedName>
    <definedName name="UVOZ2000_27">#REF!</definedName>
    <definedName name="UVOZ2001_27" localSheetId="0">#REF!</definedName>
    <definedName name="UVOZ2001_27" localSheetId="1">#REF!</definedName>
    <definedName name="UVOZ2001_27" localSheetId="4">#REF!</definedName>
    <definedName name="UVOZ2001_27" localSheetId="5">#REF!</definedName>
    <definedName name="UVOZ2001_27" localSheetId="6">#REF!</definedName>
    <definedName name="UVOZ2001_27">#REF!</definedName>
    <definedName name="UVOZ2002_27" localSheetId="0">#REF!</definedName>
    <definedName name="UVOZ2002_27" localSheetId="1">#REF!</definedName>
    <definedName name="UVOZ2002_27" localSheetId="4">#REF!</definedName>
    <definedName name="UVOZ2002_27" localSheetId="5">#REF!</definedName>
    <definedName name="UVOZ2002_27" localSheetId="6">#REF!</definedName>
    <definedName name="UVOZ2002_27">#REF!</definedName>
    <definedName name="UVOZ2003_27" localSheetId="0">#REF!</definedName>
    <definedName name="UVOZ2003_27" localSheetId="1">#REF!</definedName>
    <definedName name="UVOZ2003_27" localSheetId="4">#REF!</definedName>
    <definedName name="UVOZ2003_27" localSheetId="5">#REF!</definedName>
    <definedName name="UVOZ2003_27" localSheetId="6">#REF!</definedName>
    <definedName name="UVOZ2003_27">#REF!</definedName>
    <definedName name="UVOZ98_10_27" localSheetId="1">[69]BAZA!#REF!</definedName>
    <definedName name="UVOZ98_10_27">[69]BAZA!#REF!</definedName>
    <definedName name="UVOZ99_10_27" localSheetId="1">#REF!</definedName>
    <definedName name="UVOZ99_10_27">#REF!</definedName>
    <definedName name="Values_Entered">IF(Loan_Amount*Interest_Rate*Loan_Years*Loan_Start&gt;0,1,0)</definedName>
    <definedName name="vbvbE">'[22]PRIVATE DEBT-PROJECTION'!#REF!</definedName>
    <definedName name="vnhjikjcd" localSheetId="0" hidden="1">{#N/A,#N/A,TRUE,"preg4";#N/A,#N/A,TRUE,"bazpr2000"}</definedName>
    <definedName name="vnhjikjcd">{#N/A,#N/A,TRUE,"preg4";#N/A,#N/A,TRUE,"bazpr2000"}</definedName>
    <definedName name="VTITLES">#REF!</definedName>
    <definedName name="vtre" localSheetId="0" hidden="1">{#N/A,#N/A,TRUE,"preg4";#N/A,#N/A,TRUE,"bazpr2001"}</definedName>
    <definedName name="vtre">{#N/A,#N/A,TRUE,"preg4";#N/A,#N/A,TRUE,"bazpr2001"}</definedName>
    <definedName name="w" localSheetId="0" hidden="1">{#N/A,#N/A,FALSE,"PUBLEXP"}</definedName>
    <definedName name="w">#REF!</definedName>
    <definedName name="wage_govt_sector">#REF!</definedName>
    <definedName name="wdxsdsf" localSheetId="0" hidden="1">{#N/A,#N/A,TRUE,"preg4";#N/A,#N/A,TRUE,"bazpr2000"}</definedName>
    <definedName name="wdxsdsf">{#N/A,#N/A,TRUE,"preg4";#N/A,#N/A,TRUE,"bazpr2000"}</definedName>
    <definedName name="WEO">#REF!</definedName>
    <definedName name="wfr" localSheetId="0"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hidden="1">{#N/A,#N/A,TRUE,"preg4";#N/A,#N/A,TRUE,"bazpr99"}</definedName>
    <definedName name="WIN">#REF!</definedName>
    <definedName name="WPCP33_D">'[25]WEO Q5'!$E$67:$AH$67</definedName>
    <definedName name="WPCP33pch">'[25]WEO Q5'!$E$68:$AH$68</definedName>
    <definedName name="wrn.97REDBOP." localSheetId="0" hidden="1">{"TRADE_COMP",#N/A,FALSE,"TAB23APP";"BOP",#N/A,FALSE,"TAB6";"DOT",#N/A,FALSE,"TAB24APP";"EXTDEBT",#N/A,FALSE,"TAB25APP"}</definedName>
    <definedName name="wrn.97REDBOP." hidden="1">{"TRADE_COMP",#N/A,FALSE,"TAB23APP";"BOP",#N/A,FALSE,"TAB6";"DOT",#N/A,FALSE,"TAB24APP";"EXTDEBT",#N/A,FALSE,"TAB25APP"}</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0" hidden="1">{#N/A,#N/A,FALSE,"BANKS"}</definedName>
    <definedName name="wrn.bank.1" hidden="1">{#N/A,#N/A,FALSE,"BANKS"}</definedName>
    <definedName name="wrn.BANKS." localSheetId="0" hidden="1">{#N/A,#N/A,FALSE,"BANKS"}</definedName>
    <definedName name="wrn.BANKS." hidden="1">{#N/A,#N/A,FALSE,"BANKS"}</definedName>
    <definedName name="wrn.BOP." localSheetId="0" hidden="1">{#N/A,#N/A,FALSE,"BOP"}</definedName>
    <definedName name="wrn.BOP." hidden="1">{#N/A,#N/A,FALSE,"BOP"}</definedName>
    <definedName name="wrn.bop.1" localSheetId="0" hidden="1">{#N/A,#N/A,FALSE,"BOP"}</definedName>
    <definedName name="wrn.bop.1" hidden="1">{#N/A,#N/A,FALSE,"BOP"}</definedName>
    <definedName name="wrn.BOP_MIDTERM." localSheetId="0" hidden="1">{"BOP_TAB",#N/A,FALSE,"N";"MIDTERM_TAB",#N/A,FALSE,"O"}</definedName>
    <definedName name="wrn.BOP_MIDTERM." hidden="1">{"BOP_TAB",#N/A,FALSE,"N";"MIDTERM_TAB",#N/A,FALSE,"O"}</definedName>
    <definedName name="wrn.CREDIT." localSheetId="0" hidden="1">{#N/A,#N/A,FALSE,"CREDIT"}</definedName>
    <definedName name="wrn.CREDIT." hidden="1">{#N/A,#N/A,FALSE,"CREDIT"}</definedName>
    <definedName name="wrn.credit.1" localSheetId="0" hidden="1">{#N/A,#N/A,FALSE,"CREDIT"}</definedName>
    <definedName name="wrn.credit.1" hidden="1">{#N/A,#N/A,FALSE,"CREDIT"}</definedName>
    <definedName name="wrn.DEBTSVC." localSheetId="0" hidden="1">{#N/A,#N/A,FALSE,"DEBTSVC"}</definedName>
    <definedName name="wrn.DEBTSVC." hidden="1">{#N/A,#N/A,FALSE,"DEBTSVC"}</definedName>
    <definedName name="wrn.debtsvc1" localSheetId="0" hidden="1">{#N/A,#N/A,FALSE,"DEBTSVC"}</definedName>
    <definedName name="wrn.debtsvc1" hidden="1">{#N/A,#N/A,FALSE,"DEBTSVC"}</definedName>
    <definedName name="wrn.DEPO." localSheetId="0" hidden="1">{#N/A,#N/A,FALSE,"DEPO"}</definedName>
    <definedName name="wrn.DEPO." hidden="1">{#N/A,#N/A,FALSE,"DEPO"}</definedName>
    <definedName name="wrn.EXCISE." localSheetId="0" hidden="1">{#N/A,#N/A,FALSE,"EXCISE"}</definedName>
    <definedName name="wrn.EXCISE." hidden="1">{#N/A,#N/A,FALSE,"EXCISE"}</definedName>
    <definedName name="wrn.EXRATE." localSheetId="0" hidden="1">{#N/A,#N/A,FALSE,"EXRATE"}</definedName>
    <definedName name="wrn.EXRATE." hidden="1">{#N/A,#N/A,FALSE,"EXRATE"}</definedName>
    <definedName name="wrn.EXTDEBT." localSheetId="0" hidden="1">{#N/A,#N/A,FALSE,"EXTDEBT"}</definedName>
    <definedName name="wrn.EXTDEBT." hidden="1">{#N/A,#N/A,FALSE,"EXTDEBT"}</definedName>
    <definedName name="wrn.EXTRABUDGT." localSheetId="0" hidden="1">{#N/A,#N/A,FALSE,"EXTRABUDGT"}</definedName>
    <definedName name="wrn.EXTRABUDGT." hidden="1">{#N/A,#N/A,FALSE,"EXTRABUDGT"}</definedName>
    <definedName name="wrn.EXTRABUDGT2." localSheetId="0" hidden="1">{#N/A,#N/A,FALSE,"EXTRABUDGT2"}</definedName>
    <definedName name="wrn.EXTRABUDGT2." hidden="1">{#N/A,#N/A,FALSE,"EXTRABUDGT2"}</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0" hidden="1">{#N/A,#N/A,FALSE,"GDP_ORIGIN";#N/A,#N/A,FALSE,"EMP_POP"}</definedName>
    <definedName name="wrn.GDP." hidden="1">{#N/A,#N/A,FALSE,"GDP_ORIGIN";#N/A,#N/A,FALSE,"EMP_POP"}</definedName>
    <definedName name="wrn.GGOVT." localSheetId="0" hidden="1">{#N/A,#N/A,FALSE,"GGOVT"}</definedName>
    <definedName name="wrn.GGOVT." hidden="1">{#N/A,#N/A,FALSE,"GGOVT"}</definedName>
    <definedName name="wrn.GGOVT2." localSheetId="0" hidden="1">{#N/A,#N/A,FALSE,"GGOVT2"}</definedName>
    <definedName name="wrn.GGOVT2." hidden="1">{#N/A,#N/A,FALSE,"GGOVT2"}</definedName>
    <definedName name="wrn.GGOVTPC." localSheetId="0" hidden="1">{#N/A,#N/A,FALSE,"GGOVT%"}</definedName>
    <definedName name="wrn.GGOVTPC." hidden="1">{#N/A,#N/A,FALSE,"GGOVT%"}</definedName>
    <definedName name="wrn.INCOMETX." localSheetId="0" hidden="1">{#N/A,#N/A,FALSE,"INCOMETX"}</definedName>
    <definedName name="wrn.INCOMETX." hidden="1">{#N/A,#N/A,FALSE,"INCOMETX"}</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0" hidden="1">{#N/A,#N/A,FALSE,"INTERST"}</definedName>
    <definedName name="wrn.INTERST." hidden="1">{#N/A,#N/A,FALSE,"INTERST"}</definedName>
    <definedName name="wrn.MAIN." localSheetId="0" hidden="1">{#N/A,#N/A,FALSE,"CB";#N/A,#N/A,FALSE,"CMB";#N/A,#N/A,FALSE,"BSYS";#N/A,#N/A,FALSE,"NBFI";#N/A,#N/A,FALSE,"FSYS"}</definedName>
    <definedName name="wrn.MAIN." hidden="1">{#N/A,#N/A,FALSE,"CB";#N/A,#N/A,FALSE,"CMB";#N/A,#N/A,FALSE,"BSYS";#N/A,#N/A,FALSE,"NBFI";#N/A,#N/A,FALSE,"FSYS"}</definedName>
    <definedName name="wrn.Main._.Economic._.Indicators." localSheetId="0" hidden="1">{"Main Economic Indicators",#N/A,FALSE,"C"}</definedName>
    <definedName name="wrn.Main._.Economic._.Indicators." hidden="1">{"Main Economic Indicators",#N/A,FALSE,"C"}</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hidden="1">{#N/A,#N/A,FALSE,"CB";#N/A,#N/A,FALSE,"CMB";#N/A,#N/A,FALSE,"NBFI"}</definedName>
    <definedName name="wrn.MONA." localSheetId="0" hidden="1">{"MONA",#N/A,FALSE,"S"}</definedName>
    <definedName name="wrn.MONA." hidden="1">{"MONA",#N/A,FALSE,"S"}</definedName>
    <definedName name="wrn.MS." localSheetId="0" hidden="1">{#N/A,#N/A,FALSE,"MS"}</definedName>
    <definedName name="wrn.MS." hidden="1">{#N/A,#N/A,FALSE,"MS"}</definedName>
    <definedName name="wrn.mterm." localSheetId="0"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0" hidden="1">{#N/A,#N/A,FALSE,"NBG"}</definedName>
    <definedName name="wrn.NBG." hidden="1">{#N/A,#N/A,FALSE,"NBG"}</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hidden="1">{#N/A,#N/A,TRUE,"preg4";#N/A,#N/A,TRUE,"bazpr2003";#N/A,#N/A,TRUE,"preg4";#N/A,#N/A,TRUE,"bazpr2003";#N/A,#N/A,TRUE,"bazpr2003"}</definedName>
    <definedName name="wrn.PCPI." localSheetId="0" hidden="1">{#N/A,#N/A,FALSE,"PCPI"}</definedName>
    <definedName name="wrn.PCPI." hidden="1">{#N/A,#N/A,FALSE,"PCPI"}</definedName>
    <definedName name="wrn.PENSION." localSheetId="0" hidden="1">{#N/A,#N/A,FALSE,"PENSION"}</definedName>
    <definedName name="wrn.PENSION." hidden="1">{#N/A,#N/A,FALSE,"PENSION"}</definedName>
    <definedName name="wrn.PRUDENT." localSheetId="0" hidden="1">{#N/A,#N/A,FALSE,"PRUDENT"}</definedName>
    <definedName name="wrn.PRUDENT." hidden="1">{#N/A,#N/A,FALSE,"PRUDENT"}</definedName>
    <definedName name="wrn.PUBLEXP." localSheetId="0" hidden="1">{#N/A,#N/A,FALSE,"PUBLEXP"}</definedName>
    <definedName name="wrn.PUBLEXP." hidden="1">{#N/A,#N/A,FALSE,"PUBLEXP"}</definedName>
    <definedName name="wrn.Ratio._.to._.GNP." localSheetId="0" hidden="1">{#N/A,#N/A,FALSE,"Prog"}</definedName>
    <definedName name="wrn.Ratio._.to._.GNP." hidden="1">{#N/A,#N/A,FALSE,"Prog"}</definedName>
    <definedName name="wrn.RED97MON." localSheetId="0" hidden="1">{"CBA",#N/A,FALSE,"TAB4";"MS",#N/A,FALSE,"TAB5";"BANKLOANS",#N/A,FALSE,"TAB21APP ";"INTEREST",#N/A,FALSE,"TAB22APP"}</definedName>
    <definedName name="wrn.RED97MON." hidden="1">{"CBA",#N/A,FALSE,"TAB4";"MS",#N/A,FALSE,"TAB5";"BANKLOANS",#N/A,FALSE,"TAB21APP ";"INTEREST",#N/A,FALSE,"TAB22APP"}</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0" hidden="1">{#N/A,#N/A,FALSE,"REVSHARE"}</definedName>
    <definedName name="wrn.REVSHARE." hidden="1">{#N/A,#N/A,FALSE,"REVSHARE"}</definedName>
    <definedName name="wrn.Staff._.Report._.Tables." localSheetId="0" hidden="1">{#N/A,#N/A,FALSE,"SRFSYS";#N/A,#N/A,FALSE,"SRBSYS"}</definedName>
    <definedName name="wrn.Staff._.Report._.Tables." hidden="1">{#N/A,#N/A,FALSE,"SRFSYS";#N/A,#N/A,FALSE,"SRBSYS"}</definedName>
    <definedName name="wrn.STAFF_REPORT_TABLES." localSheetId="0" hidden="1">{"SR_tbs",#N/A,FALSE,"MGSSEI";"SR_tbs",#N/A,FALSE,"MGSBOX";"SR_tbs",#N/A,FALSE,"MGSOCIND"}</definedName>
    <definedName name="wrn.STAFF_REPORT_TABLES." hidden="1">{"SR_tbs",#N/A,FALSE,"MGSSEI";"SR_tbs",#N/A,FALSE,"MGSBOX";"SR_tbs",#N/A,FALSE,"MGSOCIND"}</definedName>
    <definedName name="wrn.STATE." localSheetId="0" hidden="1">{#N/A,#N/A,FALSE,"STATE"}</definedName>
    <definedName name="wrn.STATE." hidden="1">{#N/A,#N/A,FALSE,"STATE"}</definedName>
    <definedName name="wrn.suma." localSheetId="0"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0"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0" hidden="1">{#N/A,#N/A,FALSE,"TAXARREARS"}</definedName>
    <definedName name="wrn.TAXARREARS." hidden="1">{#N/A,#N/A,FALSE,"TAXARREARS"}</definedName>
    <definedName name="wrn.TAXPAYRS." localSheetId="0" hidden="1">{#N/A,#N/A,FALSE,"TAXPAYRS"}</definedName>
    <definedName name="wrn.TAXPAYRS." hidden="1">{#N/A,#N/A,FALSE,"TAXPAYRS"}</definedName>
    <definedName name="wrn.TRADE." localSheetId="0" hidden="1">{#N/A,#N/A,FALSE,"TRADE"}</definedName>
    <definedName name="wrn.TRADE." hidden="1">{#N/A,#N/A,FALSE,"TRADE"}</definedName>
    <definedName name="wrn.TRANSPORT." localSheetId="0" hidden="1">{#N/A,#N/A,FALSE,"TRANPORT"}</definedName>
    <definedName name="wrn.TRANSPORT." hidden="1">{#N/A,#N/A,FALSE,"TRANPORT"}</definedName>
    <definedName name="wrn.UNEMPL." localSheetId="0" hidden="1">{#N/A,#N/A,FALSE,"EMP_POP";#N/A,#N/A,FALSE,"UNEMPL"}</definedName>
    <definedName name="wrn.UNEMPL." hidden="1">{#N/A,#N/A,FALSE,"EMP_POP";#N/A,#N/A,FALSE,"UNEMPL"}</definedName>
    <definedName name="wrn.WAGES." localSheetId="0" hidden="1">{#N/A,#N/A,FALSE,"WAGES"}</definedName>
    <definedName name="wrn.WAGES." hidden="1">{#N/A,#N/A,FALSE,"WAGES"}</definedName>
    <definedName name="wrn.WEO." localSheetId="0" hidden="1">{"WEO",#N/A,FALSE,"T"}</definedName>
    <definedName name="wrn.WEO." hidden="1">{"WEO",#N/A,FALSE,"T"}</definedName>
    <definedName name="wrn1.pazar." localSheetId="0"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hidden="1">{#N/A,#N/A,TRUE,"preg4";#N/A,#N/A,TRUE,"bazpr99"}</definedName>
    <definedName name="x" hidden="1">[70]Exports!#REF!</definedName>
    <definedName name="xcvewv" localSheetId="0" hidden="1">{#N/A,#N/A,TRUE,"preg4";#N/A,#N/A,TRUE,"bazpr99"}</definedName>
    <definedName name="xcvewv" hidden="1">{#N/A,#N/A,TRUE,"preg4";#N/A,#N/A,TRUE,"bazpr99"}</definedName>
    <definedName name="XGS">#REF!</definedName>
    <definedName name="xmjat" localSheetId="0" hidden="1">{#N/A,#N/A,TRUE,"preg4";#N/A,#N/A,TRUE,"bazpr2001"}</definedName>
    <definedName name="xmjat" hidden="1">{#N/A,#N/A,TRUE,"preg4";#N/A,#N/A,TRUE,"bazpr2001"}</definedName>
    <definedName name="xvdxzs" localSheetId="0" hidden="1">{#N/A,#N/A,TRUE,"preg4";#N/A,#N/A,TRUE,"bazpr2000"}</definedName>
    <definedName name="xvdxzs" hidden="1">{#N/A,#N/A,TRUE,"preg4";#N/A,#N/A,TRUE,"bazpr2000"}</definedName>
    <definedName name="xx" localSheetId="0" hidden="1">{#N/A,#N/A,TRUE,"preg4";#N/A,#N/A,TRUE,"bazpr99"}</definedName>
    <definedName name="xx" hidden="1">{#N/A,#N/A,TRUE,"preg4";#N/A,#N/A,TRUE,"bazpr99"}</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'[25]WEO Q5'!$A$5:$A$108</definedName>
    <definedName name="xxWRS_20">#REF!</definedName>
    <definedName name="xxWRS_21">#REF!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#REF!</definedName>
    <definedName name="xxx" localSheetId="0" hidden="1">{#N/A,#N/A,FALSE,"CB";#N/A,#N/A,FALSE,"CMB";#N/A,#N/A,FALSE,"NBFI"}</definedName>
    <definedName name="xxx" hidden="1">{#N/A,#N/A,FALSE,"CB";#N/A,#N/A,FALSE,"CMB";#N/A,#N/A,FALSE,"NBFI"}</definedName>
    <definedName name="ycirr">#REF!</definedName>
    <definedName name="year">#REF!</definedName>
    <definedName name="yearBeforePrev">#REF!</definedName>
    <definedName name="yearPrev">#REF!</definedName>
    <definedName name="Years">'[25]WEO Q7'!$E$6:$AH$6</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0" hidden="1">{"DEPOSITS",#N/A,FALSE,"COMML_MON";"LOANS",#N/A,FALSE,"COMML_MON"}</definedName>
    <definedName name="yyy" hidden="1">{"DEPOSITS",#N/A,FALSE,"COMML_MON";"LOANS",#N/A,FALSE,"COMML_MON"}</definedName>
    <definedName name="z" localSheetId="0"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hidden="1">{#N/A,#N/A,TRUE,"preg4";#N/A,#N/A,TRUE,"bazpr99"}</definedName>
    <definedName name="zadolzenost" localSheetId="0" hidden="1">{#N/A,#N/A,TRUE,"preg4";#N/A,#N/A,TRUE,"bazpr2001"}</definedName>
    <definedName name="zadolzenost">{#N/A,#N/A,TRUE,"preg4";#N/A,#N/A,TRUE,"bazpr2001"}</definedName>
    <definedName name="zbir">#REF!</definedName>
    <definedName name="Zemjodelstvo">#REF!</definedName>
    <definedName name="zkouska" hidden="1">#REF!</definedName>
    <definedName name="zxddv" localSheetId="0" hidden="1">{#N/A,#N/A,TRUE,"preg4";#N/A,#N/A,TRUE,"bazpr2001"}</definedName>
    <definedName name="zxddv" hidden="1">{#N/A,#N/A,TRUE,"preg4";#N/A,#N/A,TRUE,"bazpr2001"}</definedName>
    <definedName name="zz" localSheetId="0"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hidden="1">{#N/A,#N/A,TRUE,"preg4";#N/A,#N/A,TRUE,"bazpr2000"}</definedName>
    <definedName name="zzz" localSheetId="0" hidden="1">{"TBILLS_ALL",#N/A,FALSE,"FITB_all"}</definedName>
    <definedName name="zzz" hidden="1">{"TBILLS_ALL",#N/A,FALSE,"FITB_all"}</definedName>
    <definedName name="zzzz" localSheetId="0"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hidden="1">{#N/A,#N/A,TRUE,"preg4";#N/A,#N/A,TRUE,"bazpr99"}</definedName>
    <definedName name="а">#REF!</definedName>
    <definedName name="в" localSheetId="0" hidden="1">{"Main Economic Indicators",#N/A,FALSE,"C"}</definedName>
    <definedName name="в" hidden="1">{"Main Economic Indicators",#N/A,FALSE,"C"}</definedName>
    <definedName name="готовински" localSheetId="1">#REF!</definedName>
    <definedName name="готовински">#REF!</definedName>
    <definedName name="готовински1" localSheetId="1">#REF!</definedName>
    <definedName name="готовински1">#REF!</definedName>
    <definedName name="с">[71]salda_10_06_ime!$A$1:$I$124</definedName>
    <definedName name="уво">#REF!</definedName>
    <definedName name="ујлпч">#REF!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20" l="1"/>
  <c r="P23" i="20"/>
  <c r="O23" i="20"/>
  <c r="N23" i="20"/>
  <c r="M23" i="20"/>
  <c r="L23" i="20"/>
  <c r="K23" i="20"/>
  <c r="I23" i="20"/>
  <c r="H23" i="20"/>
  <c r="G23" i="20"/>
  <c r="F23" i="20"/>
  <c r="E23" i="20"/>
  <c r="D23" i="20"/>
  <c r="C23" i="20"/>
  <c r="Q11" i="20"/>
  <c r="P11" i="20"/>
  <c r="P20" i="20" s="1"/>
  <c r="O11" i="20"/>
  <c r="O20" i="20" s="1"/>
  <c r="N11" i="20"/>
  <c r="M11" i="20"/>
  <c r="L11" i="20"/>
  <c r="L20" i="20" s="1"/>
  <c r="K11" i="20"/>
  <c r="K20" i="20" s="1"/>
  <c r="I11" i="20"/>
  <c r="H11" i="20"/>
  <c r="G11" i="20"/>
  <c r="G20" i="20" s="1"/>
  <c r="F11" i="20"/>
  <c r="F20" i="20" s="1"/>
  <c r="E11" i="20"/>
  <c r="D11" i="20"/>
  <c r="C11" i="20"/>
  <c r="C20" i="20" s="1"/>
  <c r="Q7" i="20"/>
  <c r="Q20" i="20" s="1"/>
  <c r="P7" i="20"/>
  <c r="O7" i="20"/>
  <c r="N7" i="20"/>
  <c r="N20" i="20" s="1"/>
  <c r="M7" i="20"/>
  <c r="M20" i="20" s="1"/>
  <c r="L7" i="20"/>
  <c r="K7" i="20"/>
  <c r="I7" i="20"/>
  <c r="I20" i="20" s="1"/>
  <c r="H7" i="20"/>
  <c r="H20" i="20" s="1"/>
  <c r="G7" i="20"/>
  <c r="F7" i="20"/>
  <c r="E7" i="20"/>
  <c r="E20" i="20" s="1"/>
  <c r="D7" i="20"/>
  <c r="D20" i="20" s="1"/>
  <c r="C7" i="20"/>
  <c r="Q17" i="21"/>
  <c r="P17" i="21"/>
  <c r="O17" i="21"/>
  <c r="N17" i="21"/>
  <c r="M17" i="21"/>
  <c r="L17" i="21"/>
  <c r="K17" i="21"/>
  <c r="I17" i="21"/>
  <c r="H17" i="21"/>
  <c r="G17" i="21"/>
  <c r="F17" i="21"/>
  <c r="E17" i="21"/>
  <c r="D17" i="21"/>
  <c r="C17" i="21"/>
  <c r="P16" i="21"/>
  <c r="P22" i="21" s="1"/>
  <c r="O16" i="21"/>
  <c r="O22" i="21" s="1"/>
  <c r="L16" i="21"/>
  <c r="L22" i="21" s="1"/>
  <c r="K16" i="21"/>
  <c r="K22" i="21" s="1"/>
  <c r="G16" i="21"/>
  <c r="G22" i="21" s="1"/>
  <c r="F16" i="21"/>
  <c r="F22" i="21" s="1"/>
  <c r="C16" i="21"/>
  <c r="C22" i="21" s="1"/>
  <c r="Q14" i="21"/>
  <c r="Q16" i="21" s="1"/>
  <c r="P14" i="21"/>
  <c r="O14" i="21"/>
  <c r="N14" i="21"/>
  <c r="N16" i="21" s="1"/>
  <c r="M14" i="21"/>
  <c r="M16" i="21" s="1"/>
  <c r="L14" i="21"/>
  <c r="K14" i="21"/>
  <c r="I14" i="21"/>
  <c r="I16" i="21" s="1"/>
  <c r="H14" i="21"/>
  <c r="H16" i="21" s="1"/>
  <c r="G14" i="21"/>
  <c r="F14" i="21"/>
  <c r="E14" i="21"/>
  <c r="E16" i="21" s="1"/>
  <c r="D14" i="21"/>
  <c r="D16" i="21" s="1"/>
  <c r="C14" i="21"/>
  <c r="Q30" i="22"/>
  <c r="P30" i="22"/>
  <c r="O30" i="22"/>
  <c r="O31" i="22" s="1"/>
  <c r="N30" i="22"/>
  <c r="N31" i="22" s="1"/>
  <c r="M30" i="22"/>
  <c r="L30" i="22"/>
  <c r="K30" i="22"/>
  <c r="K31" i="22" s="1"/>
  <c r="I30" i="22"/>
  <c r="I31" i="22" s="1"/>
  <c r="H30" i="22"/>
  <c r="G30" i="22"/>
  <c r="F30" i="22"/>
  <c r="F31" i="22" s="1"/>
  <c r="E30" i="22"/>
  <c r="E31" i="22" s="1"/>
  <c r="D30" i="22"/>
  <c r="C30" i="22"/>
  <c r="Q26" i="22"/>
  <c r="Q31" i="22" s="1"/>
  <c r="P26" i="22"/>
  <c r="P31" i="22" s="1"/>
  <c r="O26" i="22"/>
  <c r="N26" i="22"/>
  <c r="M26" i="22"/>
  <c r="M31" i="22" s="1"/>
  <c r="L26" i="22"/>
  <c r="L31" i="22" s="1"/>
  <c r="K26" i="22"/>
  <c r="I26" i="22"/>
  <c r="H26" i="22"/>
  <c r="H31" i="22" s="1"/>
  <c r="G26" i="22"/>
  <c r="G31" i="22" s="1"/>
  <c r="F26" i="22"/>
  <c r="E26" i="22"/>
  <c r="D26" i="22"/>
  <c r="D31" i="22" s="1"/>
  <c r="C26" i="22"/>
  <c r="C31" i="22" s="1"/>
  <c r="Q19" i="22"/>
  <c r="P19" i="22"/>
  <c r="O19" i="22"/>
  <c r="N19" i="22"/>
  <c r="M19" i="22"/>
  <c r="L19" i="22"/>
  <c r="K19" i="22"/>
  <c r="I19" i="22"/>
  <c r="H19" i="22"/>
  <c r="G19" i="22"/>
  <c r="F19" i="22"/>
  <c r="E19" i="22"/>
  <c r="D19" i="22"/>
  <c r="C19" i="22"/>
  <c r="P26" i="23"/>
  <c r="O26" i="23"/>
  <c r="N26" i="23"/>
  <c r="M26" i="23"/>
  <c r="L26" i="23"/>
  <c r="K26" i="23"/>
  <c r="J26" i="23"/>
  <c r="H26" i="23"/>
  <c r="G26" i="23"/>
  <c r="F26" i="23"/>
  <c r="E26" i="23"/>
  <c r="D26" i="23"/>
  <c r="C26" i="23"/>
  <c r="B26" i="23"/>
  <c r="P16" i="23"/>
  <c r="O16" i="23"/>
  <c r="N16" i="23"/>
  <c r="M16" i="23"/>
  <c r="L16" i="23"/>
  <c r="K16" i="23"/>
  <c r="J16" i="23"/>
  <c r="H16" i="23"/>
  <c r="G16" i="23"/>
  <c r="F16" i="23"/>
  <c r="E16" i="23"/>
  <c r="D16" i="23"/>
  <c r="C16" i="23"/>
  <c r="B16" i="23"/>
  <c r="D22" i="21" l="1"/>
  <c r="H22" i="21"/>
  <c r="M22" i="21"/>
  <c r="Q22" i="21"/>
  <c r="E22" i="21"/>
  <c r="I22" i="21"/>
  <c r="N22" i="21"/>
  <c r="I19" i="13" l="1"/>
  <c r="M36" i="12"/>
  <c r="M31" i="12"/>
  <c r="M19" i="12"/>
  <c r="H8" i="9" l="1"/>
  <c r="J8" i="9" s="1"/>
  <c r="H9" i="9"/>
  <c r="J9" i="9" s="1"/>
  <c r="H10" i="9"/>
  <c r="J10" i="9" s="1"/>
  <c r="H11" i="9"/>
  <c r="J11" i="9" s="1"/>
  <c r="H12" i="9"/>
  <c r="J12" i="9" s="1"/>
  <c r="H13" i="9"/>
  <c r="J13" i="9" s="1"/>
  <c r="H7" i="9"/>
  <c r="J7" i="9" s="1"/>
  <c r="F8" i="9"/>
  <c r="F9" i="9"/>
  <c r="F10" i="9"/>
  <c r="F11" i="9"/>
  <c r="F12" i="9"/>
  <c r="F13" i="9"/>
  <c r="F7" i="9"/>
</calcChain>
</file>

<file path=xl/sharedStrings.xml><?xml version="1.0" encoding="utf-8"?>
<sst xmlns="http://schemas.openxmlformats.org/spreadsheetml/2006/main" count="1111" uniqueCount="637">
  <si>
    <t>Annex 1</t>
  </si>
  <si>
    <t>Calculation metodology for corporate sector indicators</t>
  </si>
  <si>
    <t>Indicators</t>
  </si>
  <si>
    <t>Calculation metodology</t>
  </si>
  <si>
    <t>DEBT INDICATORS</t>
  </si>
  <si>
    <t>Total debt ratio</t>
  </si>
  <si>
    <t>(Total assets - equity and reserves) / Total assets</t>
  </si>
  <si>
    <t>Debt to equity ratio</t>
  </si>
  <si>
    <t>(Total assets - equity and reserves) / Equity and reserves</t>
  </si>
  <si>
    <t>Long-term debt ratio</t>
  </si>
  <si>
    <t>(Long-term provisions for covering risks and costs + Long-term liabilities) / (Long-term provisions for covering risks and costs + Long-term liabilities + Equity and reserves)</t>
  </si>
  <si>
    <t>Leverage ratio - assets/equity</t>
  </si>
  <si>
    <t>Assets / Equity</t>
  </si>
  <si>
    <t>Interest bearing debt / Equity</t>
  </si>
  <si>
    <t>(Liabilities for credits, includint loans from connected enteties  + Other financial liabilities + Long-term epension and other mployees benefits) / (Equity and reserves)</t>
  </si>
  <si>
    <t>Long-term interest bearing debt / Capital</t>
  </si>
  <si>
    <t>(Long-term liabilities for credits, including credits to conected enteties + Long-term other financial liabilites + Long-term epension and other mployees benefits) / (Long-term liabilities for credits, including credits to conected enteties + Long-term other financial liabilites + Long-term epension and other mployees benefits + Equity and reserves)</t>
  </si>
  <si>
    <t>Financial expenses coverage ratio</t>
  </si>
  <si>
    <t>ЕBIT / Financial expenses</t>
  </si>
  <si>
    <t>Interest coverage ratio</t>
  </si>
  <si>
    <t>ЕBIT / Interest expenses</t>
  </si>
  <si>
    <t>Earnings before interest and taxes</t>
  </si>
  <si>
    <t xml:space="preserve">Operating income - Operating expenses </t>
  </si>
  <si>
    <t>LIQUIDITY</t>
  </si>
  <si>
    <t>Current ratio</t>
  </si>
  <si>
    <t>Current assets / (Short-term liabilities + Deffered liabilities and unearned revenues)</t>
  </si>
  <si>
    <t>Acid-test ratio</t>
  </si>
  <si>
    <t>(Current assets - Inventories) / (Short-term liabilites + Deffered liabilities and unearned revenues)</t>
  </si>
  <si>
    <t>Cash ratio</t>
  </si>
  <si>
    <t>(Short-term financial assets + Cash and cash equivalents) / (Short-term liabilities + Deffered liabilities and unearned revenues)</t>
  </si>
  <si>
    <t>Net working capital</t>
  </si>
  <si>
    <t>Current assets - Short-term liabilities - Deffered liabilities and unearned revenues</t>
  </si>
  <si>
    <t>EFFICIENCY</t>
  </si>
  <si>
    <t>Days of sales outstanding</t>
  </si>
  <si>
    <t>365 / Receivables turnover</t>
  </si>
  <si>
    <t>Days of inventory on hand</t>
  </si>
  <si>
    <t>365 / Inventories turnover</t>
  </si>
  <si>
    <t>Number of days of short-term payables outstanding</t>
  </si>
  <si>
    <t>Short-term liabilities (average of two previous years)*365 / Operating expenses without the effect of depreciation, amortization and impairment of assets</t>
  </si>
  <si>
    <t>Total assets turnover</t>
  </si>
  <si>
    <t>Operating revenues / Total assets (average of two previous years)</t>
  </si>
  <si>
    <t>Inventories turnover</t>
  </si>
  <si>
    <t>Operating revenues / Inventories (average of two previous years)</t>
  </si>
  <si>
    <t>Receivables turnover</t>
  </si>
  <si>
    <t>Operating revenues / Long-term and short-term receivables (average of two previous years)</t>
  </si>
  <si>
    <t>Curret receivables turnover</t>
  </si>
  <si>
    <t>Operating revenues / Short-term receivables (average of two previous years)</t>
  </si>
  <si>
    <t>Fixed assets turnover</t>
  </si>
  <si>
    <t>Operating revenues / (Property, plant and equipment + investment property) (average of two previous years)</t>
  </si>
  <si>
    <t>Net working capital turnover</t>
  </si>
  <si>
    <t>Operating revenues / Net working capital turnover</t>
  </si>
  <si>
    <t>Equity and reserves turnover</t>
  </si>
  <si>
    <t>Operating revenues / Equity and reserves (average of two previous years)</t>
  </si>
  <si>
    <t>Coverage of operating non-current assets with long-term sources of financing</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</si>
  <si>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</si>
  <si>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</si>
  <si>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</si>
  <si>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PROFITABILITY</t>
  </si>
  <si>
    <t>Return on average assets</t>
  </si>
  <si>
    <t>Net  profit or loss / Total assets (average of two previous years)</t>
  </si>
  <si>
    <t>Return on average equity</t>
  </si>
  <si>
    <t>Net  profit or loss / Total equity and reserves (average of two previous years)</t>
  </si>
  <si>
    <t>Net profit margin</t>
  </si>
  <si>
    <t>Net profit or loss / Operating income</t>
  </si>
  <si>
    <t>Retrun on average capital employed</t>
  </si>
  <si>
    <t>ЕBIT / (Equity and reseves + Long-term provisions for covering risks and costs + Long-term liabilities) (average of two previous years)</t>
  </si>
  <si>
    <t>Operating income / Total assets</t>
  </si>
  <si>
    <t>EBIT / Total assets</t>
  </si>
  <si>
    <t>Operating profit margin</t>
  </si>
  <si>
    <t>EBIT / Operating income</t>
  </si>
  <si>
    <t>Operating income per employee, in millions of denars (productivity indicator)</t>
  </si>
  <si>
    <t>Operating revenues / Number of employees (the data for number of employees is provided by State statistical office)</t>
  </si>
  <si>
    <t>Net income after tax per employee, in millions of denars (productivity indicator)</t>
  </si>
  <si>
    <t>Net income / Number of employees (the data for number of employees is provided by State statistical office)</t>
  </si>
  <si>
    <t>Annex 2</t>
  </si>
  <si>
    <t>Value added of corporate sector by activities, at constant prices - reference year 2005</t>
  </si>
  <si>
    <t>Value added (in millions of denars)</t>
  </si>
  <si>
    <t>Structure of value added (in %)</t>
  </si>
  <si>
    <t>Annual absolute change of value added (in millions of denars)</t>
  </si>
  <si>
    <t>Annual rate of change of value added (in %)</t>
  </si>
  <si>
    <t>Contribution of annual change of value added (in %)</t>
  </si>
  <si>
    <t>Activities</t>
  </si>
  <si>
    <t>Agriculture, forestry and fishing</t>
  </si>
  <si>
    <t>Industry</t>
  </si>
  <si>
    <t>Construction</t>
  </si>
  <si>
    <t>Trade, transport, storage and tourism</t>
  </si>
  <si>
    <t>Information and communication</t>
  </si>
  <si>
    <t>Real estate activities, professional, scholar and technical activities and administrative and auxiliary services</t>
  </si>
  <si>
    <t>Total corporate sector</t>
  </si>
  <si>
    <t>* Data for 2019 are preliminary, and data for 2020 are estimated. Last avalilable data published by State statistical office in Мarch 2021 is used for calculation.</t>
  </si>
  <si>
    <t>Annex 3</t>
  </si>
  <si>
    <t>Value added of corporate sector by activities, at current prices</t>
  </si>
  <si>
    <t>Annex 4</t>
  </si>
  <si>
    <t>Productivity indicators for corporate sector and by activities</t>
  </si>
  <si>
    <t>Value added at average number of employers (in millions of denars)</t>
  </si>
  <si>
    <t>Annual change of value added by employers (in %)</t>
  </si>
  <si>
    <t>Unit labor costs</t>
  </si>
  <si>
    <t>Annual change of unit labor costs (in %)</t>
  </si>
  <si>
    <t>* Sources: press releases of State statistical office - survey of labor and an internal calculations of NBRM. Value added data for 2019 are preliminary and for 2020 are estimated.</t>
  </si>
  <si>
    <t>Annex 5</t>
  </si>
  <si>
    <t xml:space="preserve">Corporate sector performance ratios, by activities </t>
  </si>
  <si>
    <t>Тrade, trasnport, storage and tourism</t>
  </si>
  <si>
    <t>Corporate sector - total</t>
  </si>
  <si>
    <t xml:space="preserve">Number of enteties </t>
  </si>
  <si>
    <t>Distribution of total assets</t>
  </si>
  <si>
    <t>Total assets / GDP</t>
  </si>
  <si>
    <t>Debt indicators</t>
  </si>
  <si>
    <t>Long term debt ratio</t>
  </si>
  <si>
    <t>Liquidity indicators</t>
  </si>
  <si>
    <t>Net working capital (in millions of denars)</t>
  </si>
  <si>
    <t>Efficiency indicators</t>
  </si>
  <si>
    <t>Current receivables turnover</t>
  </si>
  <si>
    <t>Equity turnover</t>
  </si>
  <si>
    <t>Days of inventories on hand</t>
  </si>
  <si>
    <t>Number of days of recivables</t>
  </si>
  <si>
    <t>Number of days of current recivables</t>
  </si>
  <si>
    <t>Days short-term payable outstanding</t>
  </si>
  <si>
    <t>Operating non-current assets/Total assets</t>
  </si>
  <si>
    <t>Profitability indicators</t>
  </si>
  <si>
    <t>Return on average capital employed</t>
  </si>
  <si>
    <t>Net - profit after taxes per employee, in millions of denars (productivity indicator)</t>
  </si>
  <si>
    <t>Annex 6</t>
  </si>
  <si>
    <t>Corporate sector performance ratios, by size of legal enteties</t>
  </si>
  <si>
    <t>Large enterprises</t>
  </si>
  <si>
    <t>Medium enterprises</t>
  </si>
  <si>
    <t>Small enterprises</t>
  </si>
  <si>
    <t>Micro legal enteties</t>
  </si>
  <si>
    <t>Note: NBRSM own calculations, based on data from registry of annual accounts at Central Registry of the Republic of North Macedonia. Data for annual accounts (legal entities) which submitted annual accounts at the Central Registry of the Republic of North Macedonia according to the final and revised data sumbitted to the NBRSM at the end of 2020 and which are included in the corporate sector for 2019 is 50.623 and for 2020, according to the first preliminary data sumbitted by Central Registry as of May 2021 is 55.041. Metodology for calculated indicators is presented in Annex.</t>
  </si>
  <si>
    <t>Annex 7</t>
  </si>
  <si>
    <t>Corporate sector performance ratios, by financial result reported by the legal enteties</t>
  </si>
  <si>
    <t>Legal enteties with positive financial result - profit in appropriate year</t>
  </si>
  <si>
    <t>Legal enteties with negative financial result - loss in appropriate year</t>
  </si>
  <si>
    <t>Distributions of total assets</t>
  </si>
  <si>
    <t>Liqudity indicators</t>
  </si>
  <si>
    <t>Annex 8</t>
  </si>
  <si>
    <t>Corporate sector enteties' performance ratios, for enteties toward which domestic banks have credit exposure</t>
  </si>
  <si>
    <t>Enteties toward which domestic banks have credit exposure</t>
  </si>
  <si>
    <t>Enteties toward which domestic banks do not have credit exposure</t>
  </si>
  <si>
    <t>Number of enteties</t>
  </si>
  <si>
    <t>Annex 9</t>
  </si>
  <si>
    <t>Corporate sector debt to domestic banks</t>
  </si>
  <si>
    <t>Ammount of debt to domestic banks (in millions of denars)</t>
  </si>
  <si>
    <t>Structure of debt to domestic banks (in %)</t>
  </si>
  <si>
    <t>Absolute change of debt to domestic banks (in milions of denars)</t>
  </si>
  <si>
    <t>Relative change of debt to domestic banks  (in %)</t>
  </si>
  <si>
    <t>Trade, trasnposrt, storage and tourism</t>
  </si>
  <si>
    <t>Real estate activities, professional, scholar, technical, administrative and auxiliary services</t>
  </si>
  <si>
    <t>*The amount of written-off credit debt by the domestic banks, due to regulatory imposed obligation for write off of nonperforming exposure which over two years (over one year starting from July 2019) is fully covered with provisions, during the period 2016-2020 in ammount of 21.883 milions of denars is not distributed by activities due to unavailability of the appropriate data for the prevailing activity of the debtor for whom the write off was done.</t>
  </si>
  <si>
    <t>Annex 10</t>
  </si>
  <si>
    <t xml:space="preserve">Corporate sector's debt to domestic banks - currency structure and structure of loans by type of interest rate </t>
  </si>
  <si>
    <t xml:space="preserve">Currency structure of debt to domestic banks </t>
  </si>
  <si>
    <t>Structure of debt to domestic banks by type of interest rate</t>
  </si>
  <si>
    <t>Denar debt</t>
  </si>
  <si>
    <t>Debt with fx component</t>
  </si>
  <si>
    <t>Fixed interest rate</t>
  </si>
  <si>
    <t>Variable interest rate</t>
  </si>
  <si>
    <t>Administratively reviewable interest rate</t>
  </si>
  <si>
    <t xml:space="preserve">Agriculture, forestry and fishing </t>
  </si>
  <si>
    <t>TOTAL</t>
  </si>
  <si>
    <t>* The calculation of the appropriate structural characteristics of the corporate sector debt toward domestic banks, by activities, for 2019 and 2020, is done without taking into account the amount of written - off debt during 2016-2020 because of regulatory imposed obligation for wrte off of nonperforming exposure which over two years is fully covered with provisions.</t>
  </si>
  <si>
    <t>Annex 12</t>
  </si>
  <si>
    <t>Balance sheet - saving houses</t>
  </si>
  <si>
    <t>Item</t>
  </si>
  <si>
    <t>Amount in millions of denars</t>
  </si>
  <si>
    <t>Structure in %</t>
  </si>
  <si>
    <t>Cash, gold, accounts and deposits to banks and и reserve requirement with NBRM</t>
  </si>
  <si>
    <t>Portfolio - investments in securities</t>
  </si>
  <si>
    <t>Loans to households</t>
  </si>
  <si>
    <t>Loans to nonfinancial companies</t>
  </si>
  <si>
    <t>Tangible assets</t>
  </si>
  <si>
    <t>Other assets</t>
  </si>
  <si>
    <t>TOTAL ASSETS</t>
  </si>
  <si>
    <t>Borrowings from banks</t>
  </si>
  <si>
    <t>Household deposits</t>
  </si>
  <si>
    <t>Other liabilities</t>
  </si>
  <si>
    <t>Equity and reserves</t>
  </si>
  <si>
    <t>Profit in current year</t>
  </si>
  <si>
    <t>TOTAL LIABILITIES AND EQUITY &amp; RESERVES</t>
  </si>
  <si>
    <t>Balance sheet - leasing companies</t>
  </si>
  <si>
    <t>Financial lease receivables</t>
  </si>
  <si>
    <t>Loans</t>
  </si>
  <si>
    <t>Deposits</t>
  </si>
  <si>
    <t>Others assets</t>
  </si>
  <si>
    <t>Borrowings</t>
  </si>
  <si>
    <t>Provisions</t>
  </si>
  <si>
    <t>Balance sheet - financial companies</t>
  </si>
  <si>
    <t xml:space="preserve">Cash </t>
  </si>
  <si>
    <t>Loan receivables</t>
  </si>
  <si>
    <t>Factoring and forfeiting receivables</t>
  </si>
  <si>
    <t>Issued credit card receivables</t>
  </si>
  <si>
    <t>Long-term borrowings from domestic banks</t>
  </si>
  <si>
    <t>Short-term borrowings</t>
  </si>
  <si>
    <t>Other short-term liabilities</t>
  </si>
  <si>
    <t>Annex 11</t>
  </si>
  <si>
    <t>Annex 13</t>
  </si>
  <si>
    <t>Aggregate income statement - saving houses</t>
  </si>
  <si>
    <t>in millions of denars</t>
  </si>
  <si>
    <t>Interest income</t>
  </si>
  <si>
    <t>Interest expenses</t>
  </si>
  <si>
    <t>Fees and commission income (net)</t>
  </si>
  <si>
    <t>Net income from exchange rate differentials</t>
  </si>
  <si>
    <t>Other operating income</t>
  </si>
  <si>
    <t>Impairment losses - impairment of financial assets</t>
  </si>
  <si>
    <t>Impairment losses of non-financial assets</t>
  </si>
  <si>
    <t>Employee expenses</t>
  </si>
  <si>
    <t>Depreciation</t>
  </si>
  <si>
    <t>Other operating expenses</t>
  </si>
  <si>
    <t>Income tax</t>
  </si>
  <si>
    <t>NET-PROFIT/LOSS</t>
  </si>
  <si>
    <t>Aggregate income statement - leasing companies</t>
  </si>
  <si>
    <t>NET INTEREST INCOME</t>
  </si>
  <si>
    <t>Income from operating leasing activities</t>
  </si>
  <si>
    <t>Other income</t>
  </si>
  <si>
    <t>Extraordinary income</t>
  </si>
  <si>
    <t>TOTAL OPERATING INCOME</t>
  </si>
  <si>
    <t>Net impairment of loans and advances</t>
  </si>
  <si>
    <t>Operating expenses</t>
  </si>
  <si>
    <t>Other expenses</t>
  </si>
  <si>
    <t>Extraordinary expenses</t>
  </si>
  <si>
    <t>OPERATING PROFIT</t>
  </si>
  <si>
    <t>Aggregate income statement - financial companies</t>
  </si>
  <si>
    <t>2016</t>
  </si>
  <si>
    <t>2017</t>
  </si>
  <si>
    <t>2018</t>
  </si>
  <si>
    <t>2019</t>
  </si>
  <si>
    <t>2020</t>
  </si>
  <si>
    <t>Fees and commission income</t>
  </si>
  <si>
    <t>Fees and commission expenses</t>
  </si>
  <si>
    <t>Depreciation of tangible and intangible assets</t>
  </si>
  <si>
    <t>Impairment (impairment losses) of tangible and intangible assets</t>
  </si>
  <si>
    <t>Impairment and special reserves</t>
  </si>
  <si>
    <t>Annex 14</t>
  </si>
  <si>
    <t>Credit risk indicators for saving houses</t>
  </si>
  <si>
    <t>Non-performing loans to non-financial sector / total loans to non-financial sector</t>
  </si>
  <si>
    <t>Impairment losses for credit exposure to financial and non-financial sector / total credit exposure to financial and non-financial sector</t>
  </si>
  <si>
    <t>Credit exposure classified in C, D and E risk category / total credit exposure to financial and non-financial sector</t>
  </si>
  <si>
    <t>Coverage ratio of non-performing loans to non-financial sector with impairment losses for non-performing loans to non-financial sector</t>
  </si>
  <si>
    <t xml:space="preserve">Coverage ratio of non-performing loans to non-financial sector with total impairment losses for total loans to non-financial sector </t>
  </si>
  <si>
    <t>Annex 15</t>
  </si>
  <si>
    <t>Number and value of terminated leasing contracts</t>
  </si>
  <si>
    <t>Legal entities</t>
  </si>
  <si>
    <t>Natural persons</t>
  </si>
  <si>
    <t>Amount of terminated contracts (in millions of Denars)</t>
  </si>
  <si>
    <t>Number of terminated leasing contracts</t>
  </si>
  <si>
    <t>Amount of active leasing contracts, according to original maturity</t>
  </si>
  <si>
    <t>Date</t>
  </si>
  <si>
    <t>Legal entities (in millions of Denars)</t>
  </si>
  <si>
    <t>Natural persons (in millions of Denars)</t>
  </si>
  <si>
    <t>Up to 1 year</t>
  </si>
  <si>
    <t>From 1 to 5 years</t>
  </si>
  <si>
    <t>From 5 to 10 years</t>
  </si>
  <si>
    <t>Number and value of active contracts of financial companies, according to client type</t>
  </si>
  <si>
    <t>Total value of active contracts (in millions of Denars)</t>
  </si>
  <si>
    <t>Total number of active contracts</t>
  </si>
  <si>
    <t>Number and value of active contracts of financial companies, by currency</t>
  </si>
  <si>
    <t>Denars</t>
  </si>
  <si>
    <t>Denars with FX clause</t>
  </si>
  <si>
    <t>FX</t>
  </si>
  <si>
    <t>Number and value of active contracts of financial companies, by maturity</t>
  </si>
  <si>
    <t>From 1 to 3 years</t>
  </si>
  <si>
    <t>Over 3 years</t>
  </si>
  <si>
    <t>Number and value of active contracts, by type of activity</t>
  </si>
  <si>
    <t>Approved loans</t>
  </si>
  <si>
    <t>Factoring</t>
  </si>
  <si>
    <t>Issued credit cards</t>
  </si>
  <si>
    <t>Issued guarantees</t>
  </si>
  <si>
    <t>Annex 20</t>
  </si>
  <si>
    <t xml:space="preserve">Assets of open-end investment funds, by funds' investements strategy and by type of financial instruments </t>
  </si>
  <si>
    <t>amounts in 000,000 Denars</t>
  </si>
  <si>
    <t>Cash funds</t>
  </si>
  <si>
    <t>Debt funds</t>
  </si>
  <si>
    <t>Equity funds</t>
  </si>
  <si>
    <t>Amount</t>
  </si>
  <si>
    <t>Structure</t>
  </si>
  <si>
    <t>Cash</t>
  </si>
  <si>
    <t>Debt securities</t>
  </si>
  <si>
    <t>Equity instruments</t>
  </si>
  <si>
    <t>Total assets</t>
  </si>
  <si>
    <t>Structure of assets by funds' investment strategy</t>
  </si>
  <si>
    <t>Annex 25</t>
  </si>
  <si>
    <t>Concentration indicators for private pension funds by classes of assets (geographical concentration, concetration by issuer and concentration by instrument)</t>
  </si>
  <si>
    <t>Geographical concentration indicators</t>
  </si>
  <si>
    <t>Sava pension fund</t>
  </si>
  <si>
    <t>KB First mandatory pension fund</t>
  </si>
  <si>
    <t>Triglav open mandatory pension fund</t>
  </si>
  <si>
    <t>Total mandatory pension funds</t>
  </si>
  <si>
    <t>Sava pension plus</t>
  </si>
  <si>
    <t>KB First voluntary pension fund</t>
  </si>
  <si>
    <t>Total voluntary pension funds</t>
  </si>
  <si>
    <t>investments in equity instruments in MKD / Total equity instruments' portfolio  (in % )</t>
  </si>
  <si>
    <t>n.a</t>
  </si>
  <si>
    <t>investments in foreign equity instruments / Total equity instruments' portfolio  (in % )</t>
  </si>
  <si>
    <t>investments in debt instruments in MKD / Total debt instruments' portfolio  (in % )</t>
  </si>
  <si>
    <t>investments in foreign debt instruments / Total debt instruments' portfolio  (in % )</t>
  </si>
  <si>
    <t xml:space="preserve">Concetrantion indicators by issuer or manager at debt instruments' portfolio </t>
  </si>
  <si>
    <t>Single largest  issuer or manager of debt instruments (macedonian governments securities) / Total equity instruments' portfolio (in %)</t>
  </si>
  <si>
    <t>n.a.</t>
  </si>
  <si>
    <t>Five largest issuers or managers of debt instruments / Total debt instruments'portfolio (in %)</t>
  </si>
  <si>
    <t xml:space="preserve">Five largest issuers or managers of debt instruments / Total assets (in %) </t>
  </si>
  <si>
    <t>Ten largest issuers or managers of debt instruments / Total debt instruments' portfolio (in %)</t>
  </si>
  <si>
    <t>Ten largest issuers or managers of debt instruments / Total assets (in %)</t>
  </si>
  <si>
    <t xml:space="preserve">* Note: If there are multiple debt ETFs which are managed by single manager, they would be accounted as single exposure </t>
  </si>
  <si>
    <t>Concetrantion indicators by issuer or manager at equity instruments' portfolio</t>
  </si>
  <si>
    <t>Single largest  issuer or manager of equity instruments / Total equity instruments' portfolio (in %)</t>
  </si>
  <si>
    <t>Five largest issuers or managers of equity instruments / Total equity instruments'portfolio (in %)</t>
  </si>
  <si>
    <t xml:space="preserve">Five largest issuers or managers of equity instruments / Total assets (in %) </t>
  </si>
  <si>
    <t>Ten largest issuers or managers of equity instruments / Total equity instruments' portfolio (in %)</t>
  </si>
  <si>
    <t>Ten largest issuers or managers of equity instruments / Total assets (in %)</t>
  </si>
  <si>
    <t xml:space="preserve">* Note: If there are multiple equity ETFs which are managed by single manager, they would be accounted as single exposure </t>
  </si>
  <si>
    <t xml:space="preserve">Concentration indicators by single instrument in the debt instruments' portfolio </t>
  </si>
  <si>
    <t>Single largest instrument in the debt instruments' portfolio / Total debt instruments' portfolio (in %)</t>
  </si>
  <si>
    <t>Five largest instruments in the debt instruments' portfolio / Total debt instruments' portfolio (in %)</t>
  </si>
  <si>
    <t>Five largest instruments of the debt instruments' portfolio / Total assets (in %)</t>
  </si>
  <si>
    <t>Ten largest instruments in the debt instruments' portfolio / Total debt instruments' portfolio (in %)</t>
  </si>
  <si>
    <t>Ten largest instruments of the debt instruments' portfolio / Total assets (in %)</t>
  </si>
  <si>
    <t xml:space="preserve">Concentration indicators by single instrument in the equity instruments' portfolio </t>
  </si>
  <si>
    <t>Single largest instrument in the equity instruments' portfolio / Total equity instruments' portfolio (in %)</t>
  </si>
  <si>
    <t>Five largest instruments in the equity instruments' portfolio / Total equity instruments' portfolio (in %)</t>
  </si>
  <si>
    <t>Five largest instruments of the equity instruments' portfolio / Total assets (in %)</t>
  </si>
  <si>
    <t>Ten largest instruments in the equity instruments' portfolio / Total equity instruments' portfolio (in %)</t>
  </si>
  <si>
    <t>Ten largest instruments of the equity instruments' portfolio / Total assets (in %)</t>
  </si>
  <si>
    <t xml:space="preserve">Source: Audited financial statements of private pension funds </t>
  </si>
  <si>
    <t>Annex 24</t>
  </si>
  <si>
    <t>Realised rate of return of private pension funds, annualized and calculated for different time frames</t>
  </si>
  <si>
    <t>end of the calendar year</t>
  </si>
  <si>
    <t>Mandatory private pension funds</t>
  </si>
  <si>
    <t>Voluntary private pension funds</t>
  </si>
  <si>
    <t>Nominal rate of return from the beginning of pension funds up to respective calendar year (in %)</t>
  </si>
  <si>
    <t>Nominal rate of return for one-year period (in %)</t>
  </si>
  <si>
    <t>Nominal rate of return for three-year period (in %)</t>
  </si>
  <si>
    <t>Nominal rate of return for five-year period (in %)</t>
  </si>
  <si>
    <t>N/A</t>
  </si>
  <si>
    <t>Nominal rate of return for seven-year period (in %)</t>
  </si>
  <si>
    <t>Nominal rate of return for ten-year period (in %)</t>
  </si>
  <si>
    <t>Real rate of return from the beginning of pension funds up to respective calendar year (in %)</t>
  </si>
  <si>
    <t>Real rate of return for one-year period (in %)</t>
  </si>
  <si>
    <t>Real rate of return for three-year period (in %)</t>
  </si>
  <si>
    <t>Real rate of return for five-year period (in %)</t>
  </si>
  <si>
    <t>Real rate of return for seven-year period (in %)</t>
  </si>
  <si>
    <t>Real rate of return for ten-year period (in %)</t>
  </si>
  <si>
    <t>N/a</t>
  </si>
  <si>
    <t xml:space="preserve">Data source: internal National bank calcualtions, based on MAPAS' data for accounting unit value of the private pension funds and State statistical office for realized inflation rates </t>
  </si>
  <si>
    <t>N/A - data not available due to insufficient time frame for calculation</t>
  </si>
  <si>
    <t>Annex 23</t>
  </si>
  <si>
    <t>Net realised and unrealised capital gains/losses of private pension funds, by types of financial instruments</t>
  </si>
  <si>
    <t>in thousands of denars</t>
  </si>
  <si>
    <t>2014</t>
  </si>
  <si>
    <t>2015</t>
  </si>
  <si>
    <t>shares of domestic issuers</t>
  </si>
  <si>
    <t>shares of foreign issuers</t>
  </si>
  <si>
    <t>foreign investment funds investing in equities</t>
  </si>
  <si>
    <t>domestic government securities</t>
  </si>
  <si>
    <t>foreign government securities</t>
  </si>
  <si>
    <t>domestic corporate bonds</t>
  </si>
  <si>
    <t>foreign corporate bonds</t>
  </si>
  <si>
    <t>domestic investment funds investing in money market instruments</t>
  </si>
  <si>
    <t>foreign investment funds investing in debt instruments</t>
  </si>
  <si>
    <t>TOTAL REALISED CAPITAL GAINS/LOSSES</t>
  </si>
  <si>
    <t xml:space="preserve">foreign investment funds investing in equities </t>
  </si>
  <si>
    <t xml:space="preserve">TOTAL UNREALISED CAPITAL GAIN/LOSSES </t>
  </si>
  <si>
    <t xml:space="preserve">Data source: Audited financial statements of private pension funds. Net capital gains/losses includes both positive and negative foreign exchange differences. </t>
  </si>
  <si>
    <t>Annex 22</t>
  </si>
  <si>
    <t>Structural features of private pension funds' investments</t>
  </si>
  <si>
    <t>in thousand of denars</t>
  </si>
  <si>
    <t>2013</t>
  </si>
  <si>
    <t>shares issued by domestic issuers</t>
  </si>
  <si>
    <t>shares issued by foreign issuers</t>
  </si>
  <si>
    <t>of which, from EU member countries</t>
  </si>
  <si>
    <t>of which, from the United States</t>
  </si>
  <si>
    <t xml:space="preserve">of which, from other countries </t>
  </si>
  <si>
    <t>domestic goverment bonds</t>
  </si>
  <si>
    <t>domestic investment funds</t>
  </si>
  <si>
    <t>foreign investment funds</t>
  </si>
  <si>
    <t>of which, from other countries</t>
  </si>
  <si>
    <t>financial assets measured at fair value through income statement (held for trading)</t>
  </si>
  <si>
    <t>domestic treasury bills</t>
  </si>
  <si>
    <t>domestic governemt bonds</t>
  </si>
  <si>
    <t>foreign goverment bonds</t>
  </si>
  <si>
    <t>financial assets measured at fair value through other comprehensive income (available for sale)</t>
  </si>
  <si>
    <t>domestic government bonds</t>
  </si>
  <si>
    <t>short-term deposits at domestic bonds</t>
  </si>
  <si>
    <t>long-term deposits at domestic banks</t>
  </si>
  <si>
    <t>financial assets measured at amortized costs (held to maturity)</t>
  </si>
  <si>
    <t>TOTAL PENSION FUNDS' INVESTMENTS</t>
  </si>
  <si>
    <t>Data source: statistical reports on fully-funded pension insurance by MAPAS and audited financial statements of private pension funds</t>
  </si>
  <si>
    <t>Annex 21</t>
  </si>
  <si>
    <t xml:space="preserve">Aggregated income statement and statement on change of the private pension funds' assets </t>
  </si>
  <si>
    <t>Dividends</t>
  </si>
  <si>
    <t>Net realised capital gain (loss)</t>
  </si>
  <si>
    <t>Net unrealised capitall gain (loss)</t>
  </si>
  <si>
    <t>Net foreign exchenge differences from monetary items and from financial instruments (realised and unrealised)</t>
  </si>
  <si>
    <t>Operating costs charged by pension funds</t>
  </si>
  <si>
    <t>NET INCOME OF PENSION FUNDS</t>
  </si>
  <si>
    <t>Revaluation gains or losses for securities measured at fair value through other comprehensive income (available for sale)</t>
  </si>
  <si>
    <t xml:space="preserve">Net-assets change as result of the pension funds' investment policy </t>
  </si>
  <si>
    <t xml:space="preserve">Net-assets change as result of the transactions with accounting units </t>
  </si>
  <si>
    <t>of which, due to inflows from contributions paid</t>
  </si>
  <si>
    <t>of which, due to inflows from change in membership</t>
  </si>
  <si>
    <t>of which, due to outflows from payment of pensions/pension benefits</t>
  </si>
  <si>
    <t>of which, due to outflows from memebership change (optional or regulatory binding)</t>
  </si>
  <si>
    <t>TOTAL NET-ASSETS CHANGE OF PENSION FUNDS</t>
  </si>
  <si>
    <t>Source: audited financial statements of private pension funds</t>
  </si>
  <si>
    <t>Aggregated balance sheet of private pension funds, with investments structure by asset classes</t>
  </si>
  <si>
    <t>Equities</t>
  </si>
  <si>
    <t>ow, shares of domestic issuers</t>
  </si>
  <si>
    <t>ow, shares of foreign issuers</t>
  </si>
  <si>
    <t>ow, foreign investment funds investing in equities</t>
  </si>
  <si>
    <t>Debt instruments</t>
  </si>
  <si>
    <t>ow, domestic government securities</t>
  </si>
  <si>
    <t>оw, foreign government securities</t>
  </si>
  <si>
    <t>ow, corporate bonds issued by domestic issuers</t>
  </si>
  <si>
    <t>ow, corporate bonds issued by foreign issuers</t>
  </si>
  <si>
    <t>ow, domestic investment funds investing in money market instruments</t>
  </si>
  <si>
    <t>ow, foreign investment funds investing in debt instruments</t>
  </si>
  <si>
    <t>ow, deposits at domestic banks</t>
  </si>
  <si>
    <t>Cash and receivables</t>
  </si>
  <si>
    <t>TOTAL PENSION FUNDS' ASSETS</t>
  </si>
  <si>
    <t>Pension funds' liabilities</t>
  </si>
  <si>
    <t>Net-assets (capital) of the members</t>
  </si>
  <si>
    <t>TOTAL LIABILITIES AND NET-ASSETS OF MEMBERS</t>
  </si>
  <si>
    <t>Annual absolute change of pension funds' assets</t>
  </si>
  <si>
    <t>Annual rate of change of pension funds' assets (as %)</t>
  </si>
  <si>
    <t xml:space="preserve">Source: audited financial statements of private pension funds </t>
  </si>
  <si>
    <t>Annex 19</t>
  </si>
  <si>
    <t>Indicators on membership in private pension funds</t>
  </si>
  <si>
    <t>INDICATORS</t>
  </si>
  <si>
    <t>Members of mandatory private pension funds (number of persons)</t>
  </si>
  <si>
    <t>Average age of members of mandatory private pension funds, National Bank calculations (in years)</t>
  </si>
  <si>
    <t>Annual rate of change of membership of the mandatory private pension funds (as %)</t>
  </si>
  <si>
    <t>Active population (number of persons)</t>
  </si>
  <si>
    <t>Annual rate of change of active population (as %)</t>
  </si>
  <si>
    <t>Coverage of active population with mandatory fully-funded pension insurance (as %)</t>
  </si>
  <si>
    <t>Working age population (number of persons)</t>
  </si>
  <si>
    <t>Annual rate of change of working age population (as %)</t>
  </si>
  <si>
    <t>Coverage of working age population with mandatory fully funded pension insurance (as %)</t>
  </si>
  <si>
    <t>Employees (number of persons)</t>
  </si>
  <si>
    <t>Annual rate of change of employees (as %)</t>
  </si>
  <si>
    <t>Coverage of employees with mandatory fully-funded pension insurance (as %)</t>
  </si>
  <si>
    <t>Net assets of mandatory private funds, by individual member (in denars)</t>
  </si>
  <si>
    <t>Members of voluntary private pension funds (number of persons)</t>
  </si>
  <si>
    <t>of whom, with individual account</t>
  </si>
  <si>
    <t>of whom, with professional account in a pension scheme</t>
  </si>
  <si>
    <t>Average age of members of voluntary private pension funds, National Bank calculations (in years)</t>
  </si>
  <si>
    <t>Annual rate of change of membership in voluntary private pension funds (as %)</t>
  </si>
  <si>
    <t>Coverage of active population with voluntary fully-funded pension insurance (as %)</t>
  </si>
  <si>
    <t>Coverage of working age population with voluntary fully funded pension insurance (as %)</t>
  </si>
  <si>
    <t xml:space="preserve">Coverage of employees with voluntary fully-funded pension insurance (as %)  </t>
  </si>
  <si>
    <t>Net assets of voluntary private pension funds, by individual member (in denars)</t>
  </si>
  <si>
    <t>Data source: Statistical reports on fully-funded pension insurance by MAPAS and SSO, Labor Force Survey on active population, working age population and employees, published on 04.06.2021</t>
  </si>
  <si>
    <t>Annex 18</t>
  </si>
  <si>
    <t>Annex 16</t>
  </si>
  <si>
    <t xml:space="preserve">Insurance companies, Balance sheet as of 31.12.2019 / 31.12.2020 </t>
  </si>
  <si>
    <t>in millions of Denars</t>
  </si>
  <si>
    <t>Non-life 31.12.2019</t>
  </si>
  <si>
    <t>Life 31.12.2019</t>
  </si>
  <si>
    <t>TOTAL (non-life+life) 31.12.2019</t>
  </si>
  <si>
    <t>Non-life 31.12.2020</t>
  </si>
  <si>
    <t>Life 31.12.2020</t>
  </si>
  <si>
    <t>TOTAL (non-life+life) 31.12.2020</t>
  </si>
  <si>
    <t>ASSETS</t>
  </si>
  <si>
    <t>A. INTANGIBLE ASSETS</t>
  </si>
  <si>
    <t>1. Goodwill</t>
  </si>
  <si>
    <t>2. Other intangible assets</t>
  </si>
  <si>
    <t>B. INVESTMENTS</t>
  </si>
  <si>
    <t>I. LAND, BUILDINGS AND OTHER TANGIBLE ASSETS</t>
  </si>
  <si>
    <t>1. Land and buildings occupied by an insurance
undertaking for its own activities</t>
  </si>
  <si>
    <t>2. Land and buildings occupied by an insurance
undertaking for other purposes than performance of its own activities</t>
  </si>
  <si>
    <t>II.FINANCIAL INVESTMENTS IN COMPANIES FORMING A GROUP - AFFILIATED UNDERTAKINGS, PARTICIPATING INTERESTS</t>
  </si>
  <si>
    <t>7.Investments in undertakings with which an insurance undertaking is linked by virtue of a participating interest</t>
  </si>
  <si>
    <t>III. OTHER FINANCIAL INVESTMENTS</t>
  </si>
  <si>
    <t>1. Financial investments held to maturity</t>
  </si>
  <si>
    <t>2. Financial investments available for sale</t>
  </si>
  <si>
    <t>3. Financial investments held for trading</t>
  </si>
  <si>
    <t>4. Deposits, loans and other receivables</t>
  </si>
  <si>
    <t>5. Financial derivatives</t>
  </si>
  <si>
    <t>IV. DEPOSITS WITH CEDING UNDERTAKINGS</t>
  </si>
  <si>
    <t xml:space="preserve">C. CO-INSURERS' AND REINSURERS' SHARE IN GROSS TECHNICAL PROVISIONS  </t>
  </si>
  <si>
    <t>1.Co-insurers' and reinsurers' share in gross unearned premium provisions</t>
  </si>
  <si>
    <t>2. Co-insurers' and reinsurers' share in gross mathematical provisions</t>
  </si>
  <si>
    <t>3. Co-insurers' and reinsurers' share in gross claims provisions</t>
  </si>
  <si>
    <t>D. FINANCIAL INVESTMENTS WHERE THE POLICYHOLDER UNDERTAKES THE INVESTMENT RISK (INSURANCE CONTRACTS)</t>
  </si>
  <si>
    <t>E.  PREPAYMENTS AND DEFERRED TAX</t>
  </si>
  <si>
    <t>1. Deferred tax</t>
  </si>
  <si>
    <t>2.Prepayed tax</t>
  </si>
  <si>
    <t xml:space="preserve">F DEBTORS </t>
  </si>
  <si>
    <t>I. Debtors arising out of direct insurance operations</t>
  </si>
  <si>
    <t>1. Policyholders</t>
  </si>
  <si>
    <t>2. Intermediaries</t>
  </si>
  <si>
    <t>3. Other debtors arising out of direct insurance operations</t>
  </si>
  <si>
    <t>II. Debtors arising out of co-insurance and reinsurance operations</t>
  </si>
  <si>
    <t>1. Debtors arising out of co-insurance and reinsurance premium</t>
  </si>
  <si>
    <t>2. Debtors arising out of co-insurance and reinsurance share in incurred claims</t>
  </si>
  <si>
    <t>3. Other debtors arising out of co-insurance and reinsurance operations</t>
  </si>
  <si>
    <t>III. OTHER DEBTORS</t>
  </si>
  <si>
    <t>1. Other debtors arising out of direct insurance operations</t>
  </si>
  <si>
    <t>2. Debtors arising out of financial investments</t>
  </si>
  <si>
    <t>3. Other debtors</t>
  </si>
  <si>
    <t>IV. SUBSCRIBED UNPAID CAPITAL</t>
  </si>
  <si>
    <t xml:space="preserve">G. OTHER ASSETS </t>
  </si>
  <si>
    <t xml:space="preserve">I. TANGIBLE ASSETS FOR ITS OWN ACTIVITIES (OTHER THAN LAND AND BUILDINGS) </t>
  </si>
  <si>
    <t>1. Equipment</t>
  </si>
  <si>
    <t>2. Other material assets</t>
  </si>
  <si>
    <t xml:space="preserve">II.  CASH AT BANK AND IN HAND AND OTHER CASH EQUIVALENTS </t>
  </si>
  <si>
    <t>1. Cash at bank</t>
  </si>
  <si>
    <t>2. Cash in hand</t>
  </si>
  <si>
    <t>3. Cash intended for coverage of the mathematical provision</t>
  </si>
  <si>
    <t>4. Other cash and cash equivalents</t>
  </si>
  <si>
    <t>III. STOCKS</t>
  </si>
  <si>
    <t>H. PREPAYMENTS AND ACCRUED INCOME</t>
  </si>
  <si>
    <t>1.  Accrued interest and rent</t>
  </si>
  <si>
    <t>2.  Deferred acquisition costs</t>
  </si>
  <si>
    <t>3. Other prepayments and deferrals</t>
  </si>
  <si>
    <t>I. NON-CURRENT ASSETS HELD FOR TRADING AND DISCONTINUED OPERATIONS</t>
  </si>
  <si>
    <t>J.TOTAL ASSETS  (A+B+C+D+E+F+G+H+I)</t>
  </si>
  <si>
    <t>K.OFF BALANCE SHEET ASSETS</t>
  </si>
  <si>
    <t>LIABILITIES</t>
  </si>
  <si>
    <t xml:space="preserve">А. CAPITAL AND RESERVES </t>
  </si>
  <si>
    <t>I. SUBSCRIBED CAPITAL</t>
  </si>
  <si>
    <t>1. Subscribed capital from common shares</t>
  </si>
  <si>
    <t>II. SHARE PREMIUM ACCOUNT</t>
  </si>
  <si>
    <t xml:space="preserve">III. REVALUATION RESERVE </t>
  </si>
  <si>
    <t>1. Tangible assets</t>
  </si>
  <si>
    <t>2. Financial investments</t>
  </si>
  <si>
    <t>3. Other revaluation reserve</t>
  </si>
  <si>
    <t>IV. RESERVES</t>
  </si>
  <si>
    <t>1. Legal reserves</t>
  </si>
  <si>
    <t>2. Statutory reserve</t>
  </si>
  <si>
    <t>3. Own shares reserve</t>
  </si>
  <si>
    <t xml:space="preserve">4. Own shares </t>
  </si>
  <si>
    <t>5 Other reserves</t>
  </si>
  <si>
    <t xml:space="preserve">V. NET PROFIT BROUGHT FORWARD </t>
  </si>
  <si>
    <t>VI.  LOSS BROUGHT FORWARD</t>
  </si>
  <si>
    <t>VII. PROFIT FOR THE ACCOUNTING PERIOD</t>
  </si>
  <si>
    <t>VIII. LOSS FOR THE ACCOUNTING PERIOD</t>
  </si>
  <si>
    <t>B. SUBORDINATED LIABILITIES</t>
  </si>
  <si>
    <t>C.GROSS TECHNICAL PROVISIONS</t>
  </si>
  <si>
    <t>I. Gross unearned premium provisions</t>
  </si>
  <si>
    <t>II. Gross mathematical provision</t>
  </si>
  <si>
    <t>III. Gross claims provisions</t>
  </si>
  <si>
    <t>IV. Gross provisions for bonuses and rebates</t>
  </si>
  <si>
    <t>D. GROSS TECHNICAL PROVISIONS RELATED TO INSURANCE CONTRACTS WHERE THE INVESTMENT RISK IS BORNE BY THE POLICYHOLDERS</t>
  </si>
  <si>
    <t>E. OTHER PROVISIONS</t>
  </si>
  <si>
    <t>1. Provisions for pensions and similar obligations</t>
  </si>
  <si>
    <t>2. Other provisions</t>
  </si>
  <si>
    <t xml:space="preserve">F.DEFERRED AND CURRENT TAX LIABILITIES </t>
  </si>
  <si>
    <t>1. Deferred tax liabilities</t>
  </si>
  <si>
    <t>2. Current tax liabilities</t>
  </si>
  <si>
    <t>G. DEPOSITS RECEIVED FROM REINSURERS</t>
  </si>
  <si>
    <t>H. CREDITORS</t>
  </si>
  <si>
    <t>I.CREDITORS ARISING OUT OF DIRECT INSURANCE OPERATIONS</t>
  </si>
  <si>
    <t>3. Other creditors arising out of direct insurance operations</t>
  </si>
  <si>
    <t>II. CREDITORS ARISING OUT OF CO-INSURANCE AND REINSURANCE OPERATIONS</t>
  </si>
  <si>
    <t>1. Creditors arising out of co-insurance and reinsurance premium</t>
  </si>
  <si>
    <t>3. Other creditors arising out of co-insurance and reinsurance operations</t>
  </si>
  <si>
    <t xml:space="preserve">III.  OTHER CREDITORS </t>
  </si>
  <si>
    <t>1. Other creditors arising out of direct insurance operations</t>
  </si>
  <si>
    <t>2. Creditors arising out of financial investments</t>
  </si>
  <si>
    <t>3. Other creditors</t>
  </si>
  <si>
    <t xml:space="preserve">I. ACCRUALS AND DEFERRED INCOME </t>
  </si>
  <si>
    <t>J.NON-CURRENT LIABILITIES HELD FOR TRADING AND DISCONTINUED OPERATIONS</t>
  </si>
  <si>
    <t>K. TOTAL LIABILITIES (А+B+C+D+E+F+G+H+I+J)</t>
  </si>
  <si>
    <t>L.OFF BALANCE SHEET LIABILITIES</t>
  </si>
  <si>
    <t>Annex 17</t>
  </si>
  <si>
    <t xml:space="preserve">Insurance companies, Income Statement for the period 01.01.2019-31.12.2019 / 01.01.2020-31.12.2020 </t>
  </si>
  <si>
    <t>Non-life
01.01.2019-31.12.2019</t>
  </si>
  <si>
    <t>Life
01.01.2019-31.12.2019</t>
  </si>
  <si>
    <t>TOTAL                      (non-life+life) 
01.01.2019-31.12.2019</t>
  </si>
  <si>
    <t>Non-life 
01.01.2020-31.12.2020</t>
  </si>
  <si>
    <t>Life 
01.01.2020-31.12.2020</t>
  </si>
  <si>
    <t>TOTAL                        (non-life+life) 
01.01.2020-31.12.2020</t>
  </si>
  <si>
    <t>A. OPERATING INCOME</t>
  </si>
  <si>
    <t>I. EARNED PREMIUMS (NET EARNED PREMIUM)</t>
  </si>
  <si>
    <t>1. Gross written premiums from direct insurance operation</t>
  </si>
  <si>
    <t>2. Gross written premiums from co-insurance operation</t>
  </si>
  <si>
    <t>3. Gross written premiums from reinsurance/retrocession operations</t>
  </si>
  <si>
    <t>4. Gross written premiums ceded to co-insurance</t>
  </si>
  <si>
    <t>5. Gross written premiums ceded to reinsurence/retrocession</t>
  </si>
  <si>
    <t>6. Changes in the gross unearned premium provisions</t>
  </si>
  <si>
    <t>8. Changes in the gross unearned premium provisions - reinsurer's share</t>
  </si>
  <si>
    <t xml:space="preserve">II. INVESTMENT INCOME </t>
  </si>
  <si>
    <t>1. Income from participating interests, with a separate indication of that
derived from affiliated undertakings</t>
  </si>
  <si>
    <t>2. Income from land and buildings</t>
  </si>
  <si>
    <t xml:space="preserve">3. Interest income </t>
  </si>
  <si>
    <t>4. Changes in foreign exchange rates</t>
  </si>
  <si>
    <t>5. Value adjustment (unrealized gains, arriving at fair value)</t>
  </si>
  <si>
    <t>6.Realized gains from realization of financial assets - capital gain</t>
  </si>
  <si>
    <t>7. Other investment income</t>
  </si>
  <si>
    <t>III. INCOME FROM REINSURANCE COMMISSIONS</t>
  </si>
  <si>
    <t>IV. OTHER INSURANCE RELATED REVENUE, NET OF REINSURANCE</t>
  </si>
  <si>
    <t>V. OTHER REVENUE</t>
  </si>
  <si>
    <t>B.  EXPENSES</t>
  </si>
  <si>
    <t xml:space="preserve">I. INCURRED CLAIMS (NET CLAIMS INCURRED COSTS) </t>
  </si>
  <si>
    <t xml:space="preserve">1. Gross claims paid </t>
  </si>
  <si>
    <t>2. Deduction for the income from gross realized recourse receivables</t>
  </si>
  <si>
    <t>3. Gross claims paid, co-insurer's share</t>
  </si>
  <si>
    <t>4. Gross claims paid, reinsurer's/retrocessionare's share</t>
  </si>
  <si>
    <t>5. Changes in the gross claims provisions</t>
  </si>
  <si>
    <t>6. Changes in the gross claims provisions - co-insurer's share</t>
  </si>
  <si>
    <t>7. Changes in the gross claims provisions - re-insurer's share</t>
  </si>
  <si>
    <t xml:space="preserve">II. CHANGES IN THE OTHER TECHNICAL PROVISIONS, NET OF REINSURANCE </t>
  </si>
  <si>
    <t>1.2 Changes in the gross mathematical provision - coinsurer's/reinsurer's share</t>
  </si>
  <si>
    <t>2.2 Changes in the gross equilization provision -co-insurer's/reinsurer's share</t>
  </si>
  <si>
    <t>3.2 Changes in the other gross technical provisions – coinsurer's/reinsurer's share</t>
  </si>
  <si>
    <t>2. Changes in the gross mathematical provision related to life insurance contracts where the investment risk is borne by the policyholder – coinsurer's/reinsurer's share</t>
  </si>
  <si>
    <t>IV. BONUSES AND REBATES, NET OF REINSURANCE</t>
  </si>
  <si>
    <t>1.  Bonuses (depend of the resulting)</t>
  </si>
  <si>
    <t>2. Rebates (not depend of the resulting)</t>
  </si>
  <si>
    <t>V. NET COSTS RELATED TO DIRECT INSURANCE OPERATIONS</t>
  </si>
  <si>
    <t>1.3 Other acquisition costs</t>
  </si>
  <si>
    <t>2.2.1 Salaries and compensations</t>
  </si>
  <si>
    <t>2.2.2 Expenses for salary taxes and salary compensations</t>
  </si>
  <si>
    <t>2.2.3 Contributions of compulsory social insurance</t>
  </si>
  <si>
    <t>2.2.4 Expenses for additional pension insurance for employees</t>
  </si>
  <si>
    <t>2.2.5 Other expenses for employees</t>
  </si>
  <si>
    <t>2.3 Costs for services performed by individuals on occasional basis (on contractual basis) including all the taxes related to those contracts</t>
  </si>
  <si>
    <t>2.4.3 Expenses for reserving and other operating expenses</t>
  </si>
  <si>
    <t>VI. INVESTMENT CHARGES</t>
  </si>
  <si>
    <t>1. Depreciation and value adjustment of tangible assets not used for its own activities</t>
  </si>
  <si>
    <t>2. Interest charges</t>
  </si>
  <si>
    <t>3. Changes in foreign exchange rates</t>
  </si>
  <si>
    <t>4. Value adjustment (unrealized gains, arriving at fair value)</t>
  </si>
  <si>
    <t>5. Realized losses from realization of financial assets - capital loss</t>
  </si>
  <si>
    <t>5.1 Financial investments available for sale</t>
  </si>
  <si>
    <t>5.2 Financial investments held for trading (at fair value)</t>
  </si>
  <si>
    <t>5.3 Other financial investments</t>
  </si>
  <si>
    <t>6. Other investment charges</t>
  </si>
  <si>
    <t>VII. OTHER INSURANCE RELATED COSTS, NET OF REINSURANCE</t>
  </si>
  <si>
    <t>1. Prevention funds</t>
  </si>
  <si>
    <t>2. Other insurance related costs, net of reinsurance</t>
  </si>
  <si>
    <t>VIII. VALUE ADJUSTMENT OF THE DEBTS OWED BY POLICYHOLDERS</t>
  </si>
  <si>
    <t>IX. OTHER EXPENDITURES, INCLUDING VALUE ADJUSTMENTS</t>
  </si>
  <si>
    <t>X. PROFIT FOR THE FINANCIAL YEAR BEFORE TAX</t>
  </si>
  <si>
    <t xml:space="preserve">XI. LOSS FOR THE FINANCIAL YEAR BEFORE TAX </t>
  </si>
  <si>
    <t>XII. INCOME TAX I.E. TAX ON LOSSES</t>
  </si>
  <si>
    <t>XIII.  DEFERRED TAX</t>
  </si>
  <si>
    <t>XIV. PROFIT FOR THE FINANCIAL YEAR AFTER TAX</t>
  </si>
  <si>
    <t>XV. LOSS FOR THE FINANCIAL YEAR AFTER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</si>
</sst>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0.0"/>
    <numFmt numFmtId="171" formatCode="&quot;   &quot;@"/>
    <numFmt numFmtId="172" formatCode="&quot;      &quot;@"/>
    <numFmt numFmtId="173" formatCode="&quot;         &quot;@"/>
    <numFmt numFmtId="174" formatCode="&quot;            &quot;@"/>
    <numFmt numFmtId="175" formatCode="&quot;               &quot;@"/>
    <numFmt numFmtId="176" formatCode="_ * #,##0.00_)\ _D_i_n_._ ;_ * \(#,##0.00\)\ _D_i_n_._ ;_ * &quot;-&quot;??_)\ _D_i_n_._ ;_ @_ "/>
    <numFmt numFmtId="177" formatCode="_(* #.##0.00_);_(* \(#.##0.00\);_(* &quot;-&quot;??_);_(@_)"/>
    <numFmt numFmtId="178" formatCode="_-[$€-2]* #,##0.00_-;\-[$€-2]* #,##0.00_-;_-[$€-2]* &quot;-&quot;??_-"/>
    <numFmt numFmtId="179" formatCode="General_)"/>
    <numFmt numFmtId="180" formatCode="[Black][&gt;0.05]#,##0.0;[Black][&lt;-0.05]\-#,##0.0;;"/>
    <numFmt numFmtId="181" formatCode="[Black][&gt;0.5]#,##0;[Black][&lt;-0.5]\-#,##0;;"/>
    <numFmt numFmtId="182" formatCode="0.000000000000000%"/>
    <numFmt numFmtId="183" formatCode="0.000%"/>
    <numFmt numFmtId="184" formatCode="#,##0;[Red]#,##0"/>
    <numFmt numFmtId="185" formatCode="#,##0.000"/>
    <numFmt numFmtId="186" formatCode="0.00000"/>
    <numFmt numFmtId="187" formatCode="0.000"/>
  </numFmts>
  <fonts count="101">
    <font>
      <sz val="10"/>
      <name val="Arial"/>
      <family val="2"/>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Tahoma"/>
      <family val="2"/>
      <charset val="204"/>
    </font>
    <font>
      <sz val="10"/>
      <name val="Arial"/>
      <family val="2"/>
      <charset val="204"/>
    </font>
    <font>
      <sz val="10"/>
      <name val="Arial"/>
      <family val="2"/>
    </font>
    <font>
      <sz val="11"/>
      <color theme="1"/>
      <name val="Tahoma"/>
      <family val="2"/>
    </font>
    <font>
      <b/>
      <sz val="11"/>
      <color theme="1"/>
      <name val="Tahoma"/>
      <family val="2"/>
    </font>
    <font>
      <sz val="11"/>
      <color indexed="8"/>
      <name val="Tahoma"/>
      <family val="2"/>
      <charset val="204"/>
    </font>
    <font>
      <b/>
      <sz val="11"/>
      <color indexed="8"/>
      <name val="Tahoma"/>
      <family val="2"/>
    </font>
    <font>
      <sz val="10"/>
      <color indexed="8"/>
      <name val="Tahoma"/>
      <family val="2"/>
      <charset val="204"/>
    </font>
    <font>
      <b/>
      <sz val="10"/>
      <color indexed="8"/>
      <name val="Tahoma"/>
      <family val="2"/>
      <charset val="204"/>
    </font>
    <font>
      <sz val="9"/>
      <color theme="1"/>
      <name val="Tahoma"/>
      <family val="2"/>
    </font>
    <font>
      <sz val="10"/>
      <color theme="1"/>
      <name val="Tahoma"/>
      <family val="2"/>
    </font>
    <font>
      <b/>
      <sz val="10"/>
      <color indexed="8"/>
      <name val="Tahoma"/>
      <family val="2"/>
    </font>
    <font>
      <sz val="11"/>
      <color indexed="8"/>
      <name val="Calibri"/>
      <family val="2"/>
    </font>
    <font>
      <sz val="9"/>
      <color indexed="8"/>
      <name val="Tahoma"/>
      <family val="2"/>
      <charset val="204"/>
    </font>
    <font>
      <sz val="8"/>
      <color indexed="8"/>
      <name val="Tahoma"/>
      <family val="2"/>
      <charset val="204"/>
    </font>
    <font>
      <b/>
      <sz val="11"/>
      <color rgb="FFFF0000"/>
      <name val="Tahoma"/>
      <family val="2"/>
    </font>
    <font>
      <sz val="9"/>
      <color rgb="FFFF0000"/>
      <name val="Tahoma"/>
      <family val="2"/>
      <charset val="204"/>
    </font>
    <font>
      <sz val="11"/>
      <color theme="1"/>
      <name val="Calibri"/>
      <family val="2"/>
      <charset val="204"/>
      <scheme val="minor"/>
    </font>
    <font>
      <sz val="10"/>
      <color indexed="8"/>
      <name val="Tahoma"/>
      <family val="2"/>
    </font>
    <font>
      <sz val="10"/>
      <color indexed="8"/>
      <name val="Arial"/>
      <family val="2"/>
      <charset val="204"/>
    </font>
    <font>
      <sz val="10"/>
      <name val="MAC C Times"/>
      <family val="1"/>
    </font>
    <font>
      <sz val="9"/>
      <name val="Tahoma"/>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1"/>
      <name val="MAC C Times"/>
      <family val="1"/>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S Sans Serif"/>
      <family val="2"/>
    </font>
    <font>
      <sz val="10"/>
      <name val="Helv"/>
    </font>
    <font>
      <b/>
      <sz val="11"/>
      <color indexed="63"/>
      <name val="Calibri"/>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sz val="11"/>
      <color theme="1"/>
      <name val="Tahoma"/>
      <family val="2"/>
      <charset val="204"/>
    </font>
    <font>
      <b/>
      <sz val="11"/>
      <color theme="1"/>
      <name val="Tahoma"/>
      <family val="2"/>
      <charset val="204"/>
    </font>
    <font>
      <b/>
      <sz val="10"/>
      <name val="Tahoma"/>
      <family val="2"/>
      <charset val="204"/>
    </font>
    <font>
      <sz val="10"/>
      <color theme="1"/>
      <name val="Tahoma"/>
      <family val="2"/>
      <charset val="204"/>
    </font>
    <font>
      <sz val="11"/>
      <name val="Tahoma"/>
      <family val="2"/>
    </font>
    <font>
      <b/>
      <sz val="11"/>
      <name val="Tahoma"/>
      <family val="2"/>
    </font>
    <font>
      <b/>
      <sz val="11"/>
      <name val="Tahoma"/>
      <family val="2"/>
      <charset val="204"/>
    </font>
    <font>
      <sz val="11"/>
      <name val="Tahoma"/>
      <family val="2"/>
      <charset val="204"/>
    </font>
    <font>
      <sz val="10"/>
      <name val="Tahoma"/>
      <family val="2"/>
    </font>
    <font>
      <b/>
      <i/>
      <sz val="11"/>
      <name val="Tahoma"/>
      <family val="2"/>
    </font>
    <font>
      <b/>
      <sz val="10"/>
      <color theme="1"/>
      <name val="Tahoma"/>
      <family val="2"/>
    </font>
    <font>
      <b/>
      <sz val="10"/>
      <name val="Tahoma"/>
      <family val="2"/>
    </font>
  </fonts>
  <fills count="5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249977111117893"/>
        <bgColor indexed="22"/>
      </patternFill>
    </fill>
  </fills>
  <borders count="12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auto="1"/>
      </bottom>
      <diagonal/>
    </border>
    <border>
      <left style="medium">
        <color indexed="64"/>
      </left>
      <right/>
      <top style="thin">
        <color indexed="64"/>
      </top>
      <bottom style="medium">
        <color auto="1"/>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auto="1"/>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auto="1"/>
      </bottom>
      <diagonal/>
    </border>
    <border>
      <left style="thin">
        <color indexed="64"/>
      </left>
      <right style="thin">
        <color indexed="64"/>
      </right>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auto="1"/>
      </top>
      <bottom/>
      <diagonal/>
    </border>
    <border>
      <left style="thin">
        <color indexed="64"/>
      </left>
      <right/>
      <top style="thin">
        <color auto="1"/>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2512">
    <xf numFmtId="0" fontId="0" fillId="0" borderId="0"/>
    <xf numFmtId="0" fontId="3" fillId="0" borderId="0"/>
    <xf numFmtId="0" fontId="6" fillId="0" borderId="0"/>
    <xf numFmtId="9" fontId="3" fillId="0" borderId="0" applyFont="0" applyFill="0" applyBorder="0" applyAlignment="0" applyProtection="0"/>
    <xf numFmtId="9" fontId="16"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6" fillId="0" borderId="0"/>
    <xf numFmtId="9" fontId="23" fillId="0" borderId="0" applyFont="0" applyFill="0" applyBorder="0" applyAlignment="0" applyProtection="0">
      <alignment vertical="top"/>
    </xf>
    <xf numFmtId="43" fontId="3"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5" fillId="0" borderId="0"/>
    <xf numFmtId="0" fontId="6" fillId="0" borderId="0"/>
    <xf numFmtId="0" fontId="24" fillId="0" borderId="0"/>
    <xf numFmtId="0" fontId="3" fillId="0" borderId="0"/>
    <xf numFmtId="0" fontId="5" fillId="0" borderId="0"/>
    <xf numFmtId="0" fontId="21" fillId="0" borderId="0"/>
    <xf numFmtId="9" fontId="6" fillId="0" borderId="0" applyFont="0" applyFill="0" applyBorder="0" applyAlignment="0" applyProtection="0"/>
    <xf numFmtId="0" fontId="21" fillId="0" borderId="0"/>
    <xf numFmtId="9" fontId="16" fillId="0" borderId="0" applyFont="0" applyFill="0" applyBorder="0" applyAlignment="0" applyProtection="0"/>
    <xf numFmtId="0" fontId="6" fillId="0" borderId="0"/>
    <xf numFmtId="171" fontId="38" fillId="0" borderId="0" applyFont="0" applyFill="0" applyBorder="0" applyAlignment="0" applyProtection="0"/>
    <xf numFmtId="38" fontId="39" fillId="0" borderId="0" applyFill="0" applyBorder="0" applyAlignment="0">
      <protection locked="0"/>
    </xf>
    <xf numFmtId="38" fontId="40" fillId="0" borderId="0" applyFill="0" applyBorder="0" applyAlignment="0">
      <protection locked="0"/>
    </xf>
    <xf numFmtId="172" fontId="38" fillId="0" borderId="0" applyFont="0" applyFill="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1" fillId="2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1" fillId="22" borderId="0" applyNumberFormat="0" applyBorder="0" applyAlignment="0" applyProtection="0"/>
    <xf numFmtId="0" fontId="16" fillId="21" borderId="0" applyNumberFormat="0" applyBorder="0" applyAlignment="0" applyProtection="0"/>
    <xf numFmtId="0" fontId="41" fillId="2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1" fillId="2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1" fillId="21" borderId="0" applyNumberFormat="0" applyBorder="0" applyAlignment="0" applyProtection="0"/>
    <xf numFmtId="0" fontId="16" fillId="24" borderId="0" applyNumberFormat="0" applyBorder="0" applyAlignment="0" applyProtection="0"/>
    <xf numFmtId="0" fontId="41" fillId="2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2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1" fillId="26" borderId="0" applyNumberFormat="0" applyBorder="0" applyAlignment="0" applyProtection="0"/>
    <xf numFmtId="0" fontId="16" fillId="26" borderId="0" applyNumberFormat="0" applyBorder="0" applyAlignment="0" applyProtection="0"/>
    <xf numFmtId="0" fontId="41" fillId="2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41" fillId="2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41" fillId="22" borderId="0" applyNumberFormat="0" applyBorder="0" applyAlignment="0" applyProtection="0"/>
    <xf numFmtId="0" fontId="16" fillId="21" borderId="0" applyNumberFormat="0" applyBorder="0" applyAlignment="0" applyProtection="0"/>
    <xf numFmtId="0" fontId="41" fillId="2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41"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41" fillId="28" borderId="0" applyNumberFormat="0" applyBorder="0" applyAlignment="0" applyProtection="0"/>
    <xf numFmtId="0" fontId="16" fillId="28" borderId="0" applyNumberFormat="0" applyBorder="0" applyAlignment="0" applyProtection="0"/>
    <xf numFmtId="0" fontId="41"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9"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1" fillId="21" borderId="0" applyNumberFormat="0" applyBorder="0" applyAlignment="0" applyProtection="0"/>
    <xf numFmtId="0" fontId="16" fillId="29" borderId="0" applyNumberFormat="0" applyBorder="0" applyAlignment="0" applyProtection="0"/>
    <xf numFmtId="0" fontId="41"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73" fontId="38" fillId="0" borderId="0" applyFont="0" applyFill="0" applyBorder="0" applyAlignment="0" applyProtection="0"/>
    <xf numFmtId="174" fontId="38" fillId="0" borderId="0" applyFont="0" applyFill="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41" fillId="32"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41" fillId="32" borderId="0" applyNumberFormat="0" applyBorder="0" applyAlignment="0" applyProtection="0"/>
    <xf numFmtId="0" fontId="16" fillId="31" borderId="0" applyNumberFormat="0" applyBorder="0" applyAlignment="0" applyProtection="0"/>
    <xf numFmtId="0" fontId="41" fillId="32"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41"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41" fillId="24" borderId="0" applyNumberFormat="0" applyBorder="0" applyAlignment="0" applyProtection="0"/>
    <xf numFmtId="0" fontId="16" fillId="24" borderId="0" applyNumberFormat="0" applyBorder="0" applyAlignment="0" applyProtection="0"/>
    <xf numFmtId="0" fontId="41"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41" fillId="34"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41" fillId="34" borderId="0" applyNumberFormat="0" applyBorder="0" applyAlignment="0" applyProtection="0"/>
    <xf numFmtId="0" fontId="16" fillId="34" borderId="0" applyNumberFormat="0" applyBorder="0" applyAlignment="0" applyProtection="0"/>
    <xf numFmtId="0" fontId="41" fillId="34"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41" fillId="3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41" fillId="32" borderId="0" applyNumberFormat="0" applyBorder="0" applyAlignment="0" applyProtection="0"/>
    <xf numFmtId="0" fontId="16" fillId="31" borderId="0" applyNumberFormat="0" applyBorder="0" applyAlignment="0" applyProtection="0"/>
    <xf numFmtId="0" fontId="41" fillId="3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4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41" fillId="30" borderId="0" applyNumberFormat="0" applyBorder="0" applyAlignment="0" applyProtection="0"/>
    <xf numFmtId="0" fontId="16" fillId="30" borderId="0" applyNumberFormat="0" applyBorder="0" applyAlignment="0" applyProtection="0"/>
    <xf numFmtId="0" fontId="4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29"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41" fillId="2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41" fillId="21" borderId="0" applyNumberFormat="0" applyBorder="0" applyAlignment="0" applyProtection="0"/>
    <xf numFmtId="0" fontId="16" fillId="29" borderId="0" applyNumberFormat="0" applyBorder="0" applyAlignment="0" applyProtection="0"/>
    <xf numFmtId="0" fontId="41" fillId="2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175" fontId="38" fillId="0" borderId="0" applyFont="0" applyFill="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6"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6"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37" fillId="8"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37" fillId="1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37" fillId="12"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1" borderId="0" applyNumberFormat="0" applyBorder="0" applyAlignment="0" applyProtection="0"/>
    <xf numFmtId="0" fontId="42" fillId="39"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9"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37"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37" fillId="16"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24" borderId="0" applyNumberFormat="0" applyBorder="0" applyAlignment="0" applyProtection="0"/>
    <xf numFmtId="0" fontId="42" fillId="4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4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37"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37"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37" fillId="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40"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37" fillId="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37" fillId="1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4" borderId="0" applyNumberFormat="0" applyBorder="0" applyAlignment="0" applyProtection="0"/>
    <xf numFmtId="0" fontId="42" fillId="3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3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37" fillId="1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37" fillId="15"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0"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37" fillId="1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31" fillId="4"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5" fillId="22"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5"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4" fillId="22" borderId="74" applyNumberFormat="0" applyAlignment="0" applyProtection="0"/>
    <xf numFmtId="0" fontId="44" fillId="22" borderId="74" applyNumberFormat="0" applyAlignment="0" applyProtection="0"/>
    <xf numFmtId="0" fontId="44" fillId="22" borderId="74" applyNumberFormat="0" applyAlignment="0" applyProtection="0"/>
    <xf numFmtId="0" fontId="44" fillId="22" borderId="74" applyNumberFormat="0" applyAlignment="0" applyProtection="0"/>
    <xf numFmtId="0" fontId="44"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5" fillId="22"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4" fillId="31" borderId="74"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7" borderId="76"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34" fillId="6" borderId="73"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0" fontId="46" fillId="46" borderId="75" applyNumberFormat="0" applyAlignment="0" applyProtection="0"/>
    <xf numFmtId="1" fontId="47" fillId="48" borderId="2">
      <alignment horizontal="right" vertical="center"/>
    </xf>
    <xf numFmtId="1" fontId="47" fillId="48" borderId="2">
      <alignment horizontal="right" vertical="center"/>
    </xf>
    <xf numFmtId="1" fontId="47" fillId="48" borderId="2">
      <alignment horizontal="right" vertical="center"/>
    </xf>
    <xf numFmtId="1" fontId="47" fillId="48" borderId="2">
      <alignment horizontal="right" vertical="center"/>
    </xf>
    <xf numFmtId="1" fontId="47" fillId="48" borderId="2">
      <alignment horizontal="right" vertical="center"/>
    </xf>
    <xf numFmtId="0" fontId="48" fillId="48" borderId="2">
      <alignment horizontal="right" vertical="center"/>
    </xf>
    <xf numFmtId="0" fontId="48" fillId="48" borderId="2">
      <alignment horizontal="right" vertical="center"/>
    </xf>
    <xf numFmtId="0" fontId="48" fillId="48" borderId="2">
      <alignment horizontal="right" vertical="center"/>
    </xf>
    <xf numFmtId="0" fontId="48" fillId="48" borderId="2">
      <alignment horizontal="right" vertical="center"/>
    </xf>
    <xf numFmtId="0" fontId="48" fillId="48" borderId="2">
      <alignment horizontal="right" vertical="center"/>
    </xf>
    <xf numFmtId="0" fontId="6" fillId="48" borderId="77"/>
    <xf numFmtId="0" fontId="47" fillId="49" borderId="2">
      <alignment horizontal="center" vertical="center"/>
    </xf>
    <xf numFmtId="0" fontId="47" fillId="49" borderId="2">
      <alignment horizontal="center" vertical="center"/>
    </xf>
    <xf numFmtId="0" fontId="47" fillId="49" borderId="2">
      <alignment horizontal="center" vertical="center"/>
    </xf>
    <xf numFmtId="0" fontId="47" fillId="49" borderId="2">
      <alignment horizontal="center" vertical="center"/>
    </xf>
    <xf numFmtId="0" fontId="47" fillId="49" borderId="2">
      <alignment horizontal="center" vertical="center"/>
    </xf>
    <xf numFmtId="1" fontId="47" fillId="48" borderId="2">
      <alignment horizontal="right" vertical="center"/>
    </xf>
    <xf numFmtId="1" fontId="47" fillId="48" borderId="2">
      <alignment horizontal="right" vertical="center"/>
    </xf>
    <xf numFmtId="1" fontId="47" fillId="48" borderId="2">
      <alignment horizontal="right" vertical="center"/>
    </xf>
    <xf numFmtId="1" fontId="47" fillId="48" borderId="2">
      <alignment horizontal="right" vertical="center"/>
    </xf>
    <xf numFmtId="1" fontId="47" fillId="48" borderId="2">
      <alignment horizontal="right" vertical="center"/>
    </xf>
    <xf numFmtId="0" fontId="6" fillId="48" borderId="0"/>
    <xf numFmtId="0" fontId="49" fillId="48" borderId="2">
      <alignment horizontal="left" vertical="center"/>
    </xf>
    <xf numFmtId="0" fontId="49" fillId="48" borderId="2">
      <alignment horizontal="left" vertical="center"/>
    </xf>
    <xf numFmtId="0" fontId="49" fillId="48" borderId="2">
      <alignment horizontal="left" vertical="center"/>
    </xf>
    <xf numFmtId="0" fontId="49" fillId="48" borderId="2">
      <alignment horizontal="left" vertical="center"/>
    </xf>
    <xf numFmtId="0" fontId="49" fillId="48" borderId="2">
      <alignment horizontal="left" vertical="center"/>
    </xf>
    <xf numFmtId="0" fontId="49" fillId="48" borderId="2"/>
    <xf numFmtId="0" fontId="49" fillId="48" borderId="2"/>
    <xf numFmtId="0" fontId="49" fillId="48" borderId="2"/>
    <xf numFmtId="0" fontId="49" fillId="48" borderId="2"/>
    <xf numFmtId="0" fontId="49" fillId="48" borderId="2"/>
    <xf numFmtId="0" fontId="48" fillId="48" borderId="2">
      <alignment horizontal="right" vertical="center"/>
    </xf>
    <xf numFmtId="0" fontId="48" fillId="48" borderId="2">
      <alignment horizontal="right" vertical="center"/>
    </xf>
    <xf numFmtId="0" fontId="48" fillId="48" borderId="2">
      <alignment horizontal="right" vertical="center"/>
    </xf>
    <xf numFmtId="0" fontId="48" fillId="48" borderId="2">
      <alignment horizontal="right" vertical="center"/>
    </xf>
    <xf numFmtId="0" fontId="48" fillId="48" borderId="2">
      <alignment horizontal="right" vertical="center"/>
    </xf>
    <xf numFmtId="0" fontId="50" fillId="50" borderId="2">
      <alignment horizontal="left" vertical="center"/>
    </xf>
    <xf numFmtId="0" fontId="50" fillId="50" borderId="2">
      <alignment horizontal="left" vertical="center"/>
    </xf>
    <xf numFmtId="0" fontId="50" fillId="50" borderId="2">
      <alignment horizontal="left" vertical="center"/>
    </xf>
    <xf numFmtId="0" fontId="50" fillId="50" borderId="2">
      <alignment horizontal="left" vertical="center"/>
    </xf>
    <xf numFmtId="0" fontId="50" fillId="50" borderId="2">
      <alignment horizontal="left" vertical="center"/>
    </xf>
    <xf numFmtId="0" fontId="50" fillId="50" borderId="2">
      <alignment horizontal="left" vertical="center"/>
    </xf>
    <xf numFmtId="0" fontId="50" fillId="50" borderId="2">
      <alignment horizontal="left" vertical="center"/>
    </xf>
    <xf numFmtId="0" fontId="50" fillId="50" borderId="2">
      <alignment horizontal="left" vertical="center"/>
    </xf>
    <xf numFmtId="0" fontId="50" fillId="50" borderId="2">
      <alignment horizontal="left" vertical="center"/>
    </xf>
    <xf numFmtId="0" fontId="50" fillId="50" borderId="2">
      <alignment horizontal="left" vertical="center"/>
    </xf>
    <xf numFmtId="0" fontId="51" fillId="48" borderId="2">
      <alignment horizontal="left" vertical="center"/>
    </xf>
    <xf numFmtId="0" fontId="51" fillId="48" borderId="2">
      <alignment horizontal="left" vertical="center"/>
    </xf>
    <xf numFmtId="0" fontId="51" fillId="48" borderId="2">
      <alignment horizontal="left" vertical="center"/>
    </xf>
    <xf numFmtId="0" fontId="51" fillId="48" borderId="2">
      <alignment horizontal="left" vertical="center"/>
    </xf>
    <xf numFmtId="0" fontId="51" fillId="48" borderId="2">
      <alignment horizontal="left" vertical="center"/>
    </xf>
    <xf numFmtId="0" fontId="52" fillId="48" borderId="77"/>
    <xf numFmtId="0" fontId="47" fillId="51" borderId="2">
      <alignment horizontal="left" vertical="center"/>
    </xf>
    <xf numFmtId="0" fontId="47" fillId="51" borderId="2">
      <alignment horizontal="left" vertical="center"/>
    </xf>
    <xf numFmtId="0" fontId="47" fillId="51" borderId="2">
      <alignment horizontal="left" vertical="center"/>
    </xf>
    <xf numFmtId="0" fontId="47" fillId="51" borderId="2">
      <alignment horizontal="left" vertical="center"/>
    </xf>
    <xf numFmtId="0" fontId="47" fillId="51" borderId="2">
      <alignment horizontal="left" vertical="center"/>
    </xf>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167"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177" fontId="1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5" fillId="0" borderId="0" applyFont="0" applyFill="0" applyBorder="0" applyAlignment="0" applyProtection="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6" fillId="0" borderId="0" applyFont="0" applyFill="0" applyBorder="0" applyAlignment="0" applyProtection="0"/>
    <xf numFmtId="166" fontId="16" fillId="0" borderId="0" applyFont="0" applyFill="0" applyBorder="0" applyAlignment="0" applyProtection="0"/>
    <xf numFmtId="166" fontId="5" fillId="0" borderId="0" applyFont="0" applyFill="0" applyBorder="0" applyAlignment="0" applyProtection="0"/>
    <xf numFmtId="0" fontId="56" fillId="0" borderId="0" applyProtection="0"/>
    <xf numFmtId="178" fontId="6" fillId="0" borderId="0" applyFont="0" applyFill="0" applyBorder="0" applyAlignment="0" applyProtection="0"/>
    <xf numFmtId="179" fontId="57"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 fontId="56" fillId="0" borderId="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30" fillId="3"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1" fillId="0" borderId="79" applyNumberFormat="0" applyFill="0" applyAlignment="0" applyProtection="0"/>
    <xf numFmtId="0" fontId="60" fillId="0" borderId="78"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0" fillId="0" borderId="78"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27" fillId="0" borderId="69"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0" fillId="0" borderId="78"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4" fillId="0" borderId="81" applyNumberFormat="0" applyFill="0" applyAlignment="0" applyProtection="0"/>
    <xf numFmtId="0" fontId="63" fillId="0" borderId="81" applyNumberFormat="0" applyFill="0" applyAlignment="0" applyProtection="0"/>
    <xf numFmtId="0" fontId="65" fillId="0" borderId="82" applyNumberFormat="0" applyFill="0" applyAlignment="0" applyProtection="0"/>
    <xf numFmtId="0" fontId="65" fillId="0" borderId="82" applyNumberFormat="0" applyFill="0" applyAlignment="0" applyProtection="0"/>
    <xf numFmtId="0" fontId="63" fillId="0" borderId="81" applyNumberFormat="0" applyFill="0" applyAlignment="0" applyProtection="0"/>
    <xf numFmtId="0" fontId="65" fillId="0" borderId="82" applyNumberFormat="0" applyFill="0" applyAlignment="0" applyProtection="0"/>
    <xf numFmtId="0" fontId="65" fillId="0" borderId="82"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28" fillId="0" borderId="70"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3" fillId="0" borderId="81"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7" fillId="0" borderId="84" applyNumberFormat="0" applyFill="0" applyAlignment="0" applyProtection="0"/>
    <xf numFmtId="0" fontId="66" fillId="0" borderId="83"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8" fillId="0" borderId="85" applyNumberFormat="0" applyFill="0" applyAlignment="0" applyProtection="0"/>
    <xf numFmtId="0" fontId="67" fillId="0" borderId="84" applyNumberFormat="0" applyFill="0" applyAlignment="0" applyProtection="0"/>
    <xf numFmtId="0" fontId="67" fillId="0" borderId="84" applyNumberFormat="0" applyFill="0" applyAlignment="0" applyProtection="0"/>
    <xf numFmtId="0" fontId="67" fillId="0" borderId="84" applyNumberFormat="0" applyFill="0" applyAlignment="0" applyProtection="0"/>
    <xf numFmtId="0" fontId="67" fillId="0" borderId="84" applyNumberFormat="0" applyFill="0" applyAlignment="0" applyProtection="0"/>
    <xf numFmtId="0" fontId="67" fillId="0" borderId="84" applyNumberFormat="0" applyFill="0" applyAlignment="0" applyProtection="0"/>
    <xf numFmtId="0" fontId="67" fillId="0" borderId="84" applyNumberFormat="0" applyFill="0" applyAlignment="0" applyProtection="0"/>
    <xf numFmtId="0" fontId="67" fillId="0" borderId="84" applyNumberFormat="0" applyFill="0" applyAlignment="0" applyProtection="0"/>
    <xf numFmtId="0" fontId="67" fillId="0" borderId="84" applyNumberFormat="0" applyFill="0" applyAlignment="0" applyProtection="0"/>
    <xf numFmtId="0" fontId="66" fillId="0" borderId="83" applyNumberFormat="0" applyFill="0" applyAlignment="0" applyProtection="0"/>
    <xf numFmtId="0" fontId="29" fillId="0" borderId="71"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83"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6" fillId="0" borderId="0" applyNumberFormat="0" applyFont="0" applyFill="0" applyBorder="0" applyAlignment="0" applyProtection="0"/>
    <xf numFmtId="0" fontId="69" fillId="0" borderId="0" applyProtection="0"/>
    <xf numFmtId="169" fontId="38" fillId="0" borderId="0" applyFont="0" applyFill="0" applyBorder="0" applyAlignment="0" applyProtection="0"/>
    <xf numFmtId="3" fontId="38" fillId="0" borderId="0" applyFont="0" applyFill="0" applyBorder="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1" fillId="34"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1" fillId="34" borderId="74" applyNumberFormat="0" applyAlignment="0" applyProtection="0"/>
    <xf numFmtId="0" fontId="71" fillId="34" borderId="74" applyNumberFormat="0" applyAlignment="0" applyProtection="0"/>
    <xf numFmtId="0" fontId="71" fillId="34" borderId="74" applyNumberFormat="0" applyAlignment="0" applyProtection="0"/>
    <xf numFmtId="0" fontId="71" fillId="34" borderId="74" applyNumberFormat="0" applyAlignment="0" applyProtection="0"/>
    <xf numFmtId="0" fontId="71" fillId="34"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1" fillId="34" borderId="74" applyNumberFormat="0" applyAlignment="0" applyProtection="0"/>
    <xf numFmtId="0" fontId="71" fillId="34" borderId="74" applyNumberFormat="0" applyAlignment="0" applyProtection="0"/>
    <xf numFmtId="0" fontId="71" fillId="34" borderId="74" applyNumberFormat="0" applyAlignment="0" applyProtection="0"/>
    <xf numFmtId="0" fontId="71" fillId="34" borderId="74" applyNumberFormat="0" applyAlignment="0" applyProtection="0"/>
    <xf numFmtId="0" fontId="71" fillId="34" borderId="74" applyNumberFormat="0" applyAlignment="0" applyProtection="0"/>
    <xf numFmtId="0" fontId="71" fillId="34" borderId="74" applyNumberFormat="0" applyAlignment="0" applyProtection="0"/>
    <xf numFmtId="0" fontId="71" fillId="34"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0" fillId="21" borderId="74" applyNumberFormat="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3" fillId="0" borderId="87"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33" fillId="0" borderId="72"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165" fontId="74" fillId="0" borderId="0" applyFont="0" applyFill="0" applyBorder="0" applyAlignment="0" applyProtection="0"/>
    <xf numFmtId="167" fontId="74" fillId="0" borderId="0" applyFont="0" applyFill="0" applyBorder="0" applyAlignment="0" applyProtection="0"/>
    <xf numFmtId="164" fontId="74" fillId="0" borderId="0" applyFont="0" applyFill="0" applyBorder="0" applyAlignment="0" applyProtection="0"/>
    <xf numFmtId="166" fontId="74" fillId="0" borderId="0" applyFont="0" applyFill="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6"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2" fillId="5"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7" fillId="0" borderId="0"/>
    <xf numFmtId="0" fontId="77" fillId="0" borderId="0"/>
    <xf numFmtId="0" fontId="6" fillId="0" borderId="0"/>
    <xf numFmtId="0" fontId="53"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2" fillId="0" borderId="0">
      <alignment vertical="center"/>
    </xf>
    <xf numFmtId="0" fontId="2" fillId="0" borderId="0">
      <alignment vertical="center"/>
    </xf>
    <xf numFmtId="0" fontId="2" fillId="0" borderId="0">
      <alignment vertical="center"/>
    </xf>
    <xf numFmtId="0" fontId="6" fillId="0" borderId="0"/>
    <xf numFmtId="0" fontId="53"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6" fillId="0" borderId="0"/>
    <xf numFmtId="0" fontId="5" fillId="0" borderId="0"/>
    <xf numFmtId="0" fontId="53"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alignment vertical="top"/>
    </xf>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alignment vertical="top"/>
    </xf>
    <xf numFmtId="0" fontId="5" fillId="0" borderId="0"/>
    <xf numFmtId="0" fontId="5"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53" fillId="0" borderId="0"/>
    <xf numFmtId="0" fontId="5" fillId="0" borderId="0"/>
    <xf numFmtId="0" fontId="5" fillId="0" borderId="0"/>
    <xf numFmtId="0" fontId="6" fillId="0" borderId="0"/>
    <xf numFmtId="0" fontId="3" fillId="0" borderId="0"/>
    <xf numFmtId="0" fontId="6" fillId="0" borderId="0"/>
    <xf numFmtId="0" fontId="3" fillId="0" borderId="0"/>
    <xf numFmtId="0" fontId="3" fillId="0" borderId="0"/>
    <xf numFmtId="0" fontId="3" fillId="0" borderId="0"/>
    <xf numFmtId="0" fontId="6" fillId="0" borderId="0"/>
    <xf numFmtId="0" fontId="5" fillId="0" borderId="0"/>
    <xf numFmtId="0" fontId="2" fillId="0" borderId="0"/>
    <xf numFmtId="0" fontId="2" fillId="0" borderId="0"/>
    <xf numFmtId="0" fontId="6" fillId="0" borderId="0"/>
    <xf numFmtId="0" fontId="6" fillId="0" borderId="0"/>
    <xf numFmtId="0" fontId="6" fillId="0" borderId="0"/>
    <xf numFmtId="0" fontId="6" fillId="0" borderId="0"/>
    <xf numFmtId="0" fontId="23"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6" fillId="0" borderId="0"/>
    <xf numFmtId="0" fontId="55" fillId="0" borderId="0">
      <alignment vertical="top"/>
    </xf>
    <xf numFmtId="0" fontId="5" fillId="0" borderId="0"/>
    <xf numFmtId="0" fontId="16" fillId="0" borderId="0"/>
    <xf numFmtId="0" fontId="55" fillId="0" borderId="0">
      <alignment vertical="top"/>
    </xf>
    <xf numFmtId="0" fontId="55" fillId="0" borderId="0">
      <alignment vertical="top"/>
    </xf>
    <xf numFmtId="0" fontId="6"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alignment vertical="top"/>
    </xf>
    <xf numFmtId="0" fontId="6" fillId="0" borderId="0"/>
    <xf numFmtId="0" fontId="6" fillId="0" borderId="0"/>
    <xf numFmtId="0" fontId="6" fillId="0" borderId="0"/>
    <xf numFmtId="0" fontId="6" fillId="0" borderId="0"/>
    <xf numFmtId="169" fontId="78" fillId="0" borderId="0"/>
    <xf numFmtId="0" fontId="16" fillId="0" borderId="0"/>
    <xf numFmtId="0" fontId="5" fillId="0" borderId="0"/>
    <xf numFmtId="0" fontId="5" fillId="0" borderId="0"/>
    <xf numFmtId="0" fontId="53" fillId="0" borderId="0"/>
    <xf numFmtId="0" fontId="3" fillId="0" borderId="0"/>
    <xf numFmtId="0" fontId="3" fillId="0" borderId="0"/>
    <xf numFmtId="0" fontId="3" fillId="0" borderId="0"/>
    <xf numFmtId="0" fontId="3" fillId="0" borderId="0"/>
    <xf numFmtId="0" fontId="5" fillId="0" borderId="0"/>
    <xf numFmtId="0" fontId="79" fillId="0" borderId="0" applyNumberFormat="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6" fillId="0" borderId="0"/>
    <xf numFmtId="0" fontId="5" fillId="0" borderId="0"/>
    <xf numFmtId="0" fontId="24" fillId="0" borderId="0"/>
    <xf numFmtId="0" fontId="5" fillId="0" borderId="0"/>
    <xf numFmtId="0" fontId="24" fillId="0" borderId="0"/>
    <xf numFmtId="0" fontId="24" fillId="0" borderId="0"/>
    <xf numFmtId="0" fontId="23" fillId="0" borderId="0"/>
    <xf numFmtId="0" fontId="23" fillId="0" borderId="0"/>
    <xf numFmtId="0" fontId="23" fillId="0" borderId="0"/>
    <xf numFmtId="0" fontId="23" fillId="0" borderId="0">
      <alignment vertical="top"/>
    </xf>
    <xf numFmtId="0" fontId="53" fillId="0" borderId="0"/>
    <xf numFmtId="0" fontId="3" fillId="0" borderId="0"/>
    <xf numFmtId="0" fontId="3" fillId="0" borderId="0"/>
    <xf numFmtId="0" fontId="55" fillId="0" borderId="0">
      <alignment vertical="top"/>
    </xf>
    <xf numFmtId="0" fontId="55" fillId="0" borderId="0">
      <alignment vertical="top"/>
    </xf>
    <xf numFmtId="0" fontId="16" fillId="0" borderId="0"/>
    <xf numFmtId="0" fontId="5" fillId="0" borderId="0"/>
    <xf numFmtId="0" fontId="6"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6" fillId="0" borderId="0"/>
    <xf numFmtId="0" fontId="80" fillId="0" borderId="0"/>
    <xf numFmtId="0" fontId="80" fillId="0" borderId="0"/>
    <xf numFmtId="0" fontId="80" fillId="0" borderId="0"/>
    <xf numFmtId="0" fontId="80" fillId="0" borderId="0"/>
    <xf numFmtId="0" fontId="53" fillId="0" borderId="0"/>
    <xf numFmtId="0" fontId="3" fillId="0" borderId="0"/>
    <xf numFmtId="0" fontId="55" fillId="0" borderId="0">
      <alignment vertical="top"/>
    </xf>
    <xf numFmtId="0" fontId="5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81" fillId="0" borderId="0"/>
    <xf numFmtId="0" fontId="6" fillId="0" borderId="0"/>
    <xf numFmtId="0" fontId="6" fillId="0" borderId="0"/>
    <xf numFmtId="0" fontId="81" fillId="0" borderId="0"/>
    <xf numFmtId="0" fontId="81" fillId="0" borderId="0"/>
    <xf numFmtId="0" fontId="81" fillId="0" borderId="0"/>
    <xf numFmtId="0" fontId="53" fillId="0" borderId="0"/>
    <xf numFmtId="0" fontId="55" fillId="0" borderId="0">
      <alignment vertical="top"/>
    </xf>
    <xf numFmtId="0" fontId="55" fillId="0" borderId="0">
      <alignment vertical="top"/>
    </xf>
    <xf numFmtId="0" fontId="55" fillId="0" borderId="0">
      <alignment vertical="top"/>
    </xf>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3" fillId="0" borderId="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53"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2" fillId="0" borderId="0">
      <alignment vertical="center"/>
    </xf>
    <xf numFmtId="0" fontId="2" fillId="0" borderId="0">
      <alignment vertical="center"/>
    </xf>
    <xf numFmtId="0" fontId="6" fillId="0" borderId="0"/>
    <xf numFmtId="0" fontId="53" fillId="0" borderId="0"/>
    <xf numFmtId="0" fontId="6"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23"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6" fillId="26" borderId="89" applyNumberFormat="0" applyFont="0" applyAlignment="0" applyProtection="0"/>
    <xf numFmtId="0" fontId="6" fillId="26" borderId="89" applyNumberFormat="0" applyFont="0" applyAlignment="0" applyProtection="0"/>
    <xf numFmtId="0" fontId="6" fillId="26" borderId="89" applyNumberFormat="0" applyFont="0" applyAlignment="0" applyProtection="0"/>
    <xf numFmtId="0" fontId="6" fillId="26" borderId="89" applyNumberFormat="0" applyFont="0" applyAlignment="0" applyProtection="0"/>
    <xf numFmtId="0" fontId="6" fillId="26" borderId="89"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23"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16" fillId="26" borderId="88" applyNumberFormat="0" applyFon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68" fillId="22" borderId="91"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82" fillId="22" borderId="90" applyNumberFormat="0" applyAlignment="0" applyProtection="0"/>
    <xf numFmtId="0" fontId="82" fillId="22" borderId="90" applyNumberFormat="0" applyAlignment="0" applyProtection="0"/>
    <xf numFmtId="0" fontId="82" fillId="22" borderId="90" applyNumberFormat="0" applyAlignment="0" applyProtection="0"/>
    <xf numFmtId="0" fontId="82" fillId="22" borderId="90" applyNumberFormat="0" applyAlignment="0" applyProtection="0"/>
    <xf numFmtId="0" fontId="82" fillId="22" borderId="90"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0" fontId="82" fillId="31" borderId="9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alignment vertical="top"/>
    </xf>
    <xf numFmtId="9" fontId="7"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55" fillId="0" borderId="0" applyFont="0" applyFill="0" applyBorder="0" applyAlignment="0" applyProtection="0">
      <alignment vertical="top"/>
    </xf>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alignment vertical="top"/>
    </xf>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3" fillId="0" borderId="0" applyFont="0" applyFill="0" applyBorder="0" applyAlignment="0" applyProtection="0"/>
    <xf numFmtId="180" fontId="38" fillId="0" borderId="0" applyFont="0" applyFill="0" applyBorder="0" applyAlignment="0" applyProtection="0"/>
    <xf numFmtId="181" fontId="38" fillId="0" borderId="0" applyFont="0" applyFill="0" applyBorder="0" applyAlignment="0" applyProtection="0"/>
    <xf numFmtId="0" fontId="5" fillId="0" borderId="0"/>
    <xf numFmtId="0" fontId="5" fillId="0" borderId="0"/>
    <xf numFmtId="0" fontId="5" fillId="0" borderId="0"/>
    <xf numFmtId="0" fontId="6" fillId="0" borderId="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3"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2" fillId="0" borderId="94" applyNumberFormat="0" applyFill="0" applyAlignment="0" applyProtection="0"/>
    <xf numFmtId="0" fontId="82" fillId="0" borderId="94" applyNumberFormat="0" applyFill="0" applyAlignment="0" applyProtection="0"/>
    <xf numFmtId="0" fontId="82" fillId="0" borderId="94" applyNumberFormat="0" applyFill="0" applyAlignment="0" applyProtection="0"/>
    <xf numFmtId="0" fontId="82" fillId="0" borderId="94" applyNumberFormat="0" applyFill="0" applyAlignment="0" applyProtection="0"/>
    <xf numFmtId="0" fontId="82" fillId="0" borderId="94"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7" fillId="0" borderId="9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70" fontId="6" fillId="0" borderId="0">
      <alignment horizontal="right"/>
    </xf>
    <xf numFmtId="166"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6" fillId="0" borderId="0" applyFont="0" applyFill="0" applyBorder="0" applyAlignment="0" applyProtection="0"/>
  </cellStyleXfs>
  <cellXfs count="1518">
    <xf numFmtId="0" fontId="0" fillId="0" borderId="0" xfId="0"/>
    <xf numFmtId="0" fontId="7" fillId="0" borderId="0" xfId="1" applyFont="1"/>
    <xf numFmtId="0" fontId="8" fillId="0" borderId="22" xfId="1" applyFont="1" applyBorder="1" applyAlignment="1">
      <alignment horizontal="center" vertical="center"/>
    </xf>
    <xf numFmtId="0" fontId="8" fillId="0" borderId="6" xfId="1" applyFont="1" applyBorder="1" applyAlignment="1">
      <alignment horizontal="center" vertical="center"/>
    </xf>
    <xf numFmtId="0" fontId="8" fillId="0" borderId="22" xfId="1" applyFont="1" applyFill="1" applyBorder="1" applyAlignment="1">
      <alignment horizontal="center" vertical="center"/>
    </xf>
    <xf numFmtId="0" fontId="7" fillId="0" borderId="23" xfId="1" applyFont="1" applyBorder="1" applyAlignment="1">
      <alignment horizontal="left" vertical="center" wrapText="1"/>
    </xf>
    <xf numFmtId="3" fontId="7" fillId="0" borderId="0" xfId="1" applyNumberFormat="1" applyFont="1" applyBorder="1" applyAlignment="1">
      <alignment horizontal="center" vertical="center"/>
    </xf>
    <xf numFmtId="3" fontId="7" fillId="0" borderId="20" xfId="1" applyNumberFormat="1" applyFont="1" applyBorder="1" applyAlignment="1">
      <alignment horizontal="center" vertical="center"/>
    </xf>
    <xf numFmtId="169" fontId="7" fillId="0" borderId="17" xfId="1" applyNumberFormat="1" applyFont="1" applyBorder="1" applyAlignment="1">
      <alignment horizontal="center" vertical="center"/>
    </xf>
    <xf numFmtId="169" fontId="7" fillId="0" borderId="18" xfId="1" applyNumberFormat="1" applyFont="1" applyBorder="1" applyAlignment="1">
      <alignment horizontal="center" vertical="center"/>
    </xf>
    <xf numFmtId="3" fontId="7" fillId="0" borderId="19" xfId="1" applyNumberFormat="1" applyFont="1" applyBorder="1" applyAlignment="1">
      <alignment horizontal="center" vertical="center"/>
    </xf>
    <xf numFmtId="169" fontId="7" fillId="0" borderId="24" xfId="1" applyNumberFormat="1" applyFont="1" applyBorder="1" applyAlignment="1">
      <alignment horizontal="center" vertical="center"/>
    </xf>
    <xf numFmtId="169" fontId="7" fillId="0" borderId="25" xfId="1" applyNumberFormat="1" applyFont="1" applyBorder="1" applyAlignment="1">
      <alignment horizontal="center" vertical="center"/>
    </xf>
    <xf numFmtId="169" fontId="7" fillId="0" borderId="19" xfId="1" applyNumberFormat="1" applyFont="1" applyBorder="1" applyAlignment="1">
      <alignment horizontal="center" vertical="center"/>
    </xf>
    <xf numFmtId="169" fontId="7" fillId="0" borderId="0" xfId="1" applyNumberFormat="1" applyFont="1" applyBorder="1" applyAlignment="1">
      <alignment horizontal="center" vertical="center"/>
    </xf>
    <xf numFmtId="3" fontId="7" fillId="0" borderId="0" xfId="1" applyNumberFormat="1" applyFont="1"/>
    <xf numFmtId="169" fontId="7" fillId="0" borderId="0" xfId="1" applyNumberFormat="1" applyFont="1"/>
    <xf numFmtId="0" fontId="7" fillId="0" borderId="8" xfId="1" applyFont="1" applyBorder="1" applyAlignment="1">
      <alignment horizontal="left" vertical="center" wrapText="1"/>
    </xf>
    <xf numFmtId="3" fontId="7" fillId="0" borderId="26" xfId="1" applyNumberFormat="1" applyFont="1" applyBorder="1" applyAlignment="1">
      <alignment horizontal="center" vertical="center"/>
    </xf>
    <xf numFmtId="3" fontId="7" fillId="0" borderId="3" xfId="1" applyNumberFormat="1" applyFont="1" applyBorder="1" applyAlignment="1">
      <alignment horizontal="center" vertical="center"/>
    </xf>
    <xf numFmtId="169" fontId="7" fillId="0" borderId="27" xfId="1" applyNumberFormat="1" applyFont="1" applyBorder="1" applyAlignment="1">
      <alignment horizontal="center" vertical="center"/>
    </xf>
    <xf numFmtId="169" fontId="7" fillId="0" borderId="28" xfId="1" applyNumberFormat="1" applyFont="1" applyBorder="1" applyAlignment="1">
      <alignment horizontal="center" vertical="center"/>
    </xf>
    <xf numFmtId="3" fontId="7" fillId="0" borderId="1" xfId="1" applyNumberFormat="1" applyFont="1" applyBorder="1" applyAlignment="1">
      <alignment horizontal="center" vertical="center"/>
    </xf>
    <xf numFmtId="169" fontId="7" fillId="0" borderId="1" xfId="1" applyNumberFormat="1" applyFont="1" applyBorder="1" applyAlignment="1">
      <alignment horizontal="center" vertical="center"/>
    </xf>
    <xf numFmtId="169" fontId="7" fillId="0" borderId="26" xfId="1" applyNumberFormat="1" applyFont="1" applyBorder="1" applyAlignment="1">
      <alignment horizontal="center" vertical="center"/>
    </xf>
    <xf numFmtId="3" fontId="7" fillId="0" borderId="29" xfId="1" applyNumberFormat="1" applyFont="1" applyBorder="1" applyAlignment="1">
      <alignment horizontal="center" vertical="center"/>
    </xf>
    <xf numFmtId="169" fontId="7" fillId="0" borderId="30" xfId="1" applyNumberFormat="1" applyFont="1" applyBorder="1" applyAlignment="1">
      <alignment horizontal="center" vertical="center"/>
    </xf>
    <xf numFmtId="3" fontId="7" fillId="0" borderId="31" xfId="1" applyNumberFormat="1" applyFont="1" applyBorder="1" applyAlignment="1">
      <alignment horizontal="center" vertical="center"/>
    </xf>
    <xf numFmtId="169" fontId="7" fillId="0" borderId="32" xfId="1" applyNumberFormat="1" applyFont="1" applyBorder="1" applyAlignment="1">
      <alignment horizontal="center" vertical="center"/>
    </xf>
    <xf numFmtId="169" fontId="7" fillId="0" borderId="31" xfId="1" applyNumberFormat="1" applyFont="1" applyBorder="1" applyAlignment="1">
      <alignment horizontal="center" vertical="center"/>
    </xf>
    <xf numFmtId="0" fontId="8" fillId="0" borderId="7" xfId="1" applyFont="1" applyBorder="1" applyAlignment="1">
      <alignment horizontal="left" vertical="center"/>
    </xf>
    <xf numFmtId="3" fontId="8" fillId="0" borderId="33" xfId="1" applyNumberFormat="1" applyFont="1" applyBorder="1" applyAlignment="1">
      <alignment horizontal="center" vertical="center"/>
    </xf>
    <xf numFmtId="3" fontId="8" fillId="0" borderId="14" xfId="1" applyNumberFormat="1" applyFont="1" applyBorder="1" applyAlignment="1">
      <alignment horizontal="center" vertical="center"/>
    </xf>
    <xf numFmtId="169" fontId="8" fillId="0" borderId="34" xfId="1" applyNumberFormat="1" applyFont="1" applyBorder="1" applyAlignment="1">
      <alignment horizontal="center" vertical="center"/>
    </xf>
    <xf numFmtId="169" fontId="8" fillId="0" borderId="35" xfId="1" applyNumberFormat="1" applyFont="1" applyBorder="1" applyAlignment="1">
      <alignment horizontal="center" vertical="center"/>
    </xf>
    <xf numFmtId="3" fontId="8" fillId="0" borderId="13" xfId="1" applyNumberFormat="1" applyFont="1" applyBorder="1" applyAlignment="1">
      <alignment horizontal="center" vertical="center"/>
    </xf>
    <xf numFmtId="169" fontId="8" fillId="0" borderId="36" xfId="1" applyNumberFormat="1" applyFont="1" applyBorder="1" applyAlignment="1">
      <alignment horizontal="center" vertical="center"/>
    </xf>
    <xf numFmtId="169" fontId="8" fillId="0" borderId="33" xfId="1" applyNumberFormat="1" applyFont="1" applyBorder="1" applyAlignment="1">
      <alignment horizontal="center" vertical="center"/>
    </xf>
    <xf numFmtId="169" fontId="8" fillId="0" borderId="13" xfId="1" applyNumberFormat="1" applyFont="1" applyBorder="1" applyAlignment="1">
      <alignment horizontal="center" vertical="center"/>
    </xf>
    <xf numFmtId="169" fontId="7" fillId="0" borderId="20" xfId="1" applyNumberFormat="1" applyFont="1" applyBorder="1" applyAlignment="1">
      <alignment horizontal="center" vertical="center"/>
    </xf>
    <xf numFmtId="169" fontId="7" fillId="0" borderId="3" xfId="1" applyNumberFormat="1" applyFont="1" applyBorder="1" applyAlignment="1">
      <alignment horizontal="center" vertical="center"/>
    </xf>
    <xf numFmtId="169" fontId="7" fillId="0" borderId="29" xfId="1" applyNumberFormat="1" applyFont="1" applyBorder="1" applyAlignment="1">
      <alignment horizontal="center" vertical="center"/>
    </xf>
    <xf numFmtId="169" fontId="8" fillId="0" borderId="14" xfId="1" applyNumberFormat="1" applyFont="1" applyBorder="1" applyAlignment="1">
      <alignment horizontal="center" vertical="center"/>
    </xf>
    <xf numFmtId="0" fontId="9" fillId="0" borderId="0" xfId="1" applyFont="1"/>
    <xf numFmtId="0" fontId="6" fillId="0" borderId="0" xfId="2"/>
    <xf numFmtId="0" fontId="4" fillId="0" borderId="0" xfId="2" applyFont="1"/>
    <xf numFmtId="0" fontId="11" fillId="0" borderId="8" xfId="1" applyFont="1" applyBorder="1" applyAlignment="1">
      <alignment vertical="center" wrapText="1"/>
    </xf>
    <xf numFmtId="1" fontId="9" fillId="0" borderId="0" xfId="1" applyNumberFormat="1" applyFont="1"/>
    <xf numFmtId="0" fontId="11" fillId="0" borderId="0" xfId="1" applyFont="1" applyAlignment="1">
      <alignment horizontal="center" vertical="center" wrapText="1"/>
    </xf>
    <xf numFmtId="49" fontId="11" fillId="0" borderId="0" xfId="1" applyNumberFormat="1" applyFont="1" applyAlignment="1">
      <alignment horizontal="center" vertical="center"/>
    </xf>
    <xf numFmtId="49" fontId="11" fillId="0" borderId="0" xfId="1" applyNumberFormat="1" applyFont="1" applyFill="1" applyAlignment="1">
      <alignment horizontal="center" vertical="center"/>
    </xf>
    <xf numFmtId="0" fontId="12" fillId="0" borderId="0" xfId="1" applyFont="1" applyBorder="1" applyAlignment="1">
      <alignment horizontal="center" vertical="center" wrapText="1"/>
    </xf>
    <xf numFmtId="3" fontId="11" fillId="0" borderId="41" xfId="1" applyNumberFormat="1" applyFont="1" applyBorder="1" applyAlignment="1">
      <alignment horizontal="center" vertical="center"/>
    </xf>
    <xf numFmtId="3" fontId="11" fillId="0" borderId="42" xfId="1" applyNumberFormat="1" applyFont="1" applyBorder="1" applyAlignment="1">
      <alignment horizontal="center" vertical="center"/>
    </xf>
    <xf numFmtId="3" fontId="11" fillId="0" borderId="43" xfId="1" applyNumberFormat="1" applyFont="1" applyBorder="1" applyAlignment="1">
      <alignment horizontal="center" vertical="center"/>
    </xf>
    <xf numFmtId="3" fontId="11" fillId="0" borderId="38" xfId="1" applyNumberFormat="1" applyFont="1" applyBorder="1" applyAlignment="1">
      <alignment horizontal="center" vertical="center"/>
    </xf>
    <xf numFmtId="3" fontId="11" fillId="0" borderId="37" xfId="1" applyNumberFormat="1" applyFont="1" applyBorder="1" applyAlignment="1">
      <alignment horizontal="center" vertical="center"/>
    </xf>
    <xf numFmtId="3" fontId="11" fillId="0" borderId="0" xfId="1" applyNumberFormat="1" applyFont="1" applyAlignment="1">
      <alignment horizontal="center" vertical="center"/>
    </xf>
    <xf numFmtId="0" fontId="12" fillId="0" borderId="26" xfId="1" applyFont="1" applyBorder="1" applyAlignment="1">
      <alignment horizontal="center" vertical="center" wrapText="1"/>
    </xf>
    <xf numFmtId="168" fontId="11" fillId="0" borderId="27" xfId="3" quotePrefix="1" applyNumberFormat="1" applyFont="1" applyBorder="1" applyAlignment="1">
      <alignment horizontal="center" vertical="center"/>
    </xf>
    <xf numFmtId="168" fontId="11" fillId="0" borderId="28" xfId="3" quotePrefix="1" applyNumberFormat="1" applyFont="1" applyBorder="1" applyAlignment="1">
      <alignment horizontal="center" vertical="center"/>
    </xf>
    <xf numFmtId="168" fontId="11" fillId="0" borderId="1" xfId="3" quotePrefix="1" applyNumberFormat="1" applyFont="1" applyBorder="1" applyAlignment="1">
      <alignment horizontal="center" vertical="center"/>
    </xf>
    <xf numFmtId="168" fontId="11" fillId="0" borderId="3" xfId="3" quotePrefix="1" applyNumberFormat="1" applyFont="1" applyBorder="1" applyAlignment="1">
      <alignment horizontal="center" vertical="center"/>
    </xf>
    <xf numFmtId="168" fontId="11" fillId="0" borderId="27" xfId="1" applyNumberFormat="1" applyFont="1" applyBorder="1" applyAlignment="1">
      <alignment horizontal="center" vertical="center"/>
    </xf>
    <xf numFmtId="168" fontId="11" fillId="0" borderId="2" xfId="1" applyNumberFormat="1" applyFont="1" applyBorder="1" applyAlignment="1">
      <alignment horizontal="center" vertical="center"/>
    </xf>
    <xf numFmtId="0" fontId="12" fillId="0" borderId="44" xfId="1" applyFont="1" applyBorder="1" applyAlignment="1">
      <alignment horizontal="center" vertical="center" wrapText="1"/>
    </xf>
    <xf numFmtId="168" fontId="11" fillId="0" borderId="45" xfId="3" applyNumberFormat="1" applyFont="1" applyBorder="1" applyAlignment="1">
      <alignment horizontal="center"/>
    </xf>
    <xf numFmtId="168" fontId="11" fillId="0" borderId="46" xfId="3" applyNumberFormat="1" applyFont="1" applyBorder="1" applyAlignment="1">
      <alignment horizontal="center"/>
    </xf>
    <xf numFmtId="168" fontId="11" fillId="0" borderId="4" xfId="3" applyNumberFormat="1" applyFont="1" applyBorder="1" applyAlignment="1">
      <alignment horizontal="center"/>
    </xf>
    <xf numFmtId="168" fontId="11" fillId="0" borderId="6" xfId="3" applyNumberFormat="1" applyFont="1" applyBorder="1" applyAlignment="1">
      <alignment horizontal="center"/>
    </xf>
    <xf numFmtId="168" fontId="11" fillId="0" borderId="45" xfId="1" applyNumberFormat="1" applyFont="1" applyBorder="1" applyAlignment="1">
      <alignment horizontal="center" vertical="center"/>
    </xf>
    <xf numFmtId="168" fontId="11" fillId="0" borderId="5" xfId="1" applyNumberFormat="1" applyFont="1" applyBorder="1" applyAlignment="1">
      <alignment horizontal="center" vertical="center"/>
    </xf>
    <xf numFmtId="0" fontId="11" fillId="0" borderId="0" xfId="1" applyFont="1"/>
    <xf numFmtId="0" fontId="11" fillId="0" borderId="0" xfId="1" applyFont="1" applyFill="1"/>
    <xf numFmtId="0" fontId="11" fillId="0" borderId="10" xfId="1" applyFont="1" applyBorder="1" applyAlignment="1">
      <alignment horizontal="left" vertical="center" wrapText="1"/>
    </xf>
    <xf numFmtId="168" fontId="11" fillId="0" borderId="0" xfId="3" applyNumberFormat="1" applyFont="1" applyAlignment="1">
      <alignment horizontal="center"/>
    </xf>
    <xf numFmtId="168" fontId="11" fillId="0" borderId="41" xfId="3" applyNumberFormat="1" applyFont="1" applyBorder="1" applyAlignment="1">
      <alignment horizontal="center"/>
    </xf>
    <xf numFmtId="168" fontId="11" fillId="0" borderId="15" xfId="3" applyNumberFormat="1" applyFont="1" applyBorder="1" applyAlignment="1">
      <alignment horizontal="center"/>
    </xf>
    <xf numFmtId="0" fontId="13" fillId="0" borderId="0" xfId="1" applyFont="1" applyAlignment="1">
      <alignment vertical="center"/>
    </xf>
    <xf numFmtId="0" fontId="11" fillId="0" borderId="8" xfId="1" applyFont="1" applyBorder="1" applyAlignment="1">
      <alignment horizontal="left" vertical="center" wrapText="1"/>
    </xf>
    <xf numFmtId="170" fontId="11" fillId="0" borderId="27" xfId="1" applyNumberFormat="1" applyFont="1" applyBorder="1" applyAlignment="1">
      <alignment horizontal="center" vertical="center" wrapText="1"/>
    </xf>
    <xf numFmtId="170" fontId="11" fillId="0" borderId="26" xfId="1" applyNumberFormat="1" applyFont="1" applyBorder="1" applyAlignment="1">
      <alignment horizontal="center" vertical="center" wrapText="1"/>
    </xf>
    <xf numFmtId="170" fontId="11" fillId="0" borderId="8" xfId="1" applyNumberFormat="1" applyFont="1" applyBorder="1" applyAlignment="1">
      <alignment horizontal="center" vertical="center" wrapText="1"/>
    </xf>
    <xf numFmtId="170" fontId="11" fillId="0" borderId="1" xfId="1" applyNumberFormat="1" applyFont="1" applyBorder="1" applyAlignment="1">
      <alignment horizontal="center" vertical="center" wrapText="1"/>
    </xf>
    <xf numFmtId="170" fontId="11" fillId="0" borderId="3" xfId="1" applyNumberFormat="1" applyFont="1" applyBorder="1" applyAlignment="1">
      <alignment horizontal="center" vertical="center" wrapText="1"/>
    </xf>
    <xf numFmtId="168" fontId="11" fillId="0" borderId="0" xfId="3" applyNumberFormat="1" applyFont="1" applyAlignment="1">
      <alignment horizontal="center" vertical="center" wrapText="1"/>
    </xf>
    <xf numFmtId="168" fontId="11" fillId="0" borderId="27" xfId="3" applyNumberFormat="1" applyFont="1" applyBorder="1" applyAlignment="1">
      <alignment horizontal="center" vertical="center" wrapText="1"/>
    </xf>
    <xf numFmtId="168" fontId="11" fillId="0" borderId="23" xfId="3" applyNumberFormat="1" applyFont="1" applyBorder="1" applyAlignment="1">
      <alignment horizontal="center" vertical="center" wrapText="1"/>
    </xf>
    <xf numFmtId="170" fontId="11" fillId="0" borderId="1" xfId="1" applyNumberFormat="1" applyFont="1" applyBorder="1" applyAlignment="1">
      <alignment horizontal="center" vertical="center"/>
    </xf>
    <xf numFmtId="170" fontId="11" fillId="0" borderId="26" xfId="1" applyNumberFormat="1" applyFont="1" applyBorder="1" applyAlignment="1">
      <alignment horizontal="center" vertical="center"/>
    </xf>
    <xf numFmtId="170" fontId="11" fillId="0" borderId="27" xfId="1" applyNumberFormat="1" applyFont="1" applyBorder="1" applyAlignment="1">
      <alignment horizontal="center" vertical="center"/>
    </xf>
    <xf numFmtId="170" fontId="11" fillId="0" borderId="8" xfId="1" applyNumberFormat="1" applyFont="1" applyBorder="1" applyAlignment="1">
      <alignment horizontal="center" vertical="center"/>
    </xf>
    <xf numFmtId="170" fontId="11" fillId="0" borderId="3" xfId="1" applyNumberFormat="1" applyFont="1" applyBorder="1" applyAlignment="1">
      <alignment horizontal="center" vertical="center"/>
    </xf>
    <xf numFmtId="0" fontId="11" fillId="0" borderId="48" xfId="1" applyFont="1" applyBorder="1" applyAlignment="1">
      <alignment horizontal="left" vertical="center" wrapText="1"/>
    </xf>
    <xf numFmtId="168" fontId="11" fillId="0" borderId="1" xfId="1" applyNumberFormat="1" applyFont="1" applyBorder="1" applyAlignment="1">
      <alignment horizontal="center" vertical="center" wrapText="1"/>
    </xf>
    <xf numFmtId="168" fontId="11" fillId="0" borderId="26" xfId="1" applyNumberFormat="1" applyFont="1" applyBorder="1" applyAlignment="1">
      <alignment horizontal="center" vertical="center" wrapText="1"/>
    </xf>
    <xf numFmtId="168" fontId="11" fillId="0" borderId="27" xfId="1" applyNumberFormat="1" applyFont="1" applyBorder="1" applyAlignment="1">
      <alignment horizontal="center" vertical="center" wrapText="1"/>
    </xf>
    <xf numFmtId="168" fontId="11" fillId="0" borderId="8" xfId="1" applyNumberFormat="1" applyFont="1" applyBorder="1" applyAlignment="1">
      <alignment horizontal="center" vertical="center" wrapText="1"/>
    </xf>
    <xf numFmtId="168" fontId="11" fillId="0" borderId="3" xfId="1" applyNumberFormat="1" applyFont="1" applyBorder="1" applyAlignment="1">
      <alignment horizontal="center" vertical="center" wrapText="1"/>
    </xf>
    <xf numFmtId="170" fontId="11" fillId="0" borderId="45" xfId="1" applyNumberFormat="1" applyFont="1" applyBorder="1" applyAlignment="1">
      <alignment horizontal="center" vertical="center" wrapText="1"/>
    </xf>
    <xf numFmtId="170" fontId="11" fillId="0" borderId="9" xfId="1" applyNumberFormat="1" applyFont="1" applyBorder="1" applyAlignment="1">
      <alignment horizontal="center" vertical="center" wrapText="1"/>
    </xf>
    <xf numFmtId="170" fontId="11" fillId="0" borderId="6"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1" fillId="0" borderId="26" xfId="1" applyNumberFormat="1" applyFont="1" applyBorder="1" applyAlignment="1">
      <alignment horizontal="center" vertical="center" wrapText="1"/>
    </xf>
    <xf numFmtId="2" fontId="11" fillId="0" borderId="41" xfId="1" applyNumberFormat="1" applyFont="1" applyBorder="1" applyAlignment="1">
      <alignment horizontal="center" vertical="center" wrapText="1"/>
    </xf>
    <xf numFmtId="2" fontId="11" fillId="0" borderId="42" xfId="1" applyNumberFormat="1" applyFont="1" applyBorder="1" applyAlignment="1">
      <alignment horizontal="center" vertical="center" wrapText="1"/>
    </xf>
    <xf numFmtId="2" fontId="11" fillId="0" borderId="39" xfId="1" applyNumberFormat="1" applyFont="1" applyBorder="1" applyAlignment="1">
      <alignment horizontal="center" vertical="center" wrapText="1"/>
    </xf>
    <xf numFmtId="2" fontId="11" fillId="0" borderId="38" xfId="1" applyNumberFormat="1" applyFont="1" applyBorder="1" applyAlignment="1">
      <alignment horizontal="center" vertical="center" wrapText="1"/>
    </xf>
    <xf numFmtId="2" fontId="11" fillId="0" borderId="27" xfId="1" applyNumberFormat="1" applyFont="1" applyBorder="1" applyAlignment="1">
      <alignment horizontal="center" vertical="center" wrapText="1"/>
    </xf>
    <xf numFmtId="2" fontId="11" fillId="0" borderId="28" xfId="1" applyNumberFormat="1" applyFont="1" applyBorder="1" applyAlignment="1">
      <alignment horizontal="center" vertical="center" wrapText="1"/>
    </xf>
    <xf numFmtId="2" fontId="11" fillId="0" borderId="8" xfId="1" applyNumberFormat="1" applyFont="1" applyBorder="1" applyAlignment="1">
      <alignment horizontal="center" vertical="center" wrapText="1"/>
    </xf>
    <xf numFmtId="2" fontId="11" fillId="0" borderId="3" xfId="1" applyNumberFormat="1" applyFont="1" applyBorder="1" applyAlignment="1">
      <alignment horizontal="center" vertical="center" wrapText="1"/>
    </xf>
    <xf numFmtId="3" fontId="11" fillId="0" borderId="45" xfId="1" applyNumberFormat="1" applyFont="1" applyBorder="1" applyAlignment="1">
      <alignment horizontal="center" vertical="center"/>
    </xf>
    <xf numFmtId="3" fontId="11" fillId="0" borderId="9" xfId="1" applyNumberFormat="1" applyFont="1" applyBorder="1" applyAlignment="1">
      <alignment horizontal="center" vertical="center"/>
    </xf>
    <xf numFmtId="3" fontId="11" fillId="0" borderId="0" xfId="1" applyNumberFormat="1" applyFont="1" applyFill="1"/>
    <xf numFmtId="0" fontId="14" fillId="0" borderId="39" xfId="1" applyFont="1" applyFill="1" applyBorder="1" applyAlignment="1">
      <alignment horizontal="left" vertical="center" wrapText="1"/>
    </xf>
    <xf numFmtId="170" fontId="11" fillId="0" borderId="17" xfId="1" applyNumberFormat="1" applyFont="1" applyBorder="1" applyAlignment="1">
      <alignment horizontal="center" vertical="center"/>
    </xf>
    <xf numFmtId="170" fontId="11" fillId="0" borderId="18" xfId="1" applyNumberFormat="1" applyFont="1" applyBorder="1" applyAlignment="1">
      <alignment horizontal="center" vertical="center"/>
    </xf>
    <xf numFmtId="170" fontId="11" fillId="0" borderId="49" xfId="1" applyNumberFormat="1" applyFont="1" applyBorder="1" applyAlignment="1">
      <alignment horizontal="center" vertical="center"/>
    </xf>
    <xf numFmtId="170" fontId="11" fillId="0" borderId="15" xfId="1" applyNumberFormat="1" applyFont="1" applyBorder="1" applyAlignment="1">
      <alignment horizontal="center" vertical="center"/>
    </xf>
    <xf numFmtId="170" fontId="11" fillId="0" borderId="16" xfId="1" applyNumberFormat="1" applyFont="1" applyBorder="1" applyAlignment="1">
      <alignment horizontal="center" vertical="center"/>
    </xf>
    <xf numFmtId="3" fontId="11" fillId="0" borderId="0" xfId="1" applyNumberFormat="1" applyFont="1"/>
    <xf numFmtId="2" fontId="11" fillId="0" borderId="0" xfId="1" applyNumberFormat="1" applyFont="1"/>
    <xf numFmtId="0" fontId="14" fillId="0" borderId="8" xfId="1" applyFont="1" applyFill="1" applyBorder="1" applyAlignment="1">
      <alignment horizontal="left" vertical="center" wrapText="1"/>
    </xf>
    <xf numFmtId="170" fontId="11" fillId="0" borderId="50" xfId="1" applyNumberFormat="1" applyFont="1" applyBorder="1" applyAlignment="1">
      <alignment horizontal="center" vertical="center"/>
    </xf>
    <xf numFmtId="170" fontId="11" fillId="0" borderId="32" xfId="1" applyNumberFormat="1" applyFont="1" applyBorder="1" applyAlignment="1">
      <alignment horizontal="center" vertical="center"/>
    </xf>
    <xf numFmtId="170" fontId="11" fillId="0" borderId="51" xfId="1" applyNumberFormat="1" applyFont="1" applyBorder="1" applyAlignment="1">
      <alignment horizontal="center" vertical="center"/>
    </xf>
    <xf numFmtId="170" fontId="11" fillId="0" borderId="48" xfId="1" applyNumberFormat="1" applyFont="1" applyBorder="1" applyAlignment="1">
      <alignment horizontal="center" vertical="center"/>
    </xf>
    <xf numFmtId="170" fontId="11" fillId="0" borderId="52" xfId="1" applyNumberFormat="1" applyFont="1" applyBorder="1" applyAlignment="1">
      <alignment horizontal="center" vertical="center"/>
    </xf>
    <xf numFmtId="170" fontId="11" fillId="0" borderId="28" xfId="1" applyNumberFormat="1" applyFont="1" applyBorder="1" applyAlignment="1">
      <alignment horizontal="center" vertical="center"/>
    </xf>
    <xf numFmtId="170" fontId="11" fillId="0" borderId="53" xfId="1" applyNumberFormat="1" applyFont="1" applyBorder="1" applyAlignment="1">
      <alignment horizontal="center" vertical="center"/>
    </xf>
    <xf numFmtId="170" fontId="11" fillId="0" borderId="24" xfId="1" applyNumberFormat="1" applyFont="1" applyBorder="1" applyAlignment="1">
      <alignment horizontal="center" vertical="center"/>
    </xf>
    <xf numFmtId="170" fontId="11" fillId="0" borderId="30" xfId="1" applyNumberFormat="1" applyFont="1" applyBorder="1" applyAlignment="1">
      <alignment horizontal="center" vertical="center"/>
    </xf>
    <xf numFmtId="170" fontId="11" fillId="0" borderId="54" xfId="1" applyNumberFormat="1" applyFont="1" applyBorder="1" applyAlignment="1">
      <alignment horizontal="center" vertical="center"/>
    </xf>
    <xf numFmtId="170" fontId="11" fillId="0" borderId="23" xfId="1" applyNumberFormat="1" applyFont="1" applyBorder="1" applyAlignment="1">
      <alignment horizontal="center" vertical="center"/>
    </xf>
    <xf numFmtId="170" fontId="11" fillId="0" borderId="0" xfId="1" applyNumberFormat="1" applyFont="1" applyBorder="1" applyAlignment="1">
      <alignment horizontal="center" vertical="center"/>
    </xf>
    <xf numFmtId="170" fontId="11" fillId="0" borderId="28" xfId="1" applyNumberFormat="1" applyFont="1" applyBorder="1" applyAlignment="1">
      <alignment horizontal="center" vertical="center" wrapText="1"/>
    </xf>
    <xf numFmtId="170" fontId="11" fillId="0" borderId="53" xfId="1" applyNumberFormat="1" applyFont="1" applyBorder="1" applyAlignment="1">
      <alignment horizontal="center"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168" fontId="11" fillId="0" borderId="55" xfId="3" applyNumberFormat="1" applyFont="1" applyBorder="1" applyAlignment="1">
      <alignment horizontal="center" vertical="center"/>
    </xf>
    <xf numFmtId="168" fontId="11" fillId="0" borderId="56" xfId="3" applyNumberFormat="1" applyFont="1" applyBorder="1" applyAlignment="1">
      <alignment horizontal="center" vertical="center"/>
    </xf>
    <xf numFmtId="168" fontId="11" fillId="0" borderId="57" xfId="3" applyNumberFormat="1" applyFont="1" applyBorder="1" applyAlignment="1">
      <alignment horizontal="center" vertical="center"/>
    </xf>
    <xf numFmtId="168" fontId="11" fillId="0" borderId="21" xfId="3" applyNumberFormat="1" applyFont="1" applyBorder="1" applyAlignment="1">
      <alignment horizontal="center" vertical="center"/>
    </xf>
    <xf numFmtId="168" fontId="11" fillId="0" borderId="44" xfId="3" applyNumberFormat="1" applyFont="1" applyBorder="1" applyAlignment="1">
      <alignment horizontal="center" vertical="center"/>
    </xf>
    <xf numFmtId="0" fontId="11" fillId="0" borderId="10" xfId="1" applyFont="1" applyFill="1" applyBorder="1" applyAlignment="1">
      <alignment horizontal="left" vertical="center" wrapText="1"/>
    </xf>
    <xf numFmtId="168" fontId="11" fillId="0" borderId="41" xfId="1" applyNumberFormat="1" applyFont="1" applyBorder="1" applyAlignment="1">
      <alignment horizontal="center" vertical="center" wrapText="1"/>
    </xf>
    <xf numFmtId="168" fontId="11" fillId="0" borderId="39" xfId="1" applyNumberFormat="1" applyFont="1" applyBorder="1" applyAlignment="1">
      <alignment horizontal="center" vertical="center" wrapText="1"/>
    </xf>
    <xf numFmtId="168" fontId="11" fillId="0" borderId="38" xfId="1" applyNumberFormat="1" applyFont="1" applyBorder="1" applyAlignment="1">
      <alignment horizontal="center" vertical="center" wrapText="1"/>
    </xf>
    <xf numFmtId="168" fontId="11" fillId="0" borderId="0" xfId="1" applyNumberFormat="1" applyFont="1"/>
    <xf numFmtId="0" fontId="11" fillId="0" borderId="8" xfId="1" applyFont="1" applyFill="1" applyBorder="1" applyAlignment="1">
      <alignment horizontal="left" vertical="center" wrapText="1"/>
    </xf>
    <xf numFmtId="168" fontId="11" fillId="0" borderId="27" xfId="3" applyNumberFormat="1" applyFont="1" applyBorder="1" applyAlignment="1">
      <alignment horizontal="center"/>
    </xf>
    <xf numFmtId="168" fontId="11" fillId="0" borderId="3" xfId="3" applyNumberFormat="1" applyFont="1" applyBorder="1" applyAlignment="1">
      <alignment horizontal="center"/>
    </xf>
    <xf numFmtId="168" fontId="11" fillId="0" borderId="28" xfId="3" applyNumberFormat="1" applyFont="1" applyBorder="1" applyAlignment="1">
      <alignment horizontal="center"/>
    </xf>
    <xf numFmtId="168" fontId="11" fillId="0" borderId="1" xfId="3" applyNumberFormat="1" applyFont="1" applyBorder="1" applyAlignment="1">
      <alignment horizontal="center"/>
    </xf>
    <xf numFmtId="168" fontId="11" fillId="0" borderId="28" xfId="1" applyNumberFormat="1" applyFont="1" applyBorder="1" applyAlignment="1">
      <alignment horizontal="center" vertical="center" wrapText="1"/>
    </xf>
    <xf numFmtId="0" fontId="11" fillId="0" borderId="48" xfId="1" applyFont="1" applyFill="1" applyBorder="1" applyAlignment="1">
      <alignment horizontal="left" vertical="center" wrapText="1"/>
    </xf>
    <xf numFmtId="0" fontId="11" fillId="0" borderId="9" xfId="1" applyFont="1" applyFill="1" applyBorder="1" applyAlignment="1">
      <alignment horizontal="left" vertical="center" wrapText="1"/>
    </xf>
    <xf numFmtId="3" fontId="9" fillId="0" borderId="0" xfId="1" applyNumberFormat="1" applyFont="1"/>
    <xf numFmtId="2" fontId="9" fillId="0" borderId="0" xfId="1" applyNumberFormat="1" applyFont="1"/>
    <xf numFmtId="168" fontId="9" fillId="0" borderId="0" xfId="1" applyNumberFormat="1" applyFont="1"/>
    <xf numFmtId="0" fontId="15" fillId="0" borderId="4" xfId="1" applyNumberFormat="1" applyFont="1" applyFill="1" applyBorder="1" applyAlignment="1">
      <alignment horizontal="center" vertical="center"/>
    </xf>
    <xf numFmtId="0" fontId="15" fillId="0" borderId="6" xfId="1" applyNumberFormat="1" applyFont="1" applyFill="1" applyBorder="1" applyAlignment="1">
      <alignment horizontal="center" vertical="center"/>
    </xf>
    <xf numFmtId="49" fontId="15" fillId="0" borderId="45" xfId="1" applyNumberFormat="1" applyFont="1" applyFill="1" applyBorder="1" applyAlignment="1">
      <alignment horizontal="center" vertical="center"/>
    </xf>
    <xf numFmtId="49" fontId="15" fillId="0" borderId="46" xfId="1" applyNumberFormat="1" applyFont="1" applyFill="1" applyBorder="1" applyAlignment="1">
      <alignment horizontal="center" vertical="center"/>
    </xf>
    <xf numFmtId="49" fontId="15" fillId="0" borderId="4"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0" fontId="12" fillId="0" borderId="39" xfId="1" applyFont="1" applyBorder="1" applyAlignment="1">
      <alignment horizontal="center" vertical="center" wrapText="1"/>
    </xf>
    <xf numFmtId="49" fontId="11" fillId="0" borderId="0" xfId="1" applyNumberFormat="1" applyFont="1" applyFill="1" applyBorder="1" applyAlignment="1">
      <alignment horizontal="center" vertical="center"/>
    </xf>
    <xf numFmtId="0" fontId="12" fillId="0" borderId="10" xfId="1" applyFont="1" applyBorder="1" applyAlignment="1">
      <alignment horizontal="center" vertical="center" wrapText="1"/>
    </xf>
    <xf numFmtId="168" fontId="11" fillId="0" borderId="1" xfId="3" applyNumberFormat="1" applyFont="1" applyBorder="1" applyAlignment="1">
      <alignment horizontal="center" vertical="center" wrapText="1"/>
    </xf>
    <xf numFmtId="168" fontId="11" fillId="0" borderId="3" xfId="3" applyNumberFormat="1" applyFont="1" applyBorder="1" applyAlignment="1">
      <alignment horizontal="center" vertical="center" wrapText="1"/>
    </xf>
    <xf numFmtId="168" fontId="11" fillId="0" borderId="28" xfId="3" applyNumberFormat="1" applyFont="1" applyBorder="1" applyAlignment="1">
      <alignment horizontal="center" vertical="center" wrapText="1"/>
    </xf>
    <xf numFmtId="168" fontId="11" fillId="0" borderId="0" xfId="3" applyNumberFormat="1" applyFont="1" applyAlignment="1">
      <alignment horizontal="center" vertical="center"/>
    </xf>
    <xf numFmtId="49" fontId="11" fillId="0" borderId="0" xfId="1" applyNumberFormat="1" applyFont="1" applyBorder="1" applyAlignment="1">
      <alignment horizontal="center" vertical="center"/>
    </xf>
    <xf numFmtId="0" fontId="12" fillId="0" borderId="21" xfId="1" applyFont="1" applyBorder="1" applyAlignment="1">
      <alignment horizontal="center" vertical="center" wrapText="1"/>
    </xf>
    <xf numFmtId="168" fontId="11" fillId="0" borderId="4" xfId="3" applyNumberFormat="1" applyFont="1" applyBorder="1" applyAlignment="1">
      <alignment horizontal="center" vertical="center" wrapText="1"/>
    </xf>
    <xf numFmtId="168" fontId="11" fillId="0" borderId="6" xfId="3" applyNumberFormat="1" applyFont="1" applyBorder="1" applyAlignment="1">
      <alignment horizontal="center" vertical="center" wrapText="1"/>
    </xf>
    <xf numFmtId="168" fontId="11" fillId="0" borderId="45" xfId="3" applyNumberFormat="1" applyFont="1" applyBorder="1" applyAlignment="1">
      <alignment horizontal="center" vertical="center" wrapText="1"/>
    </xf>
    <xf numFmtId="168" fontId="11" fillId="0" borderId="46" xfId="3" applyNumberFormat="1" applyFont="1" applyBorder="1" applyAlignment="1">
      <alignment horizontal="center" vertical="center" wrapText="1"/>
    </xf>
    <xf numFmtId="168" fontId="11" fillId="0" borderId="41" xfId="3" applyNumberFormat="1" applyFont="1" applyBorder="1" applyAlignment="1">
      <alignment horizontal="center" vertical="center"/>
    </xf>
    <xf numFmtId="168" fontId="11" fillId="0" borderId="38" xfId="3" applyNumberFormat="1" applyFont="1" applyBorder="1" applyAlignment="1">
      <alignment horizontal="center" vertical="center"/>
    </xf>
    <xf numFmtId="168" fontId="11" fillId="0" borderId="42" xfId="3" applyNumberFormat="1" applyFont="1" applyBorder="1" applyAlignment="1">
      <alignment horizontal="center" vertical="center"/>
    </xf>
    <xf numFmtId="168" fontId="11" fillId="0" borderId="43" xfId="3" applyNumberFormat="1" applyFont="1" applyBorder="1" applyAlignment="1">
      <alignment horizontal="center" vertical="center"/>
    </xf>
    <xf numFmtId="168" fontId="11" fillId="0" borderId="58" xfId="3" applyNumberFormat="1" applyFont="1" applyBorder="1" applyAlignment="1">
      <alignment horizontal="center" vertical="center"/>
    </xf>
    <xf numFmtId="2" fontId="11" fillId="0" borderId="27" xfId="1" applyNumberFormat="1" applyFont="1" applyBorder="1" applyAlignment="1">
      <alignment horizontal="center" vertical="center"/>
    </xf>
    <xf numFmtId="2" fontId="11" fillId="0" borderId="3" xfId="1" applyNumberFormat="1" applyFont="1" applyBorder="1" applyAlignment="1">
      <alignment horizontal="center" vertical="center"/>
    </xf>
    <xf numFmtId="2" fontId="11" fillId="0" borderId="28" xfId="1" applyNumberFormat="1" applyFont="1" applyBorder="1" applyAlignment="1">
      <alignment horizontal="center" vertical="center"/>
    </xf>
    <xf numFmtId="2" fontId="11" fillId="0" borderId="1" xfId="1" applyNumberFormat="1" applyFont="1" applyBorder="1" applyAlignment="1">
      <alignment horizontal="center" vertical="center"/>
    </xf>
    <xf numFmtId="2" fontId="11" fillId="0" borderId="53" xfId="1" applyNumberFormat="1" applyFont="1" applyBorder="1" applyAlignment="1">
      <alignment horizontal="center" vertical="center"/>
    </xf>
    <xf numFmtId="168" fontId="11" fillId="0" borderId="27" xfId="3" applyNumberFormat="1" applyFont="1" applyBorder="1" applyAlignment="1">
      <alignment horizontal="center" vertical="center"/>
    </xf>
    <xf numFmtId="168" fontId="11" fillId="0" borderId="3" xfId="3" applyNumberFormat="1" applyFont="1" applyBorder="1" applyAlignment="1">
      <alignment horizontal="center" vertical="center"/>
    </xf>
    <xf numFmtId="168" fontId="11" fillId="0" borderId="28" xfId="3" applyNumberFormat="1" applyFont="1" applyBorder="1" applyAlignment="1">
      <alignment horizontal="center" vertical="center"/>
    </xf>
    <xf numFmtId="168" fontId="11" fillId="0" borderId="1" xfId="3" applyNumberFormat="1" applyFont="1" applyBorder="1" applyAlignment="1">
      <alignment horizontal="center" vertical="center"/>
    </xf>
    <xf numFmtId="168" fontId="11" fillId="0" borderId="53" xfId="3" applyNumberFormat="1" applyFont="1" applyBorder="1" applyAlignment="1">
      <alignment horizontal="center" vertical="center"/>
    </xf>
    <xf numFmtId="2" fontId="11" fillId="0" borderId="59" xfId="1" applyNumberFormat="1" applyFont="1" applyBorder="1" applyAlignment="1">
      <alignment horizontal="center" vertical="center"/>
    </xf>
    <xf numFmtId="2" fontId="11" fillId="0" borderId="60" xfId="1" applyNumberFormat="1" applyFont="1" applyBorder="1" applyAlignment="1">
      <alignment horizontal="center" vertical="center"/>
    </xf>
    <xf numFmtId="2" fontId="11" fillId="0" borderId="50" xfId="1" applyNumberFormat="1" applyFont="1" applyBorder="1" applyAlignment="1">
      <alignment horizontal="center" vertical="center"/>
    </xf>
    <xf numFmtId="2" fontId="11" fillId="0" borderId="32" xfId="1" applyNumberFormat="1" applyFont="1" applyBorder="1" applyAlignment="1">
      <alignment horizontal="center" vertical="center"/>
    </xf>
    <xf numFmtId="168" fontId="11" fillId="0" borderId="59" xfId="3" applyNumberFormat="1" applyFont="1" applyBorder="1" applyAlignment="1">
      <alignment horizontal="center" vertical="center"/>
    </xf>
    <xf numFmtId="168" fontId="11" fillId="0" borderId="60" xfId="3" applyNumberFormat="1" applyFont="1" applyBorder="1" applyAlignment="1">
      <alignment horizontal="center" vertical="center"/>
    </xf>
    <xf numFmtId="168" fontId="11" fillId="0" borderId="50" xfId="3" applyNumberFormat="1" applyFont="1" applyBorder="1" applyAlignment="1">
      <alignment horizontal="center" vertical="center"/>
    </xf>
    <xf numFmtId="168" fontId="11" fillId="0" borderId="32" xfId="3" applyNumberFormat="1" applyFont="1" applyBorder="1" applyAlignment="1">
      <alignment horizontal="center" vertical="center"/>
    </xf>
    <xf numFmtId="2" fontId="11" fillId="0" borderId="45" xfId="1" applyNumberFormat="1" applyFont="1" applyBorder="1" applyAlignment="1">
      <alignment horizontal="center" vertical="center"/>
    </xf>
    <xf numFmtId="2" fontId="11" fillId="0" borderId="6" xfId="1" applyNumberFormat="1" applyFont="1" applyBorder="1" applyAlignment="1">
      <alignment horizontal="center" vertical="center"/>
    </xf>
    <xf numFmtId="2" fontId="11" fillId="0" borderId="46" xfId="1" applyNumberFormat="1" applyFont="1" applyBorder="1" applyAlignment="1">
      <alignment horizontal="center" vertical="center"/>
    </xf>
    <xf numFmtId="2" fontId="11" fillId="0" borderId="4" xfId="1" applyNumberFormat="1" applyFont="1" applyBorder="1" applyAlignment="1">
      <alignment horizontal="center" vertical="center"/>
    </xf>
    <xf numFmtId="168" fontId="11" fillId="0" borderId="0" xfId="4" applyNumberFormat="1" applyFont="1"/>
    <xf numFmtId="2" fontId="11" fillId="0" borderId="17" xfId="1" applyNumberFormat="1" applyFont="1" applyBorder="1" applyAlignment="1">
      <alignment horizontal="center" vertical="center"/>
    </xf>
    <xf numFmtId="3" fontId="11" fillId="0" borderId="45" xfId="1" applyNumberFormat="1" applyFont="1" applyBorder="1" applyAlignment="1">
      <alignment horizontal="center"/>
    </xf>
    <xf numFmtId="3" fontId="11" fillId="0" borderId="6" xfId="1" applyNumberFormat="1" applyFont="1" applyBorder="1" applyAlignment="1">
      <alignment horizontal="center"/>
    </xf>
    <xf numFmtId="3" fontId="11" fillId="0" borderId="46" xfId="1" applyNumberFormat="1" applyFont="1" applyBorder="1" applyAlignment="1">
      <alignment horizontal="center"/>
    </xf>
    <xf numFmtId="3" fontId="11" fillId="0" borderId="4" xfId="1" applyNumberFormat="1" applyFont="1" applyBorder="1" applyAlignment="1">
      <alignment horizontal="center"/>
    </xf>
    <xf numFmtId="3" fontId="11" fillId="0" borderId="0" xfId="1" applyNumberFormat="1" applyFont="1" applyAlignment="1">
      <alignment horizontal="center"/>
    </xf>
    <xf numFmtId="0" fontId="13" fillId="0" borderId="39" xfId="1" applyFont="1" applyFill="1" applyBorder="1" applyAlignment="1">
      <alignment horizontal="left" vertical="center" wrapText="1"/>
    </xf>
    <xf numFmtId="169" fontId="11" fillId="0" borderId="11" xfId="1" applyNumberFormat="1" applyFont="1" applyBorder="1" applyAlignment="1">
      <alignment horizontal="center" vertical="center"/>
    </xf>
    <xf numFmtId="169" fontId="11" fillId="0" borderId="12" xfId="1" applyNumberFormat="1" applyFont="1" applyBorder="1" applyAlignment="1">
      <alignment horizontal="center" vertical="center"/>
    </xf>
    <xf numFmtId="169" fontId="11" fillId="0" borderId="47" xfId="1" applyNumberFormat="1" applyFont="1" applyBorder="1" applyAlignment="1">
      <alignment horizontal="center" vertical="center"/>
    </xf>
    <xf numFmtId="169" fontId="11" fillId="0" borderId="25" xfId="1" applyNumberFormat="1" applyFont="1" applyBorder="1" applyAlignment="1">
      <alignment horizontal="center" vertical="center"/>
    </xf>
    <xf numFmtId="0" fontId="13" fillId="0" borderId="8" xfId="1" applyFont="1" applyFill="1" applyBorder="1" applyAlignment="1">
      <alignment horizontal="left" vertical="center" wrapText="1"/>
    </xf>
    <xf numFmtId="170" fontId="11" fillId="0" borderId="59" xfId="1" applyNumberFormat="1" applyFont="1" applyBorder="1" applyAlignment="1">
      <alignment horizontal="center" vertical="center"/>
    </xf>
    <xf numFmtId="170" fontId="11" fillId="0" borderId="60" xfId="1" applyNumberFormat="1" applyFont="1" applyBorder="1" applyAlignment="1">
      <alignment horizontal="center"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168" fontId="11" fillId="0" borderId="50" xfId="1" applyNumberFormat="1" applyFont="1" applyBorder="1" applyAlignment="1">
      <alignment horizontal="center" vertical="center"/>
    </xf>
    <xf numFmtId="168" fontId="11" fillId="0" borderId="60" xfId="1" applyNumberFormat="1" applyFont="1" applyBorder="1" applyAlignment="1">
      <alignment horizontal="center" vertical="center"/>
    </xf>
    <xf numFmtId="168" fontId="11" fillId="0" borderId="17" xfId="1" applyNumberFormat="1" applyFont="1" applyBorder="1" applyAlignment="1">
      <alignment horizontal="center" vertical="center"/>
    </xf>
    <xf numFmtId="168" fontId="11" fillId="0" borderId="18" xfId="1" applyNumberFormat="1" applyFont="1" applyBorder="1" applyAlignment="1">
      <alignment horizontal="center" vertical="center"/>
    </xf>
    <xf numFmtId="168" fontId="11" fillId="0" borderId="59" xfId="1" applyNumberFormat="1" applyFont="1" applyBorder="1" applyAlignment="1">
      <alignment horizontal="center" vertical="center"/>
    </xf>
    <xf numFmtId="168" fontId="11" fillId="0" borderId="3" xfId="1" applyNumberFormat="1" applyFont="1" applyBorder="1" applyAlignment="1">
      <alignment horizontal="center" vertical="center"/>
    </xf>
    <xf numFmtId="168" fontId="11" fillId="0" borderId="28" xfId="1" applyNumberFormat="1" applyFont="1" applyBorder="1" applyAlignment="1">
      <alignment horizontal="center" vertical="center"/>
    </xf>
    <xf numFmtId="168" fontId="11" fillId="0" borderId="1" xfId="1" applyNumberFormat="1" applyFont="1" applyBorder="1" applyAlignment="1">
      <alignment horizontal="center" vertical="center"/>
    </xf>
    <xf numFmtId="168" fontId="11" fillId="0" borderId="26" xfId="1" applyNumberFormat="1" applyFont="1" applyBorder="1" applyAlignment="1">
      <alignment horizontal="center" vertical="center"/>
    </xf>
    <xf numFmtId="0" fontId="11" fillId="0" borderId="9" xfId="1" applyFont="1" applyBorder="1" applyAlignment="1">
      <alignment horizontal="left" vertical="center" wrapText="1"/>
    </xf>
    <xf numFmtId="168" fontId="11" fillId="0" borderId="45" xfId="3" applyNumberFormat="1" applyFont="1" applyBorder="1" applyAlignment="1">
      <alignment horizontal="center" vertical="center"/>
    </xf>
    <xf numFmtId="168" fontId="11" fillId="0" borderId="6" xfId="3" applyNumberFormat="1" applyFont="1" applyBorder="1" applyAlignment="1">
      <alignment horizontal="center" vertical="center"/>
    </xf>
    <xf numFmtId="168" fontId="11" fillId="0" borderId="46" xfId="3" applyNumberFormat="1" applyFont="1" applyBorder="1" applyAlignment="1">
      <alignment horizontal="center" vertical="center"/>
    </xf>
    <xf numFmtId="168" fontId="11" fillId="0" borderId="4" xfId="3" applyNumberFormat="1" applyFont="1" applyBorder="1" applyAlignment="1">
      <alignment horizontal="center" vertical="center"/>
    </xf>
    <xf numFmtId="0" fontId="17" fillId="0" borderId="0" xfId="1" applyFont="1" applyBorder="1" applyAlignment="1">
      <alignment vertical="center" wrapText="1"/>
    </xf>
    <xf numFmtId="0" fontId="19" fillId="0" borderId="0" xfId="1" applyFont="1" applyFill="1" applyAlignment="1"/>
    <xf numFmtId="0" fontId="15" fillId="0" borderId="45" xfId="1" applyNumberFormat="1" applyFont="1" applyFill="1" applyBorder="1" applyAlignment="1">
      <alignment horizontal="center" vertical="center"/>
    </xf>
    <xf numFmtId="0" fontId="15" fillId="0" borderId="46" xfId="1" applyNumberFormat="1" applyFont="1" applyBorder="1" applyAlignment="1">
      <alignment horizontal="center" vertical="center"/>
    </xf>
    <xf numFmtId="49" fontId="15" fillId="0" borderId="6" xfId="1" applyNumberFormat="1" applyFont="1" applyBorder="1" applyAlignment="1">
      <alignment horizontal="center" vertical="center"/>
    </xf>
    <xf numFmtId="168" fontId="11" fillId="0" borderId="41" xfId="3" applyNumberFormat="1" applyFont="1" applyFill="1" applyBorder="1" applyAlignment="1">
      <alignment horizontal="center" vertical="center"/>
    </xf>
    <xf numFmtId="170" fontId="11" fillId="0" borderId="27" xfId="1" applyNumberFormat="1" applyFont="1" applyFill="1" applyBorder="1" applyAlignment="1">
      <alignment horizontal="center" vertical="center"/>
    </xf>
    <xf numFmtId="168" fontId="11" fillId="0" borderId="27" xfId="3" applyNumberFormat="1" applyFont="1" applyFill="1" applyBorder="1" applyAlignment="1">
      <alignment horizontal="center" vertical="center"/>
    </xf>
    <xf numFmtId="170" fontId="11" fillId="0" borderId="50" xfId="1" applyNumberFormat="1" applyFont="1" applyFill="1" applyBorder="1" applyAlignment="1">
      <alignment horizontal="center" vertical="center"/>
    </xf>
    <xf numFmtId="168" fontId="11" fillId="0" borderId="50" xfId="3" applyNumberFormat="1" applyFont="1" applyFill="1" applyBorder="1" applyAlignment="1">
      <alignment horizontal="center" vertical="center"/>
    </xf>
    <xf numFmtId="170" fontId="11" fillId="0" borderId="22" xfId="1" applyNumberFormat="1" applyFont="1" applyFill="1" applyBorder="1" applyAlignment="1">
      <alignment horizontal="center" vertical="center"/>
    </xf>
    <xf numFmtId="170" fontId="11" fillId="0" borderId="46" xfId="1" applyNumberFormat="1" applyFont="1" applyBorder="1" applyAlignment="1">
      <alignment horizontal="center" vertical="center"/>
    </xf>
    <xf numFmtId="170" fontId="11" fillId="0" borderId="45" xfId="1" applyNumberFormat="1" applyFont="1" applyFill="1" applyBorder="1" applyAlignment="1">
      <alignment horizontal="center" vertical="center"/>
    </xf>
    <xf numFmtId="170" fontId="11" fillId="0" borderId="40" xfId="1" applyNumberFormat="1" applyFont="1" applyBorder="1" applyAlignment="1">
      <alignment horizontal="center" vertical="center"/>
    </xf>
    <xf numFmtId="2" fontId="11" fillId="0" borderId="50" xfId="1" applyNumberFormat="1" applyFont="1" applyFill="1" applyBorder="1" applyAlignment="1">
      <alignment horizontal="center" vertical="center"/>
    </xf>
    <xf numFmtId="2" fontId="11" fillId="0" borderId="27" xfId="1" applyNumberFormat="1" applyFont="1" applyFill="1" applyBorder="1" applyAlignment="1">
      <alignment horizontal="center" vertical="center"/>
    </xf>
    <xf numFmtId="3" fontId="11" fillId="0" borderId="45" xfId="1" applyNumberFormat="1" applyFont="1" applyFill="1" applyBorder="1" applyAlignment="1">
      <alignment horizontal="center"/>
    </xf>
    <xf numFmtId="169" fontId="11" fillId="0" borderId="11" xfId="1" applyNumberFormat="1" applyFont="1" applyFill="1" applyBorder="1" applyAlignment="1">
      <alignment horizontal="center" vertical="center"/>
    </xf>
    <xf numFmtId="169" fontId="11" fillId="0" borderId="47" xfId="1" applyNumberFormat="1" applyFont="1" applyFill="1" applyBorder="1" applyAlignment="1">
      <alignment horizontal="center" vertical="center"/>
    </xf>
    <xf numFmtId="170" fontId="11" fillId="0" borderId="59" xfId="1" applyNumberFormat="1" applyFont="1" applyFill="1" applyBorder="1" applyAlignment="1">
      <alignment horizontal="center" vertical="center"/>
    </xf>
    <xf numFmtId="168" fontId="11" fillId="0" borderId="4" xfId="1" applyNumberFormat="1" applyFont="1" applyFill="1" applyBorder="1" applyAlignment="1">
      <alignment horizontal="center" vertical="center"/>
    </xf>
    <xf numFmtId="168" fontId="11" fillId="0" borderId="6" xfId="1" applyNumberFormat="1" applyFont="1" applyBorder="1" applyAlignment="1">
      <alignment horizontal="center" vertical="center"/>
    </xf>
    <xf numFmtId="168" fontId="11" fillId="0" borderId="45" xfId="1" applyNumberFormat="1" applyFont="1" applyFill="1" applyBorder="1" applyAlignment="1">
      <alignment horizontal="center" vertical="center"/>
    </xf>
    <xf numFmtId="168" fontId="11" fillId="0" borderId="41" xfId="1" applyNumberFormat="1" applyFont="1" applyFill="1" applyBorder="1" applyAlignment="1">
      <alignment horizontal="center" vertical="center"/>
    </xf>
    <xf numFmtId="168" fontId="11" fillId="0" borderId="38" xfId="1" applyNumberFormat="1" applyFont="1" applyBorder="1" applyAlignment="1">
      <alignment horizontal="center" vertical="center"/>
    </xf>
    <xf numFmtId="168" fontId="11" fillId="0" borderId="52" xfId="1" applyNumberFormat="1" applyFont="1" applyBorder="1" applyAlignment="1">
      <alignment horizontal="center" vertical="center"/>
    </xf>
    <xf numFmtId="168" fontId="11" fillId="0" borderId="27" xfId="1" applyNumberFormat="1" applyFont="1" applyFill="1" applyBorder="1" applyAlignment="1">
      <alignment horizontal="center" vertical="center"/>
    </xf>
    <xf numFmtId="168" fontId="11" fillId="0" borderId="45" xfId="3" applyNumberFormat="1" applyFont="1" applyFill="1" applyBorder="1" applyAlignment="1">
      <alignment horizontal="center" vertical="center"/>
    </xf>
    <xf numFmtId="0" fontId="20" fillId="0" borderId="0" xfId="1" applyFont="1" applyBorder="1" applyAlignment="1">
      <alignment vertical="center" wrapText="1"/>
    </xf>
    <xf numFmtId="0" fontId="9" fillId="0" borderId="0" xfId="1" applyFont="1" applyFill="1"/>
    <xf numFmtId="0" fontId="15" fillId="0" borderId="40" xfId="1" applyNumberFormat="1" applyFont="1" applyFill="1" applyBorder="1" applyAlignment="1">
      <alignment horizontal="center" vertical="center"/>
    </xf>
    <xf numFmtId="0" fontId="15" fillId="0" borderId="6" xfId="1" applyNumberFormat="1" applyFont="1" applyBorder="1" applyAlignment="1">
      <alignment horizontal="center" vertical="center"/>
    </xf>
    <xf numFmtId="0" fontId="12" fillId="0" borderId="15" xfId="1" applyFont="1" applyBorder="1" applyAlignment="1">
      <alignment horizontal="center" vertical="center" wrapText="1"/>
    </xf>
    <xf numFmtId="3" fontId="11" fillId="0" borderId="62" xfId="1" applyNumberFormat="1" applyFont="1" applyBorder="1" applyAlignment="1">
      <alignment horizontal="center" vertical="center"/>
    </xf>
    <xf numFmtId="3" fontId="11" fillId="0" borderId="12" xfId="1" applyNumberFormat="1" applyFont="1" applyBorder="1" applyAlignment="1">
      <alignment horizontal="center" vertical="center"/>
    </xf>
    <xf numFmtId="3" fontId="11" fillId="0" borderId="36" xfId="1" applyNumberFormat="1" applyFont="1" applyBorder="1" applyAlignment="1">
      <alignment horizontal="center" vertical="center"/>
    </xf>
    <xf numFmtId="168" fontId="11" fillId="0" borderId="18" xfId="3" applyNumberFormat="1" applyFont="1" applyBorder="1" applyAlignment="1">
      <alignment horizontal="center"/>
    </xf>
    <xf numFmtId="168" fontId="11" fillId="0" borderId="20" xfId="3" applyNumberFormat="1" applyFont="1" applyBorder="1" applyAlignment="1">
      <alignment horizontal="center"/>
    </xf>
    <xf numFmtId="4" fontId="13" fillId="2" borderId="28" xfId="1" applyNumberFormat="1" applyFont="1" applyFill="1" applyBorder="1" applyAlignment="1">
      <alignment horizontal="center" vertical="center"/>
    </xf>
    <xf numFmtId="2" fontId="11" fillId="0" borderId="26" xfId="1" applyNumberFormat="1" applyFont="1" applyBorder="1" applyAlignment="1">
      <alignment horizontal="center" vertical="center"/>
    </xf>
    <xf numFmtId="168" fontId="11" fillId="0" borderId="30" xfId="3" applyNumberFormat="1" applyFont="1" applyBorder="1" applyAlignment="1">
      <alignment horizontal="center"/>
    </xf>
    <xf numFmtId="168" fontId="11" fillId="0" borderId="29" xfId="3" applyNumberFormat="1" applyFont="1" applyBorder="1" applyAlignment="1">
      <alignment horizontal="center"/>
    </xf>
    <xf numFmtId="168" fontId="13" fillId="2" borderId="3" xfId="3" applyNumberFormat="1" applyFont="1" applyFill="1" applyBorder="1" applyAlignment="1">
      <alignment horizontal="center" vertical="center"/>
    </xf>
    <xf numFmtId="168" fontId="13" fillId="2" borderId="28" xfId="3" applyNumberFormat="1" applyFont="1" applyFill="1" applyBorder="1" applyAlignment="1">
      <alignment horizontal="center" vertical="center"/>
    </xf>
    <xf numFmtId="168" fontId="11" fillId="0" borderId="26" xfId="3" applyNumberFormat="1" applyFont="1" applyBorder="1" applyAlignment="1">
      <alignment horizontal="center" vertical="center"/>
    </xf>
    <xf numFmtId="2" fontId="11" fillId="0" borderId="6" xfId="1" applyNumberFormat="1" applyFont="1" applyBorder="1" applyAlignment="1">
      <alignment horizontal="center" vertical="center" wrapText="1"/>
    </xf>
    <xf numFmtId="4" fontId="13" fillId="2" borderId="46" xfId="1" applyNumberFormat="1" applyFont="1" applyFill="1" applyBorder="1" applyAlignment="1">
      <alignment horizontal="center" vertical="center"/>
    </xf>
    <xf numFmtId="2" fontId="11" fillId="0" borderId="40" xfId="1" applyNumberFormat="1" applyFont="1" applyBorder="1" applyAlignment="1">
      <alignment horizontal="center" vertical="center"/>
    </xf>
    <xf numFmtId="4" fontId="13" fillId="2" borderId="12" xfId="5" applyNumberFormat="1" applyFont="1" applyFill="1" applyBorder="1" applyAlignment="1">
      <alignment horizontal="center" vertical="center"/>
    </xf>
    <xf numFmtId="4" fontId="13" fillId="2" borderId="12" xfId="1" applyNumberFormat="1" applyFont="1" applyFill="1" applyBorder="1" applyAlignment="1">
      <alignment horizontal="center" vertical="center"/>
    </xf>
    <xf numFmtId="4" fontId="13" fillId="2" borderId="41" xfId="5" applyNumberFormat="1" applyFont="1" applyFill="1" applyBorder="1" applyAlignment="1">
      <alignment horizontal="center" vertical="center"/>
    </xf>
    <xf numFmtId="4" fontId="13" fillId="2" borderId="38" xfId="5" applyNumberFormat="1" applyFont="1" applyFill="1" applyBorder="1" applyAlignment="1">
      <alignment horizontal="center" vertical="center"/>
    </xf>
    <xf numFmtId="4" fontId="13" fillId="2" borderId="60" xfId="5" applyNumberFormat="1" applyFont="1" applyFill="1" applyBorder="1" applyAlignment="1">
      <alignment horizontal="center" vertical="center"/>
    </xf>
    <xf numFmtId="4" fontId="13" fillId="2" borderId="3" xfId="1" applyNumberFormat="1" applyFont="1" applyFill="1" applyBorder="1" applyAlignment="1">
      <alignment horizontal="center" vertical="center"/>
    </xf>
    <xf numFmtId="4" fontId="13" fillId="2" borderId="50" xfId="5" applyNumberFormat="1" applyFont="1" applyFill="1" applyBorder="1" applyAlignment="1">
      <alignment horizontal="center" vertical="center"/>
    </xf>
    <xf numFmtId="4" fontId="13" fillId="2" borderId="3" xfId="6" applyNumberFormat="1" applyFont="1" applyFill="1" applyBorder="1" applyAlignment="1">
      <alignment horizontal="center" vertical="center"/>
    </xf>
    <xf numFmtId="4" fontId="13" fillId="2" borderId="27" xfId="6" applyNumberFormat="1" applyFont="1" applyFill="1" applyBorder="1" applyAlignment="1">
      <alignment horizontal="center" vertical="center"/>
    </xf>
    <xf numFmtId="0" fontId="4" fillId="0" borderId="10" xfId="1" applyFont="1" applyBorder="1" applyAlignment="1">
      <alignment horizontal="left" vertical="center" wrapText="1"/>
    </xf>
    <xf numFmtId="168" fontId="13" fillId="2" borderId="62" xfId="3" applyNumberFormat="1" applyFont="1" applyFill="1" applyBorder="1" applyAlignment="1">
      <alignment horizontal="center" vertical="center"/>
    </xf>
    <xf numFmtId="168" fontId="13" fillId="2" borderId="12" xfId="3" applyNumberFormat="1" applyFont="1" applyFill="1" applyBorder="1" applyAlignment="1">
      <alignment horizontal="center" vertical="center"/>
    </xf>
    <xf numFmtId="168" fontId="13" fillId="2" borderId="41" xfId="3" applyNumberFormat="1" applyFont="1" applyFill="1" applyBorder="1" applyAlignment="1">
      <alignment horizontal="center" vertical="center"/>
    </xf>
    <xf numFmtId="168" fontId="13" fillId="2" borderId="38" xfId="3" applyNumberFormat="1" applyFont="1" applyFill="1" applyBorder="1" applyAlignment="1">
      <alignment horizontal="center" vertical="center"/>
    </xf>
    <xf numFmtId="0" fontId="4" fillId="0" borderId="8" xfId="1" applyFont="1" applyBorder="1" applyAlignment="1">
      <alignment horizontal="left" vertical="center" wrapText="1"/>
    </xf>
    <xf numFmtId="168" fontId="13" fillId="2" borderId="26" xfId="3" applyNumberFormat="1" applyFont="1" applyFill="1" applyBorder="1" applyAlignment="1">
      <alignment horizontal="center" vertical="center"/>
    </xf>
    <xf numFmtId="168" fontId="13" fillId="2" borderId="27" xfId="3" applyNumberFormat="1" applyFont="1" applyFill="1" applyBorder="1" applyAlignment="1">
      <alignment horizontal="center" vertical="center"/>
    </xf>
    <xf numFmtId="0" fontId="4" fillId="0" borderId="48" xfId="1" applyFont="1" applyBorder="1" applyAlignment="1">
      <alignment horizontal="left" vertical="center" wrapText="1"/>
    </xf>
    <xf numFmtId="0" fontId="4" fillId="0" borderId="9" xfId="1" applyFont="1" applyBorder="1" applyAlignment="1">
      <alignment horizontal="left" vertical="center" wrapText="1"/>
    </xf>
    <xf numFmtId="168" fontId="11" fillId="0" borderId="22" xfId="3" applyNumberFormat="1" applyFont="1" applyBorder="1" applyAlignment="1">
      <alignment horizontal="center"/>
    </xf>
    <xf numFmtId="168" fontId="11" fillId="0" borderId="40" xfId="3" applyNumberFormat="1" applyFont="1" applyBorder="1" applyAlignment="1">
      <alignment horizontal="center"/>
    </xf>
    <xf numFmtId="0" fontId="22" fillId="0" borderId="39" xfId="1" applyFont="1" applyBorder="1" applyAlignment="1">
      <alignment horizontal="left" vertical="center" wrapText="1"/>
    </xf>
    <xf numFmtId="3" fontId="7" fillId="0" borderId="63" xfId="1" applyNumberFormat="1" applyFont="1" applyBorder="1" applyAlignment="1">
      <alignment horizontal="center" vertical="center"/>
    </xf>
    <xf numFmtId="170" fontId="7" fillId="0" borderId="63" xfId="1" applyNumberFormat="1" applyFont="1" applyBorder="1" applyAlignment="1">
      <alignment horizontal="center" vertical="center"/>
    </xf>
    <xf numFmtId="0" fontId="22" fillId="0" borderId="8" xfId="1" applyFont="1" applyBorder="1" applyAlignment="1">
      <alignment horizontal="left" vertical="center" wrapText="1"/>
    </xf>
    <xf numFmtId="3" fontId="7" fillId="0" borderId="64" xfId="1" applyNumberFormat="1" applyFont="1" applyBorder="1" applyAlignment="1">
      <alignment horizontal="center" vertical="center"/>
    </xf>
    <xf numFmtId="170" fontId="7" fillId="0" borderId="64" xfId="1" applyNumberFormat="1" applyFont="1" applyBorder="1" applyAlignment="1">
      <alignment horizontal="center" vertical="center"/>
    </xf>
    <xf numFmtId="170" fontId="7" fillId="0" borderId="53" xfId="1" applyNumberFormat="1" applyFont="1" applyBorder="1" applyAlignment="1">
      <alignment horizontal="center" vertical="center"/>
    </xf>
    <xf numFmtId="0" fontId="22" fillId="0" borderId="48" xfId="1" applyFont="1" applyBorder="1" applyAlignment="1">
      <alignment horizontal="left" vertical="center" wrapText="1"/>
    </xf>
    <xf numFmtId="3" fontId="7" fillId="0" borderId="65" xfId="1" applyNumberFormat="1" applyFont="1" applyBorder="1" applyAlignment="1">
      <alignment horizontal="center" vertical="center"/>
    </xf>
    <xf numFmtId="170" fontId="7" fillId="0" borderId="65" xfId="1" applyNumberFormat="1" applyFont="1" applyBorder="1" applyAlignment="1">
      <alignment horizontal="center" vertical="center"/>
    </xf>
    <xf numFmtId="170" fontId="7" fillId="0" borderId="51" xfId="1" applyNumberFormat="1" applyFont="1" applyBorder="1" applyAlignment="1">
      <alignment horizontal="center" vertical="center"/>
    </xf>
    <xf numFmtId="0" fontId="8" fillId="0" borderId="7" xfId="1" applyFont="1" applyBorder="1"/>
    <xf numFmtId="3" fontId="8" fillId="0" borderId="66" xfId="1" applyNumberFormat="1" applyFont="1" applyBorder="1" applyAlignment="1">
      <alignment horizontal="center" vertical="center"/>
    </xf>
    <xf numFmtId="170" fontId="8" fillId="0" borderId="66" xfId="1" applyNumberFormat="1" applyFont="1" applyBorder="1" applyAlignment="1">
      <alignment horizontal="center" vertical="center"/>
    </xf>
    <xf numFmtId="0" fontId="7" fillId="0" borderId="0" xfId="1" applyFont="1" applyAlignment="1">
      <alignment wrapText="1"/>
    </xf>
    <xf numFmtId="3" fontId="7" fillId="0" borderId="0" xfId="1" applyNumberFormat="1" applyFont="1" applyAlignment="1">
      <alignment wrapText="1"/>
    </xf>
    <xf numFmtId="169" fontId="7" fillId="0" borderId="41" xfId="1" applyNumberFormat="1" applyFont="1" applyBorder="1" applyAlignment="1">
      <alignment horizontal="center" vertical="center"/>
    </xf>
    <xf numFmtId="169" fontId="7" fillId="0" borderId="38" xfId="1" applyNumberFormat="1" applyFont="1" applyBorder="1" applyAlignment="1">
      <alignment horizontal="center" vertical="center"/>
    </xf>
    <xf numFmtId="169" fontId="7" fillId="0" borderId="42" xfId="1" applyNumberFormat="1" applyFont="1" applyBorder="1" applyAlignment="1">
      <alignment horizontal="center" vertical="center"/>
    </xf>
    <xf numFmtId="169" fontId="7" fillId="0" borderId="43" xfId="1" applyNumberFormat="1" applyFont="1" applyBorder="1" applyAlignment="1">
      <alignment horizontal="center" vertical="center"/>
    </xf>
    <xf numFmtId="169" fontId="7" fillId="0" borderId="50" xfId="1" applyNumberFormat="1" applyFont="1" applyBorder="1" applyAlignment="1">
      <alignment horizontal="center" vertical="center"/>
    </xf>
    <xf numFmtId="169" fontId="7" fillId="0" borderId="60" xfId="1" applyNumberFormat="1" applyFont="1" applyBorder="1" applyAlignment="1">
      <alignment horizontal="center" vertical="center"/>
    </xf>
    <xf numFmtId="169" fontId="7" fillId="0" borderId="59" xfId="1" applyNumberFormat="1" applyFont="1" applyBorder="1" applyAlignment="1">
      <alignment horizontal="center" vertical="center"/>
    </xf>
    <xf numFmtId="0" fontId="7" fillId="0" borderId="0" xfId="1" applyFont="1" applyBorder="1"/>
    <xf numFmtId="0" fontId="8" fillId="0" borderId="0" xfId="1" applyFont="1" applyBorder="1" applyAlignment="1">
      <alignment horizontal="center" vertical="center"/>
    </xf>
    <xf numFmtId="170" fontId="7" fillId="0" borderId="68" xfId="1" applyNumberFormat="1" applyFont="1" applyBorder="1" applyAlignment="1">
      <alignment horizontal="center" vertical="center"/>
    </xf>
    <xf numFmtId="0" fontId="8" fillId="0" borderId="57" xfId="1" applyFont="1" applyBorder="1" applyAlignment="1">
      <alignment horizontal="center" vertical="center"/>
    </xf>
    <xf numFmtId="0" fontId="8" fillId="0" borderId="67" xfId="1" applyFont="1" applyBorder="1" applyAlignment="1">
      <alignment horizontal="center" vertical="center"/>
    </xf>
    <xf numFmtId="170" fontId="7" fillId="0" borderId="12" xfId="1" applyNumberFormat="1" applyFont="1" applyBorder="1" applyAlignment="1">
      <alignment horizontal="center" vertical="center"/>
    </xf>
    <xf numFmtId="170" fontId="7" fillId="0" borderId="3" xfId="1" applyNumberFormat="1" applyFont="1" applyBorder="1" applyAlignment="1">
      <alignment horizontal="center" vertical="center"/>
    </xf>
    <xf numFmtId="170" fontId="7" fillId="0" borderId="60" xfId="1" applyNumberFormat="1" applyFont="1" applyBorder="1" applyAlignment="1">
      <alignment horizontal="center" vertical="center"/>
    </xf>
    <xf numFmtId="169" fontId="14" fillId="2" borderId="12" xfId="7" applyNumberFormat="1" applyFont="1" applyFill="1" applyBorder="1" applyAlignment="1">
      <alignment horizontal="center" vertical="center"/>
    </xf>
    <xf numFmtId="169" fontId="14" fillId="2" borderId="12" xfId="1" applyNumberFormat="1" applyFont="1" applyFill="1" applyBorder="1" applyAlignment="1">
      <alignment horizontal="center" vertical="center"/>
    </xf>
    <xf numFmtId="169" fontId="14" fillId="2" borderId="41" xfId="7" applyNumberFormat="1" applyFont="1" applyFill="1" applyBorder="1" applyAlignment="1">
      <alignment horizontal="center" vertical="center"/>
    </xf>
    <xf numFmtId="169" fontId="14" fillId="2" borderId="38" xfId="7" applyNumberFormat="1" applyFont="1" applyFill="1" applyBorder="1" applyAlignment="1">
      <alignment horizontal="center" vertical="center"/>
    </xf>
    <xf numFmtId="169" fontId="14" fillId="2" borderId="3" xfId="8" applyNumberFormat="1" applyFont="1" applyFill="1" applyBorder="1" applyAlignment="1">
      <alignment horizontal="center" vertical="center"/>
    </xf>
    <xf numFmtId="169" fontId="14" fillId="2" borderId="3" xfId="1" applyNumberFormat="1" applyFont="1" applyFill="1" applyBorder="1" applyAlignment="1">
      <alignment horizontal="center" vertical="center"/>
    </xf>
    <xf numFmtId="169" fontId="14" fillId="2" borderId="27" xfId="8" applyNumberFormat="1" applyFont="1" applyFill="1" applyBorder="1" applyAlignment="1">
      <alignment horizontal="center" vertical="center"/>
    </xf>
    <xf numFmtId="169" fontId="14" fillId="2" borderId="3" xfId="9" applyNumberFormat="1" applyFont="1" applyFill="1" applyBorder="1" applyAlignment="1">
      <alignment horizontal="center" vertical="center"/>
    </xf>
    <xf numFmtId="169" fontId="14" fillId="2" borderId="27" xfId="9" applyNumberFormat="1" applyFont="1" applyFill="1" applyBorder="1" applyAlignment="1">
      <alignment horizontal="center" vertical="center"/>
    </xf>
    <xf numFmtId="169" fontId="14" fillId="2" borderId="3" xfId="10" applyNumberFormat="1" applyFont="1" applyFill="1" applyBorder="1" applyAlignment="1">
      <alignment horizontal="center" vertical="center"/>
    </xf>
    <xf numFmtId="169" fontId="14" fillId="2" borderId="27" xfId="10" applyNumberFormat="1" applyFont="1" applyFill="1" applyBorder="1" applyAlignment="1">
      <alignment horizontal="center" vertical="center"/>
    </xf>
    <xf numFmtId="169" fontId="14" fillId="2" borderId="3" xfId="11" applyNumberFormat="1" applyFont="1" applyFill="1" applyBorder="1" applyAlignment="1">
      <alignment horizontal="center" vertical="center"/>
    </xf>
    <xf numFmtId="169" fontId="14" fillId="2" borderId="27" xfId="11" applyNumberFormat="1" applyFont="1" applyFill="1" applyBorder="1" applyAlignment="1">
      <alignment horizontal="center" vertical="center"/>
    </xf>
    <xf numFmtId="169" fontId="14" fillId="2" borderId="3" xfId="12" applyNumberFormat="1" applyFont="1" applyFill="1" applyBorder="1" applyAlignment="1">
      <alignment horizontal="center" vertical="center"/>
    </xf>
    <xf numFmtId="169" fontId="14" fillId="2" borderId="27" xfId="12" applyNumberFormat="1" applyFont="1" applyFill="1" applyBorder="1" applyAlignment="1">
      <alignment horizontal="center" vertical="center"/>
    </xf>
    <xf numFmtId="169" fontId="14" fillId="2" borderId="26" xfId="12" applyNumberFormat="1" applyFont="1" applyFill="1" applyBorder="1" applyAlignment="1">
      <alignment horizontal="center" vertical="center"/>
    </xf>
    <xf numFmtId="169" fontId="14" fillId="2" borderId="3" xfId="13" applyNumberFormat="1" applyFont="1" applyFill="1" applyBorder="1" applyAlignment="1">
      <alignment horizontal="center" vertical="center"/>
    </xf>
    <xf numFmtId="169" fontId="14" fillId="2" borderId="27" xfId="13" applyNumberFormat="1" applyFont="1" applyFill="1" applyBorder="1" applyAlignment="1">
      <alignment horizontal="center" vertical="center"/>
    </xf>
    <xf numFmtId="169" fontId="14" fillId="2" borderId="3" xfId="14" applyNumberFormat="1" applyFont="1" applyFill="1" applyBorder="1" applyAlignment="1">
      <alignment horizontal="center" vertical="center"/>
    </xf>
    <xf numFmtId="169" fontId="14" fillId="2" borderId="27" xfId="14" applyNumberFormat="1" applyFont="1" applyFill="1" applyBorder="1" applyAlignment="1">
      <alignment horizontal="center" vertical="center"/>
    </xf>
    <xf numFmtId="169" fontId="14" fillId="2" borderId="3" xfId="15" applyNumberFormat="1" applyFont="1" applyFill="1" applyBorder="1" applyAlignment="1">
      <alignment horizontal="center" vertical="center"/>
    </xf>
    <xf numFmtId="169" fontId="14" fillId="2" borderId="27" xfId="15" applyNumberFormat="1" applyFont="1" applyFill="1" applyBorder="1" applyAlignment="1">
      <alignment horizontal="center" vertical="center"/>
    </xf>
    <xf numFmtId="169" fontId="14" fillId="2" borderId="60" xfId="15" applyNumberFormat="1" applyFont="1" applyFill="1" applyBorder="1" applyAlignment="1">
      <alignment horizontal="center" vertical="center"/>
    </xf>
    <xf numFmtId="169" fontId="14" fillId="2" borderId="60" xfId="1" applyNumberFormat="1" applyFont="1" applyFill="1" applyBorder="1" applyAlignment="1">
      <alignment horizontal="center" vertical="center"/>
    </xf>
    <xf numFmtId="169" fontId="14" fillId="2" borderId="50" xfId="15" applyNumberFormat="1" applyFont="1" applyFill="1" applyBorder="1" applyAlignment="1">
      <alignment horizontal="center" vertical="center"/>
    </xf>
    <xf numFmtId="168" fontId="14" fillId="2" borderId="60" xfId="3" applyNumberFormat="1" applyFont="1" applyFill="1" applyBorder="1" applyAlignment="1">
      <alignment horizontal="center" vertical="center"/>
    </xf>
    <xf numFmtId="168" fontId="14" fillId="2" borderId="45" xfId="3" applyNumberFormat="1" applyFont="1" applyFill="1" applyBorder="1" applyAlignment="1">
      <alignment horizontal="center" vertical="center"/>
    </xf>
    <xf numFmtId="168" fontId="14" fillId="2" borderId="6" xfId="3" applyNumberFormat="1" applyFont="1" applyFill="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14" xfId="1" applyFont="1" applyBorder="1" applyAlignment="1">
      <alignment horizontal="center" vertical="center"/>
    </xf>
    <xf numFmtId="170" fontId="8" fillId="0" borderId="34" xfId="1" applyNumberFormat="1" applyFont="1" applyBorder="1" applyAlignment="1">
      <alignment horizontal="center" vertical="center"/>
    </xf>
    <xf numFmtId="2" fontId="11" fillId="0" borderId="61" xfId="1" applyNumberFormat="1" applyFont="1" applyBorder="1" applyAlignment="1">
      <alignment horizontal="center" vertical="center" wrapText="1"/>
    </xf>
    <xf numFmtId="3" fontId="11" fillId="0" borderId="44" xfId="1" applyNumberFormat="1" applyFont="1" applyBorder="1" applyAlignment="1">
      <alignment horizontal="center" vertical="center"/>
    </xf>
    <xf numFmtId="3" fontId="11" fillId="0" borderId="4" xfId="1" applyNumberFormat="1" applyFont="1" applyBorder="1" applyAlignment="1">
      <alignment horizontal="center" vertical="center"/>
    </xf>
    <xf numFmtId="3" fontId="11" fillId="0" borderId="46" xfId="1" applyNumberFormat="1" applyFont="1" applyBorder="1" applyAlignment="1">
      <alignment horizontal="center" vertical="center"/>
    </xf>
    <xf numFmtId="168" fontId="11" fillId="0" borderId="17" xfId="3" applyNumberFormat="1" applyFont="1" applyFill="1" applyBorder="1" applyAlignment="1">
      <alignment horizontal="center"/>
    </xf>
    <xf numFmtId="168" fontId="11" fillId="0" borderId="0" xfId="3" applyNumberFormat="1" applyFont="1" applyFill="1" applyAlignment="1">
      <alignment horizontal="center"/>
    </xf>
    <xf numFmtId="168" fontId="11" fillId="0" borderId="41" xfId="3" applyNumberFormat="1" applyFont="1" applyFill="1" applyBorder="1" applyAlignment="1">
      <alignment horizontal="center"/>
    </xf>
    <xf numFmtId="168" fontId="11" fillId="0" borderId="15" xfId="3" applyNumberFormat="1" applyFont="1" applyFill="1" applyBorder="1" applyAlignment="1">
      <alignment horizontal="center"/>
    </xf>
    <xf numFmtId="170" fontId="11" fillId="0" borderId="27" xfId="1" applyNumberFormat="1" applyFont="1" applyFill="1" applyBorder="1" applyAlignment="1">
      <alignment horizontal="center" vertical="center" wrapText="1"/>
    </xf>
    <xf numFmtId="170" fontId="11" fillId="0" borderId="26" xfId="1" applyNumberFormat="1" applyFont="1" applyFill="1" applyBorder="1" applyAlignment="1">
      <alignment horizontal="center" vertical="center" wrapText="1"/>
    </xf>
    <xf numFmtId="170" fontId="11" fillId="0" borderId="8" xfId="1" applyNumberFormat="1" applyFont="1" applyFill="1" applyBorder="1" applyAlignment="1">
      <alignment horizontal="center" vertical="center" wrapText="1"/>
    </xf>
    <xf numFmtId="170" fontId="11" fillId="0" borderId="1" xfId="1" applyNumberFormat="1" applyFont="1" applyFill="1" applyBorder="1" applyAlignment="1">
      <alignment horizontal="center" vertical="center" wrapText="1"/>
    </xf>
    <xf numFmtId="168" fontId="11" fillId="0" borderId="47" xfId="3" applyNumberFormat="1" applyFont="1" applyFill="1" applyBorder="1" applyAlignment="1">
      <alignment horizontal="center" vertical="center" wrapText="1"/>
    </xf>
    <xf numFmtId="168" fontId="11" fillId="0" borderId="0" xfId="3" applyNumberFormat="1" applyFont="1" applyFill="1" applyAlignment="1">
      <alignment horizontal="center" vertical="center" wrapText="1"/>
    </xf>
    <xf numFmtId="168" fontId="11" fillId="0" borderId="27" xfId="3" applyNumberFormat="1" applyFont="1" applyFill="1" applyBorder="1" applyAlignment="1">
      <alignment horizontal="center" vertical="center" wrapText="1"/>
    </xf>
    <xf numFmtId="168" fontId="11" fillId="0" borderId="23" xfId="3" applyNumberFormat="1" applyFont="1" applyFill="1" applyBorder="1" applyAlignment="1">
      <alignment horizontal="center" vertical="center" wrapText="1"/>
    </xf>
    <xf numFmtId="170" fontId="11" fillId="0" borderId="1" xfId="1" applyNumberFormat="1" applyFont="1" applyFill="1" applyBorder="1" applyAlignment="1">
      <alignment horizontal="center" vertical="center"/>
    </xf>
    <xf numFmtId="170" fontId="11" fillId="0" borderId="26" xfId="1" applyNumberFormat="1" applyFont="1" applyFill="1" applyBorder="1" applyAlignment="1">
      <alignment horizontal="center" vertical="center"/>
    </xf>
    <xf numFmtId="170" fontId="11" fillId="0" borderId="8" xfId="1" applyNumberFormat="1" applyFont="1" applyFill="1" applyBorder="1" applyAlignment="1">
      <alignment horizontal="center" vertical="center"/>
    </xf>
    <xf numFmtId="168" fontId="11" fillId="0" borderId="1" xfId="1" applyNumberFormat="1" applyFont="1" applyFill="1" applyBorder="1" applyAlignment="1">
      <alignment horizontal="center" vertical="center" wrapText="1"/>
    </xf>
    <xf numFmtId="168" fontId="11" fillId="0" borderId="26" xfId="1" applyNumberFormat="1" applyFont="1" applyFill="1" applyBorder="1" applyAlignment="1">
      <alignment horizontal="center" vertical="center" wrapText="1"/>
    </xf>
    <xf numFmtId="168" fontId="11" fillId="0" borderId="27" xfId="1" applyNumberFormat="1" applyFont="1" applyFill="1" applyBorder="1" applyAlignment="1">
      <alignment horizontal="center" vertical="center" wrapText="1"/>
    </xf>
    <xf numFmtId="168" fontId="11" fillId="0" borderId="8" xfId="1" applyNumberFormat="1" applyFont="1" applyFill="1" applyBorder="1" applyAlignment="1">
      <alignment horizontal="center" vertical="center" wrapText="1"/>
    </xf>
    <xf numFmtId="170" fontId="11" fillId="0" borderId="45" xfId="1" applyNumberFormat="1" applyFont="1" applyFill="1" applyBorder="1" applyAlignment="1">
      <alignment horizontal="center" vertical="center" wrapText="1"/>
    </xf>
    <xf numFmtId="170" fontId="11" fillId="0" borderId="9" xfId="1" applyNumberFormat="1" applyFont="1" applyFill="1" applyBorder="1" applyAlignment="1">
      <alignment horizontal="center" vertical="center" wrapText="1"/>
    </xf>
    <xf numFmtId="2" fontId="11" fillId="0" borderId="1" xfId="1" applyNumberFormat="1" applyFont="1" applyFill="1" applyBorder="1" applyAlignment="1">
      <alignment horizontal="center" vertical="center" wrapText="1"/>
    </xf>
    <xf numFmtId="2" fontId="11" fillId="0" borderId="26" xfId="1" applyNumberFormat="1" applyFont="1" applyFill="1" applyBorder="1" applyAlignment="1">
      <alignment horizontal="center" vertical="center" wrapText="1"/>
    </xf>
    <xf numFmtId="2" fontId="11" fillId="0" borderId="41" xfId="1" applyNumberFormat="1" applyFont="1" applyFill="1" applyBorder="1" applyAlignment="1">
      <alignment horizontal="center" vertical="center" wrapText="1"/>
    </xf>
    <xf numFmtId="2" fontId="11" fillId="0" borderId="42" xfId="1" applyNumberFormat="1" applyFont="1" applyFill="1" applyBorder="1" applyAlignment="1">
      <alignment horizontal="center" vertical="center" wrapText="1"/>
    </xf>
    <xf numFmtId="2" fontId="11" fillId="0" borderId="1" xfId="3" applyNumberFormat="1" applyFont="1" applyFill="1" applyBorder="1" applyAlignment="1">
      <alignment horizontal="center" vertical="center" wrapText="1"/>
    </xf>
    <xf numFmtId="2" fontId="11" fillId="0" borderId="27" xfId="1" applyNumberFormat="1" applyFont="1" applyFill="1" applyBorder="1" applyAlignment="1">
      <alignment horizontal="center" vertical="center" wrapText="1"/>
    </xf>
    <xf numFmtId="2" fontId="11" fillId="0" borderId="28" xfId="1" applyNumberFormat="1" applyFont="1" applyFill="1" applyBorder="1" applyAlignment="1">
      <alignment horizontal="center" vertical="center" wrapText="1"/>
    </xf>
    <xf numFmtId="3" fontId="11" fillId="0" borderId="45" xfId="1" applyNumberFormat="1" applyFont="1" applyFill="1" applyBorder="1" applyAlignment="1">
      <alignment horizontal="center" vertical="center"/>
    </xf>
    <xf numFmtId="3" fontId="11" fillId="0" borderId="0" xfId="1" applyNumberFormat="1" applyFont="1" applyFill="1" applyAlignment="1">
      <alignment horizontal="center" vertical="center"/>
    </xf>
    <xf numFmtId="3" fontId="11" fillId="0" borderId="9" xfId="1" applyNumberFormat="1" applyFont="1" applyFill="1" applyBorder="1" applyAlignment="1">
      <alignment horizontal="center" vertical="center"/>
    </xf>
    <xf numFmtId="168" fontId="11" fillId="0" borderId="41" xfId="1" applyNumberFormat="1" applyFont="1" applyFill="1" applyBorder="1" applyAlignment="1">
      <alignment horizontal="center" vertical="center" wrapText="1"/>
    </xf>
    <xf numFmtId="168" fontId="11" fillId="0" borderId="39" xfId="1" applyNumberFormat="1" applyFont="1" applyFill="1" applyBorder="1" applyAlignment="1">
      <alignment horizontal="center" vertical="center" wrapText="1"/>
    </xf>
    <xf numFmtId="168" fontId="11" fillId="0" borderId="27" xfId="3" applyNumberFormat="1" applyFont="1" applyFill="1" applyBorder="1" applyAlignment="1">
      <alignment horizontal="center"/>
    </xf>
    <xf numFmtId="168" fontId="11" fillId="0" borderId="3" xfId="3" applyNumberFormat="1" applyFont="1" applyFill="1" applyBorder="1" applyAlignment="1">
      <alignment horizontal="center"/>
    </xf>
    <xf numFmtId="168" fontId="11" fillId="0" borderId="28" xfId="3" applyNumberFormat="1" applyFont="1" applyFill="1" applyBorder="1" applyAlignment="1">
      <alignment horizontal="center"/>
    </xf>
    <xf numFmtId="168" fontId="11" fillId="0" borderId="1" xfId="3" applyNumberFormat="1" applyFont="1" applyFill="1" applyBorder="1" applyAlignment="1">
      <alignment horizontal="center"/>
    </xf>
    <xf numFmtId="168" fontId="11" fillId="0" borderId="3" xfId="1" applyNumberFormat="1" applyFont="1" applyFill="1" applyBorder="1" applyAlignment="1">
      <alignment horizontal="center" vertical="center" wrapText="1"/>
    </xf>
    <xf numFmtId="168" fontId="11" fillId="0" borderId="28" xfId="1" applyNumberFormat="1" applyFont="1" applyFill="1" applyBorder="1" applyAlignment="1">
      <alignment horizontal="center" vertical="center" wrapText="1"/>
    </xf>
    <xf numFmtId="170" fontId="11" fillId="0" borderId="17" xfId="1" applyNumberFormat="1" applyFont="1" applyFill="1" applyBorder="1" applyAlignment="1">
      <alignment horizontal="center" vertical="center"/>
    </xf>
    <xf numFmtId="170" fontId="11" fillId="0" borderId="18" xfId="1" applyNumberFormat="1" applyFont="1" applyFill="1" applyBorder="1" applyAlignment="1">
      <alignment horizontal="center" vertical="center"/>
    </xf>
    <xf numFmtId="170" fontId="11" fillId="0" borderId="49" xfId="1" applyNumberFormat="1" applyFont="1" applyFill="1" applyBorder="1" applyAlignment="1">
      <alignment horizontal="center" vertical="center"/>
    </xf>
    <xf numFmtId="170" fontId="11" fillId="0" borderId="32" xfId="1" applyNumberFormat="1" applyFont="1" applyFill="1" applyBorder="1" applyAlignment="1">
      <alignment horizontal="center" vertical="center"/>
    </xf>
    <xf numFmtId="170" fontId="11" fillId="0" borderId="51" xfId="1" applyNumberFormat="1" applyFont="1" applyFill="1" applyBorder="1" applyAlignment="1">
      <alignment horizontal="center" vertical="center"/>
    </xf>
    <xf numFmtId="170" fontId="11" fillId="0" borderId="28" xfId="1" applyNumberFormat="1" applyFont="1" applyFill="1" applyBorder="1" applyAlignment="1">
      <alignment horizontal="center" vertical="center"/>
    </xf>
    <xf numFmtId="170" fontId="11" fillId="0" borderId="53" xfId="1" applyNumberFormat="1" applyFont="1" applyFill="1" applyBorder="1" applyAlignment="1">
      <alignment horizontal="center" vertical="center"/>
    </xf>
    <xf numFmtId="170" fontId="11" fillId="0" borderId="24" xfId="1" applyNumberFormat="1" applyFont="1" applyFill="1" applyBorder="1" applyAlignment="1">
      <alignment horizontal="center" vertical="center"/>
    </xf>
    <xf numFmtId="170" fontId="11" fillId="0" borderId="30" xfId="1" applyNumberFormat="1" applyFont="1" applyFill="1" applyBorder="1" applyAlignment="1">
      <alignment horizontal="center" vertical="center"/>
    </xf>
    <xf numFmtId="170" fontId="11" fillId="0" borderId="54" xfId="1" applyNumberFormat="1" applyFont="1" applyFill="1" applyBorder="1" applyAlignment="1">
      <alignment horizontal="center" vertical="center"/>
    </xf>
    <xf numFmtId="170" fontId="11" fillId="0" borderId="28" xfId="1" applyNumberFormat="1" applyFont="1" applyFill="1" applyBorder="1" applyAlignment="1">
      <alignment horizontal="center" vertical="center" wrapText="1"/>
    </xf>
    <xf numFmtId="170" fontId="11" fillId="0" borderId="53" xfId="1" applyNumberFormat="1" applyFont="1" applyFill="1" applyBorder="1" applyAlignment="1">
      <alignment horizontal="center" vertical="center" wrapText="1"/>
    </xf>
    <xf numFmtId="168" fontId="11" fillId="0" borderId="55" xfId="3" applyNumberFormat="1" applyFont="1" applyFill="1" applyBorder="1" applyAlignment="1">
      <alignment horizontal="center" vertical="center"/>
    </xf>
    <xf numFmtId="168" fontId="11" fillId="0" borderId="56" xfId="3" applyNumberFormat="1" applyFont="1" applyFill="1" applyBorder="1" applyAlignment="1">
      <alignment horizontal="center" vertical="center"/>
    </xf>
    <xf numFmtId="168" fontId="11" fillId="0" borderId="57" xfId="3" applyNumberFormat="1" applyFont="1" applyFill="1" applyBorder="1" applyAlignment="1">
      <alignment horizontal="center" vertical="center"/>
    </xf>
    <xf numFmtId="10" fontId="11" fillId="0" borderId="26" xfId="1" applyNumberFormat="1" applyFont="1" applyFill="1" applyBorder="1" applyAlignment="1">
      <alignment horizontal="center" vertical="center" wrapText="1"/>
    </xf>
    <xf numFmtId="169" fontId="11" fillId="0" borderId="31" xfId="1" applyNumberFormat="1" applyFont="1" applyFill="1" applyBorder="1" applyAlignment="1">
      <alignment horizontal="center" vertical="center"/>
    </xf>
    <xf numFmtId="169" fontId="11" fillId="0" borderId="3" xfId="1" applyNumberFormat="1" applyFont="1" applyFill="1" applyBorder="1" applyAlignment="1">
      <alignment horizontal="center" vertical="center"/>
    </xf>
    <xf numFmtId="169" fontId="11" fillId="0" borderId="27" xfId="1" applyNumberFormat="1" applyFont="1" applyFill="1" applyBorder="1" applyAlignment="1">
      <alignment horizontal="center" vertical="center"/>
    </xf>
    <xf numFmtId="169" fontId="11" fillId="0" borderId="28" xfId="1" applyNumberFormat="1" applyFont="1" applyFill="1" applyBorder="1" applyAlignment="1">
      <alignment horizontal="center" vertical="center"/>
    </xf>
    <xf numFmtId="169" fontId="11" fillId="0" borderId="1" xfId="1" applyNumberFormat="1" applyFont="1" applyFill="1" applyBorder="1" applyAlignment="1">
      <alignment horizontal="center" vertical="center"/>
    </xf>
    <xf numFmtId="169" fontId="11" fillId="0" borderId="1" xfId="1" applyNumberFormat="1" applyFont="1" applyBorder="1" applyAlignment="1">
      <alignment horizontal="center" vertical="center"/>
    </xf>
    <xf numFmtId="169" fontId="11" fillId="0" borderId="3" xfId="1" applyNumberFormat="1" applyFont="1" applyBorder="1" applyAlignment="1">
      <alignment horizontal="center" vertical="center"/>
    </xf>
    <xf numFmtId="169" fontId="11" fillId="0" borderId="27" xfId="1" applyNumberFormat="1" applyFont="1" applyBorder="1" applyAlignment="1">
      <alignment horizontal="center" vertical="center"/>
    </xf>
    <xf numFmtId="169" fontId="11" fillId="0" borderId="28" xfId="1" applyNumberFormat="1" applyFont="1" applyBorder="1" applyAlignment="1">
      <alignment horizontal="center" vertical="center"/>
    </xf>
    <xf numFmtId="169" fontId="11" fillId="0" borderId="4" xfId="1" applyNumberFormat="1" applyFont="1" applyFill="1" applyBorder="1" applyAlignment="1">
      <alignment horizontal="center" vertical="center"/>
    </xf>
    <xf numFmtId="169" fontId="11" fillId="0" borderId="40" xfId="1" applyNumberFormat="1" applyFont="1" applyFill="1" applyBorder="1" applyAlignment="1">
      <alignment horizontal="center" vertical="center"/>
    </xf>
    <xf numFmtId="169" fontId="11" fillId="0" borderId="45" xfId="1" applyNumberFormat="1" applyFont="1" applyFill="1" applyBorder="1" applyAlignment="1">
      <alignment horizontal="center" vertical="center"/>
    </xf>
    <xf numFmtId="169" fontId="11" fillId="0" borderId="9" xfId="1" applyNumberFormat="1" applyFont="1" applyFill="1" applyBorder="1" applyAlignment="1">
      <alignment horizontal="center" vertical="center"/>
    </xf>
    <xf numFmtId="169" fontId="11" fillId="0" borderId="4" xfId="1" applyNumberFormat="1" applyFont="1" applyBorder="1" applyAlignment="1">
      <alignment horizontal="center" vertical="center"/>
    </xf>
    <xf numFmtId="169" fontId="11" fillId="0" borderId="40" xfId="1" applyNumberFormat="1" applyFont="1" applyBorder="1" applyAlignment="1">
      <alignment horizontal="center" vertical="center"/>
    </xf>
    <xf numFmtId="169" fontId="11" fillId="0" borderId="45" xfId="1" applyNumberFormat="1" applyFont="1" applyBorder="1" applyAlignment="1">
      <alignment horizontal="center" vertical="center"/>
    </xf>
    <xf numFmtId="169" fontId="11" fillId="0" borderId="9" xfId="1" applyNumberFormat="1" applyFont="1" applyBorder="1" applyAlignment="1">
      <alignment horizontal="center" vertical="center"/>
    </xf>
    <xf numFmtId="169" fontId="11" fillId="0" borderId="6" xfId="1" applyNumberFormat="1" applyFont="1" applyBorder="1" applyAlignment="1">
      <alignment horizontal="center" vertical="center"/>
    </xf>
    <xf numFmtId="0" fontId="8" fillId="0" borderId="33" xfId="1" applyFont="1" applyBorder="1" applyAlignment="1">
      <alignment horizontal="center" vertical="center"/>
    </xf>
    <xf numFmtId="0" fontId="8" fillId="0" borderId="56" xfId="1" applyFont="1" applyBorder="1" applyAlignment="1">
      <alignment horizontal="center" vertical="center"/>
    </xf>
    <xf numFmtId="3" fontId="7" fillId="0" borderId="54" xfId="1" applyNumberFormat="1" applyFont="1" applyBorder="1" applyAlignment="1">
      <alignment horizontal="center" vertical="center"/>
    </xf>
    <xf numFmtId="3" fontId="7" fillId="0" borderId="18" xfId="1" applyNumberFormat="1" applyFont="1" applyBorder="1" applyAlignment="1">
      <alignment horizontal="center" vertical="center"/>
    </xf>
    <xf numFmtId="3" fontId="7" fillId="0" borderId="53" xfId="1" applyNumberFormat="1" applyFont="1" applyBorder="1" applyAlignment="1">
      <alignment horizontal="center" vertical="center"/>
    </xf>
    <xf numFmtId="3" fontId="7" fillId="0" borderId="28" xfId="1" applyNumberFormat="1" applyFont="1" applyBorder="1" applyAlignment="1">
      <alignment horizontal="center" vertical="center"/>
    </xf>
    <xf numFmtId="3" fontId="7" fillId="0" borderId="30" xfId="1" applyNumberFormat="1" applyFont="1" applyBorder="1" applyAlignment="1">
      <alignment horizontal="center" vertical="center"/>
    </xf>
    <xf numFmtId="3" fontId="8" fillId="0" borderId="34" xfId="1" applyNumberFormat="1" applyFont="1" applyBorder="1" applyAlignment="1">
      <alignment horizontal="center" vertical="center"/>
    </xf>
    <xf numFmtId="3" fontId="8" fillId="0" borderId="35" xfId="1" applyNumberFormat="1" applyFont="1" applyBorder="1" applyAlignment="1">
      <alignment horizontal="center" vertical="center"/>
    </xf>
    <xf numFmtId="169" fontId="7" fillId="0" borderId="49" xfId="1" applyNumberFormat="1" applyFont="1" applyBorder="1" applyAlignment="1">
      <alignment horizontal="center" vertical="center"/>
    </xf>
    <xf numFmtId="169" fontId="7" fillId="0" borderId="53" xfId="1" applyNumberFormat="1" applyFont="1" applyBorder="1" applyAlignment="1">
      <alignment horizontal="center" vertical="center"/>
    </xf>
    <xf numFmtId="169" fontId="7" fillId="0" borderId="54" xfId="1" applyNumberFormat="1" applyFont="1" applyBorder="1" applyAlignment="1">
      <alignment horizontal="center" vertical="center"/>
    </xf>
    <xf numFmtId="4" fontId="7" fillId="0" borderId="17" xfId="1" applyNumberFormat="1" applyFont="1" applyBorder="1" applyAlignment="1">
      <alignment horizontal="center" vertical="center"/>
    </xf>
    <xf numFmtId="4" fontId="7" fillId="0" borderId="18" xfId="1" applyNumberFormat="1" applyFont="1" applyBorder="1" applyAlignment="1">
      <alignment horizontal="center" vertical="center"/>
    </xf>
    <xf numFmtId="4" fontId="7" fillId="0" borderId="27" xfId="1" applyNumberFormat="1" applyFont="1" applyBorder="1" applyAlignment="1">
      <alignment horizontal="center" vertical="center"/>
    </xf>
    <xf numFmtId="4" fontId="7" fillId="0" borderId="28" xfId="1" applyNumberFormat="1" applyFont="1" applyBorder="1" applyAlignment="1">
      <alignment horizontal="center" vertical="center"/>
    </xf>
    <xf numFmtId="4" fontId="7" fillId="0" borderId="24" xfId="1" applyNumberFormat="1" applyFont="1" applyBorder="1" applyAlignment="1">
      <alignment horizontal="center" vertical="center"/>
    </xf>
    <xf numFmtId="4" fontId="7" fillId="0" borderId="30" xfId="1" applyNumberFormat="1" applyFont="1" applyBorder="1" applyAlignment="1">
      <alignment horizontal="center" vertical="center"/>
    </xf>
    <xf numFmtId="4" fontId="8" fillId="0" borderId="36" xfId="1" applyNumberFormat="1" applyFont="1" applyBorder="1" applyAlignment="1">
      <alignment horizontal="center" vertical="center"/>
    </xf>
    <xf numFmtId="4" fontId="8" fillId="0" borderId="35" xfId="1" applyNumberFormat="1" applyFont="1" applyBorder="1" applyAlignment="1">
      <alignment horizontal="center" vertical="center"/>
    </xf>
    <xf numFmtId="3" fontId="7" fillId="0" borderId="17" xfId="1" applyNumberFormat="1" applyFont="1" applyBorder="1" applyAlignment="1">
      <alignment horizontal="center" vertical="center"/>
    </xf>
    <xf numFmtId="3" fontId="7" fillId="0" borderId="27" xfId="1" applyNumberFormat="1" applyFont="1" applyBorder="1" applyAlignment="1">
      <alignment horizontal="center" vertical="center"/>
    </xf>
    <xf numFmtId="3" fontId="7" fillId="0" borderId="24" xfId="1" applyNumberFormat="1" applyFont="1" applyBorder="1" applyAlignment="1">
      <alignment horizontal="center" vertical="center"/>
    </xf>
    <xf numFmtId="3" fontId="8" fillId="0" borderId="36" xfId="1" applyNumberFormat="1" applyFont="1" applyBorder="1" applyAlignment="1">
      <alignment horizontal="center" vertical="center"/>
    </xf>
    <xf numFmtId="0" fontId="12" fillId="0" borderId="36" xfId="1" applyNumberFormat="1" applyFont="1" applyFill="1" applyBorder="1" applyAlignment="1">
      <alignment horizontal="center" vertical="center"/>
    </xf>
    <xf numFmtId="0" fontId="12" fillId="0" borderId="35" xfId="1" applyNumberFormat="1" applyFont="1" applyFill="1" applyBorder="1" applyAlignment="1">
      <alignment horizontal="center" vertical="center"/>
    </xf>
    <xf numFmtId="0" fontId="12" fillId="0" borderId="14" xfId="1" applyNumberFormat="1" applyFont="1" applyFill="1" applyBorder="1" applyAlignment="1">
      <alignment horizontal="center" vertical="center"/>
    </xf>
    <xf numFmtId="0" fontId="11" fillId="0" borderId="44" xfId="1" applyFont="1" applyBorder="1" applyAlignment="1">
      <alignment vertical="center" wrapText="1"/>
    </xf>
    <xf numFmtId="0" fontId="8" fillId="0" borderId="0" xfId="1" applyFont="1" applyAlignment="1">
      <alignment horizontal="right"/>
    </xf>
    <xf numFmtId="0" fontId="8" fillId="0" borderId="0" xfId="1" applyFont="1" applyAlignment="1">
      <alignment horizontal="centerContinuous"/>
    </xf>
    <xf numFmtId="170" fontId="10" fillId="0" borderId="0" xfId="1" applyNumberFormat="1" applyFont="1" applyAlignment="1"/>
    <xf numFmtId="169" fontId="11" fillId="0" borderId="0" xfId="1" applyNumberFormat="1" applyFont="1"/>
    <xf numFmtId="0" fontId="89" fillId="0" borderId="0" xfId="0" applyFont="1"/>
    <xf numFmtId="0" fontId="90" fillId="19" borderId="41" xfId="0" applyFont="1" applyFill="1" applyBorder="1" applyAlignment="1">
      <alignment horizontal="center" vertical="center" wrapText="1"/>
    </xf>
    <xf numFmtId="0" fontId="90" fillId="19" borderId="42" xfId="0" applyFont="1" applyFill="1" applyBorder="1" applyAlignment="1">
      <alignment horizontal="center" vertical="center" wrapText="1"/>
    </xf>
    <xf numFmtId="0" fontId="91" fillId="19" borderId="96" xfId="0" applyFont="1" applyFill="1" applyBorder="1" applyAlignment="1">
      <alignment vertical="center"/>
    </xf>
    <xf numFmtId="0" fontId="89" fillId="19" borderId="95" xfId="0" applyFont="1" applyFill="1" applyBorder="1" applyAlignment="1">
      <alignment vertical="center" wrapText="1"/>
    </xf>
    <xf numFmtId="0" fontId="4" fillId="0" borderId="96" xfId="0" applyFont="1" applyBorder="1" applyAlignment="1">
      <alignment vertical="center"/>
    </xf>
    <xf numFmtId="0" fontId="92" fillId="0" borderId="95" xfId="0" applyFont="1" applyBorder="1" applyAlignment="1">
      <alignment vertical="center" wrapText="1"/>
    </xf>
    <xf numFmtId="0" fontId="14" fillId="0" borderId="95" xfId="0" applyFont="1" applyBorder="1" applyAlignment="1">
      <alignment vertical="center" wrapText="1"/>
    </xf>
    <xf numFmtId="0" fontId="92" fillId="0" borderId="95" xfId="0" applyFont="1" applyBorder="1" applyAlignment="1">
      <alignment wrapText="1"/>
    </xf>
    <xf numFmtId="0" fontId="92" fillId="19" borderId="95" xfId="0" applyFont="1" applyFill="1" applyBorder="1" applyAlignment="1">
      <alignment vertical="center" wrapText="1"/>
    </xf>
    <xf numFmtId="0" fontId="4" fillId="0" borderId="96" xfId="0" applyFont="1" applyBorder="1" applyAlignment="1">
      <alignment vertical="center" wrapText="1"/>
    </xf>
    <xf numFmtId="0" fontId="4" fillId="0" borderId="96" xfId="0" applyFont="1" applyFill="1" applyBorder="1" applyAlignment="1">
      <alignment vertical="center" wrapText="1"/>
    </xf>
    <xf numFmtId="0" fontId="92" fillId="0" borderId="95" xfId="0" applyFont="1" applyFill="1" applyBorder="1" applyAlignment="1">
      <alignment vertical="center" wrapText="1"/>
    </xf>
    <xf numFmtId="0" fontId="4" fillId="0" borderId="45" xfId="0" applyFont="1" applyFill="1" applyBorder="1" applyAlignment="1">
      <alignment vertical="center" wrapText="1"/>
    </xf>
    <xf numFmtId="0" fontId="92" fillId="0" borderId="46" xfId="0" applyFont="1" applyFill="1" applyBorder="1" applyAlignment="1">
      <alignment vertical="center" wrapText="1"/>
    </xf>
    <xf numFmtId="0" fontId="7" fillId="0" borderId="0" xfId="16" applyFont="1"/>
    <xf numFmtId="0" fontId="8" fillId="0" borderId="0" xfId="16" applyFont="1" applyAlignment="1"/>
    <xf numFmtId="0" fontId="8" fillId="0" borderId="0" xfId="16" applyFont="1" applyAlignment="1">
      <alignment horizontal="right" vertical="center"/>
    </xf>
    <xf numFmtId="0" fontId="7" fillId="0" borderId="97" xfId="16" applyFont="1" applyBorder="1"/>
    <xf numFmtId="0" fontId="7" fillId="0" borderId="0" xfId="16" applyFont="1" applyBorder="1"/>
    <xf numFmtId="0" fontId="8" fillId="0" borderId="0" xfId="16" applyFont="1" applyBorder="1" applyAlignment="1">
      <alignment vertical="center" wrapText="1"/>
    </xf>
    <xf numFmtId="0" fontId="90" fillId="0" borderId="97" xfId="17" applyFont="1" applyBorder="1" applyAlignment="1">
      <alignment horizontal="center" vertical="center" wrapText="1"/>
    </xf>
    <xf numFmtId="0" fontId="90" fillId="0" borderId="99" xfId="17" applyFont="1" applyBorder="1" applyAlignment="1">
      <alignment horizontal="center" vertical="center" wrapText="1"/>
    </xf>
    <xf numFmtId="0" fontId="90" fillId="0" borderId="56" xfId="17" applyFont="1" applyBorder="1" applyAlignment="1">
      <alignment horizontal="center" vertical="center" wrapText="1"/>
    </xf>
    <xf numFmtId="0" fontId="90" fillId="0" borderId="36" xfId="17" applyFont="1" applyBorder="1" applyAlignment="1">
      <alignment horizontal="center" vertical="center" wrapText="1"/>
    </xf>
    <xf numFmtId="0" fontId="90" fillId="0" borderId="13" xfId="17" applyFont="1" applyBorder="1" applyAlignment="1">
      <alignment horizontal="center" vertical="center" wrapText="1"/>
    </xf>
    <xf numFmtId="0" fontId="90" fillId="0" borderId="33" xfId="17" applyFont="1" applyBorder="1" applyAlignment="1">
      <alignment horizontal="center" vertical="center" wrapText="1"/>
    </xf>
    <xf numFmtId="0" fontId="90" fillId="0" borderId="14" xfId="17" applyFont="1" applyBorder="1" applyAlignment="1">
      <alignment horizontal="center" vertical="center" wrapText="1"/>
    </xf>
    <xf numFmtId="0" fontId="90" fillId="0" borderId="35" xfId="17" applyFont="1" applyBorder="1" applyAlignment="1">
      <alignment horizontal="center" vertical="center" wrapText="1"/>
    </xf>
    <xf numFmtId="0" fontId="8" fillId="0" borderId="0" xfId="16" applyFont="1" applyBorder="1" applyAlignment="1">
      <alignment horizontal="center" vertical="center" wrapText="1"/>
    </xf>
    <xf numFmtId="0" fontId="93" fillId="0" borderId="15" xfId="0" applyFont="1" applyBorder="1" applyAlignment="1">
      <alignment horizontal="left" vertical="center" wrapText="1"/>
    </xf>
    <xf numFmtId="3" fontId="89" fillId="0" borderId="61" xfId="17" applyNumberFormat="1" applyFont="1" applyBorder="1"/>
    <xf numFmtId="3" fontId="89" fillId="0" borderId="37" xfId="17" applyNumberFormat="1" applyFont="1" applyBorder="1"/>
    <xf numFmtId="3" fontId="89" fillId="0" borderId="18" xfId="17" applyNumberFormat="1" applyFont="1" applyBorder="1"/>
    <xf numFmtId="170" fontId="89" fillId="0" borderId="17" xfId="17" applyNumberFormat="1" applyFont="1" applyBorder="1" applyAlignment="1">
      <alignment horizontal="right"/>
    </xf>
    <xf numFmtId="170" fontId="89" fillId="0" borderId="19" xfId="17" applyNumberFormat="1" applyFont="1" applyBorder="1" applyAlignment="1">
      <alignment horizontal="right"/>
    </xf>
    <xf numFmtId="170" fontId="89" fillId="0" borderId="20" xfId="17" applyNumberFormat="1" applyFont="1" applyBorder="1" applyAlignment="1">
      <alignment horizontal="right"/>
    </xf>
    <xf numFmtId="170" fontId="89" fillId="0" borderId="18" xfId="17" applyNumberFormat="1" applyFont="1" applyBorder="1" applyAlignment="1">
      <alignment horizontal="right"/>
    </xf>
    <xf numFmtId="170" fontId="7" fillId="0" borderId="0" xfId="16" applyNumberFormat="1" applyFont="1" applyBorder="1"/>
    <xf numFmtId="0" fontId="8" fillId="0" borderId="0" xfId="16" applyFont="1"/>
    <xf numFmtId="0" fontId="7" fillId="0" borderId="100" xfId="16" applyFont="1" applyBorder="1" applyAlignment="1">
      <alignment horizontal="left" vertical="center" wrapText="1"/>
    </xf>
    <xf numFmtId="3" fontId="89" fillId="0" borderId="0" xfId="17" applyNumberFormat="1" applyFont="1" applyBorder="1"/>
    <xf numFmtId="3" fontId="89" fillId="0" borderId="101" xfId="17" applyNumberFormat="1" applyFont="1" applyBorder="1"/>
    <xf numFmtId="169" fontId="89" fillId="0" borderId="102" xfId="17" applyNumberFormat="1" applyFont="1" applyBorder="1"/>
    <xf numFmtId="169" fontId="89" fillId="0" borderId="95" xfId="17" applyNumberFormat="1" applyFont="1" applyBorder="1"/>
    <xf numFmtId="170" fontId="89" fillId="0" borderId="96" xfId="17" applyNumberFormat="1" applyFont="1" applyBorder="1" applyAlignment="1">
      <alignment horizontal="right"/>
    </xf>
    <xf numFmtId="170" fontId="89" fillId="0" borderId="103" xfId="17" applyNumberFormat="1" applyFont="1" applyBorder="1" applyAlignment="1">
      <alignment horizontal="right"/>
    </xf>
    <xf numFmtId="2" fontId="89" fillId="0" borderId="104" xfId="17" applyNumberFormat="1" applyFont="1" applyFill="1" applyBorder="1" applyAlignment="1">
      <alignment horizontal="right"/>
    </xf>
    <xf numFmtId="2" fontId="89" fillId="0" borderId="95" xfId="17" applyNumberFormat="1" applyFont="1" applyBorder="1" applyAlignment="1">
      <alignment horizontal="right"/>
    </xf>
    <xf numFmtId="3" fontId="7" fillId="0" borderId="0" xfId="16" applyNumberFormat="1" applyFont="1"/>
    <xf numFmtId="0" fontId="93" fillId="0" borderId="23" xfId="0" applyFont="1" applyBorder="1" applyAlignment="1">
      <alignment horizontal="left" vertical="center" wrapText="1"/>
    </xf>
    <xf numFmtId="3" fontId="89" fillId="0" borderId="105" xfId="17" applyNumberFormat="1" applyFont="1" applyBorder="1"/>
    <xf numFmtId="3" fontId="89" fillId="0" borderId="106" xfId="17" applyNumberFormat="1" applyFont="1" applyBorder="1"/>
    <xf numFmtId="3" fontId="89" fillId="0" borderId="95" xfId="17" applyNumberFormat="1" applyFont="1" applyBorder="1"/>
    <xf numFmtId="3" fontId="89" fillId="0" borderId="25" xfId="17" applyNumberFormat="1" applyFont="1" applyBorder="1"/>
    <xf numFmtId="170" fontId="89" fillId="0" borderId="47" xfId="17" applyNumberFormat="1" applyFont="1" applyBorder="1" applyAlignment="1">
      <alignment horizontal="right"/>
    </xf>
    <xf numFmtId="170" fontId="89" fillId="0" borderId="11" xfId="17" applyNumberFormat="1" applyFont="1" applyBorder="1" applyAlignment="1">
      <alignment horizontal="right"/>
    </xf>
    <xf numFmtId="170" fontId="89" fillId="0" borderId="12" xfId="17" applyNumberFormat="1" applyFont="1" applyFill="1" applyBorder="1" applyAlignment="1">
      <alignment horizontal="right"/>
    </xf>
    <xf numFmtId="170" fontId="89" fillId="0" borderId="25" xfId="17" applyNumberFormat="1" applyFont="1" applyBorder="1" applyAlignment="1">
      <alignment horizontal="right"/>
    </xf>
    <xf numFmtId="168" fontId="7" fillId="0" borderId="0" xfId="2242" applyNumberFormat="1" applyFont="1"/>
    <xf numFmtId="0" fontId="93" fillId="0" borderId="100" xfId="0" applyFont="1" applyBorder="1" applyAlignment="1">
      <alignment horizontal="left" vertical="center" wrapText="1"/>
    </xf>
    <xf numFmtId="3" fontId="89" fillId="0" borderId="107" xfId="17" applyNumberFormat="1" applyFont="1" applyBorder="1"/>
    <xf numFmtId="3" fontId="89" fillId="0" borderId="108" xfId="17" applyNumberFormat="1" applyFont="1" applyBorder="1"/>
    <xf numFmtId="3" fontId="89" fillId="0" borderId="109" xfId="17" applyNumberFormat="1" applyFont="1" applyBorder="1"/>
    <xf numFmtId="3" fontId="89" fillId="0" borderId="30" xfId="17" applyNumberFormat="1" applyFont="1" applyBorder="1"/>
    <xf numFmtId="1" fontId="7" fillId="0" borderId="0" xfId="16" applyNumberFormat="1" applyFont="1" applyBorder="1"/>
    <xf numFmtId="168" fontId="7" fillId="0" borderId="0" xfId="2242" applyNumberFormat="1" applyFont="1" applyFill="1"/>
    <xf numFmtId="3" fontId="89" fillId="0" borderId="40" xfId="17" applyNumberFormat="1" applyFont="1" applyBorder="1"/>
    <xf numFmtId="3" fontId="89" fillId="0" borderId="99" xfId="17" applyNumberFormat="1" applyFont="1" applyBorder="1"/>
    <xf numFmtId="3" fontId="89" fillId="0" borderId="5" xfId="17" applyNumberFormat="1" applyFont="1" applyBorder="1"/>
    <xf numFmtId="3" fontId="89" fillId="0" borderId="46" xfId="17" applyNumberFormat="1" applyFont="1" applyBorder="1"/>
    <xf numFmtId="170" fontId="89" fillId="0" borderId="45" xfId="17" applyNumberFormat="1" applyFont="1" applyBorder="1" applyAlignment="1">
      <alignment horizontal="right"/>
    </xf>
    <xf numFmtId="170" fontId="89" fillId="0" borderId="4" xfId="17" applyNumberFormat="1" applyFont="1" applyBorder="1" applyAlignment="1">
      <alignment horizontal="right"/>
    </xf>
    <xf numFmtId="170" fontId="89" fillId="0" borderId="6" xfId="17" applyNumberFormat="1" applyFont="1" applyFill="1" applyBorder="1" applyAlignment="1">
      <alignment horizontal="right"/>
    </xf>
    <xf numFmtId="170" fontId="89" fillId="0" borderId="46" xfId="17" applyNumberFormat="1" applyFont="1" applyBorder="1" applyAlignment="1">
      <alignment horizontal="right"/>
    </xf>
    <xf numFmtId="170" fontId="8" fillId="0" borderId="0" xfId="16" applyNumberFormat="1" applyFont="1" applyBorder="1"/>
    <xf numFmtId="0" fontId="7" fillId="0" borderId="0" xfId="16" applyFont="1" applyFill="1"/>
    <xf numFmtId="0" fontId="8" fillId="0" borderId="7" xfId="16" applyFont="1" applyBorder="1" applyAlignment="1">
      <alignment horizontal="left" vertical="center" wrapText="1"/>
    </xf>
    <xf numFmtId="3" fontId="90" fillId="0" borderId="33" xfId="17" applyNumberFormat="1" applyFont="1" applyBorder="1"/>
    <xf numFmtId="3" fontId="90" fillId="0" borderId="110" xfId="17" applyNumberFormat="1" applyFont="1" applyBorder="1"/>
    <xf numFmtId="3" fontId="90" fillId="0" borderId="56" xfId="17" applyNumberFormat="1" applyFont="1" applyBorder="1"/>
    <xf numFmtId="169" fontId="90" fillId="0" borderId="55" xfId="18" applyNumberFormat="1" applyFont="1" applyBorder="1" applyAlignment="1">
      <alignment horizontal="right"/>
    </xf>
    <xf numFmtId="169" fontId="90" fillId="0" borderId="111" xfId="18" applyNumberFormat="1" applyFont="1" applyBorder="1" applyAlignment="1">
      <alignment horizontal="right"/>
    </xf>
    <xf numFmtId="169" fontId="90" fillId="0" borderId="44" xfId="18" applyNumberFormat="1" applyFont="1" applyBorder="1" applyAlignment="1">
      <alignment horizontal="right"/>
    </xf>
    <xf numFmtId="169" fontId="90" fillId="0" borderId="14" xfId="17" applyNumberFormat="1" applyFont="1" applyBorder="1" applyAlignment="1">
      <alignment horizontal="right"/>
    </xf>
    <xf numFmtId="169" fontId="90" fillId="0" borderId="35" xfId="17" applyNumberFormat="1" applyFont="1" applyBorder="1" applyAlignment="1">
      <alignment horizontal="right"/>
    </xf>
    <xf numFmtId="3" fontId="7" fillId="0" borderId="0" xfId="16" applyNumberFormat="1" applyFont="1" applyFill="1" applyBorder="1"/>
    <xf numFmtId="0" fontId="93" fillId="0" borderId="100" xfId="17" applyFont="1" applyBorder="1" applyAlignment="1">
      <alignment horizontal="left" vertical="center" wrapText="1"/>
    </xf>
    <xf numFmtId="3" fontId="89" fillId="0" borderId="42" xfId="17" applyNumberFormat="1" applyFont="1" applyBorder="1"/>
    <xf numFmtId="170" fontId="89" fillId="0" borderId="41" xfId="17" applyNumberFormat="1" applyFont="1" applyBorder="1" applyAlignment="1">
      <alignment horizontal="right"/>
    </xf>
    <xf numFmtId="170" fontId="89" fillId="0" borderId="43" xfId="17" applyNumberFormat="1" applyFont="1" applyBorder="1" applyAlignment="1">
      <alignment horizontal="right"/>
    </xf>
    <xf numFmtId="170" fontId="89" fillId="0" borderId="38" xfId="17" applyNumberFormat="1" applyFont="1" applyBorder="1" applyAlignment="1">
      <alignment horizontal="right"/>
    </xf>
    <xf numFmtId="170" fontId="89" fillId="0" borderId="42" xfId="17" applyNumberFormat="1" applyFont="1" applyBorder="1" applyAlignment="1">
      <alignment horizontal="right"/>
    </xf>
    <xf numFmtId="170" fontId="89" fillId="0" borderId="12" xfId="17" applyNumberFormat="1" applyFont="1" applyBorder="1" applyAlignment="1">
      <alignment horizontal="right"/>
    </xf>
    <xf numFmtId="0" fontId="93" fillId="0" borderId="112" xfId="17" applyFont="1" applyBorder="1" applyAlignment="1">
      <alignment horizontal="left" vertical="center" wrapText="1"/>
    </xf>
    <xf numFmtId="3" fontId="89" fillId="0" borderId="96" xfId="17" applyNumberFormat="1" applyFont="1" applyBorder="1"/>
    <xf numFmtId="170" fontId="89" fillId="0" borderId="104" xfId="17" applyNumberFormat="1" applyFont="1" applyBorder="1" applyAlignment="1">
      <alignment horizontal="right"/>
    </xf>
    <xf numFmtId="170" fontId="89" fillId="0" borderId="95" xfId="17" applyNumberFormat="1" applyFont="1" applyBorder="1" applyAlignment="1">
      <alignment horizontal="right"/>
    </xf>
    <xf numFmtId="3" fontId="89" fillId="0" borderId="56" xfId="17" applyNumberFormat="1" applyFont="1" applyBorder="1"/>
    <xf numFmtId="170" fontId="89" fillId="0" borderId="55" xfId="17" applyNumberFormat="1" applyFont="1" applyBorder="1" applyAlignment="1">
      <alignment horizontal="right"/>
    </xf>
    <xf numFmtId="170" fontId="89" fillId="0" borderId="111" xfId="17" applyNumberFormat="1" applyFont="1" applyBorder="1" applyAlignment="1">
      <alignment horizontal="right"/>
    </xf>
    <xf numFmtId="170" fontId="89" fillId="0" borderId="67" xfId="17" applyNumberFormat="1" applyFont="1" applyBorder="1" applyAlignment="1">
      <alignment horizontal="right"/>
    </xf>
    <xf numFmtId="170" fontId="89" fillId="0" borderId="56" xfId="17" applyNumberFormat="1" applyFont="1" applyBorder="1" applyAlignment="1">
      <alignment horizontal="right"/>
    </xf>
    <xf numFmtId="0" fontId="7" fillId="0" borderId="0" xfId="16" applyFont="1" applyFill="1" applyBorder="1"/>
    <xf numFmtId="0" fontId="94" fillId="0" borderId="7" xfId="17" applyFont="1" applyBorder="1" applyAlignment="1">
      <alignment horizontal="left" vertical="center" wrapText="1"/>
    </xf>
    <xf numFmtId="3" fontId="90" fillId="0" borderId="99" xfId="17" applyNumberFormat="1" applyFont="1" applyBorder="1"/>
    <xf numFmtId="0" fontId="8" fillId="0" borderId="0" xfId="16" applyFont="1" applyBorder="1" applyAlignment="1">
      <alignment horizontal="left" vertical="center"/>
    </xf>
    <xf numFmtId="0" fontId="90" fillId="0" borderId="4" xfId="16" applyFont="1" applyBorder="1" applyAlignment="1">
      <alignment horizontal="center" vertical="center" wrapText="1"/>
    </xf>
    <xf numFmtId="0" fontId="90" fillId="0" borderId="5" xfId="16" applyFont="1" applyBorder="1" applyAlignment="1">
      <alignment horizontal="center" vertical="center" wrapText="1"/>
    </xf>
    <xf numFmtId="0" fontId="90" fillId="0" borderId="6" xfId="16" applyFont="1" applyBorder="1" applyAlignment="1">
      <alignment horizontal="center" vertical="center" wrapText="1"/>
    </xf>
    <xf numFmtId="0" fontId="90" fillId="0" borderId="44" xfId="16" applyFont="1" applyBorder="1" applyAlignment="1">
      <alignment horizontal="center" vertical="center" wrapText="1"/>
    </xf>
    <xf numFmtId="0" fontId="90" fillId="0" borderId="55" xfId="16" applyFont="1" applyBorder="1" applyAlignment="1">
      <alignment horizontal="center" vertical="center" wrapText="1"/>
    </xf>
    <xf numFmtId="0" fontId="90" fillId="0" borderId="99" xfId="16" applyFont="1" applyBorder="1" applyAlignment="1">
      <alignment horizontal="center" vertical="center" wrapText="1"/>
    </xf>
    <xf numFmtId="0" fontId="90" fillId="0" borderId="67" xfId="16" applyFont="1" applyBorder="1" applyAlignment="1">
      <alignment horizontal="center" vertical="center" wrapText="1"/>
    </xf>
    <xf numFmtId="0" fontId="90" fillId="0" borderId="35" xfId="16" applyFont="1" applyBorder="1" applyAlignment="1">
      <alignment horizontal="center" vertical="center" wrapText="1"/>
    </xf>
    <xf numFmtId="0" fontId="7" fillId="0" borderId="115" xfId="16" applyFont="1" applyBorder="1" applyAlignment="1">
      <alignment horizontal="left" vertical="center" wrapText="1"/>
    </xf>
    <xf numFmtId="3" fontId="89" fillId="0" borderId="11" xfId="16" applyNumberFormat="1" applyFont="1" applyBorder="1" applyAlignment="1">
      <alignment horizontal="right"/>
    </xf>
    <xf numFmtId="3" fontId="89" fillId="0" borderId="108" xfId="16" applyNumberFormat="1" applyFont="1" applyBorder="1" applyAlignment="1">
      <alignment horizontal="right"/>
    </xf>
    <xf numFmtId="3" fontId="89" fillId="0" borderId="12" xfId="16" applyNumberFormat="1" applyFont="1" applyBorder="1" applyAlignment="1">
      <alignment horizontal="right"/>
    </xf>
    <xf numFmtId="3" fontId="89" fillId="0" borderId="62" xfId="16" applyNumberFormat="1" applyFont="1" applyBorder="1" applyAlignment="1">
      <alignment horizontal="right"/>
    </xf>
    <xf numFmtId="169" fontId="89" fillId="0" borderId="47" xfId="18" applyNumberFormat="1" applyFont="1" applyBorder="1" applyAlignment="1">
      <alignment horizontal="right"/>
    </xf>
    <xf numFmtId="169" fontId="89" fillId="0" borderId="108" xfId="18" applyNumberFormat="1" applyFont="1" applyBorder="1" applyAlignment="1">
      <alignment horizontal="right"/>
    </xf>
    <xf numFmtId="169" fontId="89" fillId="0" borderId="12" xfId="18" applyNumberFormat="1" applyFont="1" applyBorder="1" applyAlignment="1">
      <alignment horizontal="right"/>
    </xf>
    <xf numFmtId="169" fontId="89" fillId="0" borderId="25" xfId="18" applyNumberFormat="1" applyFont="1" applyBorder="1" applyAlignment="1">
      <alignment horizontal="right"/>
    </xf>
    <xf numFmtId="3" fontId="7" fillId="0" borderId="0" xfId="16" applyNumberFormat="1" applyFont="1" applyFill="1"/>
    <xf numFmtId="10" fontId="7" fillId="0" borderId="0" xfId="16" applyNumberFormat="1" applyFont="1"/>
    <xf numFmtId="182" fontId="7" fillId="0" borderId="0" xfId="16" applyNumberFormat="1" applyFont="1"/>
    <xf numFmtId="1" fontId="7" fillId="0" borderId="0" xfId="16" applyNumberFormat="1" applyFont="1"/>
    <xf numFmtId="0" fontId="7" fillId="0" borderId="64" xfId="16" applyFont="1" applyBorder="1" applyAlignment="1">
      <alignment horizontal="left" vertical="center"/>
    </xf>
    <xf numFmtId="3" fontId="89" fillId="0" borderId="103" xfId="16" applyNumberFormat="1" applyFont="1" applyBorder="1" applyAlignment="1">
      <alignment horizontal="right"/>
    </xf>
    <xf numFmtId="3" fontId="89" fillId="0" borderId="106" xfId="16" applyNumberFormat="1" applyFont="1" applyBorder="1" applyAlignment="1">
      <alignment horizontal="right"/>
    </xf>
    <xf numFmtId="3" fontId="89" fillId="0" borderId="104" xfId="16" applyNumberFormat="1" applyFont="1" applyBorder="1" applyAlignment="1">
      <alignment horizontal="right"/>
    </xf>
    <xf numFmtId="3" fontId="89" fillId="0" borderId="105" xfId="16" applyNumberFormat="1" applyFont="1" applyBorder="1" applyAlignment="1">
      <alignment horizontal="right"/>
    </xf>
    <xf numFmtId="169" fontId="89" fillId="0" borderId="96" xfId="18" applyNumberFormat="1" applyFont="1" applyBorder="1" applyAlignment="1">
      <alignment horizontal="right"/>
    </xf>
    <xf numFmtId="169" fontId="89" fillId="0" borderId="106" xfId="18" applyNumberFormat="1" applyFont="1" applyBorder="1" applyAlignment="1">
      <alignment horizontal="right"/>
    </xf>
    <xf numFmtId="169" fontId="89" fillId="0" borderId="104" xfId="18" applyNumberFormat="1" applyFont="1" applyBorder="1" applyAlignment="1">
      <alignment horizontal="right"/>
    </xf>
    <xf numFmtId="169" fontId="89" fillId="0" borderId="95" xfId="18" applyNumberFormat="1" applyFont="1" applyBorder="1" applyAlignment="1">
      <alignment horizontal="right"/>
    </xf>
    <xf numFmtId="10" fontId="7" fillId="0" borderId="0" xfId="2242" applyNumberFormat="1" applyFont="1"/>
    <xf numFmtId="0" fontId="7" fillId="0" borderId="116" xfId="16" applyFont="1" applyBorder="1" applyAlignment="1">
      <alignment horizontal="left" vertical="center"/>
    </xf>
    <xf numFmtId="3" fontId="89" fillId="0" borderId="117" xfId="16" applyNumberFormat="1" applyFont="1" applyBorder="1" applyAlignment="1">
      <alignment horizontal="right"/>
    </xf>
    <xf numFmtId="3" fontId="89" fillId="0" borderId="109" xfId="16" applyNumberFormat="1" applyFont="1" applyBorder="1" applyAlignment="1">
      <alignment horizontal="right"/>
    </xf>
    <xf numFmtId="3" fontId="89" fillId="0" borderId="118" xfId="16" applyNumberFormat="1" applyFont="1" applyBorder="1" applyAlignment="1">
      <alignment horizontal="right"/>
    </xf>
    <xf numFmtId="3" fontId="89" fillId="0" borderId="107" xfId="16" applyNumberFormat="1" applyFont="1" applyBorder="1" applyAlignment="1">
      <alignment horizontal="right"/>
    </xf>
    <xf numFmtId="169" fontId="89" fillId="0" borderId="119" xfId="18" applyNumberFormat="1" applyFont="1" applyBorder="1" applyAlignment="1">
      <alignment horizontal="right"/>
    </xf>
    <xf numFmtId="169" fontId="89" fillId="0" borderId="109" xfId="18" applyNumberFormat="1" applyFont="1" applyBorder="1" applyAlignment="1">
      <alignment horizontal="right"/>
    </xf>
    <xf numFmtId="169" fontId="89" fillId="0" borderId="109" xfId="952" applyNumberFormat="1" applyFont="1" applyBorder="1" applyAlignment="1">
      <alignment horizontal="right"/>
    </xf>
    <xf numFmtId="169" fontId="89" fillId="0" borderId="118" xfId="952" applyNumberFormat="1" applyFont="1" applyBorder="1" applyAlignment="1">
      <alignment horizontal="right"/>
    </xf>
    <xf numFmtId="169" fontId="89" fillId="0" borderId="102" xfId="952" applyNumberFormat="1" applyFont="1" applyBorder="1" applyAlignment="1">
      <alignment horizontal="right"/>
    </xf>
    <xf numFmtId="0" fontId="8" fillId="0" borderId="66" xfId="16" applyFont="1" applyBorder="1" applyAlignment="1">
      <alignment horizontal="left" vertical="center"/>
    </xf>
    <xf numFmtId="3" fontId="90" fillId="0" borderId="13" xfId="16" applyNumberFormat="1" applyFont="1" applyBorder="1" applyAlignment="1">
      <alignment horizontal="right" vertical="center"/>
    </xf>
    <xf numFmtId="3" fontId="90" fillId="0" borderId="110" xfId="16" applyNumberFormat="1" applyFont="1" applyBorder="1" applyAlignment="1">
      <alignment horizontal="right" vertical="center"/>
    </xf>
    <xf numFmtId="3" fontId="90" fillId="0" borderId="14" xfId="16" applyNumberFormat="1" applyFont="1" applyBorder="1" applyAlignment="1">
      <alignment horizontal="right" vertical="center"/>
    </xf>
    <xf numFmtId="3" fontId="90" fillId="0" borderId="33" xfId="16" applyNumberFormat="1" applyFont="1" applyBorder="1" applyAlignment="1">
      <alignment horizontal="right" vertical="center"/>
    </xf>
    <xf numFmtId="169" fontId="90" fillId="0" borderId="36" xfId="18" applyNumberFormat="1" applyFont="1" applyBorder="1" applyAlignment="1">
      <alignment horizontal="right" vertical="center"/>
    </xf>
    <xf numFmtId="169" fontId="90" fillId="0" borderId="110" xfId="18" applyNumberFormat="1" applyFont="1" applyBorder="1" applyAlignment="1">
      <alignment horizontal="right" vertical="center"/>
    </xf>
    <xf numFmtId="169" fontId="90" fillId="0" borderId="14" xfId="18" applyNumberFormat="1" applyFont="1" applyBorder="1" applyAlignment="1">
      <alignment horizontal="right" vertical="center"/>
    </xf>
    <xf numFmtId="169" fontId="90" fillId="0" borderId="35" xfId="18" applyNumberFormat="1" applyFont="1" applyBorder="1" applyAlignment="1">
      <alignment horizontal="right" vertical="center"/>
    </xf>
    <xf numFmtId="183" fontId="7" fillId="0" borderId="0" xfId="2242" applyNumberFormat="1" applyFont="1"/>
    <xf numFmtId="169" fontId="89" fillId="0" borderId="118" xfId="18" applyNumberFormat="1" applyFont="1" applyBorder="1" applyAlignment="1">
      <alignment horizontal="right"/>
    </xf>
    <xf numFmtId="169" fontId="89" fillId="0" borderId="102" xfId="18" applyNumberFormat="1" applyFont="1" applyBorder="1" applyAlignment="1">
      <alignment horizontal="right"/>
    </xf>
    <xf numFmtId="0" fontId="8" fillId="0" borderId="66" xfId="16" applyFont="1" applyBorder="1" applyAlignment="1">
      <alignment horizontal="left" vertical="center" wrapText="1"/>
    </xf>
    <xf numFmtId="0" fontId="3" fillId="0" borderId="0" xfId="0" applyFont="1"/>
    <xf numFmtId="3" fontId="3" fillId="0" borderId="0" xfId="0" applyNumberFormat="1" applyFont="1"/>
    <xf numFmtId="169" fontId="3" fillId="0" borderId="0" xfId="0" applyNumberFormat="1" applyFont="1"/>
    <xf numFmtId="169" fontId="3" fillId="0" borderId="0" xfId="0" applyNumberFormat="1" applyFont="1" applyFill="1"/>
    <xf numFmtId="0" fontId="3" fillId="0" borderId="0" xfId="0" applyFont="1" applyFill="1"/>
    <xf numFmtId="14" fontId="8" fillId="0" borderId="36" xfId="16" applyNumberFormat="1" applyFont="1" applyBorder="1" applyAlignment="1">
      <alignment horizontal="center" vertical="center" wrapText="1"/>
    </xf>
    <xf numFmtId="14" fontId="8" fillId="0" borderId="110" xfId="16" applyNumberFormat="1" applyFont="1" applyBorder="1" applyAlignment="1">
      <alignment horizontal="center" vertical="center" wrapText="1"/>
    </xf>
    <xf numFmtId="14" fontId="8" fillId="0" borderId="33" xfId="16" applyNumberFormat="1" applyFont="1" applyBorder="1" applyAlignment="1">
      <alignment horizontal="center" vertical="center" wrapText="1"/>
    </xf>
    <xf numFmtId="14" fontId="8" fillId="0" borderId="35" xfId="16" applyNumberFormat="1" applyFont="1" applyBorder="1" applyAlignment="1">
      <alignment horizontal="center" vertical="center" wrapText="1"/>
    </xf>
    <xf numFmtId="14" fontId="90" fillId="0" borderId="35" xfId="16" applyNumberFormat="1" applyFont="1" applyBorder="1" applyAlignment="1">
      <alignment horizontal="center" vertical="center" wrapText="1"/>
    </xf>
    <xf numFmtId="14" fontId="8" fillId="0" borderId="14" xfId="16" applyNumberFormat="1" applyFont="1" applyBorder="1" applyAlignment="1">
      <alignment horizontal="center" vertical="center" wrapText="1"/>
    </xf>
    <xf numFmtId="0" fontId="7" fillId="0" borderId="105" xfId="16" applyFont="1" applyBorder="1" applyAlignment="1">
      <alignment horizontal="left" vertical="center" wrapText="1"/>
    </xf>
    <xf numFmtId="3" fontId="7" fillId="0" borderId="53" xfId="16" applyNumberFormat="1" applyFont="1" applyBorder="1" applyAlignment="1">
      <alignment horizontal="center" vertical="center"/>
    </xf>
    <xf numFmtId="3" fontId="7" fillId="0" borderId="106" xfId="16" applyNumberFormat="1" applyFont="1" applyBorder="1" applyAlignment="1">
      <alignment horizontal="center" vertical="center"/>
    </xf>
    <xf numFmtId="3" fontId="7" fillId="0" borderId="37" xfId="16" applyNumberFormat="1" applyFont="1" applyBorder="1" applyAlignment="1">
      <alignment horizontal="center" vertical="center"/>
    </xf>
    <xf numFmtId="3" fontId="7" fillId="0" borderId="38" xfId="16" applyNumberFormat="1" applyFont="1" applyBorder="1" applyAlignment="1">
      <alignment horizontal="center" vertical="center"/>
    </xf>
    <xf numFmtId="3" fontId="7" fillId="0" borderId="25" xfId="16" applyNumberFormat="1" applyFont="1" applyBorder="1" applyAlignment="1">
      <alignment horizontal="center" vertical="center"/>
    </xf>
    <xf numFmtId="3" fontId="7" fillId="0" borderId="62" xfId="16" applyNumberFormat="1" applyFont="1" applyBorder="1" applyAlignment="1">
      <alignment horizontal="center" vertical="center"/>
    </xf>
    <xf numFmtId="169" fontId="7" fillId="0" borderId="41" xfId="18" applyNumberFormat="1" applyFont="1" applyBorder="1" applyAlignment="1">
      <alignment horizontal="center" vertical="center"/>
    </xf>
    <xf numFmtId="169" fontId="7" fillId="0" borderId="37" xfId="18" applyNumberFormat="1" applyFont="1" applyBorder="1" applyAlignment="1">
      <alignment horizontal="center" vertical="center"/>
    </xf>
    <xf numFmtId="169" fontId="7" fillId="0" borderId="105" xfId="18" applyNumberFormat="1" applyFont="1" applyBorder="1" applyAlignment="1">
      <alignment horizontal="center" vertical="center"/>
    </xf>
    <xf numFmtId="169" fontId="7" fillId="0" borderId="104" xfId="18" applyNumberFormat="1" applyFont="1" applyBorder="1" applyAlignment="1">
      <alignment horizontal="center" vertical="center"/>
    </xf>
    <xf numFmtId="169" fontId="89" fillId="0" borderId="95" xfId="18" applyNumberFormat="1" applyFont="1" applyBorder="1" applyAlignment="1">
      <alignment horizontal="center" vertical="center"/>
    </xf>
    <xf numFmtId="3" fontId="7" fillId="0" borderId="104" xfId="16" applyNumberFormat="1" applyFont="1" applyBorder="1" applyAlignment="1">
      <alignment horizontal="center" vertical="center"/>
    </xf>
    <xf numFmtId="3" fontId="7" fillId="0" borderId="95" xfId="16" applyNumberFormat="1" applyFont="1" applyBorder="1" applyAlignment="1">
      <alignment horizontal="center" vertical="center"/>
    </xf>
    <xf numFmtId="3" fontId="7" fillId="0" borderId="105" xfId="16" applyNumberFormat="1" applyFont="1" applyBorder="1" applyAlignment="1">
      <alignment horizontal="center" vertical="center"/>
    </xf>
    <xf numFmtId="169" fontId="7" fillId="0" borderId="96" xfId="18" applyNumberFormat="1" applyFont="1" applyBorder="1" applyAlignment="1">
      <alignment horizontal="center" vertical="center"/>
    </xf>
    <xf numFmtId="169" fontId="7" fillId="0" borderId="106" xfId="18" applyNumberFormat="1" applyFont="1" applyBorder="1" applyAlignment="1">
      <alignment horizontal="center" vertical="center"/>
    </xf>
    <xf numFmtId="0" fontId="7" fillId="0" borderId="0" xfId="16" applyFont="1" applyBorder="1" applyAlignment="1">
      <alignment horizontal="left" vertical="center" wrapText="1"/>
    </xf>
    <xf numFmtId="3" fontId="7" fillId="0" borderId="54" xfId="16" applyNumberFormat="1" applyFont="1" applyBorder="1" applyAlignment="1">
      <alignment horizontal="center" vertical="center"/>
    </xf>
    <xf numFmtId="3" fontId="7" fillId="0" borderId="99" xfId="16" applyNumberFormat="1" applyFont="1" applyBorder="1" applyAlignment="1">
      <alignment horizontal="center" vertical="center"/>
    </xf>
    <xf numFmtId="3" fontId="7" fillId="0" borderId="67" xfId="16" applyNumberFormat="1" applyFont="1" applyBorder="1" applyAlignment="1">
      <alignment horizontal="center" vertical="center"/>
    </xf>
    <xf numFmtId="3" fontId="7" fillId="0" borderId="56" xfId="16" applyNumberFormat="1" applyFont="1" applyBorder="1" applyAlignment="1">
      <alignment horizontal="center" vertical="center"/>
    </xf>
    <xf numFmtId="3" fontId="7" fillId="0" borderId="44" xfId="16" applyNumberFormat="1" applyFont="1" applyBorder="1" applyAlignment="1">
      <alignment horizontal="center" vertical="center"/>
    </xf>
    <xf numFmtId="169" fontId="7" fillId="0" borderId="55" xfId="18" applyNumberFormat="1" applyFont="1" applyBorder="1" applyAlignment="1">
      <alignment horizontal="center" vertical="center"/>
    </xf>
    <xf numFmtId="169" fontId="7" fillId="0" borderId="99" xfId="18" applyNumberFormat="1" applyFont="1" applyBorder="1" applyAlignment="1">
      <alignment horizontal="center" vertical="center"/>
    </xf>
    <xf numFmtId="169" fontId="7" fillId="0" borderId="44" xfId="18" applyNumberFormat="1" applyFont="1" applyBorder="1" applyAlignment="1">
      <alignment horizontal="center" vertical="center"/>
    </xf>
    <xf numFmtId="169" fontId="7" fillId="0" borderId="67" xfId="18" applyNumberFormat="1" applyFont="1" applyBorder="1" applyAlignment="1">
      <alignment horizontal="center" vertical="center"/>
    </xf>
    <xf numFmtId="169" fontId="89" fillId="0" borderId="56" xfId="18" applyNumberFormat="1" applyFont="1" applyBorder="1" applyAlignment="1">
      <alignment horizontal="center" vertical="center"/>
    </xf>
    <xf numFmtId="0" fontId="8" fillId="0" borderId="33" xfId="16" applyFont="1" applyBorder="1" applyAlignment="1">
      <alignment horizontal="left" vertical="center" wrapText="1"/>
    </xf>
    <xf numFmtId="3" fontId="8" fillId="0" borderId="34" xfId="16" applyNumberFormat="1" applyFont="1" applyBorder="1" applyAlignment="1">
      <alignment horizontal="center" vertical="center"/>
    </xf>
    <xf numFmtId="3" fontId="8" fillId="0" borderId="99" xfId="16" applyNumberFormat="1" applyFont="1" applyBorder="1" applyAlignment="1">
      <alignment horizontal="center" vertical="center"/>
    </xf>
    <xf numFmtId="3" fontId="8" fillId="0" borderId="67" xfId="16" applyNumberFormat="1" applyFont="1" applyBorder="1" applyAlignment="1">
      <alignment horizontal="center" vertical="center"/>
    </xf>
    <xf numFmtId="3" fontId="8" fillId="0" borderId="56" xfId="16" applyNumberFormat="1" applyFont="1" applyBorder="1" applyAlignment="1">
      <alignment horizontal="center" vertical="center"/>
    </xf>
    <xf numFmtId="3" fontId="8" fillId="0" borderId="44" xfId="16" applyNumberFormat="1" applyFont="1" applyBorder="1" applyAlignment="1">
      <alignment horizontal="center" vertical="center"/>
    </xf>
    <xf numFmtId="169" fontId="8" fillId="0" borderId="55" xfId="18" applyNumberFormat="1" applyFont="1" applyBorder="1" applyAlignment="1">
      <alignment horizontal="center" vertical="center"/>
    </xf>
    <xf numFmtId="169" fontId="8" fillId="0" borderId="99" xfId="18" applyNumberFormat="1" applyFont="1" applyBorder="1" applyAlignment="1">
      <alignment horizontal="center" vertical="center"/>
    </xf>
    <xf numFmtId="169" fontId="8" fillId="0" borderId="110" xfId="18" applyNumberFormat="1" applyFont="1" applyBorder="1" applyAlignment="1">
      <alignment horizontal="center" vertical="center"/>
    </xf>
    <xf numFmtId="169" fontId="8" fillId="0" borderId="33" xfId="18" applyNumberFormat="1" applyFont="1" applyBorder="1" applyAlignment="1">
      <alignment horizontal="center" vertical="center"/>
    </xf>
    <xf numFmtId="169" fontId="8" fillId="0" borderId="14" xfId="18" applyNumberFormat="1" applyFont="1" applyBorder="1" applyAlignment="1">
      <alignment horizontal="center" vertical="center"/>
    </xf>
    <xf numFmtId="169" fontId="90" fillId="0" borderId="35" xfId="18" applyNumberFormat="1" applyFont="1" applyBorder="1" applyAlignment="1">
      <alignment horizontal="center" vertical="center"/>
    </xf>
    <xf numFmtId="169" fontId="7" fillId="0" borderId="61" xfId="18" applyNumberFormat="1" applyFont="1" applyBorder="1" applyAlignment="1">
      <alignment horizontal="center" vertical="center"/>
    </xf>
    <xf numFmtId="169" fontId="7" fillId="0" borderId="38" xfId="18" applyNumberFormat="1" applyFont="1" applyBorder="1" applyAlignment="1">
      <alignment horizontal="center" vertical="center"/>
    </xf>
    <xf numFmtId="169" fontId="89" fillId="0" borderId="42" xfId="18" applyNumberFormat="1" applyFont="1" applyBorder="1" applyAlignment="1">
      <alignment horizontal="center" vertical="center"/>
    </xf>
    <xf numFmtId="168" fontId="7" fillId="0" borderId="0" xfId="2242" applyNumberFormat="1" applyFont="1" applyFill="1" applyBorder="1"/>
    <xf numFmtId="0" fontId="93" fillId="0" borderId="0" xfId="16" applyFont="1" applyFill="1" applyBorder="1" applyAlignment="1">
      <alignment horizontal="left" vertical="center" wrapText="1"/>
    </xf>
    <xf numFmtId="3" fontId="7" fillId="0" borderId="101" xfId="16" applyNumberFormat="1" applyFont="1" applyBorder="1" applyAlignment="1">
      <alignment horizontal="center" vertical="center"/>
    </xf>
    <xf numFmtId="3" fontId="7" fillId="0" borderId="29" xfId="16" applyNumberFormat="1" applyFont="1" applyBorder="1" applyAlignment="1">
      <alignment horizontal="center" vertical="center"/>
    </xf>
    <xf numFmtId="3" fontId="7" fillId="0" borderId="30" xfId="16" applyNumberFormat="1" applyFont="1" applyBorder="1" applyAlignment="1">
      <alignment horizontal="center" vertical="center"/>
    </xf>
    <xf numFmtId="3" fontId="7" fillId="0" borderId="0" xfId="16" applyNumberFormat="1" applyFont="1" applyBorder="1" applyAlignment="1">
      <alignment horizontal="center" vertical="center"/>
    </xf>
    <xf numFmtId="169" fontId="7" fillId="0" borderId="24" xfId="18" applyNumberFormat="1" applyFont="1" applyBorder="1" applyAlignment="1">
      <alignment horizontal="center" vertical="center"/>
    </xf>
    <xf numFmtId="169" fontId="7" fillId="0" borderId="101" xfId="18" applyNumberFormat="1" applyFont="1" applyBorder="1" applyAlignment="1">
      <alignment horizontal="center" vertical="center"/>
    </xf>
    <xf numFmtId="169" fontId="7" fillId="0" borderId="0" xfId="18" applyNumberFormat="1" applyFont="1" applyBorder="1" applyAlignment="1">
      <alignment horizontal="center" vertical="center"/>
    </xf>
    <xf numFmtId="169" fontId="7" fillId="0" borderId="29" xfId="18" applyNumberFormat="1" applyFont="1" applyBorder="1" applyAlignment="1">
      <alignment horizontal="center" vertical="center"/>
    </xf>
    <xf numFmtId="169" fontId="89" fillId="0" borderId="30" xfId="18" applyNumberFormat="1" applyFont="1" applyBorder="1" applyAlignment="1">
      <alignment horizontal="center" vertical="center"/>
    </xf>
    <xf numFmtId="3" fontId="8" fillId="0" borderId="110" xfId="16" applyNumberFormat="1" applyFont="1" applyBorder="1" applyAlignment="1">
      <alignment horizontal="center" vertical="center"/>
    </xf>
    <xf numFmtId="3" fontId="8" fillId="0" borderId="14" xfId="16" applyNumberFormat="1" applyFont="1" applyBorder="1" applyAlignment="1">
      <alignment horizontal="center" vertical="center"/>
    </xf>
    <xf numFmtId="3" fontId="8" fillId="0" borderId="35" xfId="16" applyNumberFormat="1" applyFont="1" applyBorder="1" applyAlignment="1">
      <alignment horizontal="center" vertical="center"/>
    </xf>
    <xf numFmtId="3" fontId="8" fillId="0" borderId="33" xfId="16" applyNumberFormat="1" applyFont="1" applyBorder="1" applyAlignment="1">
      <alignment horizontal="center" vertical="center"/>
    </xf>
    <xf numFmtId="169" fontId="8" fillId="0" borderId="36" xfId="18" applyNumberFormat="1" applyFont="1" applyBorder="1" applyAlignment="1">
      <alignment horizontal="center" vertical="center"/>
    </xf>
    <xf numFmtId="3" fontId="3" fillId="0" borderId="0" xfId="0" applyNumberFormat="1" applyFont="1" applyFill="1"/>
    <xf numFmtId="0" fontId="3" fillId="0" borderId="0" xfId="0" applyFont="1" applyBorder="1"/>
    <xf numFmtId="168" fontId="3" fillId="0" borderId="0" xfId="2242" applyNumberFormat="1" applyFont="1"/>
    <xf numFmtId="0" fontId="89" fillId="0" borderId="0" xfId="16" applyFont="1"/>
    <xf numFmtId="0" fontId="90" fillId="0" borderId="0" xfId="16" applyFont="1" applyAlignment="1"/>
    <xf numFmtId="0" fontId="90" fillId="0" borderId="0" xfId="16" applyFont="1" applyAlignment="1">
      <alignment horizontal="right" vertical="center"/>
    </xf>
    <xf numFmtId="0" fontId="90" fillId="0" borderId="0" xfId="16" applyFont="1" applyAlignment="1">
      <alignment horizontal="center" vertical="center" wrapText="1"/>
    </xf>
    <xf numFmtId="0" fontId="90" fillId="0" borderId="0" xfId="16" applyFont="1" applyAlignment="1">
      <alignment horizontal="center"/>
    </xf>
    <xf numFmtId="0" fontId="90" fillId="0" borderId="0" xfId="17" applyFont="1" applyBorder="1" applyAlignment="1"/>
    <xf numFmtId="0" fontId="90" fillId="0" borderId="0" xfId="17" applyFont="1" applyBorder="1" applyAlignment="1">
      <alignment horizontal="right" vertical="center"/>
    </xf>
    <xf numFmtId="0" fontId="90" fillId="0" borderId="0" xfId="16" applyFont="1" applyBorder="1" applyAlignment="1">
      <alignment horizontal="left"/>
    </xf>
    <xf numFmtId="0" fontId="89" fillId="0" borderId="0" xfId="16" applyFont="1" applyBorder="1"/>
    <xf numFmtId="1" fontId="95" fillId="0" borderId="13" xfId="20" applyNumberFormat="1" applyFont="1" applyBorder="1" applyAlignment="1">
      <alignment horizontal="center"/>
    </xf>
    <xf numFmtId="1" fontId="95" fillId="0" borderId="110" xfId="20" applyNumberFormat="1" applyFont="1" applyBorder="1" applyAlignment="1">
      <alignment horizontal="center"/>
    </xf>
    <xf numFmtId="1" fontId="95" fillId="0" borderId="14" xfId="20" applyNumberFormat="1" applyFont="1" applyBorder="1" applyAlignment="1">
      <alignment horizontal="center"/>
    </xf>
    <xf numFmtId="1" fontId="95" fillId="0" borderId="35" xfId="20" applyNumberFormat="1" applyFont="1" applyBorder="1" applyAlignment="1">
      <alignment horizontal="center"/>
    </xf>
    <xf numFmtId="3" fontId="96" fillId="0" borderId="11" xfId="20" applyNumberFormat="1" applyFont="1" applyBorder="1" applyAlignment="1">
      <alignment horizontal="center" vertical="center" wrapText="1"/>
    </xf>
    <xf numFmtId="3" fontId="96" fillId="0" borderId="108" xfId="20" applyNumberFormat="1" applyFont="1" applyBorder="1" applyAlignment="1">
      <alignment horizontal="center" vertical="center" wrapText="1"/>
    </xf>
    <xf numFmtId="3" fontId="96" fillId="0" borderId="12" xfId="20" applyNumberFormat="1" applyFont="1" applyBorder="1" applyAlignment="1">
      <alignment horizontal="center" vertical="center" wrapText="1"/>
    </xf>
    <xf numFmtId="3" fontId="96" fillId="0" borderId="25" xfId="20" applyNumberFormat="1" applyFont="1" applyBorder="1" applyAlignment="1">
      <alignment horizontal="center" vertical="center" wrapText="1"/>
    </xf>
    <xf numFmtId="3" fontId="89" fillId="0" borderId="0" xfId="16" applyNumberFormat="1" applyFont="1"/>
    <xf numFmtId="3" fontId="96" fillId="0" borderId="103" xfId="20" applyNumberFormat="1" applyFont="1" applyBorder="1" applyAlignment="1">
      <alignment horizontal="center" vertical="center" wrapText="1"/>
    </xf>
    <xf numFmtId="3" fontId="96" fillId="0" borderId="106" xfId="20" applyNumberFormat="1" applyFont="1" applyBorder="1" applyAlignment="1">
      <alignment horizontal="center" vertical="center" wrapText="1"/>
    </xf>
    <xf numFmtId="3" fontId="96" fillId="0" borderId="104" xfId="20" applyNumberFormat="1" applyFont="1" applyBorder="1" applyAlignment="1">
      <alignment horizontal="center" vertical="center" wrapText="1"/>
    </xf>
    <xf numFmtId="3" fontId="96" fillId="0" borderId="95" xfId="20" applyNumberFormat="1" applyFont="1" applyBorder="1" applyAlignment="1">
      <alignment horizontal="center" vertical="center" wrapText="1"/>
    </xf>
    <xf numFmtId="0" fontId="90" fillId="0" borderId="0" xfId="16" applyFont="1"/>
    <xf numFmtId="168" fontId="89" fillId="0" borderId="0" xfId="2242" applyNumberFormat="1" applyFont="1"/>
    <xf numFmtId="3" fontId="96" fillId="0" borderId="103" xfId="20" applyNumberFormat="1" applyFont="1" applyFill="1" applyBorder="1" applyAlignment="1">
      <alignment horizontal="center" vertical="center" wrapText="1"/>
    </xf>
    <xf numFmtId="3" fontId="96" fillId="0" borderId="106" xfId="20" applyNumberFormat="1" applyFont="1" applyFill="1" applyBorder="1" applyAlignment="1">
      <alignment horizontal="center" vertical="center" wrapText="1"/>
    </xf>
    <xf numFmtId="3" fontId="96" fillId="0" borderId="104" xfId="20" applyNumberFormat="1" applyFont="1" applyFill="1" applyBorder="1" applyAlignment="1">
      <alignment horizontal="center" vertical="center" wrapText="1"/>
    </xf>
    <xf numFmtId="3" fontId="96" fillId="0" borderId="95" xfId="20" applyNumberFormat="1" applyFont="1" applyFill="1" applyBorder="1" applyAlignment="1">
      <alignment horizontal="center" vertical="center" wrapText="1"/>
    </xf>
    <xf numFmtId="0" fontId="95" fillId="0" borderId="0" xfId="20" applyFont="1" applyBorder="1" applyAlignment="1">
      <alignment horizontal="center"/>
    </xf>
    <xf numFmtId="14" fontId="95" fillId="0" borderId="0" xfId="20" applyNumberFormat="1" applyFont="1" applyBorder="1" applyAlignment="1">
      <alignment horizontal="center"/>
    </xf>
    <xf numFmtId="3" fontId="96" fillId="0" borderId="117" xfId="20" applyNumberFormat="1" applyFont="1" applyBorder="1" applyAlignment="1">
      <alignment horizontal="center" vertical="center" wrapText="1"/>
    </xf>
    <xf numFmtId="3" fontId="96" fillId="0" borderId="109" xfId="20" applyNumberFormat="1" applyFont="1" applyBorder="1" applyAlignment="1">
      <alignment horizontal="center" vertical="center" wrapText="1"/>
    </xf>
    <xf numFmtId="3" fontId="96" fillId="0" borderId="118" xfId="20" applyNumberFormat="1" applyFont="1" applyBorder="1" applyAlignment="1">
      <alignment horizontal="center" vertical="center" wrapText="1"/>
    </xf>
    <xf numFmtId="3" fontId="96" fillId="0" borderId="102" xfId="20" applyNumberFormat="1" applyFont="1" applyBorder="1" applyAlignment="1">
      <alignment horizontal="center" vertical="center" wrapText="1"/>
    </xf>
    <xf numFmtId="0" fontId="96" fillId="0" borderId="0" xfId="20" applyFont="1" applyBorder="1" applyAlignment="1"/>
    <xf numFmtId="3" fontId="95" fillId="0" borderId="13" xfId="20" applyNumberFormat="1" applyFont="1" applyFill="1" applyBorder="1" applyAlignment="1">
      <alignment horizontal="center" vertical="center" wrapText="1"/>
    </xf>
    <xf numFmtId="3" fontId="95" fillId="0" borderId="110" xfId="20" applyNumberFormat="1" applyFont="1" applyFill="1" applyBorder="1" applyAlignment="1">
      <alignment horizontal="center" vertical="center" wrapText="1"/>
    </xf>
    <xf numFmtId="3" fontId="95" fillId="0" borderId="14" xfId="20" applyNumberFormat="1" applyFont="1" applyFill="1" applyBorder="1" applyAlignment="1">
      <alignment horizontal="center" vertical="center" wrapText="1"/>
    </xf>
    <xf numFmtId="3" fontId="95" fillId="0" borderId="35" xfId="20" applyNumberFormat="1" applyFont="1" applyFill="1" applyBorder="1" applyAlignment="1">
      <alignment horizontal="center" vertical="center" wrapText="1"/>
    </xf>
    <xf numFmtId="3" fontId="90" fillId="0" borderId="0" xfId="16" applyNumberFormat="1" applyFont="1"/>
    <xf numFmtId="3" fontId="96" fillId="0" borderId="0" xfId="20" applyNumberFormat="1" applyFont="1" applyBorder="1" applyAlignment="1">
      <alignment horizontal="center"/>
    </xf>
    <xf numFmtId="0" fontId="89" fillId="0" borderId="0" xfId="16" applyFont="1" applyBorder="1" applyAlignment="1">
      <alignment horizontal="left" vertical="center"/>
    </xf>
    <xf numFmtId="3" fontId="89" fillId="0" borderId="0" xfId="16" applyNumberFormat="1" applyFont="1" applyBorder="1"/>
    <xf numFmtId="170" fontId="89" fillId="0" borderId="0" xfId="16" applyNumberFormat="1" applyFont="1" applyBorder="1"/>
    <xf numFmtId="0" fontId="90" fillId="0" borderId="0" xfId="17" applyFont="1" applyBorder="1" applyAlignment="1">
      <alignment horizontal="left" vertical="center"/>
    </xf>
    <xf numFmtId="0" fontId="89" fillId="0" borderId="0" xfId="17" applyFont="1"/>
    <xf numFmtId="0" fontId="96" fillId="0" borderId="0" xfId="21" applyFont="1" applyBorder="1" applyAlignment="1">
      <alignment horizontal="left"/>
    </xf>
    <xf numFmtId="3" fontId="96" fillId="0" borderId="0" xfId="21" applyNumberFormat="1" applyFont="1" applyBorder="1" applyAlignment="1">
      <alignment horizontal="center"/>
    </xf>
    <xf numFmtId="0" fontId="95" fillId="0" borderId="0" xfId="21" applyFont="1" applyFill="1" applyBorder="1" applyAlignment="1">
      <alignment horizontal="left"/>
    </xf>
    <xf numFmtId="3" fontId="95" fillId="0" borderId="0" xfId="21" applyNumberFormat="1" applyFont="1" applyFill="1" applyBorder="1" applyAlignment="1">
      <alignment horizontal="center"/>
    </xf>
    <xf numFmtId="0" fontId="90" fillId="0" borderId="0" xfId="17" applyFont="1" applyAlignment="1">
      <alignment horizontal="center"/>
    </xf>
    <xf numFmtId="0" fontId="90" fillId="0" borderId="0" xfId="17" applyFont="1" applyAlignment="1"/>
    <xf numFmtId="0" fontId="89" fillId="0" borderId="0" xfId="17" applyFont="1" applyFill="1"/>
    <xf numFmtId="0" fontId="96" fillId="0" borderId="0" xfId="21" applyFont="1" applyFill="1" applyBorder="1" applyAlignment="1">
      <alignment horizontal="left"/>
    </xf>
    <xf numFmtId="3" fontId="96" fillId="0" borderId="0" xfId="21" applyNumberFormat="1" applyFont="1" applyFill="1" applyBorder="1" applyAlignment="1">
      <alignment horizontal="center"/>
    </xf>
    <xf numFmtId="3" fontId="96" fillId="0" borderId="11" xfId="21" applyNumberFormat="1" applyFont="1" applyBorder="1" applyAlignment="1">
      <alignment horizontal="center"/>
    </xf>
    <xf numFmtId="3" fontId="96" fillId="0" borderId="108" xfId="21" applyNumberFormat="1" applyFont="1" applyBorder="1" applyAlignment="1">
      <alignment horizontal="center"/>
    </xf>
    <xf numFmtId="3" fontId="96" fillId="0" borderId="12" xfId="21" applyNumberFormat="1" applyFont="1" applyBorder="1" applyAlignment="1">
      <alignment horizontal="center"/>
    </xf>
    <xf numFmtId="3" fontId="96" fillId="0" borderId="25" xfId="21" applyNumberFormat="1" applyFont="1" applyBorder="1" applyAlignment="1">
      <alignment horizontal="center"/>
    </xf>
    <xf numFmtId="3" fontId="96" fillId="0" borderId="117" xfId="21" applyNumberFormat="1" applyFont="1" applyBorder="1" applyAlignment="1">
      <alignment horizontal="center"/>
    </xf>
    <xf numFmtId="3" fontId="96" fillId="0" borderId="109" xfId="21" applyNumberFormat="1" applyFont="1" applyBorder="1" applyAlignment="1">
      <alignment horizontal="center"/>
    </xf>
    <xf numFmtId="3" fontId="96" fillId="0" borderId="118" xfId="21" applyNumberFormat="1" applyFont="1" applyBorder="1" applyAlignment="1">
      <alignment horizontal="center"/>
    </xf>
    <xf numFmtId="3" fontId="96" fillId="0" borderId="102" xfId="21" applyNumberFormat="1" applyFont="1" applyBorder="1" applyAlignment="1">
      <alignment horizontal="center"/>
    </xf>
    <xf numFmtId="0" fontId="96" fillId="0" borderId="0" xfId="21" applyFont="1" applyBorder="1" applyAlignment="1">
      <alignment horizontal="left" wrapText="1"/>
    </xf>
    <xf numFmtId="3" fontId="96" fillId="0" borderId="0" xfId="21" applyNumberFormat="1" applyFont="1" applyBorder="1" applyAlignment="1">
      <alignment horizontal="center" vertical="center"/>
    </xf>
    <xf numFmtId="3" fontId="95" fillId="0" borderId="13" xfId="21" applyNumberFormat="1" applyFont="1" applyFill="1" applyBorder="1" applyAlignment="1">
      <alignment horizontal="center"/>
    </xf>
    <xf numFmtId="3" fontId="95" fillId="0" borderId="110" xfId="21" applyNumberFormat="1" applyFont="1" applyFill="1" applyBorder="1" applyAlignment="1">
      <alignment horizontal="center"/>
    </xf>
    <xf numFmtId="3" fontId="95" fillId="0" borderId="14" xfId="21" applyNumberFormat="1" applyFont="1" applyFill="1" applyBorder="1" applyAlignment="1">
      <alignment horizontal="center"/>
    </xf>
    <xf numFmtId="3" fontId="95" fillId="0" borderId="35" xfId="21" applyNumberFormat="1" applyFont="1" applyFill="1" applyBorder="1" applyAlignment="1">
      <alignment horizontal="center"/>
    </xf>
    <xf numFmtId="0" fontId="89" fillId="0" borderId="0" xfId="21" applyFont="1" applyBorder="1" applyAlignment="1">
      <alignment horizontal="left"/>
    </xf>
    <xf numFmtId="3" fontId="96" fillId="0" borderId="103" xfId="21" applyNumberFormat="1" applyFont="1" applyBorder="1" applyAlignment="1">
      <alignment horizontal="center"/>
    </xf>
    <xf numFmtId="3" fontId="96" fillId="0" borderId="106" xfId="21" applyNumberFormat="1" applyFont="1" applyBorder="1" applyAlignment="1">
      <alignment horizontal="center"/>
    </xf>
    <xf numFmtId="3" fontId="96" fillId="0" borderId="104" xfId="21" applyNumberFormat="1" applyFont="1" applyBorder="1" applyAlignment="1">
      <alignment horizontal="center"/>
    </xf>
    <xf numFmtId="3" fontId="96" fillId="0" borderId="95" xfId="21" applyNumberFormat="1" applyFont="1" applyBorder="1" applyAlignment="1">
      <alignment horizontal="center"/>
    </xf>
    <xf numFmtId="0" fontId="89" fillId="0" borderId="0" xfId="17" applyFont="1" applyBorder="1"/>
    <xf numFmtId="168" fontId="89" fillId="0" borderId="0" xfId="22" applyNumberFormat="1" applyFont="1" applyBorder="1"/>
    <xf numFmtId="3" fontId="96" fillId="0" borderId="11" xfId="21" applyNumberFormat="1" applyFont="1" applyFill="1" applyBorder="1" applyAlignment="1">
      <alignment horizontal="center"/>
    </xf>
    <xf numFmtId="3" fontId="96" fillId="0" borderId="106" xfId="21" applyNumberFormat="1" applyFont="1" applyFill="1" applyBorder="1" applyAlignment="1">
      <alignment horizontal="center"/>
    </xf>
    <xf numFmtId="3" fontId="96" fillId="0" borderId="104" xfId="21" applyNumberFormat="1" applyFont="1" applyFill="1" applyBorder="1" applyAlignment="1">
      <alignment horizontal="center"/>
    </xf>
    <xf numFmtId="3" fontId="96" fillId="0" borderId="95" xfId="21" applyNumberFormat="1" applyFont="1" applyFill="1" applyBorder="1" applyAlignment="1">
      <alignment horizontal="center"/>
    </xf>
    <xf numFmtId="3" fontId="96" fillId="0" borderId="31" xfId="21" applyNumberFormat="1" applyFont="1" applyBorder="1" applyAlignment="1">
      <alignment horizontal="center"/>
    </xf>
    <xf numFmtId="3" fontId="96" fillId="0" borderId="101" xfId="21" applyNumberFormat="1" applyFont="1" applyBorder="1" applyAlignment="1">
      <alignment horizontal="center"/>
    </xf>
    <xf numFmtId="3" fontId="96" fillId="0" borderId="29" xfId="21" applyNumberFormat="1" applyFont="1" applyBorder="1" applyAlignment="1">
      <alignment horizontal="center"/>
    </xf>
    <xf numFmtId="3" fontId="96" fillId="0" borderId="30" xfId="21" applyNumberFormat="1" applyFont="1" applyBorder="1" applyAlignment="1">
      <alignment horizontal="center"/>
    </xf>
    <xf numFmtId="0" fontId="89" fillId="0" borderId="0" xfId="21" applyFont="1" applyFill="1"/>
    <xf numFmtId="0" fontId="89" fillId="0" borderId="0" xfId="21" applyFont="1"/>
    <xf numFmtId="0" fontId="90" fillId="0" borderId="0" xfId="23" applyFont="1" applyFill="1"/>
    <xf numFmtId="0" fontId="90" fillId="0" borderId="0" xfId="17" applyFont="1" applyBorder="1" applyAlignment="1">
      <alignment vertical="center"/>
    </xf>
    <xf numFmtId="0" fontId="90" fillId="0" borderId="0" xfId="17" applyFont="1" applyBorder="1" applyAlignment="1">
      <alignment vertical="center" wrapText="1"/>
    </xf>
    <xf numFmtId="3" fontId="89" fillId="0" borderId="0" xfId="21" applyNumberFormat="1" applyFont="1" applyFill="1"/>
    <xf numFmtId="0" fontId="89" fillId="0" borderId="0" xfId="24" applyFont="1"/>
    <xf numFmtId="3" fontId="90" fillId="0" borderId="0" xfId="21" applyNumberFormat="1" applyFont="1" applyFill="1"/>
    <xf numFmtId="0" fontId="90" fillId="0" borderId="0" xfId="17" applyFont="1" applyBorder="1" applyAlignment="1">
      <alignment horizontal="right" vertical="top"/>
    </xf>
    <xf numFmtId="0" fontId="89" fillId="0" borderId="0" xfId="21" applyFont="1" applyFill="1" applyBorder="1"/>
    <xf numFmtId="0" fontId="89" fillId="0" borderId="0" xfId="21" applyFont="1" applyBorder="1"/>
    <xf numFmtId="49" fontId="95" fillId="0" borderId="13" xfId="21" applyNumberFormat="1" applyFont="1" applyBorder="1" applyAlignment="1">
      <alignment horizontal="center" vertical="center" wrapText="1"/>
    </xf>
    <xf numFmtId="49" fontId="95" fillId="0" borderId="110" xfId="21" applyNumberFormat="1" applyFont="1" applyBorder="1" applyAlignment="1">
      <alignment horizontal="center" vertical="center" wrapText="1"/>
    </xf>
    <xf numFmtId="49" fontId="95" fillId="0" borderId="14" xfId="21" applyNumberFormat="1" applyFont="1" applyBorder="1" applyAlignment="1">
      <alignment horizontal="center" vertical="center" wrapText="1"/>
    </xf>
    <xf numFmtId="49" fontId="95" fillId="0" borderId="35" xfId="21" applyNumberFormat="1" applyFont="1" applyBorder="1" applyAlignment="1">
      <alignment horizontal="center" vertical="center" wrapText="1"/>
    </xf>
    <xf numFmtId="0" fontId="95" fillId="0" borderId="0" xfId="20" applyFont="1" applyBorder="1" applyAlignment="1"/>
    <xf numFmtId="3" fontId="96" fillId="0" borderId="11" xfId="21" applyNumberFormat="1" applyFont="1" applyBorder="1" applyAlignment="1">
      <alignment horizontal="center" vertical="center" wrapText="1"/>
    </xf>
    <xf numFmtId="3" fontId="96" fillId="0" borderId="108" xfId="21" applyNumberFormat="1" applyFont="1" applyBorder="1" applyAlignment="1">
      <alignment horizontal="center" vertical="center" wrapText="1"/>
    </xf>
    <xf numFmtId="3" fontId="96" fillId="0" borderId="12" xfId="21" applyNumberFormat="1" applyFont="1" applyBorder="1" applyAlignment="1">
      <alignment horizontal="center" vertical="center" wrapText="1"/>
    </xf>
    <xf numFmtId="3" fontId="96" fillId="0" borderId="25" xfId="21" applyNumberFormat="1" applyFont="1" applyBorder="1" applyAlignment="1">
      <alignment horizontal="center" vertical="center" wrapText="1"/>
    </xf>
    <xf numFmtId="3" fontId="96" fillId="0" borderId="117" xfId="21" applyNumberFormat="1" applyFont="1" applyBorder="1" applyAlignment="1">
      <alignment horizontal="center" vertical="center" wrapText="1"/>
    </xf>
    <xf numFmtId="3" fontId="96" fillId="0" borderId="109" xfId="21" applyNumberFormat="1" applyFont="1" applyBorder="1" applyAlignment="1">
      <alignment horizontal="center" vertical="center" wrapText="1"/>
    </xf>
    <xf numFmtId="3" fontId="96" fillId="0" borderId="118" xfId="21" applyNumberFormat="1" applyFont="1" applyBorder="1" applyAlignment="1">
      <alignment horizontal="center" vertical="center" wrapText="1"/>
    </xf>
    <xf numFmtId="3" fontId="96" fillId="0" borderId="102" xfId="21" applyNumberFormat="1" applyFont="1" applyBorder="1" applyAlignment="1">
      <alignment horizontal="center" vertical="center" wrapText="1"/>
    </xf>
    <xf numFmtId="3" fontId="95" fillId="0" borderId="13" xfId="21" applyNumberFormat="1" applyFont="1" applyFill="1" applyBorder="1" applyAlignment="1">
      <alignment horizontal="center" vertical="center" wrapText="1"/>
    </xf>
    <xf numFmtId="3" fontId="95" fillId="0" borderId="110" xfId="21" applyNumberFormat="1" applyFont="1" applyFill="1" applyBorder="1" applyAlignment="1">
      <alignment horizontal="center" vertical="center" wrapText="1"/>
    </xf>
    <xf numFmtId="3" fontId="95" fillId="0" borderId="14" xfId="21" applyNumberFormat="1" applyFont="1" applyFill="1" applyBorder="1" applyAlignment="1">
      <alignment horizontal="center" vertical="center" wrapText="1"/>
    </xf>
    <xf numFmtId="3" fontId="95" fillId="0" borderId="35" xfId="21" applyNumberFormat="1" applyFont="1" applyFill="1" applyBorder="1" applyAlignment="1">
      <alignment horizontal="center" vertical="center" wrapText="1"/>
    </xf>
    <xf numFmtId="0" fontId="96" fillId="0" borderId="0" xfId="20" applyFont="1" applyFill="1" applyBorder="1" applyAlignment="1"/>
    <xf numFmtId="3" fontId="96" fillId="0" borderId="11" xfId="21" applyNumberFormat="1" applyFont="1" applyFill="1" applyBorder="1" applyAlignment="1">
      <alignment horizontal="center" vertical="center" wrapText="1"/>
    </xf>
    <xf numFmtId="3" fontId="96" fillId="0" borderId="103" xfId="21" applyNumberFormat="1" applyFont="1" applyBorder="1" applyAlignment="1">
      <alignment horizontal="center" vertical="center" wrapText="1"/>
    </xf>
    <xf numFmtId="3" fontId="96" fillId="0" borderId="106" xfId="21" applyNumberFormat="1" applyFont="1" applyBorder="1" applyAlignment="1">
      <alignment horizontal="center" vertical="center" wrapText="1"/>
    </xf>
    <xf numFmtId="3" fontId="96" fillId="0" borderId="104" xfId="21" applyNumberFormat="1" applyFont="1" applyBorder="1" applyAlignment="1">
      <alignment horizontal="center" vertical="center" wrapText="1"/>
    </xf>
    <xf numFmtId="3" fontId="96" fillId="0" borderId="95" xfId="21" applyNumberFormat="1" applyFont="1" applyBorder="1" applyAlignment="1">
      <alignment horizontal="center" vertical="center" wrapText="1"/>
    </xf>
    <xf numFmtId="3" fontId="96" fillId="0" borderId="106" xfId="21" applyNumberFormat="1" applyFont="1" applyFill="1" applyBorder="1" applyAlignment="1">
      <alignment horizontal="center" vertical="center" wrapText="1"/>
    </xf>
    <xf numFmtId="3" fontId="96" fillId="0" borderId="104" xfId="21" applyNumberFormat="1" applyFont="1" applyFill="1" applyBorder="1" applyAlignment="1">
      <alignment horizontal="center" vertical="center" wrapText="1"/>
    </xf>
    <xf numFmtId="3" fontId="96" fillId="0" borderId="95" xfId="21" applyNumberFormat="1" applyFont="1" applyFill="1" applyBorder="1" applyAlignment="1">
      <alignment horizontal="center" vertical="center" wrapText="1"/>
    </xf>
    <xf numFmtId="0" fontId="96" fillId="0" borderId="0" xfId="20" applyFont="1" applyBorder="1" applyAlignment="1">
      <alignment vertical="center" wrapText="1"/>
    </xf>
    <xf numFmtId="3" fontId="96" fillId="0" borderId="118" xfId="21" applyNumberFormat="1" applyFont="1" applyFill="1" applyBorder="1" applyAlignment="1">
      <alignment horizontal="center" vertical="center" wrapText="1"/>
    </xf>
    <xf numFmtId="0" fontId="89" fillId="0" borderId="0" xfId="17" applyFont="1" applyFill="1" applyBorder="1"/>
    <xf numFmtId="0" fontId="89" fillId="0" borderId="0" xfId="24" applyFont="1" applyBorder="1"/>
    <xf numFmtId="3" fontId="96" fillId="0" borderId="31" xfId="21" applyNumberFormat="1" applyFont="1" applyBorder="1" applyAlignment="1">
      <alignment horizontal="center" vertical="center" wrapText="1"/>
    </xf>
    <xf numFmtId="3" fontId="96" fillId="0" borderId="101" xfId="21" applyNumberFormat="1" applyFont="1" applyBorder="1" applyAlignment="1">
      <alignment horizontal="center" vertical="center" wrapText="1"/>
    </xf>
    <xf numFmtId="3" fontId="96" fillId="0" borderId="29" xfId="21" applyNumberFormat="1" applyFont="1" applyFill="1" applyBorder="1" applyAlignment="1">
      <alignment horizontal="center" vertical="center" wrapText="1"/>
    </xf>
    <xf numFmtId="3" fontId="96" fillId="0" borderId="30" xfId="21" applyNumberFormat="1" applyFont="1" applyBorder="1" applyAlignment="1">
      <alignment horizontal="center" vertical="center" wrapText="1"/>
    </xf>
    <xf numFmtId="0" fontId="89" fillId="0" borderId="0" xfId="0" applyFont="1" applyBorder="1"/>
    <xf numFmtId="3" fontId="89" fillId="0" borderId="0" xfId="0" applyNumberFormat="1" applyFont="1"/>
    <xf numFmtId="0" fontId="7" fillId="0" borderId="0" xfId="0" applyFont="1" applyFill="1" applyAlignment="1">
      <alignment horizontal="left" vertical="center" wrapText="1"/>
    </xf>
    <xf numFmtId="0" fontId="7" fillId="0" borderId="0" xfId="0" applyFont="1" applyFill="1"/>
    <xf numFmtId="49" fontId="7" fillId="0" borderId="66" xfId="0" applyNumberFormat="1" applyFont="1" applyFill="1" applyBorder="1" applyAlignment="1">
      <alignment horizontal="left" vertical="center" wrapText="1"/>
    </xf>
    <xf numFmtId="1" fontId="90" fillId="0" borderId="13" xfId="0" applyNumberFormat="1" applyFont="1" applyFill="1" applyBorder="1" applyAlignment="1">
      <alignment horizontal="center" vertical="center" wrapText="1"/>
    </xf>
    <xf numFmtId="1" fontId="90" fillId="0" borderId="110" xfId="0" applyNumberFormat="1" applyFont="1" applyFill="1" applyBorder="1" applyAlignment="1">
      <alignment horizontal="center" vertical="center" wrapText="1"/>
    </xf>
    <xf numFmtId="1" fontId="90" fillId="0" borderId="35" xfId="0" applyNumberFormat="1" applyFont="1" applyFill="1" applyBorder="1" applyAlignment="1">
      <alignment horizontal="center" vertical="center" wrapText="1"/>
    </xf>
    <xf numFmtId="49" fontId="7" fillId="0" borderId="0" xfId="0" applyNumberFormat="1" applyFont="1" applyFill="1" applyAlignment="1">
      <alignment wrapText="1"/>
    </xf>
    <xf numFmtId="0" fontId="7" fillId="0" borderId="115" xfId="0" applyFont="1" applyFill="1" applyBorder="1" applyAlignment="1">
      <alignment horizontal="left" vertical="center" wrapText="1"/>
    </xf>
    <xf numFmtId="169" fontId="7" fillId="0" borderId="11" xfId="0" applyNumberFormat="1" applyFont="1" applyFill="1" applyBorder="1" applyAlignment="1">
      <alignment horizontal="center" vertical="center" wrapText="1"/>
    </xf>
    <xf numFmtId="169" fontId="7" fillId="0" borderId="108" xfId="0" applyNumberFormat="1" applyFont="1" applyFill="1" applyBorder="1" applyAlignment="1">
      <alignment horizontal="center" vertical="center" wrapText="1"/>
    </xf>
    <xf numFmtId="169" fontId="7" fillId="0" borderId="25" xfId="0" applyNumberFormat="1" applyFont="1" applyFill="1" applyBorder="1" applyAlignment="1">
      <alignment horizontal="center" vertical="center" wrapText="1"/>
    </xf>
    <xf numFmtId="0" fontId="7" fillId="0" borderId="64" xfId="0" applyFont="1" applyFill="1" applyBorder="1" applyAlignment="1">
      <alignment horizontal="left" vertical="center" wrapText="1"/>
    </xf>
    <xf numFmtId="169" fontId="7" fillId="0" borderId="103" xfId="0" applyNumberFormat="1" applyFont="1" applyFill="1" applyBorder="1" applyAlignment="1">
      <alignment horizontal="center" vertical="center" wrapText="1"/>
    </xf>
    <xf numFmtId="169" fontId="7" fillId="0" borderId="106" xfId="0" applyNumberFormat="1" applyFont="1" applyFill="1" applyBorder="1" applyAlignment="1">
      <alignment horizontal="center" vertical="center" wrapText="1"/>
    </xf>
    <xf numFmtId="169" fontId="7" fillId="0" borderId="95" xfId="0" applyNumberFormat="1" applyFont="1" applyFill="1" applyBorder="1" applyAlignment="1">
      <alignment horizontal="center" vertical="center" wrapText="1"/>
    </xf>
    <xf numFmtId="0" fontId="7" fillId="0" borderId="121" xfId="0" applyFont="1" applyFill="1" applyBorder="1" applyAlignment="1">
      <alignment horizontal="left" vertical="center" wrapText="1"/>
    </xf>
    <xf numFmtId="169" fontId="7" fillId="0" borderId="4" xfId="0" applyNumberFormat="1" applyFont="1" applyFill="1" applyBorder="1" applyAlignment="1">
      <alignment horizontal="center" vertical="center" wrapText="1"/>
    </xf>
    <xf numFmtId="169" fontId="7" fillId="0" borderId="5" xfId="0" applyNumberFormat="1" applyFont="1" applyFill="1" applyBorder="1" applyAlignment="1">
      <alignment horizontal="center" vertical="center" wrapText="1"/>
    </xf>
    <xf numFmtId="169" fontId="7" fillId="0" borderId="46" xfId="0" applyNumberFormat="1" applyFont="1" applyFill="1" applyBorder="1" applyAlignment="1">
      <alignment horizontal="center" vertical="center" wrapText="1"/>
    </xf>
    <xf numFmtId="169" fontId="7" fillId="0" borderId="0" xfId="0" applyNumberFormat="1" applyFont="1" applyFill="1"/>
    <xf numFmtId="169" fontId="7" fillId="0" borderId="0" xfId="0" applyNumberFormat="1" applyFont="1" applyFill="1" applyAlignment="1">
      <alignment horizontal="center" vertical="center" wrapText="1"/>
    </xf>
    <xf numFmtId="0" fontId="90" fillId="0" borderId="0" xfId="0" applyFont="1" applyAlignment="1">
      <alignment vertical="center"/>
    </xf>
    <xf numFmtId="0" fontId="90" fillId="0" borderId="0" xfId="0" applyFont="1" applyAlignment="1">
      <alignment horizontal="right" vertical="center"/>
    </xf>
    <xf numFmtId="1" fontId="90" fillId="0" borderId="111" xfId="0" applyNumberFormat="1" applyFont="1" applyBorder="1" applyAlignment="1">
      <alignment horizontal="center" vertical="center" wrapText="1"/>
    </xf>
    <xf numFmtId="1" fontId="90" fillId="0" borderId="99" xfId="0" applyNumberFormat="1" applyFont="1" applyBorder="1" applyAlignment="1">
      <alignment horizontal="center" vertical="center" wrapText="1"/>
    </xf>
    <xf numFmtId="1" fontId="90" fillId="0" borderId="67" xfId="0" applyNumberFormat="1" applyFont="1" applyBorder="1" applyAlignment="1">
      <alignment horizontal="center" vertical="center" wrapText="1"/>
    </xf>
    <xf numFmtId="1" fontId="90" fillId="0" borderId="6" xfId="0" applyNumberFormat="1" applyFont="1" applyBorder="1" applyAlignment="1">
      <alignment horizontal="center" vertical="center" wrapText="1"/>
    </xf>
    <xf numFmtId="1" fontId="90" fillId="0" borderId="55" xfId="0" applyNumberFormat="1" applyFont="1" applyBorder="1" applyAlignment="1">
      <alignment horizontal="center" vertical="center" wrapText="1"/>
    </xf>
    <xf numFmtId="1" fontId="90" fillId="0" borderId="35" xfId="0" applyNumberFormat="1" applyFont="1" applyBorder="1" applyAlignment="1">
      <alignment horizontal="center" vertical="center" wrapText="1"/>
    </xf>
    <xf numFmtId="1" fontId="89" fillId="0" borderId="0" xfId="0" applyNumberFormat="1" applyFont="1" applyAlignment="1">
      <alignment horizontal="center" vertical="center" wrapText="1"/>
    </xf>
    <xf numFmtId="0" fontId="89" fillId="0" borderId="115" xfId="0" applyFont="1" applyBorder="1" applyAlignment="1">
      <alignment horizontal="left" vertical="center" wrapText="1"/>
    </xf>
    <xf numFmtId="3" fontId="89" fillId="0" borderId="11" xfId="0" applyNumberFormat="1" applyFont="1" applyBorder="1" applyAlignment="1">
      <alignment horizontal="center" vertical="center" wrapText="1"/>
    </xf>
    <xf numFmtId="3" fontId="89" fillId="0" borderId="108" xfId="0" applyNumberFormat="1" applyFont="1" applyBorder="1" applyAlignment="1">
      <alignment horizontal="center" vertical="center" wrapText="1"/>
    </xf>
    <xf numFmtId="3" fontId="89" fillId="0" borderId="12" xfId="0" applyNumberFormat="1" applyFont="1" applyBorder="1" applyAlignment="1">
      <alignment horizontal="center" vertical="center" wrapText="1"/>
    </xf>
    <xf numFmtId="3" fontId="89" fillId="0" borderId="42" xfId="0" applyNumberFormat="1" applyFont="1" applyBorder="1" applyAlignment="1">
      <alignment horizontal="center" vertical="center" wrapText="1"/>
    </xf>
    <xf numFmtId="3" fontId="89" fillId="0" borderId="47" xfId="0" applyNumberFormat="1" applyFont="1" applyBorder="1" applyAlignment="1">
      <alignment horizontal="center" vertical="center" wrapText="1"/>
    </xf>
    <xf numFmtId="3" fontId="89" fillId="0" borderId="25" xfId="0" applyNumberFormat="1" applyFont="1" applyBorder="1" applyAlignment="1">
      <alignment horizontal="center" vertical="center" wrapText="1"/>
    </xf>
    <xf numFmtId="0" fontId="89" fillId="0" borderId="121" xfId="0" applyFont="1" applyBorder="1" applyAlignment="1">
      <alignment horizontal="left" vertical="center" wrapText="1"/>
    </xf>
    <xf numFmtId="3" fontId="89" fillId="0" borderId="4" xfId="0" applyNumberFormat="1" applyFont="1" applyBorder="1" applyAlignment="1">
      <alignment horizontal="center" vertical="center" wrapText="1"/>
    </xf>
    <xf numFmtId="3" fontId="89" fillId="0" borderId="5" xfId="0" applyNumberFormat="1" applyFont="1" applyBorder="1" applyAlignment="1">
      <alignment horizontal="center" vertical="center" wrapText="1"/>
    </xf>
    <xf numFmtId="3" fontId="89" fillId="0" borderId="6" xfId="0" applyNumberFormat="1" applyFont="1" applyBorder="1" applyAlignment="1">
      <alignment horizontal="center" vertical="center" wrapText="1"/>
    </xf>
    <xf numFmtId="3" fontId="89" fillId="0" borderId="46" xfId="0" applyNumberFormat="1" applyFont="1" applyBorder="1" applyAlignment="1">
      <alignment horizontal="center" vertical="center" wrapText="1"/>
    </xf>
    <xf numFmtId="3" fontId="89" fillId="0" borderId="45" xfId="0" applyNumberFormat="1" applyFont="1" applyBorder="1" applyAlignment="1">
      <alignment horizontal="center" vertical="center" wrapText="1"/>
    </xf>
    <xf numFmtId="0" fontId="90" fillId="0" borderId="4" xfId="0" applyFont="1" applyBorder="1" applyAlignment="1">
      <alignment horizontal="center" vertical="center" wrapText="1"/>
    </xf>
    <xf numFmtId="0" fontId="90" fillId="0" borderId="5" xfId="0" applyFont="1" applyBorder="1" applyAlignment="1">
      <alignment horizontal="center" vertical="center" wrapText="1"/>
    </xf>
    <xf numFmtId="0" fontId="90" fillId="0" borderId="46" xfId="0" applyFont="1" applyBorder="1" applyAlignment="1">
      <alignment horizontal="center" vertical="center" wrapText="1"/>
    </xf>
    <xf numFmtId="14" fontId="89" fillId="0" borderId="115" xfId="0" applyNumberFormat="1" applyFont="1" applyBorder="1" applyAlignment="1">
      <alignment horizontal="center" vertical="center" wrapText="1"/>
    </xf>
    <xf numFmtId="14" fontId="89" fillId="0" borderId="64" xfId="0" applyNumberFormat="1" applyFont="1" applyBorder="1" applyAlignment="1">
      <alignment horizontal="center" vertical="center" wrapText="1"/>
    </xf>
    <xf numFmtId="3" fontId="89" fillId="0" borderId="103" xfId="0" applyNumberFormat="1" applyFont="1" applyBorder="1" applyAlignment="1">
      <alignment horizontal="center" vertical="center" wrapText="1"/>
    </xf>
    <xf numFmtId="3" fontId="89" fillId="0" borderId="106" xfId="0" applyNumberFormat="1" applyFont="1" applyBorder="1" applyAlignment="1">
      <alignment horizontal="center" vertical="center" wrapText="1"/>
    </xf>
    <xf numFmtId="3" fontId="89" fillId="0" borderId="95" xfId="0" applyNumberFormat="1" applyFont="1" applyBorder="1" applyAlignment="1">
      <alignment horizontal="center" vertical="center" wrapText="1"/>
    </xf>
    <xf numFmtId="14" fontId="89" fillId="0" borderId="116" xfId="0" applyNumberFormat="1" applyFont="1" applyBorder="1" applyAlignment="1">
      <alignment horizontal="center" vertical="center" wrapText="1"/>
    </xf>
    <xf numFmtId="3" fontId="89" fillId="0" borderId="117" xfId="0" applyNumberFormat="1" applyFont="1" applyBorder="1" applyAlignment="1">
      <alignment horizontal="center" vertical="center" wrapText="1"/>
    </xf>
    <xf numFmtId="3" fontId="89" fillId="0" borderId="109" xfId="0" applyNumberFormat="1" applyFont="1" applyBorder="1" applyAlignment="1">
      <alignment horizontal="center" vertical="center" wrapText="1"/>
    </xf>
    <xf numFmtId="3" fontId="89" fillId="0" borderId="102" xfId="0" applyNumberFormat="1" applyFont="1" applyBorder="1" applyAlignment="1">
      <alignment horizontal="center" vertical="center" wrapText="1"/>
    </xf>
    <xf numFmtId="14" fontId="89" fillId="0" borderId="121" xfId="0" applyNumberFormat="1" applyFont="1" applyBorder="1" applyAlignment="1">
      <alignment horizontal="center" vertical="center" wrapText="1"/>
    </xf>
    <xf numFmtId="3" fontId="90" fillId="0" borderId="0" xfId="17" applyNumberFormat="1" applyFont="1" applyAlignment="1">
      <alignment vertical="center"/>
    </xf>
    <xf numFmtId="3" fontId="90" fillId="0" borderId="0" xfId="17" applyNumberFormat="1" applyFont="1" applyAlignment="1">
      <alignment horizontal="right" vertical="center"/>
    </xf>
    <xf numFmtId="3" fontId="89" fillId="0" borderId="0" xfId="0" applyNumberFormat="1" applyFont="1" applyAlignment="1">
      <alignment vertical="center" wrapText="1"/>
    </xf>
    <xf numFmtId="3" fontId="89" fillId="0" borderId="0" xfId="0" applyNumberFormat="1" applyFont="1" applyAlignment="1">
      <alignment horizontal="center" vertical="center" wrapText="1"/>
    </xf>
    <xf numFmtId="0" fontId="95" fillId="0" borderId="55" xfId="2" applyFont="1" applyBorder="1" applyAlignment="1">
      <alignment horizontal="center" vertical="center" wrapText="1"/>
    </xf>
    <xf numFmtId="0" fontId="95" fillId="0" borderId="99" xfId="2" applyFont="1" applyBorder="1" applyAlignment="1">
      <alignment horizontal="center" vertical="center" wrapText="1"/>
    </xf>
    <xf numFmtId="0" fontId="95" fillId="0" borderId="67" xfId="2" applyFont="1" applyBorder="1" applyAlignment="1">
      <alignment horizontal="center" vertical="center" wrapText="1"/>
    </xf>
    <xf numFmtId="0" fontId="95" fillId="0" borderId="35" xfId="2" applyFont="1" applyBorder="1" applyAlignment="1">
      <alignment horizontal="center" vertical="center" wrapText="1"/>
    </xf>
    <xf numFmtId="0" fontId="95" fillId="0" borderId="13" xfId="2" applyFont="1" applyBorder="1" applyAlignment="1">
      <alignment horizontal="center" vertical="center" wrapText="1"/>
    </xf>
    <xf numFmtId="0" fontId="95" fillId="0" borderId="110" xfId="2" applyFont="1" applyBorder="1" applyAlignment="1">
      <alignment horizontal="center" vertical="center" wrapText="1"/>
    </xf>
    <xf numFmtId="0" fontId="95" fillId="0" borderId="21" xfId="2" applyFont="1" applyBorder="1" applyAlignment="1">
      <alignment horizontal="center" vertical="center" wrapText="1"/>
    </xf>
    <xf numFmtId="0" fontId="95" fillId="0" borderId="115" xfId="2" applyFont="1" applyBorder="1" applyAlignment="1">
      <alignment horizontal="left" vertical="center" wrapText="1"/>
    </xf>
    <xf numFmtId="3" fontId="96" fillId="0" borderId="47" xfId="2" applyNumberFormat="1" applyFont="1" applyFill="1" applyBorder="1" applyAlignment="1">
      <alignment horizontal="center" vertical="center" wrapText="1"/>
    </xf>
    <xf numFmtId="3" fontId="96" fillId="0" borderId="108" xfId="2" applyNumberFormat="1" applyFont="1" applyFill="1" applyBorder="1" applyAlignment="1">
      <alignment horizontal="center" vertical="center" wrapText="1"/>
    </xf>
    <xf numFmtId="3" fontId="89" fillId="0" borderId="108" xfId="20" applyNumberFormat="1" applyFont="1" applyBorder="1" applyAlignment="1">
      <alignment horizontal="center" vertical="center" wrapText="1"/>
    </xf>
    <xf numFmtId="3" fontId="89" fillId="0" borderId="12" xfId="20" applyNumberFormat="1" applyFont="1" applyBorder="1" applyAlignment="1">
      <alignment horizontal="center" vertical="center" wrapText="1"/>
    </xf>
    <xf numFmtId="3" fontId="89" fillId="0" borderId="25" xfId="20" applyNumberFormat="1" applyFont="1" applyBorder="1" applyAlignment="1">
      <alignment horizontal="center" vertical="center" wrapText="1"/>
    </xf>
    <xf numFmtId="3" fontId="96" fillId="0" borderId="11" xfId="2" applyNumberFormat="1" applyFont="1" applyFill="1" applyBorder="1" applyAlignment="1">
      <alignment horizontal="center" vertical="center" wrapText="1"/>
    </xf>
    <xf numFmtId="3" fontId="89" fillId="0" borderId="10" xfId="20" applyNumberFormat="1" applyFont="1" applyBorder="1" applyAlignment="1">
      <alignment horizontal="center" vertical="center" wrapText="1"/>
    </xf>
    <xf numFmtId="0" fontId="95" fillId="0" borderId="121" xfId="2" applyFont="1" applyBorder="1" applyAlignment="1">
      <alignment horizontal="left" vertical="center" wrapText="1"/>
    </xf>
    <xf numFmtId="3" fontId="96" fillId="0" borderId="45" xfId="2" applyNumberFormat="1" applyFont="1" applyBorder="1" applyAlignment="1">
      <alignment horizontal="center" vertical="center" wrapText="1"/>
    </xf>
    <xf numFmtId="3" fontId="96" fillId="0" borderId="5" xfId="2" applyNumberFormat="1" applyFont="1" applyBorder="1" applyAlignment="1">
      <alignment horizontal="center" vertical="center" wrapText="1"/>
    </xf>
    <xf numFmtId="3" fontId="89" fillId="0" borderId="5" xfId="20" applyNumberFormat="1" applyFont="1" applyBorder="1" applyAlignment="1">
      <alignment horizontal="center" vertical="center" wrapText="1"/>
    </xf>
    <xf numFmtId="3" fontId="89" fillId="0" borderId="6" xfId="20" applyNumberFormat="1" applyFont="1" applyBorder="1" applyAlignment="1">
      <alignment horizontal="center" vertical="center" wrapText="1"/>
    </xf>
    <xf numFmtId="3" fontId="89" fillId="0" borderId="46" xfId="20" applyNumberFormat="1" applyFont="1" applyBorder="1" applyAlignment="1">
      <alignment horizontal="center" vertical="center" wrapText="1"/>
    </xf>
    <xf numFmtId="3" fontId="96" fillId="0" borderId="4" xfId="2" applyNumberFormat="1" applyFont="1" applyBorder="1" applyAlignment="1">
      <alignment horizontal="center" vertical="center" wrapText="1"/>
    </xf>
    <xf numFmtId="3" fontId="89" fillId="0" borderId="9" xfId="20" applyNumberFormat="1" applyFont="1" applyBorder="1" applyAlignment="1">
      <alignment horizontal="center" vertical="center" wrapText="1"/>
    </xf>
    <xf numFmtId="3" fontId="89" fillId="0" borderId="0" xfId="0" applyNumberFormat="1" applyFont="1" applyAlignment="1">
      <alignment wrapText="1"/>
    </xf>
    <xf numFmtId="0" fontId="90" fillId="0" borderId="45" xfId="0" applyFont="1" applyBorder="1" applyAlignment="1">
      <alignment horizontal="center" vertical="center" wrapText="1"/>
    </xf>
    <xf numFmtId="0" fontId="90" fillId="0" borderId="6" xfId="0" applyFont="1" applyBorder="1" applyAlignment="1">
      <alignment horizontal="center" vertical="center" wrapText="1"/>
    </xf>
    <xf numFmtId="3" fontId="96" fillId="0" borderId="45" xfId="2" applyNumberFormat="1" applyFont="1" applyBorder="1" applyAlignment="1">
      <alignment horizontal="center" vertical="center"/>
    </xf>
    <xf numFmtId="3" fontId="96" fillId="0" borderId="5" xfId="2" applyNumberFormat="1" applyFont="1" applyBorder="1" applyAlignment="1">
      <alignment horizontal="center" vertical="center"/>
    </xf>
    <xf numFmtId="184" fontId="96" fillId="0" borderId="5" xfId="2" applyNumberFormat="1" applyFont="1" applyBorder="1" applyAlignment="1">
      <alignment horizontal="center" vertical="center"/>
    </xf>
    <xf numFmtId="3" fontId="96" fillId="0" borderId="4" xfId="2" applyNumberFormat="1" applyFont="1" applyBorder="1" applyAlignment="1">
      <alignment horizontal="center" vertical="center"/>
    </xf>
    <xf numFmtId="184" fontId="96" fillId="0" borderId="4" xfId="2" applyNumberFormat="1" applyFont="1" applyBorder="1" applyAlignment="1">
      <alignment horizontal="center" vertical="center"/>
    </xf>
    <xf numFmtId="3" fontId="89" fillId="0" borderId="0" xfId="0" applyNumberFormat="1" applyFont="1" applyAlignment="1">
      <alignment vertical="center"/>
    </xf>
    <xf numFmtId="3" fontId="89" fillId="0" borderId="0" xfId="0" applyNumberFormat="1" applyFont="1" applyAlignment="1">
      <alignment horizontal="center"/>
    </xf>
    <xf numFmtId="3" fontId="89" fillId="0" borderId="11" xfId="0" applyNumberFormat="1" applyFont="1" applyBorder="1" applyAlignment="1">
      <alignment horizontal="center" vertical="center"/>
    </xf>
    <xf numFmtId="3" fontId="89" fillId="0" borderId="108" xfId="0" applyNumberFormat="1" applyFont="1" applyBorder="1" applyAlignment="1">
      <alignment horizontal="center" vertical="center"/>
    </xf>
    <xf numFmtId="3" fontId="89" fillId="0" borderId="12" xfId="0" applyNumberFormat="1" applyFont="1" applyBorder="1" applyAlignment="1">
      <alignment horizontal="center" vertical="center"/>
    </xf>
    <xf numFmtId="3" fontId="89" fillId="0" borderId="25" xfId="0" applyNumberFormat="1" applyFont="1" applyBorder="1" applyAlignment="1">
      <alignment horizontal="center" vertical="center"/>
    </xf>
    <xf numFmtId="3" fontId="89" fillId="0" borderId="4" xfId="0" applyNumberFormat="1" applyFont="1" applyBorder="1" applyAlignment="1">
      <alignment horizontal="center" vertical="center"/>
    </xf>
    <xf numFmtId="3" fontId="89" fillId="0" borderId="5" xfId="0" applyNumberFormat="1" applyFont="1" applyBorder="1" applyAlignment="1">
      <alignment horizontal="center" vertical="center"/>
    </xf>
    <xf numFmtId="3" fontId="89" fillId="0" borderId="6" xfId="0" applyNumberFormat="1" applyFont="1" applyBorder="1" applyAlignment="1">
      <alignment horizontal="center" vertical="center"/>
    </xf>
    <xf numFmtId="3" fontId="89" fillId="0" borderId="46" xfId="0" applyNumberFormat="1" applyFont="1" applyBorder="1" applyAlignment="1">
      <alignment horizontal="center" vertical="center"/>
    </xf>
    <xf numFmtId="0" fontId="89" fillId="0" borderId="0" xfId="0" applyFont="1" applyAlignment="1">
      <alignment vertical="center"/>
    </xf>
    <xf numFmtId="0" fontId="89" fillId="0" borderId="0" xfId="0" applyFont="1" applyAlignment="1">
      <alignment horizontal="right" vertical="center"/>
    </xf>
    <xf numFmtId="0" fontId="89" fillId="0" borderId="34" xfId="0" applyFont="1" applyBorder="1" applyAlignment="1">
      <alignment vertical="center"/>
    </xf>
    <xf numFmtId="0" fontId="90" fillId="0" borderId="34" xfId="0" applyFont="1" applyBorder="1" applyAlignment="1">
      <alignment horizontal="center" vertical="center" wrapText="1"/>
    </xf>
    <xf numFmtId="0" fontId="90" fillId="0" borderId="35" xfId="0" applyFont="1" applyBorder="1" applyAlignment="1">
      <alignment horizontal="center" vertical="center" wrapText="1"/>
    </xf>
    <xf numFmtId="0" fontId="89" fillId="0" borderId="68" xfId="0" applyFont="1" applyBorder="1" applyAlignment="1">
      <alignment vertical="center"/>
    </xf>
    <xf numFmtId="3" fontId="89" fillId="0" borderId="68" xfId="0" applyNumberFormat="1" applyFont="1" applyBorder="1" applyAlignment="1">
      <alignment vertical="center"/>
    </xf>
    <xf numFmtId="168" fontId="89" fillId="0" borderId="25" xfId="33" applyNumberFormat="1" applyFont="1" applyBorder="1" applyAlignment="1">
      <alignment vertical="center"/>
    </xf>
    <xf numFmtId="185" fontId="89" fillId="0" borderId="0" xfId="0" applyNumberFormat="1" applyFont="1" applyAlignment="1">
      <alignment vertical="center"/>
    </xf>
    <xf numFmtId="0" fontId="89" fillId="0" borderId="53" xfId="0" applyFont="1" applyBorder="1" applyAlignment="1">
      <alignment vertical="center" wrapText="1"/>
    </xf>
    <xf numFmtId="3" fontId="89" fillId="0" borderId="53" xfId="0" applyNumberFormat="1" applyFont="1" applyBorder="1" applyAlignment="1">
      <alignment vertical="center"/>
    </xf>
    <xf numFmtId="0" fontId="89" fillId="0" borderId="120" xfId="0" applyFont="1" applyBorder="1" applyAlignment="1">
      <alignment vertical="center"/>
    </xf>
    <xf numFmtId="3" fontId="89" fillId="0" borderId="120" xfId="0" applyNumberFormat="1" applyFont="1" applyBorder="1" applyAlignment="1">
      <alignment vertical="center"/>
    </xf>
    <xf numFmtId="0" fontId="90" fillId="0" borderId="34" xfId="0" applyFont="1" applyBorder="1" applyAlignment="1">
      <alignment vertical="center" wrapText="1"/>
    </xf>
    <xf numFmtId="3" fontId="90" fillId="0" borderId="34" xfId="0" applyNumberFormat="1" applyFont="1" applyBorder="1" applyAlignment="1">
      <alignment vertical="center"/>
    </xf>
    <xf numFmtId="168" fontId="90" fillId="0" borderId="35" xfId="33" applyNumberFormat="1" applyFont="1" applyBorder="1" applyAlignment="1">
      <alignment vertical="center"/>
    </xf>
    <xf numFmtId="3" fontId="90" fillId="0" borderId="36" xfId="0" applyNumberFormat="1" applyFont="1" applyBorder="1" applyAlignment="1">
      <alignment vertical="center"/>
    </xf>
    <xf numFmtId="168" fontId="90" fillId="0" borderId="7" xfId="33" applyNumberFormat="1" applyFont="1" applyBorder="1" applyAlignment="1">
      <alignment vertical="center"/>
    </xf>
    <xf numFmtId="168" fontId="89" fillId="0" borderId="0" xfId="2511" applyNumberFormat="1"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1695" applyFont="1" applyAlignment="1">
      <alignment vertical="center" wrapText="1"/>
    </xf>
    <xf numFmtId="0" fontId="7" fillId="52" borderId="45" xfId="0" applyFont="1" applyFill="1" applyBorder="1" applyAlignment="1">
      <alignment horizontal="center" vertical="center"/>
    </xf>
    <xf numFmtId="0" fontId="7" fillId="52" borderId="5" xfId="0" applyFont="1" applyFill="1" applyBorder="1" applyAlignment="1">
      <alignment horizontal="center" vertical="center"/>
    </xf>
    <xf numFmtId="0" fontId="7" fillId="52" borderId="6" xfId="0" applyFont="1" applyFill="1" applyBorder="1" applyAlignment="1">
      <alignment horizontal="center" vertical="center"/>
    </xf>
    <xf numFmtId="0" fontId="7" fillId="52" borderId="46" xfId="0" applyFont="1" applyFill="1" applyBorder="1" applyAlignment="1">
      <alignment horizontal="center" vertical="center"/>
    </xf>
    <xf numFmtId="0" fontId="7" fillId="52" borderId="4" xfId="0" applyFont="1" applyFill="1" applyBorder="1" applyAlignment="1">
      <alignment horizontal="center" vertical="center"/>
    </xf>
    <xf numFmtId="0" fontId="8" fillId="52" borderId="45" xfId="0" applyFont="1" applyFill="1" applyBorder="1" applyAlignment="1">
      <alignment horizontal="center" vertical="center"/>
    </xf>
    <xf numFmtId="0" fontId="8" fillId="52" borderId="5" xfId="0" applyFont="1" applyFill="1" applyBorder="1" applyAlignment="1">
      <alignment horizontal="center" vertical="center"/>
    </xf>
    <xf numFmtId="0" fontId="8" fillId="52" borderId="46" xfId="0" applyFont="1" applyFill="1" applyBorder="1" applyAlignment="1">
      <alignment horizontal="center" vertical="center"/>
    </xf>
    <xf numFmtId="0" fontId="8" fillId="52" borderId="4" xfId="0" applyFont="1" applyFill="1" applyBorder="1" applyAlignment="1">
      <alignment horizontal="center" vertical="center"/>
    </xf>
    <xf numFmtId="0" fontId="8" fillId="52" borderId="6" xfId="0" applyFont="1" applyFill="1" applyBorder="1" applyAlignment="1">
      <alignment horizontal="center" vertical="center"/>
    </xf>
    <xf numFmtId="0" fontId="7" fillId="0" borderId="10" xfId="32" applyFont="1" applyFill="1" applyBorder="1" applyAlignment="1">
      <alignment horizontal="left" vertical="center" wrapText="1"/>
    </xf>
    <xf numFmtId="170" fontId="7" fillId="0" borderId="47" xfId="0" applyNumberFormat="1" applyFont="1" applyBorder="1" applyAlignment="1">
      <alignment horizontal="center" vertical="center"/>
    </xf>
    <xf numFmtId="170" fontId="7" fillId="0" borderId="108" xfId="0" applyNumberFormat="1" applyFont="1" applyBorder="1" applyAlignment="1">
      <alignment horizontal="center" vertical="center"/>
    </xf>
    <xf numFmtId="170" fontId="7" fillId="0" borderId="12" xfId="0" applyNumberFormat="1" applyFont="1" applyBorder="1" applyAlignment="1">
      <alignment horizontal="center" vertical="center"/>
    </xf>
    <xf numFmtId="170" fontId="7" fillId="0" borderId="25" xfId="0" applyNumberFormat="1" applyFont="1" applyBorder="1" applyAlignment="1">
      <alignment horizontal="center" vertical="center"/>
    </xf>
    <xf numFmtId="0" fontId="7" fillId="0" borderId="11" xfId="0" applyFont="1" applyBorder="1" applyAlignment="1">
      <alignment horizontal="center" vertical="center"/>
    </xf>
    <xf numFmtId="170" fontId="8" fillId="0" borderId="47" xfId="0" applyNumberFormat="1" applyFont="1" applyBorder="1" applyAlignment="1">
      <alignment horizontal="center" vertical="center"/>
    </xf>
    <xf numFmtId="170" fontId="8" fillId="0" borderId="108" xfId="0" applyNumberFormat="1" applyFont="1" applyBorder="1" applyAlignment="1">
      <alignment horizontal="center" vertical="center"/>
    </xf>
    <xf numFmtId="170" fontId="8" fillId="0" borderId="25" xfId="0" applyNumberFormat="1" applyFont="1" applyBorder="1" applyAlignment="1">
      <alignment horizontal="center" vertical="center"/>
    </xf>
    <xf numFmtId="170" fontId="8" fillId="0" borderId="11" xfId="0" applyNumberFormat="1" applyFont="1" applyBorder="1" applyAlignment="1">
      <alignment horizontal="center" vertical="center"/>
    </xf>
    <xf numFmtId="170" fontId="8" fillId="0" borderId="12" xfId="0" applyNumberFormat="1" applyFont="1" applyBorder="1" applyAlignment="1">
      <alignment horizontal="center" vertical="center"/>
    </xf>
    <xf numFmtId="170" fontId="7" fillId="0" borderId="96" xfId="0" applyNumberFormat="1" applyFont="1" applyBorder="1" applyAlignment="1">
      <alignment horizontal="center" vertical="center"/>
    </xf>
    <xf numFmtId="170" fontId="7" fillId="0" borderId="106" xfId="0" applyNumberFormat="1" applyFont="1" applyBorder="1" applyAlignment="1">
      <alignment horizontal="center" vertical="center"/>
    </xf>
    <xf numFmtId="170" fontId="7" fillId="0" borderId="104" xfId="0" applyNumberFormat="1" applyFont="1" applyBorder="1" applyAlignment="1">
      <alignment horizontal="center" vertical="center"/>
    </xf>
    <xf numFmtId="170" fontId="7" fillId="0" borderId="95" xfId="0" applyNumberFormat="1" applyFont="1" applyBorder="1" applyAlignment="1">
      <alignment horizontal="center" vertical="center"/>
    </xf>
    <xf numFmtId="0" fontId="7" fillId="0" borderId="103" xfId="0" applyFont="1" applyBorder="1" applyAlignment="1">
      <alignment horizontal="center" vertical="center"/>
    </xf>
    <xf numFmtId="170" fontId="8" fillId="0" borderId="96" xfId="0" applyNumberFormat="1" applyFont="1" applyBorder="1" applyAlignment="1">
      <alignment horizontal="center" vertical="center"/>
    </xf>
    <xf numFmtId="170" fontId="8" fillId="0" borderId="106" xfId="0" applyNumberFormat="1" applyFont="1" applyBorder="1" applyAlignment="1">
      <alignment horizontal="center" vertical="center"/>
    </xf>
    <xf numFmtId="170" fontId="8" fillId="0" borderId="95" xfId="0" applyNumberFormat="1" applyFont="1" applyBorder="1" applyAlignment="1">
      <alignment horizontal="center" vertical="center"/>
    </xf>
    <xf numFmtId="170" fontId="8" fillId="0" borderId="103" xfId="0" applyNumberFormat="1" applyFont="1" applyBorder="1" applyAlignment="1">
      <alignment horizontal="center" vertical="center"/>
    </xf>
    <xf numFmtId="170" fontId="8" fillId="0" borderId="104" xfId="0" applyNumberFormat="1" applyFont="1" applyBorder="1" applyAlignment="1">
      <alignment horizontal="center" vertical="center"/>
    </xf>
    <xf numFmtId="0" fontId="7" fillId="0" borderId="21" xfId="32" applyFont="1" applyFill="1" applyBorder="1" applyAlignment="1">
      <alignment horizontal="left" vertical="center" wrapText="1"/>
    </xf>
    <xf numFmtId="170" fontId="7" fillId="0" borderId="45" xfId="0" applyNumberFormat="1" applyFont="1" applyBorder="1" applyAlignment="1">
      <alignment horizontal="center" vertical="center"/>
    </xf>
    <xf numFmtId="170" fontId="7" fillId="0" borderId="5" xfId="0" applyNumberFormat="1" applyFont="1" applyBorder="1" applyAlignment="1">
      <alignment horizontal="center" vertical="center"/>
    </xf>
    <xf numFmtId="170" fontId="7" fillId="0" borderId="6" xfId="0" applyNumberFormat="1" applyFont="1" applyBorder="1" applyAlignment="1">
      <alignment horizontal="center" vertical="center"/>
    </xf>
    <xf numFmtId="170" fontId="7" fillId="0" borderId="46" xfId="0" applyNumberFormat="1" applyFont="1" applyBorder="1" applyAlignment="1">
      <alignment horizontal="center" vertical="center"/>
    </xf>
    <xf numFmtId="0" fontId="7" fillId="0" borderId="4" xfId="0" applyFont="1" applyBorder="1" applyAlignment="1">
      <alignment horizontal="center" vertical="center"/>
    </xf>
    <xf numFmtId="170" fontId="8" fillId="0" borderId="45" xfId="0" applyNumberFormat="1" applyFont="1" applyBorder="1" applyAlignment="1">
      <alignment horizontal="center" vertical="center"/>
    </xf>
    <xf numFmtId="170" fontId="8" fillId="0" borderId="5" xfId="0" applyNumberFormat="1" applyFont="1" applyBorder="1" applyAlignment="1">
      <alignment horizontal="center" vertical="center"/>
    </xf>
    <xf numFmtId="170" fontId="8" fillId="0" borderId="46" xfId="0" applyNumberFormat="1" applyFont="1" applyBorder="1" applyAlignment="1">
      <alignment horizontal="center" vertical="center"/>
    </xf>
    <xf numFmtId="170" fontId="8" fillId="0" borderId="4" xfId="0" applyNumberFormat="1" applyFont="1" applyBorder="1" applyAlignment="1">
      <alignment horizontal="center" vertical="center"/>
    </xf>
    <xf numFmtId="170" fontId="8" fillId="0" borderId="6" xfId="0" applyNumberFormat="1" applyFont="1" applyBorder="1" applyAlignment="1">
      <alignment horizontal="center" vertical="center"/>
    </xf>
    <xf numFmtId="0" fontId="7" fillId="0" borderId="100" xfId="32" applyFont="1" applyFill="1" applyBorder="1" applyAlignment="1">
      <alignment horizontal="left" vertical="center" wrapText="1"/>
    </xf>
    <xf numFmtId="170" fontId="7" fillId="0" borderId="11" xfId="0" applyNumberFormat="1" applyFont="1" applyBorder="1" applyAlignment="1">
      <alignment horizontal="center" vertical="center"/>
    </xf>
    <xf numFmtId="170" fontId="7" fillId="0" borderId="103" xfId="0" applyNumberFormat="1" applyFont="1" applyBorder="1" applyAlignment="1">
      <alignment horizontal="center" vertical="center"/>
    </xf>
    <xf numFmtId="0" fontId="7" fillId="0" borderId="9" xfId="32" applyFont="1" applyFill="1" applyBorder="1" applyAlignment="1">
      <alignment horizontal="left" vertical="center" wrapText="1"/>
    </xf>
    <xf numFmtId="170" fontId="7" fillId="0" borderId="4" xfId="0" applyNumberFormat="1" applyFont="1" applyBorder="1" applyAlignment="1">
      <alignment horizontal="center" vertical="center"/>
    </xf>
    <xf numFmtId="0" fontId="7" fillId="0" borderId="0" xfId="32" applyFont="1" applyFill="1" applyBorder="1" applyAlignment="1">
      <alignment horizontal="left" wrapText="1"/>
    </xf>
    <xf numFmtId="0" fontId="7" fillId="0" borderId="0" xfId="0" applyFont="1" applyBorder="1" applyAlignment="1">
      <alignment vertical="center"/>
    </xf>
    <xf numFmtId="0" fontId="8" fillId="0" borderId="0" xfId="0" applyFont="1" applyBorder="1" applyAlignment="1">
      <alignment vertical="center"/>
    </xf>
    <xf numFmtId="0" fontId="7" fillId="0" borderId="100" xfId="32" applyFont="1" applyFill="1" applyBorder="1" applyAlignment="1">
      <alignment horizontal="left" wrapText="1"/>
    </xf>
    <xf numFmtId="0" fontId="7" fillId="0" borderId="0" xfId="0" applyFont="1"/>
    <xf numFmtId="0" fontId="8" fillId="0" borderId="0" xfId="1695" applyFont="1" applyAlignment="1">
      <alignment wrapText="1"/>
    </xf>
    <xf numFmtId="0" fontId="8" fillId="0" borderId="34" xfId="32" applyFont="1" applyFill="1" applyBorder="1" applyAlignment="1">
      <alignment horizontal="center" vertical="center"/>
    </xf>
    <xf numFmtId="0" fontId="8" fillId="0" borderId="110" xfId="32" applyFont="1" applyFill="1" applyBorder="1" applyAlignment="1">
      <alignment horizontal="center" vertical="center"/>
    </xf>
    <xf numFmtId="0" fontId="94" fillId="0" borderId="33" xfId="25" applyNumberFormat="1" applyFont="1" applyBorder="1" applyAlignment="1">
      <alignment horizontal="center" vertical="center"/>
    </xf>
    <xf numFmtId="0" fontId="8" fillId="0" borderId="35" xfId="32" applyFont="1" applyFill="1" applyBorder="1" applyAlignment="1">
      <alignment horizontal="center" vertical="center"/>
    </xf>
    <xf numFmtId="0" fontId="8" fillId="0" borderId="57" xfId="32" applyFont="1" applyFill="1" applyBorder="1" applyAlignment="1">
      <alignment horizontal="center" vertical="center"/>
    </xf>
    <xf numFmtId="0" fontId="8" fillId="0" borderId="99" xfId="32" applyFont="1" applyFill="1" applyBorder="1" applyAlignment="1">
      <alignment horizontal="center" vertical="center"/>
    </xf>
    <xf numFmtId="0" fontId="94" fillId="0" borderId="67" xfId="25" applyNumberFormat="1" applyFont="1" applyBorder="1" applyAlignment="1">
      <alignment horizontal="center" vertical="center"/>
    </xf>
    <xf numFmtId="0" fontId="94" fillId="0" borderId="14" xfId="25" applyNumberFormat="1" applyFont="1" applyBorder="1" applyAlignment="1">
      <alignment horizontal="center" vertical="center"/>
    </xf>
    <xf numFmtId="0" fontId="7" fillId="0" borderId="39" xfId="0" applyFont="1" applyBorder="1" applyAlignment="1">
      <alignment horizontal="left" vertical="center" wrapText="1"/>
    </xf>
    <xf numFmtId="2" fontId="7" fillId="0" borderId="41" xfId="32" applyNumberFormat="1" applyFont="1" applyFill="1" applyBorder="1" applyAlignment="1">
      <alignment horizontal="center" vertical="center"/>
    </xf>
    <xf numFmtId="2" fontId="7" fillId="0" borderId="37" xfId="32" applyNumberFormat="1" applyFont="1" applyFill="1" applyBorder="1" applyAlignment="1">
      <alignment horizontal="center" vertical="center"/>
    </xf>
    <xf numFmtId="2" fontId="93" fillId="0" borderId="38" xfId="25" applyNumberFormat="1" applyFont="1" applyBorder="1" applyAlignment="1">
      <alignment horizontal="center" vertical="center"/>
    </xf>
    <xf numFmtId="2" fontId="93" fillId="0" borderId="42" xfId="25" applyNumberFormat="1" applyFont="1" applyBorder="1" applyAlignment="1">
      <alignment horizontal="center" vertical="center"/>
    </xf>
    <xf numFmtId="2" fontId="7" fillId="0" borderId="43" xfId="32" applyNumberFormat="1" applyFont="1" applyFill="1" applyBorder="1" applyAlignment="1">
      <alignment horizontal="center" vertical="center"/>
    </xf>
    <xf numFmtId="0" fontId="7" fillId="0" borderId="100" xfId="0" applyFont="1" applyBorder="1" applyAlignment="1">
      <alignment horizontal="left" vertical="center" wrapText="1"/>
    </xf>
    <xf numFmtId="2" fontId="7" fillId="0" borderId="96" xfId="0" applyNumberFormat="1" applyFont="1" applyBorder="1" applyAlignment="1">
      <alignment horizontal="center" vertical="center"/>
    </xf>
    <xf numFmtId="2" fontId="7" fillId="0" borderId="106" xfId="0" applyNumberFormat="1" applyFont="1" applyBorder="1" applyAlignment="1">
      <alignment horizontal="center" vertical="center"/>
    </xf>
    <xf numFmtId="2" fontId="7" fillId="0" borderId="104" xfId="0" applyNumberFormat="1" applyFont="1" applyBorder="1" applyAlignment="1">
      <alignment horizontal="center" vertical="center"/>
    </xf>
    <xf numFmtId="2" fontId="7" fillId="0" borderId="95" xfId="0" applyNumberFormat="1" applyFont="1" applyBorder="1" applyAlignment="1">
      <alignment horizontal="center" vertical="center"/>
    </xf>
    <xf numFmtId="2" fontId="7" fillId="0" borderId="103" xfId="0" applyNumberFormat="1" applyFont="1" applyBorder="1" applyAlignment="1">
      <alignment horizontal="center" vertical="center"/>
    </xf>
    <xf numFmtId="0" fontId="7" fillId="0" borderId="112" xfId="0" applyFont="1" applyBorder="1" applyAlignment="1">
      <alignment horizontal="left" vertical="center" wrapText="1"/>
    </xf>
    <xf numFmtId="2" fontId="7" fillId="0" borderId="119" xfId="0" applyNumberFormat="1" applyFont="1" applyBorder="1" applyAlignment="1">
      <alignment horizontal="center" vertical="center"/>
    </xf>
    <xf numFmtId="2" fontId="7" fillId="0" borderId="109" xfId="0" applyNumberFormat="1" applyFont="1" applyBorder="1" applyAlignment="1">
      <alignment horizontal="center" vertical="center"/>
    </xf>
    <xf numFmtId="2" fontId="7" fillId="0" borderId="118" xfId="0" applyNumberFormat="1" applyFont="1" applyBorder="1" applyAlignment="1">
      <alignment horizontal="center" vertical="center"/>
    </xf>
    <xf numFmtId="2" fontId="7" fillId="0" borderId="102" xfId="0" applyNumberFormat="1" applyFont="1" applyBorder="1" applyAlignment="1">
      <alignment horizontal="center" vertical="center"/>
    </xf>
    <xf numFmtId="2" fontId="7" fillId="0" borderId="117" xfId="0" applyNumberFormat="1" applyFont="1" applyBorder="1" applyAlignment="1">
      <alignment horizontal="center" vertical="center"/>
    </xf>
    <xf numFmtId="2" fontId="7" fillId="0" borderId="41" xfId="0" applyNumberFormat="1" applyFont="1" applyBorder="1" applyAlignment="1">
      <alignment horizontal="center" vertical="center"/>
    </xf>
    <xf numFmtId="2" fontId="7" fillId="0" borderId="37" xfId="0" applyNumberFormat="1" applyFont="1" applyBorder="1" applyAlignment="1">
      <alignment horizontal="center" vertical="center"/>
    </xf>
    <xf numFmtId="2" fontId="7" fillId="0" borderId="38" xfId="0" applyNumberFormat="1" applyFont="1" applyBorder="1" applyAlignment="1">
      <alignment horizontal="center" vertical="center"/>
    </xf>
    <xf numFmtId="2" fontId="7" fillId="0" borderId="42" xfId="0" applyNumberFormat="1" applyFont="1" applyBorder="1" applyAlignment="1">
      <alignment horizontal="center" vertical="center"/>
    </xf>
    <xf numFmtId="2" fontId="7" fillId="0" borderId="43" xfId="0" applyNumberFormat="1" applyFont="1" applyBorder="1" applyAlignment="1">
      <alignment horizontal="center" vertical="center"/>
    </xf>
    <xf numFmtId="0" fontId="7" fillId="0" borderId="9" xfId="0" applyFont="1" applyBorder="1" applyAlignment="1">
      <alignment horizontal="left" vertical="center" wrapText="1"/>
    </xf>
    <xf numFmtId="2" fontId="7" fillId="0" borderId="45"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6" xfId="0" applyNumberFormat="1" applyFont="1" applyBorder="1" applyAlignment="1">
      <alignment horizontal="center" vertical="center"/>
    </xf>
    <xf numFmtId="2" fontId="7" fillId="0" borderId="46"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0" xfId="0" applyFont="1" applyAlignment="1">
      <alignment horizontal="left" vertical="center" wrapText="1"/>
    </xf>
    <xf numFmtId="0" fontId="8" fillId="0" borderId="0" xfId="1695" applyFont="1" applyAlignment="1">
      <alignment horizontal="right" vertical="center"/>
    </xf>
    <xf numFmtId="0" fontId="7" fillId="0" borderId="0" xfId="1695" applyFont="1" applyAlignment="1">
      <alignment vertical="center"/>
    </xf>
    <xf numFmtId="0" fontId="8" fillId="0" borderId="0" xfId="1695" applyFont="1" applyAlignment="1">
      <alignment horizontal="center" vertical="center" wrapText="1"/>
    </xf>
    <xf numFmtId="1" fontId="94" fillId="0" borderId="36" xfId="29" applyNumberFormat="1" applyFont="1" applyBorder="1" applyAlignment="1">
      <alignment horizontal="center" vertical="center"/>
    </xf>
    <xf numFmtId="1" fontId="94" fillId="0" borderId="110" xfId="29" applyNumberFormat="1" applyFont="1" applyBorder="1" applyAlignment="1">
      <alignment horizontal="center" vertical="center"/>
    </xf>
    <xf numFmtId="1" fontId="94" fillId="0" borderId="14" xfId="29" applyNumberFormat="1" applyFont="1" applyBorder="1" applyAlignment="1">
      <alignment horizontal="center" vertical="center"/>
    </xf>
    <xf numFmtId="1" fontId="94" fillId="0" borderId="35" xfId="29" applyNumberFormat="1" applyFont="1" applyBorder="1" applyAlignment="1">
      <alignment horizontal="center" vertical="center"/>
    </xf>
    <xf numFmtId="1" fontId="94" fillId="0" borderId="33" xfId="29" applyNumberFormat="1" applyFont="1" applyBorder="1" applyAlignment="1">
      <alignment horizontal="center" vertical="center"/>
    </xf>
    <xf numFmtId="1" fontId="94" fillId="0" borderId="66" xfId="29" applyNumberFormat="1" applyFont="1" applyBorder="1" applyAlignment="1">
      <alignment horizontal="center" vertical="center"/>
    </xf>
    <xf numFmtId="1" fontId="94" fillId="0" borderId="34" xfId="29" applyNumberFormat="1" applyFont="1" applyBorder="1" applyAlignment="1">
      <alignment horizontal="center" vertical="center"/>
    </xf>
    <xf numFmtId="3" fontId="93" fillId="0" borderId="61" xfId="1" applyNumberFormat="1" applyFont="1" applyBorder="1" applyAlignment="1">
      <alignment horizontal="left" vertical="center" wrapText="1"/>
    </xf>
    <xf numFmtId="3" fontId="93" fillId="0" borderId="41" xfId="29" applyNumberFormat="1" applyFont="1" applyFill="1" applyBorder="1" applyAlignment="1">
      <alignment horizontal="center" vertical="center"/>
    </xf>
    <xf numFmtId="3" fontId="93" fillId="0" borderId="37" xfId="29" applyNumberFormat="1" applyFont="1" applyFill="1" applyBorder="1" applyAlignment="1">
      <alignment horizontal="center" vertical="center"/>
    </xf>
    <xf numFmtId="3" fontId="93" fillId="0" borderId="38" xfId="29" applyNumberFormat="1" applyFont="1" applyFill="1" applyBorder="1" applyAlignment="1">
      <alignment horizontal="center" vertical="center"/>
    </xf>
    <xf numFmtId="3" fontId="93" fillId="0" borderId="41" xfId="29" applyNumberFormat="1" applyFont="1" applyBorder="1" applyAlignment="1">
      <alignment horizontal="center" vertical="center"/>
    </xf>
    <xf numFmtId="3" fontId="93" fillId="0" borderId="37" xfId="29" applyNumberFormat="1" applyFont="1" applyBorder="1" applyAlignment="1">
      <alignment horizontal="center" vertical="center"/>
    </xf>
    <xf numFmtId="3" fontId="93" fillId="0" borderId="38" xfId="29" applyNumberFormat="1" applyFont="1" applyBorder="1" applyAlignment="1">
      <alignment horizontal="center" vertical="center"/>
    </xf>
    <xf numFmtId="3" fontId="93" fillId="0" borderId="105" xfId="1" applyNumberFormat="1" applyFont="1" applyBorder="1" applyAlignment="1">
      <alignment horizontal="left" vertical="center" wrapText="1"/>
    </xf>
    <xf numFmtId="3" fontId="93" fillId="0" borderId="96" xfId="29" applyNumberFormat="1" applyFont="1" applyFill="1" applyBorder="1" applyAlignment="1">
      <alignment horizontal="center" vertical="center"/>
    </xf>
    <xf numFmtId="3" fontId="93" fillId="0" borderId="106" xfId="29" applyNumberFormat="1" applyFont="1" applyFill="1" applyBorder="1" applyAlignment="1">
      <alignment horizontal="center" vertical="center"/>
    </xf>
    <xf numFmtId="3" fontId="93" fillId="0" borderId="104" xfId="29" applyNumberFormat="1" applyFont="1" applyFill="1" applyBorder="1" applyAlignment="1">
      <alignment horizontal="center" vertical="center"/>
    </xf>
    <xf numFmtId="3" fontId="93" fillId="0" borderId="96" xfId="29" applyNumberFormat="1" applyFont="1" applyBorder="1" applyAlignment="1">
      <alignment horizontal="center" vertical="center"/>
    </xf>
    <xf numFmtId="3" fontId="93" fillId="0" borderId="105" xfId="1" applyNumberFormat="1" applyFont="1" applyFill="1" applyBorder="1" applyAlignment="1">
      <alignment horizontal="left" vertical="center" wrapText="1"/>
    </xf>
    <xf numFmtId="3" fontId="93" fillId="0" borderId="107" xfId="1" applyNumberFormat="1" applyFont="1" applyBorder="1" applyAlignment="1">
      <alignment horizontal="left" vertical="center" wrapText="1"/>
    </xf>
    <xf numFmtId="3" fontId="93" fillId="0" borderId="119" xfId="29" applyNumberFormat="1" applyFont="1" applyFill="1" applyBorder="1" applyAlignment="1">
      <alignment horizontal="center" vertical="center"/>
    </xf>
    <xf numFmtId="3" fontId="93" fillId="0" borderId="109" xfId="29" applyNumberFormat="1" applyFont="1" applyFill="1" applyBorder="1" applyAlignment="1">
      <alignment horizontal="center" vertical="center"/>
    </xf>
    <xf numFmtId="3" fontId="93" fillId="0" borderId="118" xfId="29" applyNumberFormat="1" applyFont="1" applyFill="1" applyBorder="1" applyAlignment="1">
      <alignment horizontal="center" vertical="center"/>
    </xf>
    <xf numFmtId="3" fontId="93" fillId="0" borderId="119" xfId="29" applyNumberFormat="1" applyFont="1" applyBorder="1" applyAlignment="1">
      <alignment horizontal="center" vertical="center"/>
    </xf>
    <xf numFmtId="3" fontId="94" fillId="0" borderId="33" xfId="1" applyNumberFormat="1" applyFont="1" applyBorder="1" applyAlignment="1">
      <alignment horizontal="left" vertical="center" wrapText="1"/>
    </xf>
    <xf numFmtId="3" fontId="8" fillId="0" borderId="34" xfId="1695" applyNumberFormat="1" applyFont="1" applyFill="1" applyBorder="1" applyAlignment="1">
      <alignment horizontal="center" vertical="center"/>
    </xf>
    <xf numFmtId="3" fontId="8" fillId="0" borderId="110" xfId="1695" applyNumberFormat="1" applyFont="1" applyFill="1" applyBorder="1" applyAlignment="1">
      <alignment horizontal="center" vertical="center"/>
    </xf>
    <xf numFmtId="3" fontId="8" fillId="0" borderId="14" xfId="1695" applyNumberFormat="1" applyFont="1" applyFill="1" applyBorder="1" applyAlignment="1">
      <alignment horizontal="center" vertical="center"/>
    </xf>
    <xf numFmtId="3" fontId="8" fillId="0" borderId="36" xfId="1695" applyNumberFormat="1" applyFont="1" applyBorder="1" applyAlignment="1">
      <alignment horizontal="center" vertical="center"/>
    </xf>
    <xf numFmtId="3" fontId="93" fillId="0" borderId="106" xfId="29" applyNumberFormat="1" applyFont="1" applyBorder="1" applyAlignment="1">
      <alignment horizontal="center" vertical="center"/>
    </xf>
    <xf numFmtId="3" fontId="93" fillId="0" borderId="104" xfId="29" applyNumberFormat="1" applyFont="1" applyBorder="1" applyAlignment="1">
      <alignment horizontal="center" vertical="center"/>
    </xf>
    <xf numFmtId="3" fontId="93" fillId="0" borderId="109" xfId="29" applyNumberFormat="1" applyFont="1" applyBorder="1" applyAlignment="1">
      <alignment horizontal="center" vertical="center"/>
    </xf>
    <xf numFmtId="3" fontId="93" fillId="0" borderId="118" xfId="29" applyNumberFormat="1" applyFont="1" applyBorder="1" applyAlignment="1">
      <alignment horizontal="center" vertical="center"/>
    </xf>
    <xf numFmtId="3" fontId="94" fillId="0" borderId="7" xfId="1" applyNumberFormat="1" applyFont="1" applyBorder="1" applyAlignment="1">
      <alignment horizontal="left" vertical="center" wrapText="1"/>
    </xf>
    <xf numFmtId="3" fontId="8" fillId="0" borderId="33" xfId="1695" applyNumberFormat="1" applyFont="1" applyFill="1" applyBorder="1" applyAlignment="1">
      <alignment horizontal="center" vertical="center"/>
    </xf>
    <xf numFmtId="3" fontId="8" fillId="0" borderId="34" xfId="1695" applyNumberFormat="1" applyFont="1" applyBorder="1" applyAlignment="1">
      <alignment horizontal="center" vertical="center"/>
    </xf>
    <xf numFmtId="3" fontId="8" fillId="0" borderId="110" xfId="1695" applyNumberFormat="1" applyFont="1" applyBorder="1" applyAlignment="1">
      <alignment horizontal="center" vertical="center"/>
    </xf>
    <xf numFmtId="3" fontId="8" fillId="0" borderId="14" xfId="1695" applyNumberFormat="1" applyFont="1" applyBorder="1" applyAlignment="1">
      <alignment horizontal="center" vertical="center"/>
    </xf>
    <xf numFmtId="0" fontId="94" fillId="0" borderId="0" xfId="1" applyFont="1" applyBorder="1" applyAlignment="1">
      <alignment horizontal="left" vertical="center" wrapText="1"/>
    </xf>
    <xf numFmtId="3" fontId="7" fillId="0" borderId="0" xfId="1695" applyNumberFormat="1" applyFont="1" applyAlignment="1">
      <alignment vertical="center"/>
    </xf>
    <xf numFmtId="168" fontId="7" fillId="0" borderId="0" xfId="31" applyNumberFormat="1" applyFont="1" applyAlignment="1">
      <alignment vertical="center"/>
    </xf>
    <xf numFmtId="0" fontId="7" fillId="0" borderId="0" xfId="1695" applyFont="1" applyAlignment="1">
      <alignment horizontal="left" vertical="center" wrapText="1"/>
    </xf>
    <xf numFmtId="3" fontId="7" fillId="0" borderId="0" xfId="0" applyNumberFormat="1" applyFont="1"/>
    <xf numFmtId="0" fontId="8" fillId="0" borderId="0" xfId="0" applyFont="1" applyAlignment="1">
      <alignment horizontal="center" vertical="center" wrapText="1"/>
    </xf>
    <xf numFmtId="49" fontId="94" fillId="0" borderId="34" xfId="25" applyNumberFormat="1" applyFont="1" applyBorder="1" applyAlignment="1">
      <alignment horizontal="center" vertical="center"/>
    </xf>
    <xf numFmtId="49" fontId="94" fillId="0" borderId="110" xfId="25" applyNumberFormat="1" applyFont="1" applyBorder="1" applyAlignment="1">
      <alignment horizontal="center" vertical="center"/>
    </xf>
    <xf numFmtId="49" fontId="94" fillId="0" borderId="33" xfId="25" applyNumberFormat="1" applyFont="1" applyBorder="1" applyAlignment="1">
      <alignment horizontal="center" vertical="center"/>
    </xf>
    <xf numFmtId="49" fontId="94" fillId="0" borderId="35" xfId="25" applyNumberFormat="1" applyFont="1" applyBorder="1" applyAlignment="1">
      <alignment horizontal="center" vertical="center"/>
    </xf>
    <xf numFmtId="49" fontId="94" fillId="0" borderId="36" xfId="25" applyNumberFormat="1" applyFont="1" applyBorder="1" applyAlignment="1">
      <alignment horizontal="center" vertical="center"/>
    </xf>
    <xf numFmtId="49" fontId="94" fillId="0" borderId="14" xfId="25" applyNumberFormat="1" applyFont="1" applyBorder="1" applyAlignment="1">
      <alignment horizontal="center" vertical="center"/>
    </xf>
    <xf numFmtId="0" fontId="93" fillId="0" borderId="39" xfId="0" applyFont="1" applyBorder="1" applyAlignment="1">
      <alignment horizontal="left" vertical="center"/>
    </xf>
    <xf numFmtId="3" fontId="7" fillId="0" borderId="58"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0" borderId="61" xfId="0" applyNumberFormat="1" applyFont="1" applyBorder="1" applyAlignment="1">
      <alignment horizontal="center" vertical="center"/>
    </xf>
    <xf numFmtId="3" fontId="7" fillId="0" borderId="42" xfId="0" applyNumberFormat="1" applyFont="1" applyBorder="1" applyAlignment="1">
      <alignment horizontal="center" vertical="center"/>
    </xf>
    <xf numFmtId="3" fontId="7" fillId="0" borderId="41" xfId="0" applyNumberFormat="1" applyFont="1" applyBorder="1" applyAlignment="1">
      <alignment horizontal="center" vertical="center"/>
    </xf>
    <xf numFmtId="3" fontId="7" fillId="0" borderId="38" xfId="0" applyNumberFormat="1" applyFont="1" applyBorder="1" applyAlignment="1">
      <alignment horizontal="center" vertical="center"/>
    </xf>
    <xf numFmtId="0" fontId="93" fillId="0" borderId="23" xfId="0" applyFont="1" applyBorder="1" applyAlignment="1">
      <alignment horizontal="left" vertical="center"/>
    </xf>
    <xf numFmtId="3" fontId="7" fillId="0" borderId="0" xfId="0" applyNumberFormat="1" applyFont="1" applyBorder="1" applyAlignment="1">
      <alignment horizontal="center" vertical="center"/>
    </xf>
    <xf numFmtId="3" fontId="7" fillId="0" borderId="101" xfId="0" applyNumberFormat="1" applyFont="1" applyBorder="1" applyAlignment="1">
      <alignment horizontal="center" vertical="center"/>
    </xf>
    <xf numFmtId="3" fontId="7" fillId="0" borderId="30" xfId="0" applyNumberFormat="1" applyFont="1" applyBorder="1" applyAlignment="1">
      <alignment horizontal="center" vertical="center"/>
    </xf>
    <xf numFmtId="3" fontId="7" fillId="0" borderId="24" xfId="0" applyNumberFormat="1" applyFont="1" applyBorder="1" applyAlignment="1">
      <alignment horizontal="center" vertical="center"/>
    </xf>
    <xf numFmtId="3" fontId="7" fillId="0" borderId="29" xfId="0" applyNumberFormat="1" applyFont="1" applyBorder="1" applyAlignment="1">
      <alignment horizontal="center" vertical="center"/>
    </xf>
    <xf numFmtId="0" fontId="93" fillId="0" borderId="23" xfId="0" applyFont="1" applyBorder="1" applyAlignment="1">
      <alignment horizontal="right" vertical="center"/>
    </xf>
    <xf numFmtId="3" fontId="7" fillId="0" borderId="0" xfId="0" applyNumberFormat="1" applyFont="1" applyBorder="1" applyAlignment="1">
      <alignment horizontal="right" vertical="center"/>
    </xf>
    <xf numFmtId="3" fontId="7" fillId="0" borderId="101" xfId="0" applyNumberFormat="1" applyFont="1" applyBorder="1" applyAlignment="1">
      <alignment horizontal="right" vertical="center"/>
    </xf>
    <xf numFmtId="3" fontId="7" fillId="0" borderId="30" xfId="0" applyNumberFormat="1" applyFont="1" applyBorder="1" applyAlignment="1">
      <alignment horizontal="right" vertical="center"/>
    </xf>
    <xf numFmtId="3" fontId="7" fillId="0" borderId="24" xfId="0" applyNumberFormat="1" applyFont="1" applyBorder="1" applyAlignment="1">
      <alignment horizontal="right" vertical="center"/>
    </xf>
    <xf numFmtId="3" fontId="7" fillId="0" borderId="29" xfId="0" applyNumberFormat="1" applyFont="1" applyBorder="1" applyAlignment="1">
      <alignment horizontal="right" vertical="center"/>
    </xf>
    <xf numFmtId="3" fontId="7" fillId="0" borderId="0" xfId="28" applyNumberFormat="1" applyFont="1" applyAlignment="1">
      <alignment vertical="center"/>
    </xf>
    <xf numFmtId="0" fontId="93" fillId="0" borderId="100" xfId="0" applyFont="1" applyBorder="1" applyAlignment="1">
      <alignment vertical="center"/>
    </xf>
    <xf numFmtId="3" fontId="7" fillId="0" borderId="53" xfId="0" applyNumberFormat="1" applyFont="1" applyBorder="1" applyAlignment="1">
      <alignment horizontal="center" vertical="center"/>
    </xf>
    <xf numFmtId="3" fontId="7" fillId="0" borderId="106" xfId="0" applyNumberFormat="1" applyFont="1" applyBorder="1" applyAlignment="1">
      <alignment horizontal="center" vertical="center"/>
    </xf>
    <xf numFmtId="3" fontId="7" fillId="0" borderId="105" xfId="0" applyNumberFormat="1" applyFont="1" applyBorder="1" applyAlignment="1">
      <alignment horizontal="center" vertical="center"/>
    </xf>
    <xf numFmtId="3" fontId="7" fillId="0" borderId="95" xfId="0" applyNumberFormat="1" applyFont="1" applyBorder="1" applyAlignment="1">
      <alignment horizontal="center" vertical="center"/>
    </xf>
    <xf numFmtId="3" fontId="7" fillId="0" borderId="96" xfId="0" applyNumberFormat="1" applyFont="1" applyBorder="1" applyAlignment="1">
      <alignment horizontal="center" vertical="center"/>
    </xf>
    <xf numFmtId="3" fontId="7" fillId="0" borderId="104" xfId="0" applyNumberFormat="1" applyFont="1" applyBorder="1" applyAlignment="1">
      <alignment horizontal="center" vertical="center"/>
    </xf>
    <xf numFmtId="0" fontId="93" fillId="0" borderId="100" xfId="0" applyFont="1" applyBorder="1" applyAlignment="1">
      <alignment horizontal="left" vertical="center"/>
    </xf>
    <xf numFmtId="0" fontId="97" fillId="0" borderId="0" xfId="0" applyFont="1" applyAlignment="1">
      <alignment horizontal="right" vertical="center"/>
    </xf>
    <xf numFmtId="0" fontId="98" fillId="0" borderId="9" xfId="0" applyFont="1" applyBorder="1" applyAlignment="1">
      <alignment horizontal="left" vertical="center" wrapText="1"/>
    </xf>
    <xf numFmtId="3" fontId="8" fillId="0" borderId="40"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6" xfId="0" applyNumberFormat="1" applyFont="1" applyBorder="1" applyAlignment="1">
      <alignment horizontal="left" vertical="center"/>
    </xf>
    <xf numFmtId="3" fontId="8" fillId="0" borderId="45" xfId="0" applyNumberFormat="1" applyFont="1" applyBorder="1" applyAlignment="1">
      <alignment horizontal="left" vertical="center"/>
    </xf>
    <xf numFmtId="3" fontId="8" fillId="0" borderId="6" xfId="0" applyNumberFormat="1" applyFont="1" applyBorder="1" applyAlignment="1">
      <alignment horizontal="left" vertical="center"/>
    </xf>
    <xf numFmtId="0" fontId="93" fillId="0" borderId="39" xfId="0" applyFont="1" applyBorder="1" applyAlignment="1">
      <alignment horizontal="left" vertical="center" wrapText="1"/>
    </xf>
    <xf numFmtId="0" fontId="8" fillId="0" borderId="7" xfId="0" applyFont="1" applyBorder="1" applyAlignment="1">
      <alignment horizontal="left" vertical="center" wrapText="1"/>
    </xf>
    <xf numFmtId="3" fontId="8" fillId="0" borderId="33" xfId="0" applyNumberFormat="1" applyFont="1" applyBorder="1" applyAlignment="1">
      <alignment horizontal="left" vertical="center"/>
    </xf>
    <xf numFmtId="3" fontId="8" fillId="0" borderId="110" xfId="0" applyNumberFormat="1" applyFont="1" applyBorder="1" applyAlignment="1">
      <alignment horizontal="left" vertical="center"/>
    </xf>
    <xf numFmtId="3" fontId="8" fillId="0" borderId="35" xfId="0" applyNumberFormat="1" applyFont="1" applyBorder="1" applyAlignment="1">
      <alignment horizontal="left" vertical="center"/>
    </xf>
    <xf numFmtId="3" fontId="8" fillId="0" borderId="36" xfId="0" applyNumberFormat="1" applyFont="1" applyBorder="1" applyAlignment="1">
      <alignment horizontal="left" vertical="center"/>
    </xf>
    <xf numFmtId="3" fontId="8" fillId="0" borderId="14" xfId="0" applyNumberFormat="1" applyFont="1" applyBorder="1" applyAlignment="1">
      <alignment horizontal="left" vertical="center"/>
    </xf>
    <xf numFmtId="0" fontId="7" fillId="0" borderId="0" xfId="0" applyFont="1" applyAlignment="1">
      <alignment horizontal="left" vertical="center"/>
    </xf>
    <xf numFmtId="49" fontId="94" fillId="0" borderId="66" xfId="25" applyNumberFormat="1" applyFont="1" applyBorder="1" applyAlignment="1">
      <alignment horizontal="center" vertical="center"/>
    </xf>
    <xf numFmtId="3" fontId="7" fillId="0" borderId="43" xfId="0" applyNumberFormat="1" applyFont="1" applyBorder="1" applyAlignment="1">
      <alignment horizontal="center" vertical="center"/>
    </xf>
    <xf numFmtId="3" fontId="7" fillId="0" borderId="103" xfId="0" applyNumberFormat="1" applyFont="1" applyBorder="1" applyAlignment="1">
      <alignment horizontal="center" vertical="center"/>
    </xf>
    <xf numFmtId="0" fontId="8" fillId="0" borderId="100" xfId="0" applyFont="1" applyBorder="1" applyAlignment="1">
      <alignment horizontal="left" vertical="center" wrapText="1"/>
    </xf>
    <xf numFmtId="3" fontId="8" fillId="0" borderId="103" xfId="0" applyNumberFormat="1" applyFont="1" applyBorder="1" applyAlignment="1">
      <alignment horizontal="center" vertical="center"/>
    </xf>
    <xf numFmtId="3" fontId="8" fillId="0" borderId="103" xfId="0" applyNumberFormat="1" applyFont="1" applyFill="1" applyBorder="1" applyAlignment="1">
      <alignment horizontal="center" vertical="center"/>
    </xf>
    <xf numFmtId="3" fontId="8" fillId="0" borderId="105" xfId="0" applyNumberFormat="1" applyFont="1" applyBorder="1" applyAlignment="1">
      <alignment horizontal="center" vertical="center"/>
    </xf>
    <xf numFmtId="3" fontId="8" fillId="0" borderId="95" xfId="0" applyNumberFormat="1" applyFont="1" applyBorder="1" applyAlignment="1">
      <alignment horizontal="center" vertical="center"/>
    </xf>
    <xf numFmtId="3" fontId="8" fillId="0" borderId="96" xfId="0" applyNumberFormat="1" applyFont="1" applyBorder="1" applyAlignment="1">
      <alignment horizontal="center" vertical="center"/>
    </xf>
    <xf numFmtId="0" fontId="8" fillId="0" borderId="100" xfId="1" applyFont="1" applyBorder="1" applyAlignment="1">
      <alignment horizontal="left" vertical="center" wrapText="1"/>
    </xf>
    <xf numFmtId="3" fontId="8" fillId="0" borderId="106"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7" fillId="0" borderId="100" xfId="0" applyFont="1" applyBorder="1" applyAlignment="1">
      <alignment horizontal="right" vertical="center" wrapText="1"/>
    </xf>
    <xf numFmtId="3" fontId="7" fillId="0" borderId="117" xfId="0" applyNumberFormat="1" applyFont="1" applyBorder="1" applyAlignment="1">
      <alignment horizontal="center" vertical="center"/>
    </xf>
    <xf numFmtId="3" fontId="7" fillId="0" borderId="109" xfId="0" applyNumberFormat="1" applyFont="1" applyBorder="1" applyAlignment="1">
      <alignment horizontal="center" vertical="center"/>
    </xf>
    <xf numFmtId="3" fontId="7" fillId="0" borderId="118" xfId="0" applyNumberFormat="1" applyFont="1" applyBorder="1" applyAlignment="1">
      <alignment horizontal="center" vertical="center"/>
    </xf>
    <xf numFmtId="3" fontId="7" fillId="0" borderId="119" xfId="0" applyNumberFormat="1" applyFont="1" applyBorder="1" applyAlignment="1">
      <alignment horizontal="center" vertical="center"/>
    </xf>
    <xf numFmtId="3" fontId="8" fillId="0" borderId="45"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46" xfId="0" applyNumberFormat="1" applyFont="1" applyBorder="1" applyAlignment="1">
      <alignment horizontal="center" vertical="center"/>
    </xf>
    <xf numFmtId="49" fontId="94" fillId="0" borderId="114" xfId="25" applyNumberFormat="1" applyFont="1" applyBorder="1" applyAlignment="1">
      <alignment horizontal="center" vertical="center"/>
    </xf>
    <xf numFmtId="49" fontId="94" fillId="0" borderId="44" xfId="25" applyNumberFormat="1" applyFont="1" applyBorder="1" applyAlignment="1">
      <alignment horizontal="center" vertical="center"/>
    </xf>
    <xf numFmtId="49" fontId="94" fillId="0" borderId="57" xfId="25" applyNumberFormat="1" applyFont="1" applyBorder="1" applyAlignment="1">
      <alignment horizontal="center" vertical="center"/>
    </xf>
    <xf numFmtId="3" fontId="7" fillId="0" borderId="43" xfId="0" applyNumberFormat="1" applyFont="1" applyBorder="1" applyAlignment="1">
      <alignment horizontal="left" vertical="center"/>
    </xf>
    <xf numFmtId="3" fontId="7" fillId="0" borderId="37" xfId="0" applyNumberFormat="1" applyFont="1" applyBorder="1" applyAlignment="1">
      <alignment horizontal="left" vertical="center"/>
    </xf>
    <xf numFmtId="3" fontId="7" fillId="0" borderId="38" xfId="0" applyNumberFormat="1" applyFont="1" applyBorder="1" applyAlignment="1">
      <alignment horizontal="left" vertical="center"/>
    </xf>
    <xf numFmtId="3" fontId="7" fillId="0" borderId="41" xfId="0" applyNumberFormat="1" applyFont="1" applyBorder="1" applyAlignment="1">
      <alignment horizontal="left" vertical="center"/>
    </xf>
    <xf numFmtId="3" fontId="7" fillId="0" borderId="103" xfId="0" applyNumberFormat="1" applyFont="1" applyBorder="1" applyAlignment="1">
      <alignment horizontal="right" vertical="center"/>
    </xf>
    <xf numFmtId="3" fontId="7" fillId="0" borderId="106" xfId="0" applyNumberFormat="1" applyFont="1" applyBorder="1" applyAlignment="1">
      <alignment horizontal="right" vertical="center"/>
    </xf>
    <xf numFmtId="3" fontId="7" fillId="0" borderId="104" xfId="0" applyNumberFormat="1" applyFont="1" applyBorder="1" applyAlignment="1">
      <alignment horizontal="right" vertical="center"/>
    </xf>
    <xf numFmtId="3" fontId="7" fillId="0" borderId="96" xfId="0" applyNumberFormat="1" applyFont="1" applyBorder="1" applyAlignment="1">
      <alignment horizontal="right" vertical="center"/>
    </xf>
    <xf numFmtId="3" fontId="7" fillId="0" borderId="103" xfId="0" applyNumberFormat="1" applyFont="1" applyBorder="1" applyAlignment="1">
      <alignment horizontal="left" vertical="center"/>
    </xf>
    <xf numFmtId="3" fontId="7" fillId="0" borderId="106" xfId="0" applyNumberFormat="1" applyFont="1" applyBorder="1" applyAlignment="1">
      <alignment horizontal="left" vertical="center"/>
    </xf>
    <xf numFmtId="3" fontId="7" fillId="0" borderId="104" xfId="0" applyNumberFormat="1" applyFont="1" applyBorder="1" applyAlignment="1">
      <alignment horizontal="left" vertical="center"/>
    </xf>
    <xf numFmtId="3" fontId="7" fillId="0" borderId="96" xfId="0" applyNumberFormat="1" applyFont="1" applyBorder="1" applyAlignment="1">
      <alignment horizontal="left" vertical="center"/>
    </xf>
    <xf numFmtId="0" fontId="7" fillId="0" borderId="100" xfId="0" applyFont="1" applyBorder="1" applyAlignment="1">
      <alignment vertical="center" wrapText="1"/>
    </xf>
    <xf numFmtId="0" fontId="8" fillId="0" borderId="112" xfId="0" applyFont="1" applyBorder="1" applyAlignment="1">
      <alignment vertical="center" wrapText="1"/>
    </xf>
    <xf numFmtId="3" fontId="8" fillId="0" borderId="117" xfId="0" applyNumberFormat="1" applyFont="1" applyBorder="1" applyAlignment="1">
      <alignment horizontal="center" vertical="center"/>
    </xf>
    <xf numFmtId="3" fontId="8" fillId="0" borderId="109" xfId="0" applyNumberFormat="1" applyFont="1" applyBorder="1" applyAlignment="1">
      <alignment horizontal="center" vertical="center"/>
    </xf>
    <xf numFmtId="3" fontId="8" fillId="0" borderId="118" xfId="0" applyNumberFormat="1" applyFont="1" applyBorder="1" applyAlignment="1">
      <alignment horizontal="center" vertical="center"/>
    </xf>
    <xf numFmtId="3" fontId="8" fillId="0" borderId="119" xfId="0" applyNumberFormat="1" applyFont="1" applyBorder="1" applyAlignment="1">
      <alignment horizontal="center" vertical="center"/>
    </xf>
    <xf numFmtId="0" fontId="7" fillId="0" borderId="39" xfId="0" applyFont="1" applyBorder="1" applyAlignment="1">
      <alignment vertical="center" wrapText="1"/>
    </xf>
    <xf numFmtId="3" fontId="7" fillId="0" borderId="53" xfId="0" applyNumberFormat="1" applyFont="1" applyBorder="1" applyAlignment="1">
      <alignment horizontal="left" vertical="center"/>
    </xf>
    <xf numFmtId="0" fontId="8" fillId="0" borderId="9" xfId="0" applyFont="1" applyBorder="1" applyAlignment="1">
      <alignment vertical="center" wrapText="1"/>
    </xf>
    <xf numFmtId="3" fontId="8" fillId="0" borderId="4" xfId="0" applyNumberFormat="1" applyFont="1" applyBorder="1" applyAlignment="1">
      <alignment horizontal="center" vertical="center"/>
    </xf>
    <xf numFmtId="0" fontId="8" fillId="0" borderId="21" xfId="0" applyFont="1" applyBorder="1" applyAlignment="1">
      <alignment vertical="center" wrapText="1"/>
    </xf>
    <xf numFmtId="3" fontId="8" fillId="0" borderId="111" xfId="0" applyNumberFormat="1" applyFont="1" applyBorder="1" applyAlignment="1">
      <alignment horizontal="center" vertical="center"/>
    </xf>
    <xf numFmtId="3" fontId="8" fillId="0" borderId="99" xfId="0" applyNumberFormat="1" applyFont="1" applyBorder="1" applyAlignment="1">
      <alignment horizontal="center" vertical="center"/>
    </xf>
    <xf numFmtId="3" fontId="8" fillId="0" borderId="67" xfId="0" applyNumberFormat="1" applyFont="1" applyBorder="1" applyAlignment="1">
      <alignment horizontal="center" vertical="center"/>
    </xf>
    <xf numFmtId="3" fontId="8" fillId="0" borderId="55" xfId="0" applyNumberFormat="1" applyFont="1" applyBorder="1" applyAlignment="1">
      <alignment horizontal="center" vertical="center"/>
    </xf>
    <xf numFmtId="3" fontId="8" fillId="0" borderId="110" xfId="0" applyNumberFormat="1" applyFont="1" applyBorder="1" applyAlignment="1">
      <alignment horizontal="center" vertical="center"/>
    </xf>
    <xf numFmtId="3" fontId="8" fillId="0" borderId="44" xfId="0" applyNumberFormat="1" applyFont="1" applyBorder="1" applyAlignment="1">
      <alignment horizontal="center" vertical="center"/>
    </xf>
    <xf numFmtId="0" fontId="8" fillId="0" borderId="7" xfId="0" applyFont="1" applyBorder="1" applyAlignment="1">
      <alignment vertical="center" wrapText="1"/>
    </xf>
    <xf numFmtId="170" fontId="8" fillId="0" borderId="36" xfId="0" applyNumberFormat="1" applyFont="1" applyBorder="1" applyAlignment="1">
      <alignment horizontal="center" vertical="center"/>
    </xf>
    <xf numFmtId="170" fontId="8" fillId="0" borderId="110" xfId="0" applyNumberFormat="1" applyFont="1" applyBorder="1" applyAlignment="1">
      <alignment horizontal="center" vertical="center"/>
    </xf>
    <xf numFmtId="170" fontId="8" fillId="0" borderId="14" xfId="0" applyNumberFormat="1" applyFont="1" applyBorder="1" applyAlignment="1">
      <alignment horizontal="center" vertical="center"/>
    </xf>
    <xf numFmtId="170" fontId="8" fillId="0" borderId="35" xfId="0" applyNumberFormat="1" applyFont="1" applyBorder="1" applyAlignment="1">
      <alignment horizontal="center" vertical="center"/>
    </xf>
    <xf numFmtId="170" fontId="8" fillId="0" borderId="34" xfId="0" applyNumberFormat="1" applyFont="1" applyBorder="1" applyAlignment="1">
      <alignment horizontal="center" vertical="center"/>
    </xf>
    <xf numFmtId="169" fontId="7" fillId="0" borderId="0" xfId="0" applyNumberFormat="1" applyFont="1"/>
    <xf numFmtId="4" fontId="7" fillId="0" borderId="0" xfId="0" applyNumberFormat="1" applyFont="1"/>
    <xf numFmtId="4" fontId="7" fillId="0" borderId="0" xfId="0" applyNumberFormat="1" applyFont="1" applyFill="1"/>
    <xf numFmtId="186" fontId="7" fillId="0" borderId="0" xfId="0" applyNumberFormat="1" applyFont="1"/>
    <xf numFmtId="0" fontId="8" fillId="0" borderId="0" xfId="0" applyFont="1" applyAlignment="1">
      <alignment horizontal="center"/>
    </xf>
    <xf numFmtId="0" fontId="94" fillId="0" borderId="0" xfId="25" applyFont="1" applyAlignment="1">
      <alignment horizontal="center" vertical="center"/>
    </xf>
    <xf numFmtId="0" fontId="94" fillId="0" borderId="0" xfId="25" applyFont="1" applyAlignment="1">
      <alignment vertical="center"/>
    </xf>
    <xf numFmtId="0" fontId="7" fillId="0" borderId="61" xfId="0" applyFont="1" applyBorder="1" applyAlignment="1">
      <alignment horizontal="left" wrapText="1"/>
    </xf>
    <xf numFmtId="3" fontId="93" fillId="0" borderId="41" xfId="25" applyNumberFormat="1" applyFont="1" applyBorder="1" applyAlignment="1">
      <alignment horizontal="center" vertical="center"/>
    </xf>
    <xf numFmtId="3" fontId="93" fillId="0" borderId="37" xfId="25" applyNumberFormat="1" applyFont="1" applyBorder="1" applyAlignment="1">
      <alignment horizontal="center" vertical="center"/>
    </xf>
    <xf numFmtId="3" fontId="93" fillId="0" borderId="38" xfId="25" applyNumberFormat="1" applyFont="1" applyBorder="1" applyAlignment="1">
      <alignment horizontal="center" vertical="center"/>
    </xf>
    <xf numFmtId="0" fontId="7" fillId="0" borderId="0" xfId="0" applyFont="1" applyBorder="1"/>
    <xf numFmtId="0" fontId="7" fillId="0" borderId="105" xfId="0" applyFont="1" applyBorder="1" applyAlignment="1">
      <alignment horizontal="left" vertical="center" wrapText="1"/>
    </xf>
    <xf numFmtId="0" fontId="93" fillId="0" borderId="96" xfId="25" applyNumberFormat="1" applyFont="1" applyBorder="1" applyAlignment="1">
      <alignment horizontal="center" vertical="center"/>
    </xf>
    <xf numFmtId="0" fontId="93" fillId="0" borderId="106" xfId="25" applyNumberFormat="1" applyFont="1" applyBorder="1" applyAlignment="1">
      <alignment horizontal="center" vertical="center"/>
    </xf>
    <xf numFmtId="49" fontId="93" fillId="0" borderId="106" xfId="25" applyNumberFormat="1" applyFont="1" applyBorder="1" applyAlignment="1">
      <alignment horizontal="center" vertical="center"/>
    </xf>
    <xf numFmtId="0" fontId="93" fillId="0" borderId="104" xfId="25" applyNumberFormat="1" applyFont="1" applyBorder="1" applyAlignment="1">
      <alignment horizontal="center" vertical="center"/>
    </xf>
    <xf numFmtId="0" fontId="93" fillId="0" borderId="105" xfId="26" applyFont="1" applyBorder="1" applyAlignment="1">
      <alignment horizontal="left" vertical="center" wrapText="1"/>
    </xf>
    <xf numFmtId="169" fontId="93" fillId="0" borderId="96" xfId="27" applyNumberFormat="1" applyFont="1" applyFill="1" applyBorder="1" applyAlignment="1">
      <alignment horizontal="center" vertical="center"/>
    </xf>
    <xf numFmtId="170" fontId="93" fillId="0" borderId="106" xfId="25" applyNumberFormat="1" applyFont="1" applyBorder="1" applyAlignment="1">
      <alignment horizontal="center" vertical="center"/>
    </xf>
    <xf numFmtId="170" fontId="93" fillId="0" borderId="104" xfId="25" applyNumberFormat="1" applyFont="1" applyBorder="1" applyAlignment="1">
      <alignment horizontal="center" vertical="center"/>
    </xf>
    <xf numFmtId="3" fontId="93" fillId="0" borderId="96" xfId="25" applyNumberFormat="1" applyFont="1" applyBorder="1" applyAlignment="1">
      <alignment horizontal="center" vertical="center"/>
    </xf>
    <xf numFmtId="3" fontId="93" fillId="0" borderId="106" xfId="25" applyNumberFormat="1" applyFont="1" applyBorder="1" applyAlignment="1">
      <alignment horizontal="center" vertical="center"/>
    </xf>
    <xf numFmtId="3" fontId="93" fillId="0" borderId="104" xfId="25" applyNumberFormat="1" applyFont="1" applyBorder="1" applyAlignment="1">
      <alignment horizontal="center" vertical="center"/>
    </xf>
    <xf numFmtId="187" fontId="7" fillId="0" borderId="0" xfId="0" applyNumberFormat="1" applyFont="1"/>
    <xf numFmtId="0" fontId="7" fillId="0" borderId="40" xfId="0" applyFont="1" applyBorder="1" applyAlignment="1">
      <alignment vertical="center" wrapText="1"/>
    </xf>
    <xf numFmtId="3" fontId="93" fillId="0" borderId="45" xfId="25" applyNumberFormat="1" applyFont="1" applyBorder="1" applyAlignment="1">
      <alignment horizontal="center" vertical="center"/>
    </xf>
    <xf numFmtId="0" fontId="7" fillId="0" borderId="23" xfId="0" applyFont="1" applyBorder="1" applyAlignment="1">
      <alignment horizontal="left" wrapText="1"/>
    </xf>
    <xf numFmtId="3" fontId="93" fillId="0" borderId="122" xfId="25" applyNumberFormat="1" applyFont="1" applyBorder="1" applyAlignment="1">
      <alignment horizontal="center" vertical="center"/>
    </xf>
    <xf numFmtId="3" fontId="93" fillId="0" borderId="20" xfId="25" applyNumberFormat="1" applyFont="1" applyBorder="1" applyAlignment="1">
      <alignment horizontal="center" vertical="center"/>
    </xf>
    <xf numFmtId="3" fontId="93" fillId="0" borderId="103" xfId="25" applyNumberFormat="1" applyFont="1" applyBorder="1" applyAlignment="1">
      <alignment horizontal="center" vertical="center"/>
    </xf>
    <xf numFmtId="3" fontId="93" fillId="0" borderId="108" xfId="25" applyNumberFormat="1" applyFont="1" applyBorder="1" applyAlignment="1">
      <alignment horizontal="center" vertical="center"/>
    </xf>
    <xf numFmtId="3" fontId="93" fillId="0" borderId="12" xfId="25" applyNumberFormat="1" applyFont="1" applyBorder="1" applyAlignment="1">
      <alignment horizontal="center" vertical="center"/>
    </xf>
    <xf numFmtId="0" fontId="7" fillId="0" borderId="105" xfId="0" applyFont="1" applyBorder="1" applyAlignment="1">
      <alignment horizontal="center" vertical="center"/>
    </xf>
    <xf numFmtId="0" fontId="93" fillId="0" borderId="100" xfId="26" applyFont="1" applyBorder="1" applyAlignment="1">
      <alignment horizontal="left" vertical="center" wrapText="1"/>
    </xf>
    <xf numFmtId="169" fontId="93" fillId="0" borderId="106" xfId="27" applyNumberFormat="1" applyFont="1" applyFill="1" applyBorder="1" applyAlignment="1">
      <alignment horizontal="center" vertical="center"/>
    </xf>
    <xf numFmtId="169" fontId="93" fillId="0" borderId="103" xfId="27" applyNumberFormat="1" applyFont="1" applyFill="1" applyBorder="1" applyAlignment="1">
      <alignment horizontal="center" vertical="center"/>
    </xf>
    <xf numFmtId="0" fontId="93" fillId="0" borderId="21" xfId="26" applyFont="1" applyBorder="1" applyAlignment="1">
      <alignment horizontal="left" vertical="center" wrapText="1"/>
    </xf>
    <xf numFmtId="3" fontId="93" fillId="0" borderId="5" xfId="25" applyNumberFormat="1" applyFont="1" applyBorder="1" applyAlignment="1">
      <alignment horizontal="center" vertical="center"/>
    </xf>
    <xf numFmtId="3" fontId="93" fillId="0" borderId="6" xfId="25" applyNumberFormat="1" applyFont="1" applyBorder="1" applyAlignment="1">
      <alignment horizontal="center" vertical="center"/>
    </xf>
    <xf numFmtId="0" fontId="93" fillId="0" borderId="0" xfId="25" applyFont="1" applyAlignment="1">
      <alignment vertical="center" wrapText="1"/>
    </xf>
    <xf numFmtId="0" fontId="14" fillId="2" borderId="0" xfId="0" applyFont="1" applyFill="1" applyAlignment="1">
      <alignment vertical="center"/>
    </xf>
    <xf numFmtId="0" fontId="14" fillId="0" borderId="0" xfId="0" applyFont="1" applyAlignment="1">
      <alignment horizontal="center" vertical="center"/>
    </xf>
    <xf numFmtId="0" fontId="99" fillId="2" borderId="0" xfId="0" applyFont="1" applyFill="1" applyAlignment="1">
      <alignment horizontal="right" vertical="center"/>
    </xf>
    <xf numFmtId="0" fontId="14" fillId="0" borderId="0" xfId="0" applyFont="1" applyAlignment="1">
      <alignment vertical="center"/>
    </xf>
    <xf numFmtId="0" fontId="14" fillId="2" borderId="0" xfId="0" applyFont="1" applyFill="1" applyAlignment="1">
      <alignment vertical="center" wrapText="1"/>
    </xf>
    <xf numFmtId="3" fontId="14" fillId="2" borderId="0" xfId="0" applyNumberFormat="1" applyFont="1" applyFill="1" applyAlignment="1">
      <alignment horizontal="center" vertical="center"/>
    </xf>
    <xf numFmtId="0" fontId="14" fillId="2" borderId="0" xfId="0" applyFont="1" applyFill="1" applyAlignment="1">
      <alignment horizontal="center" vertical="center"/>
    </xf>
    <xf numFmtId="0" fontId="8" fillId="2" borderId="0" xfId="0" applyFont="1" applyFill="1" applyAlignment="1">
      <alignment horizontal="center" vertical="center"/>
    </xf>
    <xf numFmtId="0" fontId="14" fillId="2" borderId="0" xfId="0" applyFont="1" applyFill="1" applyAlignment="1">
      <alignment horizontal="right" vertical="center"/>
    </xf>
    <xf numFmtId="0" fontId="100" fillId="0" borderId="41" xfId="0" applyFont="1" applyFill="1" applyBorder="1" applyAlignment="1">
      <alignment horizontal="center" vertical="center" wrapText="1"/>
    </xf>
    <xf numFmtId="3" fontId="99" fillId="0" borderId="37" xfId="0" applyNumberFormat="1" applyFont="1" applyBorder="1" applyAlignment="1">
      <alignment horizontal="center" vertical="center" wrapText="1"/>
    </xf>
    <xf numFmtId="0" fontId="99" fillId="0" borderId="37" xfId="0" applyFont="1" applyBorder="1" applyAlignment="1">
      <alignment horizontal="center" vertical="center" wrapText="1"/>
    </xf>
    <xf numFmtId="0" fontId="99" fillId="0" borderId="42" xfId="0" applyFont="1" applyBorder="1" applyAlignment="1">
      <alignment horizontal="center" vertical="center" wrapText="1"/>
    </xf>
    <xf numFmtId="0" fontId="99" fillId="2" borderId="0" xfId="0" applyFont="1" applyFill="1" applyAlignment="1">
      <alignment vertical="center"/>
    </xf>
    <xf numFmtId="0" fontId="99" fillId="0" borderId="0" xfId="0" applyFont="1" applyAlignment="1">
      <alignment vertical="center"/>
    </xf>
    <xf numFmtId="0" fontId="100" fillId="53" borderId="96" xfId="1613" applyFont="1" applyFill="1" applyBorder="1" applyAlignment="1">
      <alignment vertical="center" wrapText="1"/>
    </xf>
    <xf numFmtId="3" fontId="14" fillId="52" borderId="106" xfId="0" applyNumberFormat="1" applyFont="1" applyFill="1" applyBorder="1" applyAlignment="1">
      <alignment horizontal="center" vertical="center"/>
    </xf>
    <xf numFmtId="0" fontId="14" fillId="52" borderId="106" xfId="0" applyFont="1" applyFill="1" applyBorder="1" applyAlignment="1">
      <alignment horizontal="center" vertical="center"/>
    </xf>
    <xf numFmtId="0" fontId="14" fillId="52" borderId="95" xfId="0" applyFont="1" applyFill="1" applyBorder="1" applyAlignment="1">
      <alignment horizontal="center" vertical="center"/>
    </xf>
    <xf numFmtId="0" fontId="100" fillId="0" borderId="96" xfId="1613" applyFont="1" applyBorder="1" applyAlignment="1">
      <alignment horizontal="justify" vertical="center" wrapText="1"/>
    </xf>
    <xf numFmtId="3" fontId="14" fillId="0" borderId="106" xfId="0" applyNumberFormat="1" applyFont="1" applyBorder="1" applyAlignment="1">
      <alignment horizontal="center" vertical="center"/>
    </xf>
    <xf numFmtId="3" fontId="14" fillId="0" borderId="95" xfId="0" applyNumberFormat="1" applyFont="1" applyBorder="1" applyAlignment="1">
      <alignment horizontal="center" vertical="center"/>
    </xf>
    <xf numFmtId="3" fontId="14" fillId="2" borderId="0" xfId="0" applyNumberFormat="1" applyFont="1" applyFill="1" applyAlignment="1">
      <alignment vertical="center"/>
    </xf>
    <xf numFmtId="0" fontId="97" fillId="0" borderId="96" xfId="1613" applyFont="1" applyBorder="1" applyAlignment="1">
      <alignment horizontal="left" vertical="center" wrapText="1"/>
    </xf>
    <xf numFmtId="0" fontId="100" fillId="0" borderId="96" xfId="1613" applyFont="1" applyBorder="1" applyAlignment="1">
      <alignment horizontal="left" vertical="center" wrapText="1"/>
    </xf>
    <xf numFmtId="3" fontId="14" fillId="0" borderId="106" xfId="0" applyNumberFormat="1" applyFont="1" applyFill="1" applyBorder="1" applyAlignment="1">
      <alignment horizontal="center" vertical="center"/>
    </xf>
    <xf numFmtId="3" fontId="14" fillId="0" borderId="95" xfId="0" applyNumberFormat="1" applyFont="1" applyFill="1" applyBorder="1" applyAlignment="1">
      <alignment horizontal="center" vertical="center"/>
    </xf>
    <xf numFmtId="0" fontId="100" fillId="0" borderId="96" xfId="1613" applyFont="1" applyBorder="1" applyAlignment="1">
      <alignment vertical="center" wrapText="1"/>
    </xf>
    <xf numFmtId="0" fontId="100" fillId="54" borderId="96" xfId="1613" applyFont="1" applyFill="1" applyBorder="1" applyAlignment="1">
      <alignment horizontal="left" vertical="center" wrapText="1"/>
    </xf>
    <xf numFmtId="3" fontId="14" fillId="52" borderId="95" xfId="0" applyNumberFormat="1" applyFont="1" applyFill="1" applyBorder="1" applyAlignment="1">
      <alignment horizontal="center" vertical="center"/>
    </xf>
    <xf numFmtId="0" fontId="100" fillId="0" borderId="45" xfId="1613" applyFont="1" applyBorder="1" applyAlignment="1">
      <alignment horizontal="justify" vertical="center" wrapText="1"/>
    </xf>
    <xf numFmtId="3" fontId="14" fillId="0" borderId="5" xfId="0" applyNumberFormat="1" applyFont="1" applyBorder="1" applyAlignment="1">
      <alignment horizontal="center" vertical="center"/>
    </xf>
    <xf numFmtId="3" fontId="14" fillId="0" borderId="46" xfId="0" applyNumberFormat="1" applyFont="1" applyBorder="1" applyAlignment="1">
      <alignment horizontal="center" vertical="center"/>
    </xf>
    <xf numFmtId="0" fontId="14" fillId="0" borderId="0" xfId="0" applyFont="1" applyAlignment="1">
      <alignment vertical="center" wrapText="1"/>
    </xf>
    <xf numFmtId="3" fontId="14" fillId="0" borderId="0" xfId="0" applyNumberFormat="1" applyFont="1" applyAlignment="1">
      <alignment horizontal="center" vertical="center"/>
    </xf>
    <xf numFmtId="0" fontId="97" fillId="2" borderId="0" xfId="0" applyFont="1" applyFill="1" applyAlignment="1">
      <alignment vertical="center"/>
    </xf>
    <xf numFmtId="0" fontId="100" fillId="2" borderId="0" xfId="0" applyFont="1" applyFill="1" applyAlignment="1">
      <alignment horizontal="right" vertical="center"/>
    </xf>
    <xf numFmtId="0" fontId="97" fillId="2" borderId="0" xfId="0" applyFont="1" applyFill="1" applyAlignment="1">
      <alignment horizontal="right" vertical="center"/>
    </xf>
    <xf numFmtId="0" fontId="100" fillId="2" borderId="41" xfId="0" applyFont="1" applyFill="1" applyBorder="1" applyAlignment="1">
      <alignment horizontal="center" vertical="center" wrapText="1"/>
    </xf>
    <xf numFmtId="0" fontId="100" fillId="2" borderId="37" xfId="0" applyFont="1" applyFill="1" applyBorder="1" applyAlignment="1">
      <alignment horizontal="center" vertical="center" wrapText="1"/>
    </xf>
    <xf numFmtId="0" fontId="100" fillId="2" borderId="42" xfId="0" applyFont="1" applyFill="1" applyBorder="1" applyAlignment="1">
      <alignment horizontal="center" vertical="center" wrapText="1"/>
    </xf>
    <xf numFmtId="0" fontId="100" fillId="2" borderId="47" xfId="1613" applyFont="1" applyFill="1" applyBorder="1" applyAlignment="1">
      <alignment horizontal="left" vertical="center" wrapText="1"/>
    </xf>
    <xf numFmtId="3" fontId="97" fillId="2" borderId="106" xfId="0" applyNumberFormat="1" applyFont="1" applyFill="1" applyBorder="1" applyAlignment="1">
      <alignment horizontal="center" vertical="center"/>
    </xf>
    <xf numFmtId="3" fontId="97" fillId="2" borderId="95" xfId="0" applyNumberFormat="1" applyFont="1" applyFill="1" applyBorder="1" applyAlignment="1">
      <alignment horizontal="center" vertical="center"/>
    </xf>
    <xf numFmtId="0" fontId="100" fillId="2" borderId="96" xfId="1613" applyFont="1" applyFill="1" applyBorder="1" applyAlignment="1">
      <alignment horizontal="left" vertical="center" wrapText="1"/>
    </xf>
    <xf numFmtId="0" fontId="97" fillId="2" borderId="96" xfId="1613" applyFont="1" applyFill="1" applyBorder="1" applyAlignment="1">
      <alignment horizontal="left" vertical="center" wrapText="1"/>
    </xf>
    <xf numFmtId="0" fontId="100" fillId="2" borderId="96" xfId="1613" applyFont="1" applyFill="1" applyBorder="1" applyAlignment="1">
      <alignment vertical="center" wrapText="1"/>
    </xf>
    <xf numFmtId="0" fontId="97" fillId="2" borderId="96" xfId="0" applyFont="1" applyFill="1" applyBorder="1" applyAlignment="1">
      <alignment horizontal="left" vertical="center" wrapText="1"/>
    </xf>
    <xf numFmtId="0" fontId="14" fillId="2" borderId="96" xfId="1613" applyFont="1" applyFill="1" applyBorder="1" applyAlignment="1">
      <alignment horizontal="left" vertical="center" wrapText="1"/>
    </xf>
    <xf numFmtId="0" fontId="100" fillId="2" borderId="45" xfId="1613" applyFont="1" applyFill="1" applyBorder="1" applyAlignment="1">
      <alignment horizontal="left" vertical="center" wrapText="1"/>
    </xf>
    <xf numFmtId="3" fontId="97" fillId="2" borderId="5" xfId="0" applyNumberFormat="1" applyFont="1" applyFill="1" applyBorder="1" applyAlignment="1">
      <alignment horizontal="center" vertical="center"/>
    </xf>
    <xf numFmtId="3" fontId="97" fillId="2" borderId="46" xfId="0" applyNumberFormat="1" applyFont="1" applyFill="1" applyBorder="1" applyAlignment="1">
      <alignment horizontal="center" vertical="center"/>
    </xf>
    <xf numFmtId="3" fontId="97" fillId="2" borderId="0" xfId="0" applyNumberFormat="1" applyFont="1" applyFill="1" applyAlignment="1">
      <alignment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15"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3" xfId="1" applyFont="1" applyBorder="1" applyAlignment="1">
      <alignment horizontal="center" vertical="center" wrapText="1"/>
    </xf>
    <xf numFmtId="0" fontId="13" fillId="0" borderId="0" xfId="1" applyFont="1" applyFill="1" applyAlignment="1">
      <alignment horizontal="left"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44" xfId="1" applyFont="1" applyBorder="1" applyAlignment="1">
      <alignment horizontal="center" vertical="center" wrapText="1"/>
    </xf>
    <xf numFmtId="0" fontId="25" fillId="0" borderId="0" xfId="1" applyFont="1" applyBorder="1" applyAlignment="1">
      <alignment horizontal="justify" vertical="center" wrapText="1"/>
    </xf>
    <xf numFmtId="0" fontId="10" fillId="0" borderId="0" xfId="1" applyFont="1" applyAlignment="1">
      <alignment horizontal="right"/>
    </xf>
    <xf numFmtId="0" fontId="10" fillId="0" borderId="0"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35" xfId="1" applyFont="1" applyBorder="1" applyAlignment="1">
      <alignment horizontal="center" vertical="center" wrapText="1"/>
    </xf>
    <xf numFmtId="0" fontId="12" fillId="0" borderId="13" xfId="1" applyFont="1" applyBorder="1" applyAlignment="1">
      <alignment horizontal="center" vertical="center" wrapText="1"/>
    </xf>
    <xf numFmtId="0" fontId="18" fillId="0" borderId="0" xfId="1" applyFont="1" applyAlignment="1">
      <alignment horizontal="left" wrapText="1"/>
    </xf>
    <xf numFmtId="0" fontId="10" fillId="0" borderId="0" xfId="1" applyFont="1" applyAlignment="1">
      <alignment horizontal="center"/>
    </xf>
    <xf numFmtId="0" fontId="12" fillId="0" borderId="39"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42" xfId="1" applyFont="1" applyBorder="1" applyAlignment="1">
      <alignment horizontal="center" vertical="center" wrapText="1"/>
    </xf>
    <xf numFmtId="0" fontId="10" fillId="0" borderId="0" xfId="1" applyFont="1" applyAlignment="1">
      <alignment horizontal="center" vertical="center" wrapText="1"/>
    </xf>
    <xf numFmtId="0" fontId="12" fillId="0" borderId="58" xfId="1" applyFont="1" applyBorder="1" applyAlignment="1">
      <alignment horizontal="center" vertical="center" wrapText="1"/>
    </xf>
    <xf numFmtId="0" fontId="12" fillId="0" borderId="61" xfId="1" applyFont="1" applyBorder="1" applyAlignment="1">
      <alignment horizontal="center" vertical="center" wrapText="1"/>
    </xf>
    <xf numFmtId="0" fontId="13" fillId="0" borderId="0" xfId="1" applyFont="1" applyAlignment="1">
      <alignment horizontal="justify" vertical="center" wrapText="1"/>
    </xf>
    <xf numFmtId="0" fontId="8" fillId="0" borderId="0" xfId="1" applyFont="1" applyAlignment="1">
      <alignment horizontal="center"/>
    </xf>
    <xf numFmtId="0" fontId="13" fillId="0" borderId="0" xfId="1" applyFont="1" applyAlignment="1">
      <alignment horizontal="left" vertical="center" wrapText="1"/>
    </xf>
    <xf numFmtId="0" fontId="8" fillId="0" borderId="0" xfId="1" applyFont="1" applyAlignment="1">
      <alignment horizontal="right"/>
    </xf>
    <xf numFmtId="0" fontId="8" fillId="0" borderId="23" xfId="1" applyFont="1" applyBorder="1" applyAlignment="1">
      <alignment horizontal="center" vertical="center"/>
    </xf>
    <xf numFmtId="0" fontId="8" fillId="0" borderId="15"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0" xfId="1" applyFont="1" applyAlignment="1">
      <alignment horizontal="center" vertical="center" wrapText="1"/>
    </xf>
    <xf numFmtId="0" fontId="8" fillId="0" borderId="0" xfId="16" applyFont="1" applyAlignment="1">
      <alignment horizontal="center"/>
    </xf>
    <xf numFmtId="0" fontId="8" fillId="0" borderId="15" xfId="16" applyFont="1" applyBorder="1" applyAlignment="1">
      <alignment horizontal="center" vertical="center"/>
    </xf>
    <xf numFmtId="0" fontId="8" fillId="0" borderId="21" xfId="16" applyFont="1" applyBorder="1" applyAlignment="1">
      <alignment horizontal="center" vertical="center"/>
    </xf>
    <xf numFmtId="0" fontId="8" fillId="0" borderId="34" xfId="16" applyFont="1" applyBorder="1" applyAlignment="1">
      <alignment horizontal="center" vertical="center" wrapText="1"/>
    </xf>
    <xf numFmtId="0" fontId="8" fillId="0" borderId="33" xfId="16" applyFont="1" applyBorder="1" applyAlignment="1">
      <alignment horizontal="center" vertical="center" wrapText="1"/>
    </xf>
    <xf numFmtId="0" fontId="8" fillId="0" borderId="7" xfId="16" applyFont="1" applyBorder="1" applyAlignment="1">
      <alignment horizontal="center" vertical="center" wrapText="1"/>
    </xf>
    <xf numFmtId="0" fontId="8" fillId="0" borderId="98" xfId="16" applyFont="1" applyBorder="1" applyAlignment="1">
      <alignment horizontal="center" vertical="center"/>
    </xf>
    <xf numFmtId="0" fontId="90" fillId="0" borderId="34" xfId="17" applyFont="1" applyBorder="1" applyAlignment="1">
      <alignment horizontal="center" vertical="center" wrapText="1"/>
    </xf>
    <xf numFmtId="0" fontId="90" fillId="0" borderId="33" xfId="17" applyFont="1" applyBorder="1" applyAlignment="1">
      <alignment horizontal="center" vertical="center" wrapText="1"/>
    </xf>
    <xf numFmtId="0" fontId="90" fillId="0" borderId="7" xfId="17" applyFont="1" applyBorder="1" applyAlignment="1">
      <alignment horizontal="center" vertical="center" wrapText="1"/>
    </xf>
    <xf numFmtId="0" fontId="8" fillId="0" borderId="113" xfId="16" applyFont="1" applyBorder="1" applyAlignment="1">
      <alignment horizontal="center" vertical="center"/>
    </xf>
    <xf numFmtId="0" fontId="8" fillId="0" borderId="114" xfId="16" applyFont="1" applyBorder="1" applyAlignment="1">
      <alignment horizontal="center" vertical="center"/>
    </xf>
    <xf numFmtId="0" fontId="90" fillId="0" borderId="58" xfId="16" applyFont="1" applyBorder="1" applyAlignment="1">
      <alignment horizontal="center" vertical="center" wrapText="1"/>
    </xf>
    <xf numFmtId="0" fontId="90" fillId="0" borderId="61" xfId="16" applyFont="1" applyBorder="1" applyAlignment="1">
      <alignment horizontal="center" vertical="center" wrapText="1"/>
    </xf>
    <xf numFmtId="0" fontId="90" fillId="0" borderId="39" xfId="16" applyFont="1" applyBorder="1" applyAlignment="1">
      <alignment horizontal="center" vertical="center" wrapText="1"/>
    </xf>
    <xf numFmtId="0" fontId="90" fillId="0" borderId="34" xfId="16" applyFont="1" applyBorder="1" applyAlignment="1">
      <alignment horizontal="center" vertical="center" wrapText="1"/>
    </xf>
    <xf numFmtId="0" fontId="90" fillId="0" borderId="33" xfId="16" applyFont="1" applyBorder="1" applyAlignment="1">
      <alignment horizontal="center" vertical="center" wrapText="1"/>
    </xf>
    <xf numFmtId="0" fontId="90" fillId="0" borderId="7" xfId="16" applyFont="1" applyBorder="1" applyAlignment="1">
      <alignment horizontal="center" vertical="center" wrapText="1"/>
    </xf>
    <xf numFmtId="0" fontId="96" fillId="0" borderId="54" xfId="20" applyFont="1" applyBorder="1" applyAlignment="1">
      <alignment horizontal="left" vertical="center" wrapText="1"/>
    </xf>
    <xf numFmtId="0" fontId="96" fillId="0" borderId="0" xfId="20" applyFont="1" applyBorder="1" applyAlignment="1">
      <alignment horizontal="left" vertical="center" wrapText="1"/>
    </xf>
    <xf numFmtId="0" fontId="96" fillId="0" borderId="23" xfId="20" applyFont="1" applyBorder="1" applyAlignment="1">
      <alignment horizontal="left" vertical="center" wrapText="1"/>
    </xf>
    <xf numFmtId="0" fontId="95" fillId="0" borderId="34" xfId="20" applyFont="1" applyBorder="1" applyAlignment="1">
      <alignment horizontal="left" vertical="center" wrapText="1"/>
    </xf>
    <xf numFmtId="0" fontId="95" fillId="0" borderId="33" xfId="20" applyFont="1" applyBorder="1" applyAlignment="1">
      <alignment horizontal="left" vertical="center" wrapText="1"/>
    </xf>
    <xf numFmtId="0" fontId="95" fillId="0" borderId="7" xfId="20" applyFont="1" applyBorder="1" applyAlignment="1">
      <alignment horizontal="left" vertical="center" wrapText="1"/>
    </xf>
    <xf numFmtId="0" fontId="96" fillId="0" borderId="53" xfId="20" applyFont="1" applyBorder="1" applyAlignment="1">
      <alignment horizontal="left" vertical="center" wrapText="1"/>
    </xf>
    <xf numFmtId="0" fontId="96" fillId="0" borderId="105" xfId="20" applyFont="1" applyBorder="1" applyAlignment="1">
      <alignment horizontal="left" vertical="center" wrapText="1"/>
    </xf>
    <xf numFmtId="0" fontId="96" fillId="0" borderId="100" xfId="20" applyFont="1" applyBorder="1" applyAlignment="1">
      <alignment horizontal="left" vertical="center" wrapText="1"/>
    </xf>
    <xf numFmtId="0" fontId="96" fillId="0" borderId="120" xfId="20" applyFont="1" applyBorder="1" applyAlignment="1">
      <alignment horizontal="left" vertical="center" wrapText="1"/>
    </xf>
    <xf numFmtId="0" fontId="96" fillId="0" borderId="107" xfId="20" applyFont="1" applyBorder="1" applyAlignment="1">
      <alignment horizontal="left" vertical="center" wrapText="1"/>
    </xf>
    <xf numFmtId="0" fontId="96" fillId="0" borderId="112" xfId="20" applyFont="1" applyBorder="1" applyAlignment="1">
      <alignment horizontal="left" vertical="center" wrapText="1"/>
    </xf>
    <xf numFmtId="0" fontId="96" fillId="0" borderId="68" xfId="20" applyFont="1" applyBorder="1" applyAlignment="1">
      <alignment horizontal="left" vertical="center" wrapText="1"/>
    </xf>
    <xf numFmtId="0" fontId="96" fillId="0" borderId="62" xfId="20" applyFont="1" applyBorder="1" applyAlignment="1">
      <alignment horizontal="left" vertical="center" wrapText="1"/>
    </xf>
    <xf numFmtId="0" fontId="96" fillId="0" borderId="10" xfId="20" applyFont="1" applyBorder="1" applyAlignment="1">
      <alignment horizontal="left" vertical="center" wrapText="1"/>
    </xf>
    <xf numFmtId="0" fontId="95" fillId="0" borderId="34" xfId="20" applyFont="1" applyBorder="1" applyAlignment="1">
      <alignment horizontal="left"/>
    </xf>
    <xf numFmtId="0" fontId="95" fillId="0" borderId="33" xfId="20" applyFont="1" applyBorder="1" applyAlignment="1">
      <alignment horizontal="left"/>
    </xf>
    <xf numFmtId="0" fontId="95" fillId="0" borderId="7" xfId="20" applyFont="1" applyBorder="1" applyAlignment="1">
      <alignment horizontal="left"/>
    </xf>
    <xf numFmtId="0" fontId="96" fillId="0" borderId="54" xfId="20" applyFont="1" applyBorder="1" applyAlignment="1">
      <alignment horizontal="left"/>
    </xf>
    <xf numFmtId="0" fontId="96" fillId="0" borderId="0" xfId="20" applyFont="1" applyBorder="1" applyAlignment="1">
      <alignment horizontal="left"/>
    </xf>
    <xf numFmtId="0" fontId="96" fillId="0" borderId="23" xfId="20" applyFont="1" applyBorder="1" applyAlignment="1">
      <alignment horizontal="left"/>
    </xf>
    <xf numFmtId="0" fontId="90" fillId="0" borderId="0" xfId="17" applyFont="1" applyAlignment="1">
      <alignment horizontal="center"/>
    </xf>
    <xf numFmtId="0" fontId="95" fillId="0" borderId="34" xfId="20" applyFont="1" applyBorder="1" applyAlignment="1">
      <alignment horizontal="center"/>
    </xf>
    <xf numFmtId="0" fontId="95" fillId="0" borderId="33" xfId="20" applyFont="1" applyBorder="1" applyAlignment="1">
      <alignment horizontal="center"/>
    </xf>
    <xf numFmtId="0" fontId="95" fillId="0" borderId="7" xfId="20" applyFont="1" applyBorder="1" applyAlignment="1">
      <alignment horizontal="center"/>
    </xf>
    <xf numFmtId="0" fontId="96" fillId="0" borderId="120" xfId="20" applyFont="1" applyFill="1" applyBorder="1" applyAlignment="1">
      <alignment horizontal="left" vertical="center" wrapText="1"/>
    </xf>
    <xf numFmtId="0" fontId="96" fillId="0" borderId="107" xfId="20" applyFont="1" applyFill="1" applyBorder="1" applyAlignment="1">
      <alignment horizontal="left" vertical="center" wrapText="1"/>
    </xf>
    <xf numFmtId="0" fontId="96" fillId="0" borderId="112" xfId="20" applyFont="1" applyFill="1" applyBorder="1" applyAlignment="1">
      <alignment horizontal="left" vertical="center" wrapText="1"/>
    </xf>
    <xf numFmtId="0" fontId="96" fillId="0" borderId="120" xfId="20" applyFont="1" applyBorder="1" applyAlignment="1">
      <alignment horizontal="left"/>
    </xf>
    <xf numFmtId="0" fontId="96" fillId="0" borderId="107" xfId="20" applyFont="1" applyBorder="1" applyAlignment="1">
      <alignment horizontal="left"/>
    </xf>
    <xf numFmtId="0" fontId="96" fillId="0" borderId="112" xfId="20" applyFont="1" applyBorder="1" applyAlignment="1">
      <alignment horizontal="left"/>
    </xf>
    <xf numFmtId="0" fontId="96" fillId="0" borderId="68" xfId="20" applyFont="1" applyBorder="1" applyAlignment="1">
      <alignment horizontal="left"/>
    </xf>
    <xf numFmtId="0" fontId="96" fillId="0" borderId="62" xfId="20" applyFont="1" applyBorder="1" applyAlignment="1">
      <alignment horizontal="left"/>
    </xf>
    <xf numFmtId="0" fontId="96" fillId="0" borderId="10" xfId="20" applyFont="1" applyBorder="1" applyAlignment="1">
      <alignment horizontal="left"/>
    </xf>
    <xf numFmtId="0" fontId="96" fillId="0" borderId="53" xfId="20" applyFont="1" applyBorder="1" applyAlignment="1">
      <alignment horizontal="left"/>
    </xf>
    <xf numFmtId="0" fontId="96" fillId="0" borderId="105" xfId="20" applyFont="1" applyBorder="1" applyAlignment="1">
      <alignment horizontal="left"/>
    </xf>
    <xf numFmtId="0" fontId="96" fillId="0" borderId="100" xfId="20" applyFont="1" applyBorder="1" applyAlignment="1">
      <alignment horizontal="left"/>
    </xf>
    <xf numFmtId="0" fontId="90" fillId="0" borderId="0" xfId="16" applyFont="1" applyAlignment="1">
      <alignment horizontal="center" vertical="center" wrapText="1"/>
    </xf>
    <xf numFmtId="0" fontId="95" fillId="0" borderId="36" xfId="20" applyFont="1" applyBorder="1" applyAlignment="1">
      <alignment horizontal="center"/>
    </xf>
    <xf numFmtId="0" fontId="95" fillId="0" borderId="110" xfId="20" applyFont="1" applyBorder="1" applyAlignment="1">
      <alignment horizontal="center"/>
    </xf>
    <xf numFmtId="0" fontId="95" fillId="0" borderId="35" xfId="20" applyFont="1" applyBorder="1" applyAlignment="1">
      <alignment horizontal="center"/>
    </xf>
    <xf numFmtId="0" fontId="96" fillId="0" borderId="47" xfId="20" applyFont="1" applyBorder="1" applyAlignment="1">
      <alignment horizontal="left" vertical="center" wrapText="1"/>
    </xf>
    <xf numFmtId="0" fontId="96" fillId="0" borderId="108" xfId="20" applyFont="1" applyBorder="1" applyAlignment="1">
      <alignment horizontal="left" vertical="center" wrapText="1"/>
    </xf>
    <xf numFmtId="0" fontId="96" fillId="0" borderId="25" xfId="20" applyFont="1" applyBorder="1" applyAlignment="1">
      <alignment horizontal="left" vertical="center" wrapText="1"/>
    </xf>
    <xf numFmtId="0" fontId="90" fillId="0" borderId="0" xfId="0" applyFont="1" applyFill="1" applyAlignment="1">
      <alignment horizontal="right" vertical="center"/>
    </xf>
    <xf numFmtId="0" fontId="90" fillId="0" borderId="0" xfId="0" applyFont="1" applyFill="1" applyAlignment="1">
      <alignment horizontal="center" vertical="center" wrapText="1"/>
    </xf>
    <xf numFmtId="0" fontId="90" fillId="0" borderId="63"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43" xfId="0" applyFont="1" applyBorder="1" applyAlignment="1">
      <alignment horizontal="center" vertical="center" wrapText="1"/>
    </xf>
    <xf numFmtId="0" fontId="90" fillId="0" borderId="37" xfId="0" applyFont="1" applyBorder="1" applyAlignment="1">
      <alignment horizontal="center" vertical="center" wrapText="1"/>
    </xf>
    <xf numFmtId="0" fontId="90" fillId="0" borderId="42" xfId="0" applyFont="1" applyBorder="1" applyAlignment="1">
      <alignment horizontal="center" vertical="center" wrapText="1"/>
    </xf>
    <xf numFmtId="0" fontId="90" fillId="0" borderId="0" xfId="0" applyFont="1" applyAlignment="1">
      <alignment horizontal="center"/>
    </xf>
    <xf numFmtId="0" fontId="90" fillId="0" borderId="63" xfId="0" applyFont="1" applyBorder="1" applyAlignment="1">
      <alignment horizontal="center"/>
    </xf>
    <xf numFmtId="0" fontId="90" fillId="0" borderId="121" xfId="0" applyFont="1" applyBorder="1" applyAlignment="1">
      <alignment horizontal="center"/>
    </xf>
    <xf numFmtId="0" fontId="90" fillId="0" borderId="34" xfId="0" applyFont="1" applyBorder="1" applyAlignment="1">
      <alignment horizontal="center"/>
    </xf>
    <xf numFmtId="0" fontId="90" fillId="0" borderId="33" xfId="0" applyFont="1" applyBorder="1" applyAlignment="1">
      <alignment horizontal="center"/>
    </xf>
    <xf numFmtId="0" fontId="90" fillId="0" borderId="7" xfId="0" applyFont="1" applyBorder="1" applyAlignment="1">
      <alignment horizontal="center"/>
    </xf>
    <xf numFmtId="3" fontId="90" fillId="0" borderId="0" xfId="0" applyNumberFormat="1" applyFont="1" applyAlignment="1">
      <alignment horizontal="center" vertical="center"/>
    </xf>
    <xf numFmtId="0" fontId="90" fillId="0" borderId="43" xfId="0" applyFont="1" applyBorder="1" applyAlignment="1">
      <alignment horizontal="center"/>
    </xf>
    <xf numFmtId="0" fontId="90" fillId="0" borderId="37" xfId="0" applyFont="1" applyBorder="1" applyAlignment="1">
      <alignment horizontal="center"/>
    </xf>
    <xf numFmtId="0" fontId="90" fillId="0" borderId="38" xfId="0" applyFont="1" applyBorder="1" applyAlignment="1">
      <alignment horizontal="center"/>
    </xf>
    <xf numFmtId="0" fontId="90" fillId="0" borderId="42" xfId="0" applyFont="1" applyBorder="1" applyAlignment="1">
      <alignment horizontal="center"/>
    </xf>
    <xf numFmtId="3" fontId="90" fillId="0" borderId="0" xfId="0" applyNumberFormat="1" applyFont="1" applyAlignment="1">
      <alignment horizontal="center" vertical="center" wrapText="1"/>
    </xf>
    <xf numFmtId="0" fontId="89" fillId="0" borderId="58" xfId="20" applyFont="1" applyBorder="1" applyAlignment="1">
      <alignment horizontal="center" wrapText="1"/>
    </xf>
    <xf numFmtId="0" fontId="89" fillId="0" borderId="53" xfId="20" applyFont="1" applyBorder="1" applyAlignment="1">
      <alignment horizontal="center" wrapText="1"/>
    </xf>
    <xf numFmtId="0" fontId="89" fillId="0" borderId="22" xfId="20" applyFont="1" applyBorder="1" applyAlignment="1">
      <alignment horizontal="center" wrapText="1"/>
    </xf>
    <xf numFmtId="0" fontId="95" fillId="0" borderId="34" xfId="2" applyFont="1" applyBorder="1" applyAlignment="1">
      <alignment horizontal="center" vertical="center" wrapText="1"/>
    </xf>
    <xf numFmtId="0" fontId="95" fillId="0" borderId="33" xfId="2" applyFont="1" applyBorder="1" applyAlignment="1">
      <alignment horizontal="center" vertical="center" wrapText="1"/>
    </xf>
    <xf numFmtId="0" fontId="95" fillId="0" borderId="7" xfId="2" applyFont="1" applyBorder="1" applyAlignment="1">
      <alignment horizontal="center" vertical="center" wrapText="1"/>
    </xf>
    <xf numFmtId="0" fontId="95" fillId="0" borderId="47" xfId="2" applyFont="1" applyBorder="1" applyAlignment="1">
      <alignment horizontal="center" vertical="center" wrapText="1"/>
    </xf>
    <xf numFmtId="0" fontId="95" fillId="0" borderId="108" xfId="2" applyFont="1" applyBorder="1" applyAlignment="1">
      <alignment horizontal="center" vertical="center" wrapText="1"/>
    </xf>
    <xf numFmtId="0" fontId="95" fillId="0" borderId="12" xfId="2" applyFont="1" applyBorder="1" applyAlignment="1">
      <alignment horizontal="center" vertical="center" wrapText="1"/>
    </xf>
    <xf numFmtId="0" fontId="95" fillId="0" borderId="37" xfId="2" applyFont="1" applyBorder="1" applyAlignment="1">
      <alignment horizontal="center" vertical="center" wrapText="1"/>
    </xf>
    <xf numFmtId="0" fontId="95" fillId="0" borderId="42" xfId="2" applyFont="1" applyBorder="1" applyAlignment="1">
      <alignment horizontal="center" vertical="center" wrapText="1"/>
    </xf>
    <xf numFmtId="0" fontId="95" fillId="0" borderId="58" xfId="2" applyFont="1" applyBorder="1" applyAlignment="1">
      <alignment horizontal="center" vertical="center" wrapText="1"/>
    </xf>
    <xf numFmtId="0" fontId="95" fillId="0" borderId="61" xfId="2" applyFont="1" applyBorder="1" applyAlignment="1">
      <alignment horizontal="center" vertical="center" wrapText="1"/>
    </xf>
    <xf numFmtId="0" fontId="95" fillId="0" borderId="43" xfId="2" applyFont="1" applyBorder="1" applyAlignment="1">
      <alignment horizontal="center" vertical="center" wrapText="1"/>
    </xf>
    <xf numFmtId="0" fontId="95" fillId="0" borderId="38" xfId="2" applyFont="1" applyBorder="1" applyAlignment="1">
      <alignment horizontal="center" vertical="center" wrapText="1"/>
    </xf>
    <xf numFmtId="0" fontId="95" fillId="0" borderId="39" xfId="2" applyFont="1" applyBorder="1" applyAlignment="1">
      <alignment horizontal="center" vertical="center" wrapText="1"/>
    </xf>
    <xf numFmtId="0" fontId="89" fillId="0" borderId="63" xfId="20" applyFont="1" applyBorder="1" applyAlignment="1">
      <alignment horizontal="left" vertical="center" wrapText="1"/>
    </xf>
    <xf numFmtId="0" fontId="89" fillId="0" borderId="121" xfId="20" applyFont="1" applyBorder="1" applyAlignment="1">
      <alignment horizontal="left" vertical="center" wrapText="1"/>
    </xf>
    <xf numFmtId="0" fontId="95" fillId="0" borderId="68" xfId="2" applyFont="1" applyBorder="1" applyAlignment="1">
      <alignment horizontal="center" vertical="center" wrapText="1"/>
    </xf>
    <xf numFmtId="0" fontId="95" fillId="0" borderId="62" xfId="2" applyFont="1" applyBorder="1" applyAlignment="1">
      <alignment horizontal="center" vertical="center" wrapText="1"/>
    </xf>
    <xf numFmtId="0" fontId="95" fillId="0" borderId="11" xfId="2" applyFont="1" applyBorder="1" applyAlignment="1">
      <alignment horizontal="center" vertical="center" wrapText="1"/>
    </xf>
    <xf numFmtId="0" fontId="8" fillId="2" borderId="0" xfId="0" applyFont="1" applyFill="1" applyAlignment="1">
      <alignment horizontal="center" vertical="center"/>
    </xf>
    <xf numFmtId="0" fontId="93" fillId="0" borderId="0" xfId="25" applyFont="1" applyAlignment="1">
      <alignment horizontal="left" vertical="center" wrapText="1"/>
    </xf>
    <xf numFmtId="0" fontId="8" fillId="0" borderId="0" xfId="0" applyFont="1" applyAlignment="1">
      <alignment horizontal="center"/>
    </xf>
    <xf numFmtId="0" fontId="94" fillId="0" borderId="0" xfId="25" applyFont="1" applyAlignment="1">
      <alignment horizontal="center" vertical="center"/>
    </xf>
    <xf numFmtId="0" fontId="8" fillId="0" borderId="15"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xf>
    <xf numFmtId="0" fontId="8" fillId="0" borderId="33" xfId="0" applyFont="1" applyBorder="1" applyAlignment="1">
      <alignment horizontal="center"/>
    </xf>
    <xf numFmtId="0" fontId="8" fillId="0" borderId="21" xfId="0" applyFont="1" applyBorder="1" applyAlignment="1">
      <alignment horizontal="center" vertical="center"/>
    </xf>
    <xf numFmtId="0" fontId="8" fillId="0" borderId="54"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vertical="center" wrapText="1"/>
    </xf>
    <xf numFmtId="0" fontId="8" fillId="0" borderId="7" xfId="0" applyFont="1" applyBorder="1" applyAlignment="1">
      <alignment horizontal="center"/>
    </xf>
    <xf numFmtId="0" fontId="7" fillId="0" borderId="0" xfId="0" applyFont="1" applyAlignment="1">
      <alignment horizontal="left" vertical="center"/>
    </xf>
    <xf numFmtId="0" fontId="7" fillId="0" borderId="0" xfId="1695" applyFont="1" applyAlignment="1">
      <alignment horizontal="left" vertical="center" wrapText="1"/>
    </xf>
    <xf numFmtId="0" fontId="8" fillId="0" borderId="0" xfId="1695" applyFont="1" applyAlignment="1">
      <alignment horizontal="center" vertical="center"/>
    </xf>
    <xf numFmtId="0" fontId="8" fillId="0" borderId="0" xfId="1695" applyFont="1" applyAlignment="1">
      <alignment horizontal="center" vertical="center" wrapText="1"/>
    </xf>
    <xf numFmtId="0" fontId="8" fillId="0" borderId="16" xfId="1695" applyFont="1" applyBorder="1" applyAlignment="1">
      <alignment horizontal="center" vertical="center"/>
    </xf>
    <xf numFmtId="0" fontId="8" fillId="0" borderId="44" xfId="1695" applyFont="1" applyBorder="1" applyAlignment="1">
      <alignment horizontal="center" vertical="center"/>
    </xf>
    <xf numFmtId="0" fontId="8" fillId="0" borderId="34" xfId="1695" applyFont="1" applyBorder="1" applyAlignment="1">
      <alignment horizontal="center" vertical="center"/>
    </xf>
    <xf numFmtId="0" fontId="8" fillId="0" borderId="33" xfId="1695" applyFont="1" applyBorder="1" applyAlignment="1">
      <alignment horizontal="center" vertical="center"/>
    </xf>
    <xf numFmtId="0" fontId="8" fillId="0" borderId="7" xfId="1695" applyFont="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8" fillId="0" borderId="0" xfId="1695" applyFont="1" applyAlignment="1">
      <alignment horizontal="center" wrapText="1"/>
    </xf>
    <xf numFmtId="0" fontId="8" fillId="0" borderId="16" xfId="1695" applyFont="1" applyBorder="1" applyAlignment="1">
      <alignment horizontal="center" vertical="center" wrapText="1"/>
    </xf>
    <xf numFmtId="0" fontId="8" fillId="0" borderId="44" xfId="1695" applyFont="1" applyBorder="1" applyAlignment="1">
      <alignment horizontal="center" vertical="center" wrapText="1"/>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7" fillId="52" borderId="61" xfId="0" applyFont="1" applyFill="1" applyBorder="1" applyAlignment="1">
      <alignment horizontal="center" vertical="center" wrapText="1"/>
    </xf>
    <xf numFmtId="0" fontId="8" fillId="52" borderId="61" xfId="0" applyFont="1" applyFill="1" applyBorder="1" applyAlignment="1">
      <alignment horizontal="center" vertical="center" wrapText="1"/>
    </xf>
    <xf numFmtId="0" fontId="7" fillId="0" borderId="0" xfId="32" applyFont="1" applyFill="1" applyBorder="1" applyAlignment="1">
      <alignment horizontal="left" vertical="center" wrapText="1"/>
    </xf>
    <xf numFmtId="0" fontId="8" fillId="52" borderId="15" xfId="0" applyFont="1" applyFill="1" applyBorder="1" applyAlignment="1">
      <alignment horizontal="center" vertical="center" wrapText="1"/>
    </xf>
    <xf numFmtId="0" fontId="8" fillId="52" borderId="21" xfId="0" applyFont="1" applyFill="1" applyBorder="1" applyAlignment="1">
      <alignment horizontal="center" vertical="center" wrapText="1"/>
    </xf>
    <xf numFmtId="0" fontId="7" fillId="52" borderId="58" xfId="0" applyFont="1" applyFill="1" applyBorder="1" applyAlignment="1">
      <alignment horizontal="center" vertical="center"/>
    </xf>
    <xf numFmtId="0" fontId="7" fillId="52" borderId="61" xfId="0" applyFont="1" applyFill="1" applyBorder="1" applyAlignment="1">
      <alignment horizontal="center" vertical="center"/>
    </xf>
    <xf numFmtId="0" fontId="7" fillId="52" borderId="58" xfId="0" applyFont="1" applyFill="1" applyBorder="1" applyAlignment="1">
      <alignment horizontal="center" vertical="center" wrapText="1"/>
    </xf>
    <xf numFmtId="0" fontId="7" fillId="52" borderId="39" xfId="0" applyFont="1" applyFill="1" applyBorder="1" applyAlignment="1">
      <alignment horizontal="center" vertical="center" wrapText="1"/>
    </xf>
    <xf numFmtId="0" fontId="7" fillId="52" borderId="41" xfId="0" applyFont="1" applyFill="1" applyBorder="1" applyAlignment="1">
      <alignment horizontal="center" vertical="center" wrapText="1"/>
    </xf>
    <xf numFmtId="0" fontId="7" fillId="52" borderId="37" xfId="0" applyFont="1" applyFill="1" applyBorder="1" applyAlignment="1">
      <alignment horizontal="center" vertical="center" wrapText="1"/>
    </xf>
    <xf numFmtId="0" fontId="7" fillId="52" borderId="42" xfId="0" applyFont="1" applyFill="1" applyBorder="1" applyAlignment="1">
      <alignment horizontal="center" vertical="center" wrapText="1"/>
    </xf>
    <xf numFmtId="0" fontId="8" fillId="52" borderId="41" xfId="0" applyFont="1" applyFill="1" applyBorder="1" applyAlignment="1">
      <alignment horizontal="center" vertical="center" wrapText="1"/>
    </xf>
    <xf numFmtId="0" fontId="8" fillId="52" borderId="37" xfId="0" applyFont="1" applyFill="1" applyBorder="1" applyAlignment="1">
      <alignment horizontal="center" vertical="center" wrapText="1"/>
    </xf>
    <xf numFmtId="0" fontId="8" fillId="52" borderId="42" xfId="0" applyFont="1" applyFill="1" applyBorder="1" applyAlignment="1">
      <alignment horizontal="center" vertical="center" wrapText="1"/>
    </xf>
    <xf numFmtId="0" fontId="7" fillId="52" borderId="43" xfId="0" applyFont="1" applyFill="1" applyBorder="1" applyAlignment="1">
      <alignment horizontal="center" vertical="center" wrapText="1"/>
    </xf>
    <xf numFmtId="0" fontId="7" fillId="52" borderId="38" xfId="0" applyFont="1" applyFill="1" applyBorder="1" applyAlignment="1">
      <alignment horizontal="center" vertical="center" wrapText="1"/>
    </xf>
    <xf numFmtId="0" fontId="8" fillId="52" borderId="15" xfId="0" applyFont="1" applyFill="1" applyBorder="1" applyAlignment="1">
      <alignment horizontal="center" vertical="center"/>
    </xf>
    <xf numFmtId="0" fontId="8" fillId="52" borderId="21" xfId="0" applyFont="1" applyFill="1" applyBorder="1" applyAlignment="1">
      <alignment horizontal="center" vertical="center"/>
    </xf>
    <xf numFmtId="0" fontId="8" fillId="52" borderId="49" xfId="0" applyFont="1" applyFill="1" applyBorder="1" applyAlignment="1">
      <alignment horizontal="center" vertical="center" wrapText="1"/>
    </xf>
    <xf numFmtId="0" fontId="8" fillId="52" borderId="16" xfId="0" applyFont="1" applyFill="1" applyBorder="1" applyAlignment="1">
      <alignment horizontal="center" vertical="center" wrapText="1"/>
    </xf>
    <xf numFmtId="0" fontId="8" fillId="52" borderId="43" xfId="0" applyFont="1" applyFill="1" applyBorder="1" applyAlignment="1">
      <alignment horizontal="center" vertical="center" wrapText="1"/>
    </xf>
    <xf numFmtId="0" fontId="8" fillId="52" borderId="38" xfId="0" applyFont="1" applyFill="1" applyBorder="1" applyAlignment="1">
      <alignment horizontal="center" vertical="center" wrapText="1"/>
    </xf>
    <xf numFmtId="168" fontId="90" fillId="0" borderId="34" xfId="2511" applyNumberFormat="1" applyFont="1" applyBorder="1" applyAlignment="1">
      <alignment horizontal="center" vertical="center"/>
    </xf>
    <xf numFmtId="168" fontId="90" fillId="0" borderId="7" xfId="2511" applyNumberFormat="1" applyFont="1" applyBorder="1" applyAlignment="1">
      <alignment horizontal="center" vertical="center"/>
    </xf>
    <xf numFmtId="0" fontId="90" fillId="0" borderId="0" xfId="0" applyFont="1" applyAlignment="1">
      <alignment horizontal="center" vertical="center" wrapText="1"/>
    </xf>
    <xf numFmtId="0" fontId="90" fillId="0" borderId="34" xfId="0" applyFont="1" applyBorder="1" applyAlignment="1">
      <alignment horizontal="center" vertical="center"/>
    </xf>
    <xf numFmtId="0" fontId="90" fillId="0" borderId="33" xfId="0" applyFont="1" applyBorder="1" applyAlignment="1">
      <alignment horizontal="center" vertical="center"/>
    </xf>
    <xf numFmtId="0" fontId="90" fillId="0" borderId="7" xfId="0" applyFont="1" applyBorder="1" applyAlignment="1">
      <alignment horizontal="center" vertical="center"/>
    </xf>
    <xf numFmtId="0" fontId="90" fillId="0" borderId="34" xfId="0" applyFont="1" applyBorder="1" applyAlignment="1">
      <alignment horizontal="center" vertical="center" wrapText="1"/>
    </xf>
    <xf numFmtId="0" fontId="90" fillId="0" borderId="7" xfId="0" applyFont="1" applyBorder="1" applyAlignment="1">
      <alignment horizontal="center" vertical="center" wrapText="1"/>
    </xf>
  </cellXfs>
  <cellStyles count="2512">
    <cellStyle name="=D:\WINNT\SYSTEM32\COMMAND.COM" xfId="34"/>
    <cellStyle name="1 indent" xfId="35"/>
    <cellStyle name="1enter" xfId="36"/>
    <cellStyle name="1enter 2" xfId="37"/>
    <cellStyle name="2 indents" xfId="38"/>
    <cellStyle name="20% - Accent1 10" xfId="39"/>
    <cellStyle name="20% - Accent1 10 2" xfId="40"/>
    <cellStyle name="20% - Accent1 11" xfId="41"/>
    <cellStyle name="20% - Accent1 11 2" xfId="42"/>
    <cellStyle name="20% - Accent1 12" xfId="43"/>
    <cellStyle name="20% - Accent1 12 2" xfId="44"/>
    <cellStyle name="20% - Accent1 13" xfId="45"/>
    <cellStyle name="20% - Accent1 13 2" xfId="46"/>
    <cellStyle name="20% - Accent1 14" xfId="47"/>
    <cellStyle name="20% - Accent1 14 2" xfId="48"/>
    <cellStyle name="20% - Accent1 2" xfId="49"/>
    <cellStyle name="20% - Accent1 2 2" xfId="50"/>
    <cellStyle name="20% - Accent1 2 2 2" xfId="51"/>
    <cellStyle name="20% - Accent1 2 2_sporedba po zemji" xfId="52"/>
    <cellStyle name="20% - Accent1 2 3" xfId="53"/>
    <cellStyle name="20% - Accent1 2 3 2" xfId="54"/>
    <cellStyle name="20% - Accent1 2 3_sporedba po zemji" xfId="55"/>
    <cellStyle name="20% - Accent1 2 4" xfId="56"/>
    <cellStyle name="20% - Accent1 2 5" xfId="57"/>
    <cellStyle name="20% - Accent1 2_sporedba po zemji" xfId="58"/>
    <cellStyle name="20% - Accent1 3" xfId="59"/>
    <cellStyle name="20% - Accent1 3 2" xfId="60"/>
    <cellStyle name="20% - Accent1 4" xfId="61"/>
    <cellStyle name="20% - Accent1 4 2" xfId="62"/>
    <cellStyle name="20% - Accent1 5" xfId="63"/>
    <cellStyle name="20% - Accent1 5 2" xfId="64"/>
    <cellStyle name="20% - Accent1 6" xfId="65"/>
    <cellStyle name="20% - Accent1 6 2" xfId="66"/>
    <cellStyle name="20% - Accent1 7" xfId="67"/>
    <cellStyle name="20% - Accent1 7 2" xfId="68"/>
    <cellStyle name="20% - Accent1 8" xfId="69"/>
    <cellStyle name="20% - Accent1 8 2" xfId="70"/>
    <cellStyle name="20% - Accent1 9" xfId="71"/>
    <cellStyle name="20% - Accent1 9 2" xfId="72"/>
    <cellStyle name="20% - Accent2 10" xfId="73"/>
    <cellStyle name="20% - Accent2 10 2" xfId="74"/>
    <cellStyle name="20% - Accent2 11" xfId="75"/>
    <cellStyle name="20% - Accent2 11 2" xfId="76"/>
    <cellStyle name="20% - Accent2 12" xfId="77"/>
    <cellStyle name="20% - Accent2 12 2" xfId="78"/>
    <cellStyle name="20% - Accent2 13" xfId="79"/>
    <cellStyle name="20% - Accent2 13 2" xfId="80"/>
    <cellStyle name="20% - Accent2 14" xfId="81"/>
    <cellStyle name="20% - Accent2 14 2" xfId="82"/>
    <cellStyle name="20% - Accent2 2" xfId="83"/>
    <cellStyle name="20% - Accent2 2 2" xfId="84"/>
    <cellStyle name="20% - Accent2 2 2 2" xfId="85"/>
    <cellStyle name="20% - Accent2 2 2_sporedba po zemji" xfId="86"/>
    <cellStyle name="20% - Accent2 2 3" xfId="87"/>
    <cellStyle name="20% - Accent2 2 3 2" xfId="88"/>
    <cellStyle name="20% - Accent2 2 3_sporedba po zemji" xfId="89"/>
    <cellStyle name="20% - Accent2 2 4" xfId="90"/>
    <cellStyle name="20% - Accent2 2 5" xfId="91"/>
    <cellStyle name="20% - Accent2 2_sporedba po zemji" xfId="92"/>
    <cellStyle name="20% - Accent2 3" xfId="93"/>
    <cellStyle name="20% - Accent2 3 2" xfId="94"/>
    <cellStyle name="20% - Accent2 4" xfId="95"/>
    <cellStyle name="20% - Accent2 4 2" xfId="96"/>
    <cellStyle name="20% - Accent2 5" xfId="97"/>
    <cellStyle name="20% - Accent2 5 2" xfId="98"/>
    <cellStyle name="20% - Accent2 6" xfId="99"/>
    <cellStyle name="20% - Accent2 6 2" xfId="100"/>
    <cellStyle name="20% - Accent2 7" xfId="101"/>
    <cellStyle name="20% - Accent2 7 2" xfId="102"/>
    <cellStyle name="20% - Accent2 8" xfId="103"/>
    <cellStyle name="20% - Accent2 8 2" xfId="104"/>
    <cellStyle name="20% - Accent2 9" xfId="105"/>
    <cellStyle name="20% - Accent2 9 2" xfId="106"/>
    <cellStyle name="20% - Accent3 10" xfId="107"/>
    <cellStyle name="20% - Accent3 10 2" xfId="108"/>
    <cellStyle name="20% - Accent3 11" xfId="109"/>
    <cellStyle name="20% - Accent3 11 2" xfId="110"/>
    <cellStyle name="20% - Accent3 12" xfId="111"/>
    <cellStyle name="20% - Accent3 12 2" xfId="112"/>
    <cellStyle name="20% - Accent3 13" xfId="113"/>
    <cellStyle name="20% - Accent3 13 2" xfId="114"/>
    <cellStyle name="20% - Accent3 14" xfId="115"/>
    <cellStyle name="20% - Accent3 14 2" xfId="116"/>
    <cellStyle name="20% - Accent3 2" xfId="117"/>
    <cellStyle name="20% - Accent3 2 2" xfId="118"/>
    <cellStyle name="20% - Accent3 2 2 2" xfId="119"/>
    <cellStyle name="20% - Accent3 2 2_sporedba po zemji" xfId="120"/>
    <cellStyle name="20% - Accent3 2 3" xfId="121"/>
    <cellStyle name="20% - Accent3 2 3 2" xfId="122"/>
    <cellStyle name="20% - Accent3 2 3_sporedba po zemji" xfId="123"/>
    <cellStyle name="20% - Accent3 2 4" xfId="124"/>
    <cellStyle name="20% - Accent3 2 5" xfId="125"/>
    <cellStyle name="20% - Accent3 2_sporedba po zemji" xfId="126"/>
    <cellStyle name="20% - Accent3 3" xfId="127"/>
    <cellStyle name="20% - Accent3 3 2" xfId="128"/>
    <cellStyle name="20% - Accent3 4" xfId="129"/>
    <cellStyle name="20% - Accent3 4 2" xfId="130"/>
    <cellStyle name="20% - Accent3 5" xfId="131"/>
    <cellStyle name="20% - Accent3 5 2" xfId="132"/>
    <cellStyle name="20% - Accent3 6" xfId="133"/>
    <cellStyle name="20% - Accent3 6 2" xfId="134"/>
    <cellStyle name="20% - Accent3 7" xfId="135"/>
    <cellStyle name="20% - Accent3 7 2" xfId="136"/>
    <cellStyle name="20% - Accent3 8" xfId="137"/>
    <cellStyle name="20% - Accent3 8 2" xfId="138"/>
    <cellStyle name="20% - Accent3 9" xfId="139"/>
    <cellStyle name="20% - Accent3 9 2" xfId="140"/>
    <cellStyle name="20% - Accent4 10" xfId="141"/>
    <cellStyle name="20% - Accent4 10 2" xfId="142"/>
    <cellStyle name="20% - Accent4 11" xfId="143"/>
    <cellStyle name="20% - Accent4 11 2" xfId="144"/>
    <cellStyle name="20% - Accent4 12" xfId="145"/>
    <cellStyle name="20% - Accent4 12 2" xfId="146"/>
    <cellStyle name="20% - Accent4 13" xfId="147"/>
    <cellStyle name="20% - Accent4 13 2" xfId="148"/>
    <cellStyle name="20% - Accent4 14" xfId="149"/>
    <cellStyle name="20% - Accent4 14 2" xfId="150"/>
    <cellStyle name="20% - Accent4 2" xfId="151"/>
    <cellStyle name="20% - Accent4 2 2" xfId="152"/>
    <cellStyle name="20% - Accent4 2 2 2" xfId="153"/>
    <cellStyle name="20% - Accent4 2 2_sporedba po zemji" xfId="154"/>
    <cellStyle name="20% - Accent4 2 3" xfId="155"/>
    <cellStyle name="20% - Accent4 2 3 2" xfId="156"/>
    <cellStyle name="20% - Accent4 2 3_sporedba po zemji" xfId="157"/>
    <cellStyle name="20% - Accent4 2 4" xfId="158"/>
    <cellStyle name="20% - Accent4 2 5" xfId="159"/>
    <cellStyle name="20% - Accent4 2_sporedba po zemji" xfId="160"/>
    <cellStyle name="20% - Accent4 3" xfId="161"/>
    <cellStyle name="20% - Accent4 3 2" xfId="162"/>
    <cellStyle name="20% - Accent4 4" xfId="163"/>
    <cellStyle name="20% - Accent4 4 2" xfId="164"/>
    <cellStyle name="20% - Accent4 5" xfId="165"/>
    <cellStyle name="20% - Accent4 5 2" xfId="166"/>
    <cellStyle name="20% - Accent4 6" xfId="167"/>
    <cellStyle name="20% - Accent4 6 2" xfId="168"/>
    <cellStyle name="20% - Accent4 7" xfId="169"/>
    <cellStyle name="20% - Accent4 7 2" xfId="170"/>
    <cellStyle name="20% - Accent4 8" xfId="171"/>
    <cellStyle name="20% - Accent4 8 2" xfId="172"/>
    <cellStyle name="20% - Accent4 9" xfId="173"/>
    <cellStyle name="20% - Accent4 9 2" xfId="174"/>
    <cellStyle name="20% - Accent5 10" xfId="175"/>
    <cellStyle name="20% - Accent5 10 2" xfId="176"/>
    <cellStyle name="20% - Accent5 11" xfId="177"/>
    <cellStyle name="20% - Accent5 11 2" xfId="178"/>
    <cellStyle name="20% - Accent5 12" xfId="179"/>
    <cellStyle name="20% - Accent5 12 2" xfId="180"/>
    <cellStyle name="20% - Accent5 13" xfId="181"/>
    <cellStyle name="20% - Accent5 13 2" xfId="182"/>
    <cellStyle name="20% - Accent5 14" xfId="183"/>
    <cellStyle name="20% - Accent5 14 2" xfId="184"/>
    <cellStyle name="20% - Accent5 2" xfId="185"/>
    <cellStyle name="20% - Accent5 2 2" xfId="186"/>
    <cellStyle name="20% - Accent5 2 2 2" xfId="187"/>
    <cellStyle name="20% - Accent5 2 2_sporedba po zemji" xfId="188"/>
    <cellStyle name="20% - Accent5 2 3" xfId="189"/>
    <cellStyle name="20% - Accent5 2 3 2" xfId="190"/>
    <cellStyle name="20% - Accent5 2 3_sporedba po zemji" xfId="191"/>
    <cellStyle name="20% - Accent5 2 4" xfId="192"/>
    <cellStyle name="20% - Accent5 2 5" xfId="193"/>
    <cellStyle name="20% - Accent5 3" xfId="194"/>
    <cellStyle name="20% - Accent5 3 2" xfId="195"/>
    <cellStyle name="20% - Accent5 4" xfId="196"/>
    <cellStyle name="20% - Accent5 4 2" xfId="197"/>
    <cellStyle name="20% - Accent5 5" xfId="198"/>
    <cellStyle name="20% - Accent5 5 2" xfId="199"/>
    <cellStyle name="20% - Accent5 6" xfId="200"/>
    <cellStyle name="20% - Accent5 6 2" xfId="201"/>
    <cellStyle name="20% - Accent5 7" xfId="202"/>
    <cellStyle name="20% - Accent5 7 2" xfId="203"/>
    <cellStyle name="20% - Accent5 8" xfId="204"/>
    <cellStyle name="20% - Accent5 8 2" xfId="205"/>
    <cellStyle name="20% - Accent5 9" xfId="206"/>
    <cellStyle name="20% - Accent5 9 2" xfId="207"/>
    <cellStyle name="20% - Accent6 10" xfId="208"/>
    <cellStyle name="20% - Accent6 10 2" xfId="209"/>
    <cellStyle name="20% - Accent6 11" xfId="210"/>
    <cellStyle name="20% - Accent6 11 2" xfId="211"/>
    <cellStyle name="20% - Accent6 12" xfId="212"/>
    <cellStyle name="20% - Accent6 12 2" xfId="213"/>
    <cellStyle name="20% - Accent6 13" xfId="214"/>
    <cellStyle name="20% - Accent6 13 2" xfId="215"/>
    <cellStyle name="20% - Accent6 14" xfId="216"/>
    <cellStyle name="20% - Accent6 14 2" xfId="217"/>
    <cellStyle name="20% - Accent6 2" xfId="218"/>
    <cellStyle name="20% - Accent6 2 2" xfId="219"/>
    <cellStyle name="20% - Accent6 2 2 2" xfId="220"/>
    <cellStyle name="20% - Accent6 2 2_sporedba po zemji" xfId="221"/>
    <cellStyle name="20% - Accent6 2 3" xfId="222"/>
    <cellStyle name="20% - Accent6 2 3 2" xfId="223"/>
    <cellStyle name="20% - Accent6 2 3_sporedba po zemji" xfId="224"/>
    <cellStyle name="20% - Accent6 2 4" xfId="225"/>
    <cellStyle name="20% - Accent6 2 5" xfId="226"/>
    <cellStyle name="20% - Accent6 2_sporedba po zemji" xfId="227"/>
    <cellStyle name="20% - Accent6 3" xfId="228"/>
    <cellStyle name="20% - Accent6 3 2" xfId="229"/>
    <cellStyle name="20% - Accent6 4" xfId="230"/>
    <cellStyle name="20% - Accent6 4 2" xfId="231"/>
    <cellStyle name="20% - Accent6 5" xfId="232"/>
    <cellStyle name="20% - Accent6 5 2" xfId="233"/>
    <cellStyle name="20% - Accent6 6" xfId="234"/>
    <cellStyle name="20% - Accent6 6 2" xfId="235"/>
    <cellStyle name="20% - Accent6 7" xfId="236"/>
    <cellStyle name="20% - Accent6 7 2" xfId="237"/>
    <cellStyle name="20% - Accent6 8" xfId="238"/>
    <cellStyle name="20% - Accent6 8 2" xfId="239"/>
    <cellStyle name="20% - Accent6 9" xfId="240"/>
    <cellStyle name="20% - Accent6 9 2" xfId="241"/>
    <cellStyle name="3 indents" xfId="242"/>
    <cellStyle name="4 indents" xfId="243"/>
    <cellStyle name="40% - Accent1 10" xfId="244"/>
    <cellStyle name="40% - Accent1 10 2" xfId="245"/>
    <cellStyle name="40% - Accent1 11" xfId="246"/>
    <cellStyle name="40% - Accent1 11 2" xfId="247"/>
    <cellStyle name="40% - Accent1 12" xfId="248"/>
    <cellStyle name="40% - Accent1 12 2" xfId="249"/>
    <cellStyle name="40% - Accent1 13" xfId="250"/>
    <cellStyle name="40% - Accent1 13 2" xfId="251"/>
    <cellStyle name="40% - Accent1 14" xfId="252"/>
    <cellStyle name="40% - Accent1 14 2" xfId="253"/>
    <cellStyle name="40% - Accent1 2" xfId="254"/>
    <cellStyle name="40% - Accent1 2 2" xfId="255"/>
    <cellStyle name="40% - Accent1 2 2 2" xfId="256"/>
    <cellStyle name="40% - Accent1 2 2_sporedba po zemji" xfId="257"/>
    <cellStyle name="40% - Accent1 2 3" xfId="258"/>
    <cellStyle name="40% - Accent1 2 3 2" xfId="259"/>
    <cellStyle name="40% - Accent1 2 3_sporedba po zemji" xfId="260"/>
    <cellStyle name="40% - Accent1 2 4" xfId="261"/>
    <cellStyle name="40% - Accent1 2 5" xfId="262"/>
    <cellStyle name="40% - Accent1 2_sporedba po zemji" xfId="263"/>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7 2" xfId="273"/>
    <cellStyle name="40% - Accent1 8" xfId="274"/>
    <cellStyle name="40% - Accent1 8 2" xfId="275"/>
    <cellStyle name="40% - Accent1 9" xfId="276"/>
    <cellStyle name="40% - Accent1 9 2" xfId="277"/>
    <cellStyle name="40% - Accent2 10" xfId="278"/>
    <cellStyle name="40% - Accent2 10 2" xfId="279"/>
    <cellStyle name="40% - Accent2 11" xfId="280"/>
    <cellStyle name="40% - Accent2 11 2" xfId="281"/>
    <cellStyle name="40% - Accent2 12" xfId="282"/>
    <cellStyle name="40% - Accent2 12 2" xfId="283"/>
    <cellStyle name="40% - Accent2 13" xfId="284"/>
    <cellStyle name="40% - Accent2 13 2" xfId="285"/>
    <cellStyle name="40% - Accent2 14" xfId="286"/>
    <cellStyle name="40% - Accent2 14 2" xfId="287"/>
    <cellStyle name="40% - Accent2 2" xfId="288"/>
    <cellStyle name="40% - Accent2 2 2" xfId="289"/>
    <cellStyle name="40% - Accent2 2 2 2" xfId="290"/>
    <cellStyle name="40% - Accent2 2 2_sporedba po zemji" xfId="291"/>
    <cellStyle name="40% - Accent2 2 3" xfId="292"/>
    <cellStyle name="40% - Accent2 2 3 2" xfId="293"/>
    <cellStyle name="40% - Accent2 2 3_sporedba po zemji" xfId="294"/>
    <cellStyle name="40% - Accent2 2 4" xfId="295"/>
    <cellStyle name="40% - Accent2 2 5" xfId="296"/>
    <cellStyle name="40% - Accent2 3" xfId="297"/>
    <cellStyle name="40% - Accent2 3 2" xfId="298"/>
    <cellStyle name="40% - Accent2 4" xfId="299"/>
    <cellStyle name="40% - Accent2 4 2" xfId="300"/>
    <cellStyle name="40% - Accent2 5" xfId="301"/>
    <cellStyle name="40% - Accent2 5 2" xfId="302"/>
    <cellStyle name="40% - Accent2 6" xfId="303"/>
    <cellStyle name="40% - Accent2 6 2" xfId="304"/>
    <cellStyle name="40% - Accent2 7" xfId="305"/>
    <cellStyle name="40% - Accent2 7 2" xfId="306"/>
    <cellStyle name="40% - Accent2 8" xfId="307"/>
    <cellStyle name="40% - Accent2 8 2" xfId="308"/>
    <cellStyle name="40% - Accent2 9" xfId="309"/>
    <cellStyle name="40% - Accent2 9 2" xfId="310"/>
    <cellStyle name="40% - Accent3 10" xfId="311"/>
    <cellStyle name="40% - Accent3 10 2" xfId="312"/>
    <cellStyle name="40% - Accent3 11" xfId="313"/>
    <cellStyle name="40% - Accent3 11 2" xfId="314"/>
    <cellStyle name="40% - Accent3 12" xfId="315"/>
    <cellStyle name="40% - Accent3 12 2" xfId="316"/>
    <cellStyle name="40% - Accent3 13" xfId="317"/>
    <cellStyle name="40% - Accent3 13 2" xfId="318"/>
    <cellStyle name="40% - Accent3 14" xfId="319"/>
    <cellStyle name="40% - Accent3 14 2" xfId="320"/>
    <cellStyle name="40% - Accent3 2" xfId="321"/>
    <cellStyle name="40% - Accent3 2 2" xfId="322"/>
    <cellStyle name="40% - Accent3 2 2 2" xfId="323"/>
    <cellStyle name="40% - Accent3 2 2_sporedba po zemji" xfId="324"/>
    <cellStyle name="40% - Accent3 2 3" xfId="325"/>
    <cellStyle name="40% - Accent3 2 3 2" xfId="326"/>
    <cellStyle name="40% - Accent3 2 3_sporedba po zemji" xfId="327"/>
    <cellStyle name="40% - Accent3 2 4" xfId="328"/>
    <cellStyle name="40% - Accent3 2 5" xfId="329"/>
    <cellStyle name="40% - Accent3 2_sporedba po zemji" xfId="330"/>
    <cellStyle name="40% - Accent3 3" xfId="331"/>
    <cellStyle name="40% - Accent3 3 2" xfId="332"/>
    <cellStyle name="40% - Accent3 4" xfId="333"/>
    <cellStyle name="40% - Accent3 4 2" xfId="334"/>
    <cellStyle name="40% - Accent3 5" xfId="335"/>
    <cellStyle name="40% - Accent3 5 2" xfId="336"/>
    <cellStyle name="40% - Accent3 6" xfId="337"/>
    <cellStyle name="40% - Accent3 6 2" xfId="338"/>
    <cellStyle name="40% - Accent3 7" xfId="339"/>
    <cellStyle name="40% - Accent3 7 2" xfId="340"/>
    <cellStyle name="40% - Accent3 8" xfId="341"/>
    <cellStyle name="40% - Accent3 8 2" xfId="342"/>
    <cellStyle name="40% - Accent3 9" xfId="343"/>
    <cellStyle name="40% - Accent3 9 2" xfId="344"/>
    <cellStyle name="40% - Accent4 10" xfId="345"/>
    <cellStyle name="40% - Accent4 10 2" xfId="346"/>
    <cellStyle name="40% - Accent4 11" xfId="347"/>
    <cellStyle name="40% - Accent4 11 2" xfId="348"/>
    <cellStyle name="40% - Accent4 12" xfId="349"/>
    <cellStyle name="40% - Accent4 12 2" xfId="350"/>
    <cellStyle name="40% - Accent4 13" xfId="351"/>
    <cellStyle name="40% - Accent4 13 2" xfId="352"/>
    <cellStyle name="40% - Accent4 14" xfId="353"/>
    <cellStyle name="40% - Accent4 14 2" xfId="354"/>
    <cellStyle name="40% - Accent4 2" xfId="355"/>
    <cellStyle name="40% - Accent4 2 2" xfId="356"/>
    <cellStyle name="40% - Accent4 2 2 2" xfId="357"/>
    <cellStyle name="40% - Accent4 2 2_sporedba po zemji" xfId="358"/>
    <cellStyle name="40% - Accent4 2 3" xfId="359"/>
    <cellStyle name="40% - Accent4 2 3 2" xfId="360"/>
    <cellStyle name="40% - Accent4 2 3_sporedba po zemji" xfId="361"/>
    <cellStyle name="40% - Accent4 2 4" xfId="362"/>
    <cellStyle name="40% - Accent4 2 5" xfId="363"/>
    <cellStyle name="40% - Accent4 2_sporedba po zemji" xfId="364"/>
    <cellStyle name="40% - Accent4 3" xfId="365"/>
    <cellStyle name="40% - Accent4 3 2" xfId="366"/>
    <cellStyle name="40% - Accent4 4" xfId="367"/>
    <cellStyle name="40% - Accent4 4 2" xfId="368"/>
    <cellStyle name="40% - Accent4 5" xfId="369"/>
    <cellStyle name="40% - Accent4 5 2" xfId="370"/>
    <cellStyle name="40% - Accent4 6" xfId="371"/>
    <cellStyle name="40% - Accent4 6 2" xfId="372"/>
    <cellStyle name="40% - Accent4 7" xfId="373"/>
    <cellStyle name="40% - Accent4 7 2" xfId="374"/>
    <cellStyle name="40% - Accent4 8" xfId="375"/>
    <cellStyle name="40% - Accent4 8 2" xfId="376"/>
    <cellStyle name="40% - Accent4 9" xfId="377"/>
    <cellStyle name="40% - Accent4 9 2" xfId="378"/>
    <cellStyle name="40% - Accent5 10" xfId="379"/>
    <cellStyle name="40% - Accent5 10 2" xfId="380"/>
    <cellStyle name="40% - Accent5 11" xfId="381"/>
    <cellStyle name="40% - Accent5 11 2" xfId="382"/>
    <cellStyle name="40% - Accent5 12" xfId="383"/>
    <cellStyle name="40% - Accent5 12 2" xfId="384"/>
    <cellStyle name="40% - Accent5 13" xfId="385"/>
    <cellStyle name="40% - Accent5 13 2" xfId="386"/>
    <cellStyle name="40% - Accent5 14" xfId="387"/>
    <cellStyle name="40% - Accent5 14 2" xfId="388"/>
    <cellStyle name="40% - Accent5 2" xfId="389"/>
    <cellStyle name="40% - Accent5 2 2" xfId="390"/>
    <cellStyle name="40% - Accent5 2 2 2" xfId="391"/>
    <cellStyle name="40% - Accent5 2 2_sporedba po zemji" xfId="392"/>
    <cellStyle name="40% - Accent5 2 3" xfId="393"/>
    <cellStyle name="40% - Accent5 2 3 2" xfId="394"/>
    <cellStyle name="40% - Accent5 2 3_sporedba po zemji" xfId="395"/>
    <cellStyle name="40% - Accent5 2 4" xfId="396"/>
    <cellStyle name="40% - Accent5 2 5" xfId="397"/>
    <cellStyle name="40% - Accent5 3" xfId="398"/>
    <cellStyle name="40% - Accent5 3 2" xfId="399"/>
    <cellStyle name="40% - Accent5 4" xfId="400"/>
    <cellStyle name="40% - Accent5 4 2" xfId="401"/>
    <cellStyle name="40% - Accent5 5" xfId="402"/>
    <cellStyle name="40% - Accent5 5 2" xfId="403"/>
    <cellStyle name="40% - Accent5 6" xfId="404"/>
    <cellStyle name="40% - Accent5 6 2" xfId="405"/>
    <cellStyle name="40% - Accent5 7" xfId="406"/>
    <cellStyle name="40% - Accent5 7 2" xfId="407"/>
    <cellStyle name="40% - Accent5 8" xfId="408"/>
    <cellStyle name="40% - Accent5 8 2" xfId="409"/>
    <cellStyle name="40% - Accent5 9" xfId="410"/>
    <cellStyle name="40% - Accent5 9 2" xfId="411"/>
    <cellStyle name="40% - Accent6 10" xfId="412"/>
    <cellStyle name="40% - Accent6 10 2" xfId="413"/>
    <cellStyle name="40% - Accent6 11" xfId="414"/>
    <cellStyle name="40% - Accent6 11 2" xfId="415"/>
    <cellStyle name="40% - Accent6 12" xfId="416"/>
    <cellStyle name="40% - Accent6 12 2" xfId="417"/>
    <cellStyle name="40% - Accent6 13" xfId="418"/>
    <cellStyle name="40% - Accent6 13 2" xfId="419"/>
    <cellStyle name="40% - Accent6 14" xfId="420"/>
    <cellStyle name="40% - Accent6 14 2" xfId="421"/>
    <cellStyle name="40% - Accent6 2" xfId="422"/>
    <cellStyle name="40% - Accent6 2 2" xfId="423"/>
    <cellStyle name="40% - Accent6 2 2 2" xfId="424"/>
    <cellStyle name="40% - Accent6 2 2_sporedba po zemji" xfId="425"/>
    <cellStyle name="40% - Accent6 2 3" xfId="426"/>
    <cellStyle name="40% - Accent6 2 3 2" xfId="427"/>
    <cellStyle name="40% - Accent6 2 3_sporedba po zemji" xfId="428"/>
    <cellStyle name="40% - Accent6 2 4" xfId="429"/>
    <cellStyle name="40% - Accent6 2 5" xfId="430"/>
    <cellStyle name="40% - Accent6 2_sporedba po zemji" xfId="431"/>
    <cellStyle name="40% - Accent6 3" xfId="432"/>
    <cellStyle name="40% - Accent6 3 2" xfId="433"/>
    <cellStyle name="40% - Accent6 4" xfId="434"/>
    <cellStyle name="40% - Accent6 4 2" xfId="435"/>
    <cellStyle name="40% - Accent6 5" xfId="436"/>
    <cellStyle name="40% - Accent6 5 2" xfId="437"/>
    <cellStyle name="40% - Accent6 6" xfId="438"/>
    <cellStyle name="40% - Accent6 6 2" xfId="439"/>
    <cellStyle name="40% - Accent6 7" xfId="440"/>
    <cellStyle name="40% - Accent6 7 2" xfId="441"/>
    <cellStyle name="40% - Accent6 8" xfId="442"/>
    <cellStyle name="40% - Accent6 8 2" xfId="443"/>
    <cellStyle name="40% - Accent6 9" xfId="444"/>
    <cellStyle name="40% - Accent6 9 2" xfId="445"/>
    <cellStyle name="5 indents" xfId="446"/>
    <cellStyle name="60% - Accent1 10" xfId="447"/>
    <cellStyle name="60% - Accent1 11" xfId="448"/>
    <cellStyle name="60% - Accent1 12" xfId="449"/>
    <cellStyle name="60% - Accent1 13" xfId="450"/>
    <cellStyle name="60% - Accent1 14" xfId="451"/>
    <cellStyle name="60% - Accent1 2" xfId="452"/>
    <cellStyle name="60% - Accent1 2 2" xfId="453"/>
    <cellStyle name="60% - Accent1 2 2 2" xfId="454"/>
    <cellStyle name="60% - Accent1 2 2_sporedba po zemji" xfId="455"/>
    <cellStyle name="60% - Accent1 2 3" xfId="456"/>
    <cellStyle name="60% - Accent1 2 4" xfId="457"/>
    <cellStyle name="60% - Accent1 2 5" xfId="458"/>
    <cellStyle name="60% - Accent1 2_sporedba po zemji" xfId="459"/>
    <cellStyle name="60% - Accent1 3" xfId="460"/>
    <cellStyle name="60% - Accent1 3 2" xfId="461"/>
    <cellStyle name="60% - Accent1 4" xfId="462"/>
    <cellStyle name="60% - Accent1 5" xfId="463"/>
    <cellStyle name="60% - Accent1 6" xfId="464"/>
    <cellStyle name="60% - Accent1 7" xfId="465"/>
    <cellStyle name="60% - Accent1 8" xfId="466"/>
    <cellStyle name="60% - Accent1 9" xfId="467"/>
    <cellStyle name="60% - Accent2 10" xfId="468"/>
    <cellStyle name="60% - Accent2 11" xfId="469"/>
    <cellStyle name="60% - Accent2 12" xfId="470"/>
    <cellStyle name="60% - Accent2 13" xfId="471"/>
    <cellStyle name="60% - Accent2 14" xfId="472"/>
    <cellStyle name="60% - Accent2 2" xfId="473"/>
    <cellStyle name="60% - Accent2 2 2" xfId="474"/>
    <cellStyle name="60% - Accent2 2 2 2" xfId="475"/>
    <cellStyle name="60% - Accent2 2 3" xfId="476"/>
    <cellStyle name="60% - Accent2 2 4" xfId="477"/>
    <cellStyle name="60% - Accent2 2 5" xfId="478"/>
    <cellStyle name="60% - Accent2 3" xfId="479"/>
    <cellStyle name="60% - Accent2 3 2" xfId="480"/>
    <cellStyle name="60% - Accent2 4" xfId="481"/>
    <cellStyle name="60% - Accent2 5" xfId="482"/>
    <cellStyle name="60% - Accent2 6" xfId="483"/>
    <cellStyle name="60% - Accent2 7" xfId="484"/>
    <cellStyle name="60% - Accent2 8" xfId="485"/>
    <cellStyle name="60% - Accent2 9" xfId="486"/>
    <cellStyle name="60% - Accent3 10" xfId="487"/>
    <cellStyle name="60% - Accent3 11" xfId="488"/>
    <cellStyle name="60% - Accent3 12" xfId="489"/>
    <cellStyle name="60% - Accent3 13" xfId="490"/>
    <cellStyle name="60% - Accent3 14" xfId="491"/>
    <cellStyle name="60% - Accent3 2" xfId="492"/>
    <cellStyle name="60% - Accent3 2 2" xfId="493"/>
    <cellStyle name="60% - Accent3 2 2 2" xfId="494"/>
    <cellStyle name="60% - Accent3 2 2_sporedba po zemji" xfId="495"/>
    <cellStyle name="60% - Accent3 2 3" xfId="496"/>
    <cellStyle name="60% - Accent3 2 4" xfId="497"/>
    <cellStyle name="60% - Accent3 2 5" xfId="498"/>
    <cellStyle name="60% - Accent3 2_sporedba po zemji" xfId="499"/>
    <cellStyle name="60% - Accent3 3" xfId="500"/>
    <cellStyle name="60% - Accent3 3 2" xfId="501"/>
    <cellStyle name="60% - Accent3 4" xfId="502"/>
    <cellStyle name="60% - Accent3 5" xfId="503"/>
    <cellStyle name="60% - Accent3 6" xfId="504"/>
    <cellStyle name="60% - Accent3 7" xfId="505"/>
    <cellStyle name="60% - Accent3 8" xfId="506"/>
    <cellStyle name="60% - Accent3 9" xfId="507"/>
    <cellStyle name="60% - Accent4 10" xfId="508"/>
    <cellStyle name="60% - Accent4 11" xfId="509"/>
    <cellStyle name="60% - Accent4 12" xfId="510"/>
    <cellStyle name="60% - Accent4 13" xfId="511"/>
    <cellStyle name="60% - Accent4 14" xfId="512"/>
    <cellStyle name="60% - Accent4 2" xfId="513"/>
    <cellStyle name="60% - Accent4 2 2" xfId="514"/>
    <cellStyle name="60% - Accent4 2 2 2" xfId="515"/>
    <cellStyle name="60% - Accent4 2 2_sporedba po zemji" xfId="516"/>
    <cellStyle name="60% - Accent4 2 3" xfId="517"/>
    <cellStyle name="60% - Accent4 2 4" xfId="518"/>
    <cellStyle name="60% - Accent4 2 5" xfId="519"/>
    <cellStyle name="60% - Accent4 2_sporedba po zemji" xfId="520"/>
    <cellStyle name="60% - Accent4 3" xfId="521"/>
    <cellStyle name="60% - Accent4 3 2" xfId="522"/>
    <cellStyle name="60% - Accent4 4" xfId="523"/>
    <cellStyle name="60% - Accent4 5" xfId="524"/>
    <cellStyle name="60% - Accent4 6" xfId="525"/>
    <cellStyle name="60% - Accent4 7" xfId="526"/>
    <cellStyle name="60% - Accent4 8" xfId="527"/>
    <cellStyle name="60% - Accent4 9" xfId="528"/>
    <cellStyle name="60% - Accent5 10" xfId="529"/>
    <cellStyle name="60% - Accent5 11" xfId="530"/>
    <cellStyle name="60% - Accent5 12" xfId="531"/>
    <cellStyle name="60% - Accent5 13" xfId="532"/>
    <cellStyle name="60% - Accent5 14" xfId="533"/>
    <cellStyle name="60% - Accent5 2" xfId="534"/>
    <cellStyle name="60% - Accent5 2 2" xfId="535"/>
    <cellStyle name="60% - Accent5 2 2 2" xfId="536"/>
    <cellStyle name="60% - Accent5 2 3" xfId="537"/>
    <cellStyle name="60% - Accent5 2 4" xfId="538"/>
    <cellStyle name="60% - Accent5 2 5" xfId="539"/>
    <cellStyle name="60% - Accent5 2_sporedba po zemji" xfId="540"/>
    <cellStyle name="60% - Accent5 3" xfId="541"/>
    <cellStyle name="60% - Accent5 3 2" xfId="542"/>
    <cellStyle name="60% - Accent5 4" xfId="543"/>
    <cellStyle name="60% - Accent5 5" xfId="544"/>
    <cellStyle name="60% - Accent5 6" xfId="545"/>
    <cellStyle name="60% - Accent5 7" xfId="546"/>
    <cellStyle name="60% - Accent5 8" xfId="547"/>
    <cellStyle name="60% - Accent5 9" xfId="548"/>
    <cellStyle name="60% - Accent6 10" xfId="549"/>
    <cellStyle name="60% - Accent6 11" xfId="550"/>
    <cellStyle name="60% - Accent6 12" xfId="551"/>
    <cellStyle name="60% - Accent6 13" xfId="552"/>
    <cellStyle name="60% - Accent6 14" xfId="553"/>
    <cellStyle name="60% - Accent6 2" xfId="554"/>
    <cellStyle name="60% - Accent6 2 2" xfId="555"/>
    <cellStyle name="60% - Accent6 2 2 2" xfId="556"/>
    <cellStyle name="60% - Accent6 2 2_sporedba po zemji" xfId="557"/>
    <cellStyle name="60% - Accent6 2 3" xfId="558"/>
    <cellStyle name="60% - Accent6 2 4" xfId="559"/>
    <cellStyle name="60% - Accent6 2 5" xfId="560"/>
    <cellStyle name="60% - Accent6 2_sporedba po zemji" xfId="561"/>
    <cellStyle name="60% - Accent6 3" xfId="562"/>
    <cellStyle name="60% - Accent6 3 2" xfId="563"/>
    <cellStyle name="60% - Accent6 4" xfId="564"/>
    <cellStyle name="60% - Accent6 5" xfId="565"/>
    <cellStyle name="60% - Accent6 6" xfId="566"/>
    <cellStyle name="60% - Accent6 7" xfId="567"/>
    <cellStyle name="60% - Accent6 8" xfId="568"/>
    <cellStyle name="60% - Accent6 9" xfId="569"/>
    <cellStyle name="Accent1 10" xfId="570"/>
    <cellStyle name="Accent1 11" xfId="571"/>
    <cellStyle name="Accent1 12" xfId="572"/>
    <cellStyle name="Accent1 13" xfId="573"/>
    <cellStyle name="Accent1 14" xfId="574"/>
    <cellStyle name="Accent1 2" xfId="575"/>
    <cellStyle name="Accent1 2 2" xfId="576"/>
    <cellStyle name="Accent1 2 2 2" xfId="577"/>
    <cellStyle name="Accent1 2 2_sporedba po zemji" xfId="578"/>
    <cellStyle name="Accent1 2 3" xfId="579"/>
    <cellStyle name="Accent1 2 4" xfId="580"/>
    <cellStyle name="Accent1 2 5" xfId="581"/>
    <cellStyle name="Accent1 2_sporedba po zemji" xfId="582"/>
    <cellStyle name="Accent1 3" xfId="583"/>
    <cellStyle name="Accent1 3 2" xfId="584"/>
    <cellStyle name="Accent1 4" xfId="585"/>
    <cellStyle name="Accent1 5" xfId="586"/>
    <cellStyle name="Accent1 6" xfId="587"/>
    <cellStyle name="Accent1 7" xfId="588"/>
    <cellStyle name="Accent1 8" xfId="589"/>
    <cellStyle name="Accent1 9" xfId="590"/>
    <cellStyle name="Accent2 10" xfId="591"/>
    <cellStyle name="Accent2 11" xfId="592"/>
    <cellStyle name="Accent2 12" xfId="593"/>
    <cellStyle name="Accent2 13" xfId="594"/>
    <cellStyle name="Accent2 14" xfId="595"/>
    <cellStyle name="Accent2 2" xfId="596"/>
    <cellStyle name="Accent2 2 2" xfId="597"/>
    <cellStyle name="Accent2 2 2 2" xfId="598"/>
    <cellStyle name="Accent2 2 3" xfId="599"/>
    <cellStyle name="Accent2 2 4" xfId="600"/>
    <cellStyle name="Accent2 2 5" xfId="601"/>
    <cellStyle name="Accent2 2_sporedba po zemji" xfId="602"/>
    <cellStyle name="Accent2 3" xfId="603"/>
    <cellStyle name="Accent2 3 2" xfId="604"/>
    <cellStyle name="Accent2 4" xfId="605"/>
    <cellStyle name="Accent2 5" xfId="606"/>
    <cellStyle name="Accent2 6" xfId="607"/>
    <cellStyle name="Accent2 7" xfId="608"/>
    <cellStyle name="Accent2 8" xfId="609"/>
    <cellStyle name="Accent2 9" xfId="610"/>
    <cellStyle name="Accent3 10" xfId="611"/>
    <cellStyle name="Accent3 11" xfId="612"/>
    <cellStyle name="Accent3 12" xfId="613"/>
    <cellStyle name="Accent3 13" xfId="614"/>
    <cellStyle name="Accent3 14" xfId="615"/>
    <cellStyle name="Accent3 2" xfId="616"/>
    <cellStyle name="Accent3 2 2" xfId="617"/>
    <cellStyle name="Accent3 2 2 2" xfId="618"/>
    <cellStyle name="Accent3 2 3" xfId="619"/>
    <cellStyle name="Accent3 2 4" xfId="620"/>
    <cellStyle name="Accent3 2 5" xfId="621"/>
    <cellStyle name="Accent3 2_sporedba po zemji" xfId="622"/>
    <cellStyle name="Accent3 3" xfId="623"/>
    <cellStyle name="Accent3 3 2" xfId="624"/>
    <cellStyle name="Accent3 4" xfId="625"/>
    <cellStyle name="Accent3 5" xfId="626"/>
    <cellStyle name="Accent3 6" xfId="627"/>
    <cellStyle name="Accent3 7" xfId="628"/>
    <cellStyle name="Accent3 8" xfId="629"/>
    <cellStyle name="Accent3 9" xfId="630"/>
    <cellStyle name="Accent4 10" xfId="631"/>
    <cellStyle name="Accent4 11" xfId="632"/>
    <cellStyle name="Accent4 12" xfId="633"/>
    <cellStyle name="Accent4 13" xfId="634"/>
    <cellStyle name="Accent4 14" xfId="635"/>
    <cellStyle name="Accent4 2" xfId="636"/>
    <cellStyle name="Accent4 2 2" xfId="637"/>
    <cellStyle name="Accent4 2 2 2" xfId="638"/>
    <cellStyle name="Accent4 2 2_sporedba po zemji" xfId="639"/>
    <cellStyle name="Accent4 2 3" xfId="640"/>
    <cellStyle name="Accent4 2 4" xfId="641"/>
    <cellStyle name="Accent4 2 5" xfId="642"/>
    <cellStyle name="Accent4 2_sporedba po zemji" xfId="643"/>
    <cellStyle name="Accent4 3" xfId="644"/>
    <cellStyle name="Accent4 3 2" xfId="645"/>
    <cellStyle name="Accent4 4" xfId="646"/>
    <cellStyle name="Accent4 5" xfId="647"/>
    <cellStyle name="Accent4 6" xfId="648"/>
    <cellStyle name="Accent4 7" xfId="649"/>
    <cellStyle name="Accent4 8" xfId="650"/>
    <cellStyle name="Accent4 9" xfId="651"/>
    <cellStyle name="Accent5 10" xfId="652"/>
    <cellStyle name="Accent5 11" xfId="653"/>
    <cellStyle name="Accent5 12" xfId="654"/>
    <cellStyle name="Accent5 13" xfId="655"/>
    <cellStyle name="Accent5 14" xfId="656"/>
    <cellStyle name="Accent5 2" xfId="657"/>
    <cellStyle name="Accent5 2 2" xfId="658"/>
    <cellStyle name="Accent5 2 2 2" xfId="659"/>
    <cellStyle name="Accent5 2 3" xfId="660"/>
    <cellStyle name="Accent5 2 4" xfId="661"/>
    <cellStyle name="Accent5 2 5" xfId="662"/>
    <cellStyle name="Accent5 2_sporedba po zemji" xfId="663"/>
    <cellStyle name="Accent5 3" xfId="664"/>
    <cellStyle name="Accent5 3 2" xfId="665"/>
    <cellStyle name="Accent5 4" xfId="666"/>
    <cellStyle name="Accent5 5" xfId="667"/>
    <cellStyle name="Accent5 6" xfId="668"/>
    <cellStyle name="Accent5 7" xfId="669"/>
    <cellStyle name="Accent5 8" xfId="670"/>
    <cellStyle name="Accent5 9" xfId="671"/>
    <cellStyle name="Accent6 10" xfId="672"/>
    <cellStyle name="Accent6 11" xfId="673"/>
    <cellStyle name="Accent6 12" xfId="674"/>
    <cellStyle name="Accent6 13" xfId="675"/>
    <cellStyle name="Accent6 14" xfId="676"/>
    <cellStyle name="Accent6 2" xfId="677"/>
    <cellStyle name="Accent6 2 2" xfId="678"/>
    <cellStyle name="Accent6 2 2 2" xfId="679"/>
    <cellStyle name="Accent6 2 3" xfId="680"/>
    <cellStyle name="Accent6 2 4" xfId="681"/>
    <cellStyle name="Accent6 2 5" xfId="682"/>
    <cellStyle name="Accent6 2_sporedba po zemji" xfId="683"/>
    <cellStyle name="Accent6 3" xfId="684"/>
    <cellStyle name="Accent6 3 2" xfId="685"/>
    <cellStyle name="Accent6 4" xfId="686"/>
    <cellStyle name="Accent6 5" xfId="687"/>
    <cellStyle name="Accent6 6" xfId="688"/>
    <cellStyle name="Accent6 7" xfId="689"/>
    <cellStyle name="Accent6 8" xfId="690"/>
    <cellStyle name="Accent6 9" xfId="691"/>
    <cellStyle name="Bad 10" xfId="692"/>
    <cellStyle name="Bad 11" xfId="693"/>
    <cellStyle name="Bad 12" xfId="694"/>
    <cellStyle name="Bad 13" xfId="695"/>
    <cellStyle name="Bad 14" xfId="696"/>
    <cellStyle name="Bad 2" xfId="697"/>
    <cellStyle name="Bad 2 2" xfId="698"/>
    <cellStyle name="Bad 2 2 2" xfId="699"/>
    <cellStyle name="Bad 2 3" xfId="700"/>
    <cellStyle name="Bad 2 4" xfId="701"/>
    <cellStyle name="Bad 2 5" xfId="702"/>
    <cellStyle name="Bad 3" xfId="703"/>
    <cellStyle name="Bad 3 2" xfId="704"/>
    <cellStyle name="Bad 4" xfId="705"/>
    <cellStyle name="Bad 5" xfId="706"/>
    <cellStyle name="Bad 6" xfId="707"/>
    <cellStyle name="Bad 7" xfId="708"/>
    <cellStyle name="Bad 8" xfId="709"/>
    <cellStyle name="Bad 9" xfId="710"/>
    <cellStyle name="Calculation 10" xfId="711"/>
    <cellStyle name="Calculation 10 2" xfId="712"/>
    <cellStyle name="Calculation 10 2 2" xfId="713"/>
    <cellStyle name="Calculation 10 2 2 2" xfId="714"/>
    <cellStyle name="Calculation 10 2 2_анекси - фирми со кредити(КРИС)" xfId="715"/>
    <cellStyle name="Calculation 10 2_aneks pokazateli-dejnosti" xfId="716"/>
    <cellStyle name="Calculation 10 3" xfId="717"/>
    <cellStyle name="Calculation 10 3 2" xfId="718"/>
    <cellStyle name="Calculation 10 3_анекси - фирми со кредити(КРИС)" xfId="719"/>
    <cellStyle name="Calculation 10_aneks pokazateli-dejnosti" xfId="720"/>
    <cellStyle name="Calculation 11" xfId="721"/>
    <cellStyle name="Calculation 11 2" xfId="722"/>
    <cellStyle name="Calculation 11 2 2" xfId="723"/>
    <cellStyle name="Calculation 11 2 2 2" xfId="724"/>
    <cellStyle name="Calculation 11 2 2_анекси - фирми со кредити(КРИС)" xfId="725"/>
    <cellStyle name="Calculation 11 2_aneks pokazateli-dejnosti" xfId="726"/>
    <cellStyle name="Calculation 11 3" xfId="727"/>
    <cellStyle name="Calculation 11 3 2" xfId="728"/>
    <cellStyle name="Calculation 11 3_анекси - фирми со кредити(КРИС)" xfId="729"/>
    <cellStyle name="Calculation 11_aneks pokazateli-dejnosti" xfId="730"/>
    <cellStyle name="Calculation 12" xfId="731"/>
    <cellStyle name="Calculation 12 2" xfId="732"/>
    <cellStyle name="Calculation 12 2 2" xfId="733"/>
    <cellStyle name="Calculation 12 2 2 2" xfId="734"/>
    <cellStyle name="Calculation 12 2 2_анекси - фирми со кредити(КРИС)" xfId="735"/>
    <cellStyle name="Calculation 12 2_aneks pokazateli-dejnosti" xfId="736"/>
    <cellStyle name="Calculation 12 3" xfId="737"/>
    <cellStyle name="Calculation 12 3 2" xfId="738"/>
    <cellStyle name="Calculation 12 3_анекси - фирми со кредити(КРИС)" xfId="739"/>
    <cellStyle name="Calculation 12_aneks pokazateli-dejnosti" xfId="740"/>
    <cellStyle name="Calculation 13" xfId="741"/>
    <cellStyle name="Calculation 13 2" xfId="742"/>
    <cellStyle name="Calculation 13 2 2" xfId="743"/>
    <cellStyle name="Calculation 13 2 2 2" xfId="744"/>
    <cellStyle name="Calculation 13 2 2_анекси - фирми со кредити(КРИС)" xfId="745"/>
    <cellStyle name="Calculation 13 2_aneks pokazateli-dejnosti" xfId="746"/>
    <cellStyle name="Calculation 13 3" xfId="747"/>
    <cellStyle name="Calculation 13 3 2" xfId="748"/>
    <cellStyle name="Calculation 13 3_анекси - фирми со кредити(КРИС)" xfId="749"/>
    <cellStyle name="Calculation 13_aneks pokazateli-dejnosti" xfId="750"/>
    <cellStyle name="Calculation 14" xfId="751"/>
    <cellStyle name="Calculation 14 2" xfId="752"/>
    <cellStyle name="Calculation 14 2 2" xfId="753"/>
    <cellStyle name="Calculation 14 2 2 2" xfId="754"/>
    <cellStyle name="Calculation 14 2 2_анекси - фирми со кредити(КРИС)" xfId="755"/>
    <cellStyle name="Calculation 14 2_aneks pokazateli-dejnosti" xfId="756"/>
    <cellStyle name="Calculation 14 3" xfId="757"/>
    <cellStyle name="Calculation 14 3 2" xfId="758"/>
    <cellStyle name="Calculation 14 3_анекси - фирми со кредити(КРИС)" xfId="759"/>
    <cellStyle name="Calculation 14_aneks pokazateli-dejnosti" xfId="760"/>
    <cellStyle name="Calculation 2" xfId="761"/>
    <cellStyle name="Calculation 2 2" xfId="762"/>
    <cellStyle name="Calculation 2 2 2" xfId="763"/>
    <cellStyle name="Calculation 2 2 2 2" xfId="764"/>
    <cellStyle name="Calculation 2 2 2 2 2" xfId="765"/>
    <cellStyle name="Calculation 2 2 2 2_анекси - фирми со кредити(КРИС)" xfId="766"/>
    <cellStyle name="Calculation 2 2 2_aneks pokazateli-dejnosti" xfId="767"/>
    <cellStyle name="Calculation 2 2 3" xfId="768"/>
    <cellStyle name="Calculation 2 2 3 2" xfId="769"/>
    <cellStyle name="Calculation 2 2 3_анекси - фирми со кредити(КРИС)" xfId="770"/>
    <cellStyle name="Calculation 2 2_aneks pokazateli-dejnosti" xfId="771"/>
    <cellStyle name="Calculation 2 3" xfId="772"/>
    <cellStyle name="Calculation 2 3 2" xfId="773"/>
    <cellStyle name="Calculation 2 3 2 2" xfId="774"/>
    <cellStyle name="Calculation 2 3 2 2 2" xfId="775"/>
    <cellStyle name="Calculation 2 3 2 2_анекси - фирми со кредити(КРИС)" xfId="776"/>
    <cellStyle name="Calculation 2 3 2_aneks pokazateli-dejnosti" xfId="777"/>
    <cellStyle name="Calculation 2 3 3" xfId="778"/>
    <cellStyle name="Calculation 2 3 3 2" xfId="779"/>
    <cellStyle name="Calculation 2 3 3_анекси - фирми со кредити(КРИС)" xfId="780"/>
    <cellStyle name="Calculation 2 3_aneks pokazateli-dejnosti" xfId="781"/>
    <cellStyle name="Calculation 2 4" xfId="782"/>
    <cellStyle name="Calculation 2 4 2" xfId="783"/>
    <cellStyle name="Calculation 2 4 2 2" xfId="784"/>
    <cellStyle name="Calculation 2 4 2_анекси - фирми со кредити(КРИС)" xfId="785"/>
    <cellStyle name="Calculation 2 4_aneks pokazateli-dejnosti" xfId="786"/>
    <cellStyle name="Calculation 2 5" xfId="787"/>
    <cellStyle name="Calculation 2 5 2" xfId="788"/>
    <cellStyle name="Calculation 2 5 2 2" xfId="789"/>
    <cellStyle name="Calculation 2 5 2_анекси - фирми со кредити(КРИС)" xfId="790"/>
    <cellStyle name="Calculation 2 5_aneks pokazateli-dejnosti" xfId="791"/>
    <cellStyle name="Calculation 2 6" xfId="792"/>
    <cellStyle name="Calculation 2 6 2" xfId="793"/>
    <cellStyle name="Calculation 2 6_анекси - фирми со кредити(КРИС)" xfId="794"/>
    <cellStyle name="Calculation 2 7" xfId="795"/>
    <cellStyle name="Calculation 2 7 2" xfId="796"/>
    <cellStyle name="Calculation 2 7_анекси - фирми со кредити(КРИС)" xfId="797"/>
    <cellStyle name="Calculation 2_aneks pokazateli-dejnosti" xfId="798"/>
    <cellStyle name="Calculation 3" xfId="799"/>
    <cellStyle name="Calculation 3 2" xfId="800"/>
    <cellStyle name="Calculation 3 2 2" xfId="801"/>
    <cellStyle name="Calculation 3 2 2 2" xfId="802"/>
    <cellStyle name="Calculation 3 2 2_анекси - фирми со кредити(КРИС)" xfId="803"/>
    <cellStyle name="Calculation 3 2_aneks pokazateli-dejnosti" xfId="804"/>
    <cellStyle name="Calculation 3 3" xfId="805"/>
    <cellStyle name="Calculation 3 3 2" xfId="806"/>
    <cellStyle name="Calculation 3 3_анекси - фирми со кредити(КРИС)" xfId="807"/>
    <cellStyle name="Calculation 3_aneks pokazateli-dejnosti" xfId="808"/>
    <cellStyle name="Calculation 4" xfId="809"/>
    <cellStyle name="Calculation 4 2" xfId="810"/>
    <cellStyle name="Calculation 4 2 2" xfId="811"/>
    <cellStyle name="Calculation 4 2 2 2" xfId="812"/>
    <cellStyle name="Calculation 4 2 2_анекси - фирми со кредити(КРИС)" xfId="813"/>
    <cellStyle name="Calculation 4 2_aneks pokazateli-dejnosti" xfId="814"/>
    <cellStyle name="Calculation 4 3" xfId="815"/>
    <cellStyle name="Calculation 4 3 2" xfId="816"/>
    <cellStyle name="Calculation 4 3_анекси - фирми со кредити(КРИС)" xfId="817"/>
    <cellStyle name="Calculation 4_aneks pokazateli-dejnosti" xfId="818"/>
    <cellStyle name="Calculation 5" xfId="819"/>
    <cellStyle name="Calculation 5 2" xfId="820"/>
    <cellStyle name="Calculation 5 2 2" xfId="821"/>
    <cellStyle name="Calculation 5 2 2 2" xfId="822"/>
    <cellStyle name="Calculation 5 2 2_анекси - фирми со кредити(КРИС)" xfId="823"/>
    <cellStyle name="Calculation 5 2_aneks pokazateli-dejnosti" xfId="824"/>
    <cellStyle name="Calculation 5 3" xfId="825"/>
    <cellStyle name="Calculation 5 3 2" xfId="826"/>
    <cellStyle name="Calculation 5 3_анекси - фирми со кредити(КРИС)" xfId="827"/>
    <cellStyle name="Calculation 5_aneks pokazateli-dejnosti" xfId="828"/>
    <cellStyle name="Calculation 6" xfId="829"/>
    <cellStyle name="Calculation 6 2" xfId="830"/>
    <cellStyle name="Calculation 6 2 2" xfId="831"/>
    <cellStyle name="Calculation 6 2 2 2" xfId="832"/>
    <cellStyle name="Calculation 6 2 2_анекси - фирми со кредити(КРИС)" xfId="833"/>
    <cellStyle name="Calculation 6 2_aneks pokazateli-dejnosti" xfId="834"/>
    <cellStyle name="Calculation 6 3" xfId="835"/>
    <cellStyle name="Calculation 6 3 2" xfId="836"/>
    <cellStyle name="Calculation 6 3_анекси - фирми со кредити(КРИС)" xfId="837"/>
    <cellStyle name="Calculation 6_aneks pokazateli-dejnosti" xfId="838"/>
    <cellStyle name="Calculation 7" xfId="839"/>
    <cellStyle name="Calculation 7 2" xfId="840"/>
    <cellStyle name="Calculation 7 2 2" xfId="841"/>
    <cellStyle name="Calculation 7 2 2 2" xfId="842"/>
    <cellStyle name="Calculation 7 2 2_анекси - фирми со кредити(КРИС)" xfId="843"/>
    <cellStyle name="Calculation 7 2_aneks pokazateli-dejnosti" xfId="844"/>
    <cellStyle name="Calculation 7 3" xfId="845"/>
    <cellStyle name="Calculation 7 3 2" xfId="846"/>
    <cellStyle name="Calculation 7 3_анекси - фирми со кредити(КРИС)" xfId="847"/>
    <cellStyle name="Calculation 7_aneks pokazateli-dejnosti" xfId="848"/>
    <cellStyle name="Calculation 8" xfId="849"/>
    <cellStyle name="Calculation 8 2" xfId="850"/>
    <cellStyle name="Calculation 8 2 2" xfId="851"/>
    <cellStyle name="Calculation 8 2 2 2" xfId="852"/>
    <cellStyle name="Calculation 8 2 2_анекси - фирми со кредити(КРИС)" xfId="853"/>
    <cellStyle name="Calculation 8 2_aneks pokazateli-dejnosti" xfId="854"/>
    <cellStyle name="Calculation 8 3" xfId="855"/>
    <cellStyle name="Calculation 8 3 2" xfId="856"/>
    <cellStyle name="Calculation 8 3_анекси - фирми со кредити(КРИС)" xfId="857"/>
    <cellStyle name="Calculation 8_aneks pokazateli-dejnosti" xfId="858"/>
    <cellStyle name="Calculation 9" xfId="859"/>
    <cellStyle name="Calculation 9 2" xfId="860"/>
    <cellStyle name="Calculation 9 2 2" xfId="861"/>
    <cellStyle name="Calculation 9 2 2 2" xfId="862"/>
    <cellStyle name="Calculation 9 2 2_анекси - фирми со кредити(КРИС)" xfId="863"/>
    <cellStyle name="Calculation 9 2_aneks pokazateli-dejnosti" xfId="864"/>
    <cellStyle name="Calculation 9 3" xfId="865"/>
    <cellStyle name="Calculation 9 3 2" xfId="866"/>
    <cellStyle name="Calculation 9 3_анекси - фирми со кредити(КРИС)" xfId="867"/>
    <cellStyle name="Calculation 9_aneks pokazateli-dejnosti" xfId="868"/>
    <cellStyle name="Check Cell 10" xfId="869"/>
    <cellStyle name="Check Cell 11" xfId="870"/>
    <cellStyle name="Check Cell 12" xfId="871"/>
    <cellStyle name="Check Cell 13" xfId="872"/>
    <cellStyle name="Check Cell 14" xfId="873"/>
    <cellStyle name="Check Cell 2" xfId="874"/>
    <cellStyle name="Check Cell 2 2" xfId="875"/>
    <cellStyle name="Check Cell 2 2 2" xfId="876"/>
    <cellStyle name="Check Cell 2 3" xfId="877"/>
    <cellStyle name="Check Cell 2 4" xfId="878"/>
    <cellStyle name="Check Cell 2 5" xfId="879"/>
    <cellStyle name="Check Cell 2_sporedba po zemji" xfId="880"/>
    <cellStyle name="Check Cell 3" xfId="881"/>
    <cellStyle name="Check Cell 3 2" xfId="882"/>
    <cellStyle name="Check Cell 4" xfId="883"/>
    <cellStyle name="Check Cell 5" xfId="884"/>
    <cellStyle name="Check Cell 6" xfId="885"/>
    <cellStyle name="Check Cell 7" xfId="886"/>
    <cellStyle name="Check Cell 8" xfId="887"/>
    <cellStyle name="Check Cell 9" xfId="888"/>
    <cellStyle name="clsAltData" xfId="889"/>
    <cellStyle name="clsAltData 2" xfId="890"/>
    <cellStyle name="clsAltData 2 2" xfId="891"/>
    <cellStyle name="clsAltData 2_анекси - фирми со кредити(КРИС)" xfId="892"/>
    <cellStyle name="clsAltData_aneks pokazateli-dejnosti" xfId="893"/>
    <cellStyle name="clsAltMRVData" xfId="894"/>
    <cellStyle name="clsAltMRVData 2" xfId="895"/>
    <cellStyle name="clsAltMRVData 2 2" xfId="896"/>
    <cellStyle name="clsAltMRVData 2_анекси - фирми со кредити(КРИС)" xfId="897"/>
    <cellStyle name="clsAltMRVData_aneks pokazateli-dejnosti" xfId="898"/>
    <cellStyle name="clsBlank" xfId="899"/>
    <cellStyle name="clsColumnHeader" xfId="900"/>
    <cellStyle name="clsColumnHeader 2" xfId="901"/>
    <cellStyle name="clsColumnHeader 2 2" xfId="902"/>
    <cellStyle name="clsColumnHeader 2_анекси - фирми со кредити(КРИС)" xfId="903"/>
    <cellStyle name="clsColumnHeader_aneks pokazateli-dejnosti" xfId="904"/>
    <cellStyle name="clsData" xfId="905"/>
    <cellStyle name="clsData 2" xfId="906"/>
    <cellStyle name="clsData 2 2" xfId="907"/>
    <cellStyle name="clsData 2_анекси - фирми со кредити(КРИС)" xfId="908"/>
    <cellStyle name="clsData_aneks pokazateli-dejnosti" xfId="909"/>
    <cellStyle name="clsDefault" xfId="910"/>
    <cellStyle name="clsFooter" xfId="911"/>
    <cellStyle name="clsFooter 2" xfId="912"/>
    <cellStyle name="clsFooter 2 2" xfId="913"/>
    <cellStyle name="clsFooter 2_анекси - фирми со кредити(КРИС)" xfId="914"/>
    <cellStyle name="clsFooter_aneks pokazateli-dejnosti" xfId="915"/>
    <cellStyle name="clsIndexTableTitle" xfId="916"/>
    <cellStyle name="clsIndexTableTitle 2" xfId="917"/>
    <cellStyle name="clsIndexTableTitle 2 2" xfId="918"/>
    <cellStyle name="clsIndexTableTitle 2_анекси - фирми со кредити(КРИС)" xfId="919"/>
    <cellStyle name="clsIndexTableTitle_aneks pokazateli-dejnosti" xfId="920"/>
    <cellStyle name="clsMRVData" xfId="921"/>
    <cellStyle name="clsMRVData 2" xfId="922"/>
    <cellStyle name="clsMRVData 2 2" xfId="923"/>
    <cellStyle name="clsMRVData 2_анекси - фирми со кредити(КРИС)" xfId="924"/>
    <cellStyle name="clsMRVData_aneks pokazateli-dejnosti" xfId="925"/>
    <cellStyle name="clsReportFooter" xfId="926"/>
    <cellStyle name="clsReportFooter 2" xfId="927"/>
    <cellStyle name="clsReportFooter 2 2" xfId="928"/>
    <cellStyle name="clsReportFooter 2_анекси - фирми со кредити(КРИС)" xfId="929"/>
    <cellStyle name="clsReportFooter_aneks pokazateli-dejnosti" xfId="930"/>
    <cellStyle name="clsReportHeader" xfId="931"/>
    <cellStyle name="clsReportHeader 2" xfId="932"/>
    <cellStyle name="clsReportHeader 2 2" xfId="933"/>
    <cellStyle name="clsReportHeader 2_анекси - фирми со кредити(КРИС)" xfId="934"/>
    <cellStyle name="clsReportHeader_aneks pokazateli-dejnosti" xfId="935"/>
    <cellStyle name="clsRowHeader" xfId="936"/>
    <cellStyle name="clsRowHeader 2" xfId="937"/>
    <cellStyle name="clsRowHeader 2 2" xfId="938"/>
    <cellStyle name="clsRowHeader 2_анекси - фирми со кредити(КРИС)" xfId="939"/>
    <cellStyle name="clsRowHeader_aneks pokazateli-dejnosti" xfId="940"/>
    <cellStyle name="clsScale" xfId="941"/>
    <cellStyle name="clsSection" xfId="942"/>
    <cellStyle name="clsSection 2" xfId="943"/>
    <cellStyle name="clsSection 2 2" xfId="944"/>
    <cellStyle name="clsSection 2_анекси - фирми со кредити(КРИС)" xfId="945"/>
    <cellStyle name="clsSection_aneks pokazateli-dejnosti" xfId="946"/>
    <cellStyle name="Comma 10" xfId="947"/>
    <cellStyle name="Comma 10 2" xfId="948"/>
    <cellStyle name="Comma 10 2 2" xfId="949"/>
    <cellStyle name="Comma 11" xfId="950"/>
    <cellStyle name="Comma 11 2" xfId="951"/>
    <cellStyle name="Comma 11 2 2" xfId="952"/>
    <cellStyle name="Comma 11 2 2 2" xfId="953"/>
    <cellStyle name="Comma 11 3" xfId="954"/>
    <cellStyle name="Comma 11 3 2" xfId="955"/>
    <cellStyle name="Comma 12" xfId="956"/>
    <cellStyle name="Comma 12 2" xfId="957"/>
    <cellStyle name="Comma 12 2 2" xfId="958"/>
    <cellStyle name="Comma 13" xfId="959"/>
    <cellStyle name="Comma 13 2" xfId="960"/>
    <cellStyle name="Comma 13 2 2" xfId="961"/>
    <cellStyle name="Comma 14" xfId="962"/>
    <cellStyle name="Comma 14 2" xfId="963"/>
    <cellStyle name="Comma 14 2 2" xfId="964"/>
    <cellStyle name="Comma 15" xfId="965"/>
    <cellStyle name="Comma 15 2" xfId="966"/>
    <cellStyle name="Comma 15 2 2" xfId="967"/>
    <cellStyle name="Comma 2" xfId="19"/>
    <cellStyle name="Comma 2 10" xfId="968"/>
    <cellStyle name="Comma 2 10 2" xfId="969"/>
    <cellStyle name="Comma 2 10 2 2" xfId="970"/>
    <cellStyle name="Comma 2 11" xfId="971"/>
    <cellStyle name="Comma 2 11 2" xfId="972"/>
    <cellStyle name="Comma 2 2" xfId="973"/>
    <cellStyle name="Comma 2 2 2" xfId="974"/>
    <cellStyle name="Comma 2 2 2 2" xfId="975"/>
    <cellStyle name="Comma 2 2 2 2 2" xfId="976"/>
    <cellStyle name="Comma 2 2 3" xfId="977"/>
    <cellStyle name="Comma 2 2 3 2" xfId="978"/>
    <cellStyle name="Comma 2 2 3 2 2" xfId="979"/>
    <cellStyle name="Comma 2 2 4" xfId="980"/>
    <cellStyle name="Comma 2 2 4 2" xfId="981"/>
    <cellStyle name="Comma 2 3" xfId="982"/>
    <cellStyle name="Comma 2 3 2" xfId="983"/>
    <cellStyle name="Comma 2 3 2 2" xfId="984"/>
    <cellStyle name="Comma 2 4" xfId="985"/>
    <cellStyle name="Comma 2 4 2" xfId="986"/>
    <cellStyle name="Comma 2 4 2 2" xfId="987"/>
    <cellStyle name="Comma 2 5" xfId="988"/>
    <cellStyle name="Comma 2 5 2" xfId="989"/>
    <cellStyle name="Comma 2 5 2 2" xfId="990"/>
    <cellStyle name="Comma 2 6" xfId="991"/>
    <cellStyle name="Comma 2 6 2" xfId="992"/>
    <cellStyle name="Comma 2 6 2 2" xfId="993"/>
    <cellStyle name="Comma 2 7" xfId="994"/>
    <cellStyle name="Comma 2 7 2" xfId="995"/>
    <cellStyle name="Comma 2 7 2 2" xfId="996"/>
    <cellStyle name="Comma 2 8" xfId="997"/>
    <cellStyle name="Comma 2 9" xfId="998"/>
    <cellStyle name="Comma 2 9 2" xfId="999"/>
    <cellStyle name="Comma 2 9 2 2" xfId="1000"/>
    <cellStyle name="Comma 2_grafici-valuten rizik i aktivnosti" xfId="1001"/>
    <cellStyle name="Comma 3" xfId="1002"/>
    <cellStyle name="Comma 3 2" xfId="1003"/>
    <cellStyle name="Comma 3 2 2" xfId="1004"/>
    <cellStyle name="Comma 3 2 2 2" xfId="1005"/>
    <cellStyle name="Comma 3 2 2 2 2" xfId="1006"/>
    <cellStyle name="Comma 3 2 3" xfId="1007"/>
    <cellStyle name="Comma 3 2 3 2" xfId="1008"/>
    <cellStyle name="Comma 3 3" xfId="1009"/>
    <cellStyle name="Comma 3 3 2" xfId="1010"/>
    <cellStyle name="Comma 3 3 2 2" xfId="1011"/>
    <cellStyle name="Comma 3 4" xfId="1012"/>
    <cellStyle name="Comma 3 4 2" xfId="1013"/>
    <cellStyle name="Comma 34" xfId="1014"/>
    <cellStyle name="Comma 34 2" xfId="1015"/>
    <cellStyle name="Comma 34 2 2" xfId="1016"/>
    <cellStyle name="Comma 34 2 2 2" xfId="1017"/>
    <cellStyle name="Comma 34 3" xfId="1018"/>
    <cellStyle name="Comma 34 3 2" xfId="1019"/>
    <cellStyle name="Comma 35" xfId="1020"/>
    <cellStyle name="Comma 35 2" xfId="1021"/>
    <cellStyle name="Comma 35 2 2" xfId="1022"/>
    <cellStyle name="Comma 36" xfId="1023"/>
    <cellStyle name="Comma 36 2" xfId="1024"/>
    <cellStyle name="Comma 36 2 2" xfId="1025"/>
    <cellStyle name="Comma 4" xfId="1026"/>
    <cellStyle name="Comma 4 2" xfId="1027"/>
    <cellStyle name="Comma 4 2 2" xfId="1028"/>
    <cellStyle name="Comma 4 2 2 2" xfId="1029"/>
    <cellStyle name="Comma 4 3" xfId="1030"/>
    <cellStyle name="Comma 4 3 2" xfId="1031"/>
    <cellStyle name="Comma 5" xfId="1032"/>
    <cellStyle name="Comma 5 2" xfId="1033"/>
    <cellStyle name="Comma 5 2 2" xfId="1034"/>
    <cellStyle name="Comma 6" xfId="1035"/>
    <cellStyle name="Comma 6 2" xfId="1036"/>
    <cellStyle name="Comma 6 2 2" xfId="1037"/>
    <cellStyle name="Comma 6 2 2 2" xfId="1038"/>
    <cellStyle name="Comma 6 3" xfId="1039"/>
    <cellStyle name="Comma 6 3 2" xfId="1040"/>
    <cellStyle name="Comma 7" xfId="1041"/>
    <cellStyle name="Comma 7 2" xfId="1042"/>
    <cellStyle name="Comma 7 2 2" xfId="1043"/>
    <cellStyle name="Comma 7 2 2 2" xfId="1044"/>
    <cellStyle name="Comma 7 3" xfId="1045"/>
    <cellStyle name="Comma 7 3 2" xfId="1046"/>
    <cellStyle name="Comma 8" xfId="1047"/>
    <cellStyle name="Comma 8 2" xfId="1048"/>
    <cellStyle name="Comma 8 2 2" xfId="1049"/>
    <cellStyle name="Comma 8 2 2 2" xfId="1050"/>
    <cellStyle name="Comma 8 3" xfId="1051"/>
    <cellStyle name="Comma 8 3 2" xfId="1052"/>
    <cellStyle name="Comma 9" xfId="1053"/>
    <cellStyle name="Comma 9 2" xfId="1054"/>
    <cellStyle name="Comma 9 2 2" xfId="1055"/>
    <cellStyle name="Currency 2" xfId="1056"/>
    <cellStyle name="Currency 3" xfId="1057"/>
    <cellStyle name="Currency 4" xfId="1058"/>
    <cellStyle name="Date" xfId="1059"/>
    <cellStyle name="Euro" xfId="1060"/>
    <cellStyle name="Excel.Chart" xfId="1061"/>
    <cellStyle name="Explanatory Text 10" xfId="1062"/>
    <cellStyle name="Explanatory Text 11" xfId="1063"/>
    <cellStyle name="Explanatory Text 12" xfId="1064"/>
    <cellStyle name="Explanatory Text 13" xfId="1065"/>
    <cellStyle name="Explanatory Text 14" xfId="1066"/>
    <cellStyle name="Explanatory Text 2" xfId="1067"/>
    <cellStyle name="Explanatory Text 2 2" xfId="1068"/>
    <cellStyle name="Explanatory Text 2 2 2" xfId="1069"/>
    <cellStyle name="Explanatory Text 2 3" xfId="1070"/>
    <cellStyle name="Explanatory Text 2 4" xfId="1071"/>
    <cellStyle name="Explanatory Text 2 5" xfId="1072"/>
    <cellStyle name="Explanatory Text 3" xfId="1073"/>
    <cellStyle name="Explanatory Text 3 2" xfId="1074"/>
    <cellStyle name="Explanatory Text 4" xfId="1075"/>
    <cellStyle name="Explanatory Text 5" xfId="1076"/>
    <cellStyle name="Explanatory Text 6" xfId="1077"/>
    <cellStyle name="Explanatory Text 7" xfId="1078"/>
    <cellStyle name="Explanatory Text 8" xfId="1079"/>
    <cellStyle name="Explanatory Text 9" xfId="1080"/>
    <cellStyle name="Fixed" xfId="1081"/>
    <cellStyle name="Good 10" xfId="1082"/>
    <cellStyle name="Good 11" xfId="1083"/>
    <cellStyle name="Good 12" xfId="1084"/>
    <cellStyle name="Good 13" xfId="1085"/>
    <cellStyle name="Good 14" xfId="1086"/>
    <cellStyle name="Good 2" xfId="1087"/>
    <cellStyle name="Good 2 2" xfId="1088"/>
    <cellStyle name="Good 2 2 2" xfId="1089"/>
    <cellStyle name="Good 2 3" xfId="1090"/>
    <cellStyle name="Good 2 4" xfId="1091"/>
    <cellStyle name="Good 2 5" xfId="1092"/>
    <cellStyle name="Good 3" xfId="1093"/>
    <cellStyle name="Good 3 2" xfId="1094"/>
    <cellStyle name="Good 4" xfId="1095"/>
    <cellStyle name="Good 5" xfId="1096"/>
    <cellStyle name="Good 6" xfId="1097"/>
    <cellStyle name="Good 7" xfId="1098"/>
    <cellStyle name="Good 8" xfId="1099"/>
    <cellStyle name="Good 9" xfId="1100"/>
    <cellStyle name="Heading 1 10" xfId="1101"/>
    <cellStyle name="Heading 1 11" xfId="1102"/>
    <cellStyle name="Heading 1 12" xfId="1103"/>
    <cellStyle name="Heading 1 13" xfId="1104"/>
    <cellStyle name="Heading 1 14" xfId="1105"/>
    <cellStyle name="Heading 1 2" xfId="1106"/>
    <cellStyle name="Heading 1 2 2" xfId="1107"/>
    <cellStyle name="Heading 1 2 2 2" xfId="1108"/>
    <cellStyle name="Heading 1 2 2_sporedba po zemji" xfId="1109"/>
    <cellStyle name="Heading 1 2 3" xfId="1110"/>
    <cellStyle name="Heading 1 2 4" xfId="1111"/>
    <cellStyle name="Heading 1 2 5" xfId="1112"/>
    <cellStyle name="Heading 1 2_sporedba po zemji" xfId="1113"/>
    <cellStyle name="Heading 1 3" xfId="1114"/>
    <cellStyle name="Heading 1 3 2" xfId="1115"/>
    <cellStyle name="Heading 1 4" xfId="1116"/>
    <cellStyle name="Heading 1 5" xfId="1117"/>
    <cellStyle name="Heading 1 6" xfId="1118"/>
    <cellStyle name="Heading 1 7" xfId="1119"/>
    <cellStyle name="Heading 1 8" xfId="1120"/>
    <cellStyle name="Heading 1 9" xfId="1121"/>
    <cellStyle name="Heading 2 10" xfId="1122"/>
    <cellStyle name="Heading 2 11" xfId="1123"/>
    <cellStyle name="Heading 2 12" xfId="1124"/>
    <cellStyle name="Heading 2 13" xfId="1125"/>
    <cellStyle name="Heading 2 14" xfId="1126"/>
    <cellStyle name="Heading 2 2" xfId="1127"/>
    <cellStyle name="Heading 2 2 2" xfId="1128"/>
    <cellStyle name="Heading 2 2 2 2" xfId="1129"/>
    <cellStyle name="Heading 2 2 2_sporedba po zemji" xfId="1130"/>
    <cellStyle name="Heading 2 2 3" xfId="1131"/>
    <cellStyle name="Heading 2 2 4" xfId="1132"/>
    <cellStyle name="Heading 2 2 5" xfId="1133"/>
    <cellStyle name="Heading 2 2_sporedba po zemji" xfId="1134"/>
    <cellStyle name="Heading 2 3" xfId="1135"/>
    <cellStyle name="Heading 2 3 2" xfId="1136"/>
    <cellStyle name="Heading 2 4" xfId="1137"/>
    <cellStyle name="Heading 2 5" xfId="1138"/>
    <cellStyle name="Heading 2 6" xfId="1139"/>
    <cellStyle name="Heading 2 7" xfId="1140"/>
    <cellStyle name="Heading 2 8" xfId="1141"/>
    <cellStyle name="Heading 2 9" xfId="1142"/>
    <cellStyle name="Heading 3 10" xfId="1143"/>
    <cellStyle name="Heading 3 10 2" xfId="1144"/>
    <cellStyle name="Heading 3 10 2 2" xfId="1145"/>
    <cellStyle name="Heading 3 10 2_анекси - фирми со кредити(КРИС)" xfId="1146"/>
    <cellStyle name="Heading 3 10_aneks pokazateli-dejnosti" xfId="1147"/>
    <cellStyle name="Heading 3 11" xfId="1148"/>
    <cellStyle name="Heading 3 11 2" xfId="1149"/>
    <cellStyle name="Heading 3 11 2 2" xfId="1150"/>
    <cellStyle name="Heading 3 11 2_анекси - фирми со кредити(КРИС)" xfId="1151"/>
    <cellStyle name="Heading 3 11_aneks pokazateli-dejnosti" xfId="1152"/>
    <cellStyle name="Heading 3 12" xfId="1153"/>
    <cellStyle name="Heading 3 12 2" xfId="1154"/>
    <cellStyle name="Heading 3 12 2 2" xfId="1155"/>
    <cellStyle name="Heading 3 12 2_анекси - фирми со кредити(КРИС)" xfId="1156"/>
    <cellStyle name="Heading 3 12_aneks pokazateli-dejnosti" xfId="1157"/>
    <cellStyle name="Heading 3 13" xfId="1158"/>
    <cellStyle name="Heading 3 13 2" xfId="1159"/>
    <cellStyle name="Heading 3 13 2 2" xfId="1160"/>
    <cellStyle name="Heading 3 13 2_анекси - фирми со кредити(КРИС)" xfId="1161"/>
    <cellStyle name="Heading 3 13_aneks pokazateli-dejnosti" xfId="1162"/>
    <cellStyle name="Heading 3 14" xfId="1163"/>
    <cellStyle name="Heading 3 14 2" xfId="1164"/>
    <cellStyle name="Heading 3 14 2 2" xfId="1165"/>
    <cellStyle name="Heading 3 14 2_анекси - фирми со кредити(КРИС)" xfId="1166"/>
    <cellStyle name="Heading 3 14_aneks pokazateli-dejnosti" xfId="1167"/>
    <cellStyle name="Heading 3 2" xfId="1168"/>
    <cellStyle name="Heading 3 2 2" xfId="1169"/>
    <cellStyle name="Heading 3 2 2 2" xfId="1170"/>
    <cellStyle name="Heading 3 2 2 2 2" xfId="1171"/>
    <cellStyle name="Heading 3 2 2 2 2 2" xfId="1172"/>
    <cellStyle name="Heading 3 2 2 2 2_анекси - фирми со кредити(КРИС)" xfId="1173"/>
    <cellStyle name="Heading 3 2 2 2_aneks pokazateli-dejnosti" xfId="1174"/>
    <cellStyle name="Heading 3 2 2 3" xfId="1175"/>
    <cellStyle name="Heading 3 2 2 3 2" xfId="1176"/>
    <cellStyle name="Heading 3 2 2 3_анекси - фирми со кредити(КРИС)" xfId="1177"/>
    <cellStyle name="Heading 3 2 2 4" xfId="1178"/>
    <cellStyle name="Heading 3 2 2 4 2" xfId="1179"/>
    <cellStyle name="Heading 3 2 2 4_анекси - фирми со кредити(КРИС)" xfId="1180"/>
    <cellStyle name="Heading 3 2 2 5" xfId="1181"/>
    <cellStyle name="Heading 3 2 2_aneks pokazateli-dejnosti" xfId="1182"/>
    <cellStyle name="Heading 3 2 3" xfId="1183"/>
    <cellStyle name="Heading 3 2 3 2" xfId="1184"/>
    <cellStyle name="Heading 3 2 3 2 2" xfId="1185"/>
    <cellStyle name="Heading 3 2 3 2_анекси - фирми со кредити(КРИС)" xfId="1186"/>
    <cellStyle name="Heading 3 2 3_aneks pokazateli-dejnosti" xfId="1187"/>
    <cellStyle name="Heading 3 2 4" xfId="1188"/>
    <cellStyle name="Heading 3 2 4 2" xfId="1189"/>
    <cellStyle name="Heading 3 2 4 2 2" xfId="1190"/>
    <cellStyle name="Heading 3 2 4 2_анекси - фирми со кредити(КРИС)" xfId="1191"/>
    <cellStyle name="Heading 3 2 4_aneks pokazateli-dejnosti" xfId="1192"/>
    <cellStyle name="Heading 3 2 5" xfId="1193"/>
    <cellStyle name="Heading 3 2 5 2" xfId="1194"/>
    <cellStyle name="Heading 3 2 5 2 2" xfId="1195"/>
    <cellStyle name="Heading 3 2 5 2_анекси - фирми со кредити(КРИС)" xfId="1196"/>
    <cellStyle name="Heading 3 2 5_aneks pokazateli-dejnosti" xfId="1197"/>
    <cellStyle name="Heading 3 2 6" xfId="1198"/>
    <cellStyle name="Heading 3 2 6 2" xfId="1199"/>
    <cellStyle name="Heading 3 2 6_анекси - фирми со кредити(КРИС)" xfId="1200"/>
    <cellStyle name="Heading 3 2 7" xfId="1201"/>
    <cellStyle name="Heading 3 2 7 2" xfId="1202"/>
    <cellStyle name="Heading 3 2 7_анекси - фирми со кредити(КРИС)" xfId="1203"/>
    <cellStyle name="Heading 3 2 8" xfId="1204"/>
    <cellStyle name="Heading 3 2_aneks pokazateli-dejnosti" xfId="1205"/>
    <cellStyle name="Heading 3 3" xfId="1206"/>
    <cellStyle name="Heading 3 3 2" xfId="1207"/>
    <cellStyle name="Heading 3 3 3" xfId="1208"/>
    <cellStyle name="Heading 3 3 3 2" xfId="1209"/>
    <cellStyle name="Heading 3 3 3_анекси - фирми со кредити(КРИС)" xfId="1210"/>
    <cellStyle name="Heading 3 3_aneks pokazateli-dejnosti" xfId="1211"/>
    <cellStyle name="Heading 3 4" xfId="1212"/>
    <cellStyle name="Heading 3 4 2" xfId="1213"/>
    <cellStyle name="Heading 3 4 2 2" xfId="1214"/>
    <cellStyle name="Heading 3 4 2_анекси - фирми со кредити(КРИС)" xfId="1215"/>
    <cellStyle name="Heading 3 4_aneks pokazateli-dejnosti" xfId="1216"/>
    <cellStyle name="Heading 3 5" xfId="1217"/>
    <cellStyle name="Heading 3 5 2" xfId="1218"/>
    <cellStyle name="Heading 3 5 2 2" xfId="1219"/>
    <cellStyle name="Heading 3 5 2_анекси - фирми со кредити(КРИС)" xfId="1220"/>
    <cellStyle name="Heading 3 5_aneks pokazateli-dejnosti" xfId="1221"/>
    <cellStyle name="Heading 3 6" xfId="1222"/>
    <cellStyle name="Heading 3 6 2" xfId="1223"/>
    <cellStyle name="Heading 3 6 2 2" xfId="1224"/>
    <cellStyle name="Heading 3 6 2_анекси - фирми со кредити(КРИС)" xfId="1225"/>
    <cellStyle name="Heading 3 6_aneks pokazateli-dejnosti" xfId="1226"/>
    <cellStyle name="Heading 3 7" xfId="1227"/>
    <cellStyle name="Heading 3 7 2" xfId="1228"/>
    <cellStyle name="Heading 3 7 2 2" xfId="1229"/>
    <cellStyle name="Heading 3 7 2_анекси - фирми со кредити(КРИС)" xfId="1230"/>
    <cellStyle name="Heading 3 7_aneks pokazateli-dejnosti" xfId="1231"/>
    <cellStyle name="Heading 3 8" xfId="1232"/>
    <cellStyle name="Heading 3 8 2" xfId="1233"/>
    <cellStyle name="Heading 3 8 2 2" xfId="1234"/>
    <cellStyle name="Heading 3 8 2_анекси - фирми со кредити(КРИС)" xfId="1235"/>
    <cellStyle name="Heading 3 8_aneks pokazateli-dejnosti" xfId="1236"/>
    <cellStyle name="Heading 3 9" xfId="1237"/>
    <cellStyle name="Heading 3 9 2" xfId="1238"/>
    <cellStyle name="Heading 3 9 2 2" xfId="1239"/>
    <cellStyle name="Heading 3 9 2_анекси - фирми со кредити(КРИС)" xfId="1240"/>
    <cellStyle name="Heading 3 9_aneks pokazateli-dejnosti" xfId="1241"/>
    <cellStyle name="Heading 4 10" xfId="1242"/>
    <cellStyle name="Heading 4 11" xfId="1243"/>
    <cellStyle name="Heading 4 12" xfId="1244"/>
    <cellStyle name="Heading 4 13" xfId="1245"/>
    <cellStyle name="Heading 4 14" xfId="1246"/>
    <cellStyle name="Heading 4 2" xfId="1247"/>
    <cellStyle name="Heading 4 2 2" xfId="1248"/>
    <cellStyle name="Heading 4 2 2 2" xfId="1249"/>
    <cellStyle name="Heading 4 2 2_sporedba po zemji" xfId="1250"/>
    <cellStyle name="Heading 4 2 3" xfId="1251"/>
    <cellStyle name="Heading 4 2 4" xfId="1252"/>
    <cellStyle name="Heading 4 2 5" xfId="1253"/>
    <cellStyle name="Heading 4 2_sporedba po zemji" xfId="1254"/>
    <cellStyle name="Heading 4 3" xfId="1255"/>
    <cellStyle name="Heading 4 3 2" xfId="1256"/>
    <cellStyle name="Heading 4 4" xfId="1257"/>
    <cellStyle name="Heading 4 5" xfId="1258"/>
    <cellStyle name="Heading 4 6" xfId="1259"/>
    <cellStyle name="Heading 4 7" xfId="1260"/>
    <cellStyle name="Heading 4 8" xfId="1261"/>
    <cellStyle name="Heading 4 9" xfId="1262"/>
    <cellStyle name="HEADING1" xfId="1263"/>
    <cellStyle name="HEADING2" xfId="1264"/>
    <cellStyle name="imf-one decimal" xfId="1265"/>
    <cellStyle name="imf-zero decimal" xfId="1266"/>
    <cellStyle name="Input 10" xfId="1267"/>
    <cellStyle name="Input 10 2" xfId="1268"/>
    <cellStyle name="Input 10 2 2" xfId="1269"/>
    <cellStyle name="Input 10 2 2 2" xfId="1270"/>
    <cellStyle name="Input 10 2 2_анекси - фирми со кредити(КРИС)" xfId="1271"/>
    <cellStyle name="Input 10 2_aneks pokazateli-dejnosti" xfId="1272"/>
    <cellStyle name="Input 10 3" xfId="1273"/>
    <cellStyle name="Input 10 3 2" xfId="1274"/>
    <cellStyle name="Input 10 3_анекси - фирми со кредити(КРИС)" xfId="1275"/>
    <cellStyle name="Input 10_aneks pokazateli-dejnosti" xfId="1276"/>
    <cellStyle name="Input 11" xfId="1277"/>
    <cellStyle name="Input 11 2" xfId="1278"/>
    <cellStyle name="Input 11 2 2" xfId="1279"/>
    <cellStyle name="Input 11 2 2 2" xfId="1280"/>
    <cellStyle name="Input 11 2 2_анекси - фирми со кредити(КРИС)" xfId="1281"/>
    <cellStyle name="Input 11 2_aneks pokazateli-dejnosti" xfId="1282"/>
    <cellStyle name="Input 11 3" xfId="1283"/>
    <cellStyle name="Input 11 3 2" xfId="1284"/>
    <cellStyle name="Input 11 3_анекси - фирми со кредити(КРИС)" xfId="1285"/>
    <cellStyle name="Input 11_aneks pokazateli-dejnosti" xfId="1286"/>
    <cellStyle name="Input 12" xfId="1287"/>
    <cellStyle name="Input 12 2" xfId="1288"/>
    <cellStyle name="Input 12 2 2" xfId="1289"/>
    <cellStyle name="Input 12 2 2 2" xfId="1290"/>
    <cellStyle name="Input 12 2 2_анекси - фирми со кредити(КРИС)" xfId="1291"/>
    <cellStyle name="Input 12 2_aneks pokazateli-dejnosti" xfId="1292"/>
    <cellStyle name="Input 12 3" xfId="1293"/>
    <cellStyle name="Input 12 3 2" xfId="1294"/>
    <cellStyle name="Input 12 3_анекси - фирми со кредити(КРИС)" xfId="1295"/>
    <cellStyle name="Input 12_aneks pokazateli-dejnosti" xfId="1296"/>
    <cellStyle name="Input 13" xfId="1297"/>
    <cellStyle name="Input 13 2" xfId="1298"/>
    <cellStyle name="Input 13 2 2" xfId="1299"/>
    <cellStyle name="Input 13 2 2 2" xfId="1300"/>
    <cellStyle name="Input 13 2 2_анекси - фирми со кредити(КРИС)" xfId="1301"/>
    <cellStyle name="Input 13 2_aneks pokazateli-dejnosti" xfId="1302"/>
    <cellStyle name="Input 13 3" xfId="1303"/>
    <cellStyle name="Input 13 3 2" xfId="1304"/>
    <cellStyle name="Input 13 3_анекси - фирми со кредити(КРИС)" xfId="1305"/>
    <cellStyle name="Input 13_aneks pokazateli-dejnosti" xfId="1306"/>
    <cellStyle name="Input 14" xfId="1307"/>
    <cellStyle name="Input 14 2" xfId="1308"/>
    <cellStyle name="Input 14 2 2" xfId="1309"/>
    <cellStyle name="Input 14 2 2 2" xfId="1310"/>
    <cellStyle name="Input 14 2 2_анекси - фирми со кредити(КРИС)" xfId="1311"/>
    <cellStyle name="Input 14 2_aneks pokazateli-dejnosti" xfId="1312"/>
    <cellStyle name="Input 14 3" xfId="1313"/>
    <cellStyle name="Input 14 3 2" xfId="1314"/>
    <cellStyle name="Input 14 3_анекси - фирми со кредити(КРИС)" xfId="1315"/>
    <cellStyle name="Input 14_aneks pokazateli-dejnosti" xfId="1316"/>
    <cellStyle name="Input 2" xfId="1317"/>
    <cellStyle name="Input 2 2" xfId="1318"/>
    <cellStyle name="Input 2 2 2" xfId="1319"/>
    <cellStyle name="Input 2 2 2 2" xfId="1320"/>
    <cellStyle name="Input 2 2 2 2 2" xfId="1321"/>
    <cellStyle name="Input 2 2 2 2_анекси - фирми со кредити(КРИС)" xfId="1322"/>
    <cellStyle name="Input 2 2 2_aneks pokazateli-dejnosti" xfId="1323"/>
    <cellStyle name="Input 2 2 3" xfId="1324"/>
    <cellStyle name="Input 2 2 3 2" xfId="1325"/>
    <cellStyle name="Input 2 2 3_анекси - фирми со кредити(КРИС)" xfId="1326"/>
    <cellStyle name="Input 2 2_aneks pokazateli-dejnosti" xfId="1327"/>
    <cellStyle name="Input 2 3" xfId="1328"/>
    <cellStyle name="Input 2 3 2" xfId="1329"/>
    <cellStyle name="Input 2 3 2 2" xfId="1330"/>
    <cellStyle name="Input 2 3 2 2 2" xfId="1331"/>
    <cellStyle name="Input 2 3 2 2_анекси - фирми со кредити(КРИС)" xfId="1332"/>
    <cellStyle name="Input 2 3 2_aneks pokazateli-dejnosti" xfId="1333"/>
    <cellStyle name="Input 2 3 3" xfId="1334"/>
    <cellStyle name="Input 2 3 3 2" xfId="1335"/>
    <cellStyle name="Input 2 3 3_анекси - фирми со кредити(КРИС)" xfId="1336"/>
    <cellStyle name="Input 2 3_aneks pokazateli-dejnosti" xfId="1337"/>
    <cellStyle name="Input 2 4" xfId="1338"/>
    <cellStyle name="Input 2 4 2" xfId="1339"/>
    <cellStyle name="Input 2 4 2 2" xfId="1340"/>
    <cellStyle name="Input 2 4 2_анекси - фирми со кредити(КРИС)" xfId="1341"/>
    <cellStyle name="Input 2 4_aneks pokazateli-dejnosti" xfId="1342"/>
    <cellStyle name="Input 2 5" xfId="1343"/>
    <cellStyle name="Input 2 5 2" xfId="1344"/>
    <cellStyle name="Input 2 5 2 2" xfId="1345"/>
    <cellStyle name="Input 2 5 2_анекси - фирми со кредити(КРИС)" xfId="1346"/>
    <cellStyle name="Input 2 5_aneks pokazateli-dejnosti" xfId="1347"/>
    <cellStyle name="Input 2 6" xfId="1348"/>
    <cellStyle name="Input 2 6 2" xfId="1349"/>
    <cellStyle name="Input 2 6_анекси - фирми со кредити(КРИС)" xfId="1350"/>
    <cellStyle name="Input 2 7" xfId="1351"/>
    <cellStyle name="Input 2 7 2" xfId="1352"/>
    <cellStyle name="Input 2 7_анекси - фирми со кредити(КРИС)" xfId="1353"/>
    <cellStyle name="Input 2_aneks pokazateli-dejnosti" xfId="1354"/>
    <cellStyle name="Input 3" xfId="1355"/>
    <cellStyle name="Input 3 2" xfId="1356"/>
    <cellStyle name="Input 3 2 2" xfId="1357"/>
    <cellStyle name="Input 3 2 2 2" xfId="1358"/>
    <cellStyle name="Input 3 2 2_анекси - фирми со кредити(КРИС)" xfId="1359"/>
    <cellStyle name="Input 3 2_aneks pokazateli-dejnosti" xfId="1360"/>
    <cellStyle name="Input 3 3" xfId="1361"/>
    <cellStyle name="Input 3 3 2" xfId="1362"/>
    <cellStyle name="Input 3 3_анекси - фирми со кредити(КРИС)" xfId="1363"/>
    <cellStyle name="Input 3_aneks pokazateli-dejnosti" xfId="1364"/>
    <cellStyle name="Input 4" xfId="1365"/>
    <cellStyle name="Input 4 2" xfId="1366"/>
    <cellStyle name="Input 4 2 2" xfId="1367"/>
    <cellStyle name="Input 4 2 2 2" xfId="1368"/>
    <cellStyle name="Input 4 2 2_анекси - фирми со кредити(КРИС)" xfId="1369"/>
    <cellStyle name="Input 4 2_aneks pokazateli-dejnosti" xfId="1370"/>
    <cellStyle name="Input 4 3" xfId="1371"/>
    <cellStyle name="Input 4 3 2" xfId="1372"/>
    <cellStyle name="Input 4 3_анекси - фирми со кредити(КРИС)" xfId="1373"/>
    <cellStyle name="Input 4_aneks pokazateli-dejnosti" xfId="1374"/>
    <cellStyle name="Input 5" xfId="1375"/>
    <cellStyle name="Input 5 2" xfId="1376"/>
    <cellStyle name="Input 5 2 2" xfId="1377"/>
    <cellStyle name="Input 5 2 2 2" xfId="1378"/>
    <cellStyle name="Input 5 2 2_анекси - фирми со кредити(КРИС)" xfId="1379"/>
    <cellStyle name="Input 5 2_aneks pokazateli-dejnosti" xfId="1380"/>
    <cellStyle name="Input 5 3" xfId="1381"/>
    <cellStyle name="Input 5 3 2" xfId="1382"/>
    <cellStyle name="Input 5 3_анекси - фирми со кредити(КРИС)" xfId="1383"/>
    <cellStyle name="Input 5_aneks pokazateli-dejnosti" xfId="1384"/>
    <cellStyle name="Input 6" xfId="1385"/>
    <cellStyle name="Input 6 2" xfId="1386"/>
    <cellStyle name="Input 6 2 2" xfId="1387"/>
    <cellStyle name="Input 6 2 2 2" xfId="1388"/>
    <cellStyle name="Input 6 2 2_анекси - фирми со кредити(КРИС)" xfId="1389"/>
    <cellStyle name="Input 6 2_aneks pokazateli-dejnosti" xfId="1390"/>
    <cellStyle name="Input 6 3" xfId="1391"/>
    <cellStyle name="Input 6 3 2" xfId="1392"/>
    <cellStyle name="Input 6 3_анекси - фирми со кредити(КРИС)" xfId="1393"/>
    <cellStyle name="Input 6_aneks pokazateli-dejnosti" xfId="1394"/>
    <cellStyle name="Input 7" xfId="1395"/>
    <cellStyle name="Input 7 2" xfId="1396"/>
    <cellStyle name="Input 7 2 2" xfId="1397"/>
    <cellStyle name="Input 7 2 2 2" xfId="1398"/>
    <cellStyle name="Input 7 2 2_анекси - фирми со кредити(КРИС)" xfId="1399"/>
    <cellStyle name="Input 7 2_aneks pokazateli-dejnosti" xfId="1400"/>
    <cellStyle name="Input 7 3" xfId="1401"/>
    <cellStyle name="Input 7 3 2" xfId="1402"/>
    <cellStyle name="Input 7 3_анекси - фирми со кредити(КРИС)" xfId="1403"/>
    <cellStyle name="Input 7_aneks pokazateli-dejnosti" xfId="1404"/>
    <cellStyle name="Input 8" xfId="1405"/>
    <cellStyle name="Input 8 2" xfId="1406"/>
    <cellStyle name="Input 8 2 2" xfId="1407"/>
    <cellStyle name="Input 8 2 2 2" xfId="1408"/>
    <cellStyle name="Input 8 2 2_анекси - фирми со кредити(КРИС)" xfId="1409"/>
    <cellStyle name="Input 8 2_aneks pokazateli-dejnosti" xfId="1410"/>
    <cellStyle name="Input 8 3" xfId="1411"/>
    <cellStyle name="Input 8 3 2" xfId="1412"/>
    <cellStyle name="Input 8 3_анекси - фирми со кредити(КРИС)" xfId="1413"/>
    <cellStyle name="Input 8_aneks pokazateli-dejnosti" xfId="1414"/>
    <cellStyle name="Input 9" xfId="1415"/>
    <cellStyle name="Input 9 2" xfId="1416"/>
    <cellStyle name="Input 9 2 2" xfId="1417"/>
    <cellStyle name="Input 9 2 2 2" xfId="1418"/>
    <cellStyle name="Input 9 2 2_анекси - фирми со кредити(КРИС)" xfId="1419"/>
    <cellStyle name="Input 9 2_aneks pokazateli-dejnosti" xfId="1420"/>
    <cellStyle name="Input 9 3" xfId="1421"/>
    <cellStyle name="Input 9 3 2" xfId="1422"/>
    <cellStyle name="Input 9 3_анекси - фирми со кредити(КРИС)" xfId="1423"/>
    <cellStyle name="Input 9_aneks pokazateli-dejnosti" xfId="1424"/>
    <cellStyle name="Linked Cell 10" xfId="1425"/>
    <cellStyle name="Linked Cell 11" xfId="1426"/>
    <cellStyle name="Linked Cell 12" xfId="1427"/>
    <cellStyle name="Linked Cell 13" xfId="1428"/>
    <cellStyle name="Linked Cell 14" xfId="1429"/>
    <cellStyle name="Linked Cell 2" xfId="1430"/>
    <cellStyle name="Linked Cell 2 2" xfId="1431"/>
    <cellStyle name="Linked Cell 2 2 2" xfId="1432"/>
    <cellStyle name="Linked Cell 2 3" xfId="1433"/>
    <cellStyle name="Linked Cell 2 4" xfId="1434"/>
    <cellStyle name="Linked Cell 2 5" xfId="1435"/>
    <cellStyle name="Linked Cell 2_sporedba po zemji" xfId="1436"/>
    <cellStyle name="Linked Cell 3" xfId="1437"/>
    <cellStyle name="Linked Cell 3 2" xfId="1438"/>
    <cellStyle name="Linked Cell 4" xfId="1439"/>
    <cellStyle name="Linked Cell 5" xfId="1440"/>
    <cellStyle name="Linked Cell 6" xfId="1441"/>
    <cellStyle name="Linked Cell 7" xfId="1442"/>
    <cellStyle name="Linked Cell 8" xfId="1443"/>
    <cellStyle name="Linked Cell 9" xfId="1444"/>
    <cellStyle name="Millares [0]_11.1.3. bis" xfId="1445"/>
    <cellStyle name="Millares_11.1.3. bis" xfId="1446"/>
    <cellStyle name="Moneda [0]_11.1.3. bis" xfId="1447"/>
    <cellStyle name="Moneda_11.1.3. bis" xfId="1448"/>
    <cellStyle name="Neutral 10" xfId="1449"/>
    <cellStyle name="Neutral 11" xfId="1450"/>
    <cellStyle name="Neutral 12" xfId="1451"/>
    <cellStyle name="Neutral 13" xfId="1452"/>
    <cellStyle name="Neutral 14" xfId="1453"/>
    <cellStyle name="Neutral 2" xfId="1454"/>
    <cellStyle name="Neutral 2 2" xfId="1455"/>
    <cellStyle name="Neutral 2 2 2" xfId="1456"/>
    <cellStyle name="Neutral 2 3" xfId="1457"/>
    <cellStyle name="Neutral 2 4" xfId="1458"/>
    <cellStyle name="Neutral 2 5" xfId="1459"/>
    <cellStyle name="Neutral 2_sporedba po zemji" xfId="1460"/>
    <cellStyle name="Neutral 3" xfId="1461"/>
    <cellStyle name="Neutral 3 2" xfId="1462"/>
    <cellStyle name="Neutral 4" xfId="1463"/>
    <cellStyle name="Neutral 5" xfId="1464"/>
    <cellStyle name="Neutral 6" xfId="1465"/>
    <cellStyle name="Neutral 7" xfId="1466"/>
    <cellStyle name="Neutral 8" xfId="1467"/>
    <cellStyle name="Neutral 9" xfId="1468"/>
    <cellStyle name="Normal" xfId="0" builtinId="0"/>
    <cellStyle name="Normal - Style1" xfId="26"/>
    <cellStyle name="Normal - Style1 2" xfId="1469"/>
    <cellStyle name="Normal - Style1 3" xfId="1470"/>
    <cellStyle name="Normal - Style2" xfId="1471"/>
    <cellStyle name="Normal 10" xfId="2"/>
    <cellStyle name="Normal 10 2" xfId="1472"/>
    <cellStyle name="Normal 10 3" xfId="1473"/>
    <cellStyle name="Normal 10 4" xfId="1474"/>
    <cellStyle name="Normal 10 5" xfId="1475"/>
    <cellStyle name="Normal 10 6" xfId="1476"/>
    <cellStyle name="Normal 10 7" xfId="1477"/>
    <cellStyle name="Normal 10 8" xfId="1478"/>
    <cellStyle name="Normal 10 9" xfId="1479"/>
    <cellStyle name="Normal 100" xfId="1480"/>
    <cellStyle name="Normal 101" xfId="1481"/>
    <cellStyle name="Normal 102" xfId="1482"/>
    <cellStyle name="Normal 104" xfId="24"/>
    <cellStyle name="Normal 104 2" xfId="2508"/>
    <cellStyle name="Normal 11" xfId="1483"/>
    <cellStyle name="Normal 11 2" xfId="1484"/>
    <cellStyle name="Normal 11 3" xfId="1485"/>
    <cellStyle name="Normal 11 4" xfId="1486"/>
    <cellStyle name="Normal 11 5" xfId="1487"/>
    <cellStyle name="Normal 11 6" xfId="1488"/>
    <cellStyle name="Normal 11 7" xfId="1489"/>
    <cellStyle name="Normal 11 8" xfId="1490"/>
    <cellStyle name="Normal 11 9" xfId="1491"/>
    <cellStyle name="Normal 12" xfId="1492"/>
    <cellStyle name="Normal 12 10 2" xfId="1493"/>
    <cellStyle name="Normal 12 2" xfId="1494"/>
    <cellStyle name="Normal 12 3" xfId="1495"/>
    <cellStyle name="Normal 12 4" xfId="1496"/>
    <cellStyle name="Normal 12 5" xfId="1497"/>
    <cellStyle name="Normal 12 6" xfId="1498"/>
    <cellStyle name="Normal 12 7" xfId="1499"/>
    <cellStyle name="Normal 12 8" xfId="1500"/>
    <cellStyle name="Normal 12 9" xfId="1501"/>
    <cellStyle name="Normal 13" xfId="1502"/>
    <cellStyle name="Normal 13 2" xfId="1503"/>
    <cellStyle name="Normal 13 3" xfId="1504"/>
    <cellStyle name="Normal 13 4" xfId="1505"/>
    <cellStyle name="Normal 13 5" xfId="1506"/>
    <cellStyle name="Normal 13 6" xfId="1507"/>
    <cellStyle name="Normal 13 7" xfId="1508"/>
    <cellStyle name="Normal 13 8" xfId="1509"/>
    <cellStyle name="Normal 13 9" xfId="1510"/>
    <cellStyle name="Normal 14" xfId="1511"/>
    <cellStyle name="Normal 15" xfId="1512"/>
    <cellStyle name="Normal 15 2" xfId="1513"/>
    <cellStyle name="Normal 15 2 2" xfId="1514"/>
    <cellStyle name="Normal 15 2 3" xfId="1515"/>
    <cellStyle name="Normal 15 3" xfId="1516"/>
    <cellStyle name="Normal 15 3 2" xfId="1517"/>
    <cellStyle name="Normal 15 3 2 2" xfId="1518"/>
    <cellStyle name="Normal 15 3 2 3" xfId="1519"/>
    <cellStyle name="Normal 15 3 2 3 2" xfId="1520"/>
    <cellStyle name="Normal 15 3 2 4" xfId="1521"/>
    <cellStyle name="Normal 15 4" xfId="1522"/>
    <cellStyle name="Normal 15 4 2" xfId="1523"/>
    <cellStyle name="Normal 15 5" xfId="1524"/>
    <cellStyle name="Normal 15_sporedba po zemji" xfId="1525"/>
    <cellStyle name="Normal 16" xfId="1526"/>
    <cellStyle name="Normal 16 2" xfId="20"/>
    <cellStyle name="Normal 16 2 2" xfId="1527"/>
    <cellStyle name="Normal 16 2 2 2" xfId="1528"/>
    <cellStyle name="Normal 16 2 2 2 2" xfId="1529"/>
    <cellStyle name="Normal 16 2 2 2 3" xfId="1530"/>
    <cellStyle name="Normal 16 2 2 2 4" xfId="1531"/>
    <cellStyle name="Normal 16 2 2 2 5" xfId="1532"/>
    <cellStyle name="Normal 16 2 3" xfId="1533"/>
    <cellStyle name="Normal 16 2 3 2" xfId="1534"/>
    <cellStyle name="Normal 16 2 3_анекси - фирми со кредити(КРИС)" xfId="1535"/>
    <cellStyle name="Normal 16 2 4" xfId="1536"/>
    <cellStyle name="Normal 16 2 5" xfId="2504"/>
    <cellStyle name="Normal 16 2 6" xfId="21"/>
    <cellStyle name="Normal 16 2 6 2" xfId="2505"/>
    <cellStyle name="Normal 16 2_aneks pokazateli-dejnosti" xfId="1537"/>
    <cellStyle name="Normal 16 3" xfId="1538"/>
    <cellStyle name="Normal 16 3 2" xfId="1539"/>
    <cellStyle name="Normal 16 3 2 2" xfId="1540"/>
    <cellStyle name="Normal 16 3 2_анекси - фирми со кредити(КРИС)" xfId="1541"/>
    <cellStyle name="Normal 16 3 3" xfId="1542"/>
    <cellStyle name="Normal 16 3_aneks pokazateli-dejnosti" xfId="1543"/>
    <cellStyle name="Normal 16 4" xfId="1544"/>
    <cellStyle name="Normal 16 4 2" xfId="1545"/>
    <cellStyle name="Normal 16 4_анекси - фирми со кредити(КРИС)" xfId="1546"/>
    <cellStyle name="Normal 16 5" xfId="1547"/>
    <cellStyle name="Normal 16_aneks pokazateli-dejnosti" xfId="1548"/>
    <cellStyle name="Normal 17" xfId="1549"/>
    <cellStyle name="Normal 17 2" xfId="1550"/>
    <cellStyle name="Normal 17 3" xfId="1551"/>
    <cellStyle name="Normal 17 3 2" xfId="1552"/>
    <cellStyle name="Normal 17 3 3" xfId="1553"/>
    <cellStyle name="Normal 17 4" xfId="23"/>
    <cellStyle name="Normal 17 4 2" xfId="2507"/>
    <cellStyle name="Normal 17_sporedba po zemji" xfId="1554"/>
    <cellStyle name="Normal 18" xfId="1555"/>
    <cellStyle name="Normal 18 2" xfId="1556"/>
    <cellStyle name="Normal 19" xfId="1557"/>
    <cellStyle name="Normal 19 2" xfId="1558"/>
    <cellStyle name="Normal 19 2 2" xfId="1559"/>
    <cellStyle name="Normal 19 2 2 2" xfId="1560"/>
    <cellStyle name="Normal 19 2 2_анекси - фирми со кредити(КРИС)" xfId="1561"/>
    <cellStyle name="Normal 19 2 3" xfId="1562"/>
    <cellStyle name="Normal 19 2_aneks pokazateli-dejnosti" xfId="1563"/>
    <cellStyle name="Normal 2" xfId="1"/>
    <cellStyle name="Normal 2 10" xfId="1564"/>
    <cellStyle name="Normal 2 10 2" xfId="1565"/>
    <cellStyle name="Normal 2 11" xfId="1566"/>
    <cellStyle name="Normal 2 12" xfId="1567"/>
    <cellStyle name="Normal 2 12 2" xfId="1568"/>
    <cellStyle name="Normal 2 13" xfId="1569"/>
    <cellStyle name="Normal 2 13 2" xfId="1570"/>
    <cellStyle name="Normal 2 13 2 2" xfId="1571"/>
    <cellStyle name="Normal 2 13 2 2 2" xfId="1572"/>
    <cellStyle name="Normal 2 13 2 2_анекси - фирми со кредити(КРИС)" xfId="1573"/>
    <cellStyle name="Normal 2 13 2 3" xfId="1574"/>
    <cellStyle name="Normal 2 13 2_aneks pokazateli-dejnosti" xfId="1575"/>
    <cellStyle name="Normal 2 13 3" xfId="1576"/>
    <cellStyle name="Normal 2 13 3 2" xfId="1577"/>
    <cellStyle name="Normal 2 13 3_анекси - фирми со кредити(КРИС)" xfId="1578"/>
    <cellStyle name="Normal 2 13 4" xfId="1579"/>
    <cellStyle name="Normal 2 13_aneks pokazateli-dejnosti" xfId="1580"/>
    <cellStyle name="Normal 2 14" xfId="1581"/>
    <cellStyle name="Normal 2 15" xfId="1582"/>
    <cellStyle name="Normal 2 16" xfId="1583"/>
    <cellStyle name="Normal 2 16 2" xfId="1584"/>
    <cellStyle name="Normal 2 16 2 2" xfId="1585"/>
    <cellStyle name="Normal 2 16 2_анекси - фирми со кредити(КРИС)" xfId="1586"/>
    <cellStyle name="Normal 2 16 3" xfId="1587"/>
    <cellStyle name="Normal 2 16_aneks pokazateli-dejnosti" xfId="1588"/>
    <cellStyle name="Normal 2 17" xfId="2509"/>
    <cellStyle name="Normal 2 2" xfId="30"/>
    <cellStyle name="Normal 2 2 2" xfId="1589"/>
    <cellStyle name="Normal 2 2 2 2" xfId="1590"/>
    <cellStyle name="Normal 2 2 3" xfId="1591"/>
    <cellStyle name="Normal 2 2 3 2" xfId="1592"/>
    <cellStyle name="Normal 2 2 3_sporedba po zemji" xfId="1593"/>
    <cellStyle name="Normal 2 2 4" xfId="1594"/>
    <cellStyle name="Normal 2 2 5" xfId="1595"/>
    <cellStyle name="Normal 2 2 6" xfId="1596"/>
    <cellStyle name="Normal 2 2_sporedba po zemji" xfId="1597"/>
    <cellStyle name="Normal 2 3" xfId="1598"/>
    <cellStyle name="Normal 2 3 2" xfId="1599"/>
    <cellStyle name="Normal 2 3_sporedba po zemji" xfId="1600"/>
    <cellStyle name="Normal 2 4" xfId="1601"/>
    <cellStyle name="Normal 2 4 2" xfId="1602"/>
    <cellStyle name="Normal 2 4 3" xfId="1603"/>
    <cellStyle name="Normal 2 4_sporedba po zemji" xfId="1604"/>
    <cellStyle name="Normal 2 5" xfId="1605"/>
    <cellStyle name="Normal 2 5 2" xfId="1606"/>
    <cellStyle name="Normal 2 5 3 2" xfId="1607"/>
    <cellStyle name="Normal 2 5_sporedba po zemji" xfId="1608"/>
    <cellStyle name="Normal 2 6" xfId="1609"/>
    <cellStyle name="Normal 2 6 2" xfId="1610"/>
    <cellStyle name="Normal 2 7" xfId="1611"/>
    <cellStyle name="Normal 2 7 2" xfId="1612"/>
    <cellStyle name="Normal 2 8" xfId="1613"/>
    <cellStyle name="Normal 2 8 2" xfId="1614"/>
    <cellStyle name="Normal 2 8_sporedba po zemji" xfId="1615"/>
    <cellStyle name="Normal 2 9" xfId="1616"/>
    <cellStyle name="Normal 2 9 2" xfId="1617"/>
    <cellStyle name="Normal 2_Aneks-30.09.2008" xfId="1618"/>
    <cellStyle name="Normal 20" xfId="1619"/>
    <cellStyle name="Normal 20 2" xfId="1620"/>
    <cellStyle name="Normal 20 3" xfId="1621"/>
    <cellStyle name="Normal 20 4" xfId="1622"/>
    <cellStyle name="Normal 20_aneks pokazateli-dejnosti" xfId="1623"/>
    <cellStyle name="Normal 21" xfId="1624"/>
    <cellStyle name="Normal 21 2" xfId="1625"/>
    <cellStyle name="Normal 21 2 3" xfId="1626"/>
    <cellStyle name="Normal 21 3" xfId="1627"/>
    <cellStyle name="Normal 21 3 2" xfId="1628"/>
    <cellStyle name="Normal 21 3 2 2" xfId="1629"/>
    <cellStyle name="Normal 21 3 2_анекси - фирми со кредити(КРИС)" xfId="1630"/>
    <cellStyle name="Normal 21 3 3" xfId="1631"/>
    <cellStyle name="Normal 21 3_aneks pokazateli-dejnosti" xfId="1632"/>
    <cellStyle name="Normal 21 4" xfId="1633"/>
    <cellStyle name="Normal 21 5" xfId="1634"/>
    <cellStyle name="Normal 21 6" xfId="1635"/>
    <cellStyle name="Normal 21 7" xfId="1636"/>
    <cellStyle name="Normal 21_aneks pokazateli-dejnosti" xfId="1637"/>
    <cellStyle name="Normal 22" xfId="1638"/>
    <cellStyle name="Normal 22 2" xfId="1639"/>
    <cellStyle name="Normal 22 2 3" xfId="1640"/>
    <cellStyle name="Normal 22_sporedba po zemji" xfId="1641"/>
    <cellStyle name="Normal 23" xfId="1642"/>
    <cellStyle name="Normal 23 2" xfId="1643"/>
    <cellStyle name="Normal 23 2 2" xfId="1644"/>
    <cellStyle name="Normal 23 2 3" xfId="1645"/>
    <cellStyle name="Normal 23 2 4" xfId="1646"/>
    <cellStyle name="Normal 23_sporedba po zemji" xfId="1647"/>
    <cellStyle name="Normal 24" xfId="1648"/>
    <cellStyle name="Normal 24 2" xfId="1649"/>
    <cellStyle name="Normal 24 2 2" xfId="1650"/>
    <cellStyle name="Normal 24 2 3" xfId="1651"/>
    <cellStyle name="Normal 24 2 3 2" xfId="1652"/>
    <cellStyle name="Normal 24 2 3_анекси - фирми со кредити(КРИС)" xfId="1653"/>
    <cellStyle name="Normal 24 2 4" xfId="1654"/>
    <cellStyle name="Normal 24 2_aneks pokazateli-dejnosti" xfId="1655"/>
    <cellStyle name="Normal 24 3" xfId="1656"/>
    <cellStyle name="Normal 24_sporedba po zemji" xfId="1657"/>
    <cellStyle name="Normal 25" xfId="1658"/>
    <cellStyle name="Normal 26" xfId="1659"/>
    <cellStyle name="Normal 26 2 2" xfId="1660"/>
    <cellStyle name="Normal 27" xfId="1661"/>
    <cellStyle name="Normal 27 2" xfId="1662"/>
    <cellStyle name="Normal 27 3 2" xfId="1663"/>
    <cellStyle name="Normal 28" xfId="1664"/>
    <cellStyle name="Normal 28 2" xfId="1665"/>
    <cellStyle name="Normal 28 3 2" xfId="1666"/>
    <cellStyle name="Normal 29" xfId="27"/>
    <cellStyle name="Normal 29 2" xfId="1667"/>
    <cellStyle name="Normal 29 3" xfId="1668"/>
    <cellStyle name="Normal 29 3 3" xfId="1669"/>
    <cellStyle name="Normal 3" xfId="1670"/>
    <cellStyle name="Normal 3 10" xfId="1671"/>
    <cellStyle name="Normal 3 11" xfId="1672"/>
    <cellStyle name="Normal 3 12" xfId="1673"/>
    <cellStyle name="Normal 3 2" xfId="1674"/>
    <cellStyle name="Normal 3 3" xfId="16"/>
    <cellStyle name="Normal 3 3 2" xfId="17"/>
    <cellStyle name="Normal 3 4" xfId="1675"/>
    <cellStyle name="Normal 3 5" xfId="1676"/>
    <cellStyle name="Normal 3 6" xfId="1677"/>
    <cellStyle name="Normal 3 7" xfId="1678"/>
    <cellStyle name="Normal 3 7 2" xfId="1679"/>
    <cellStyle name="Normal 3 7_sporedba po zemji" xfId="1680"/>
    <cellStyle name="Normal 3 8" xfId="1681"/>
    <cellStyle name="Normal 3 9" xfId="1682"/>
    <cellStyle name="Normal 3_aneks depoziti" xfId="1683"/>
    <cellStyle name="Normal 30" xfId="1684"/>
    <cellStyle name="Normal 30 2" xfId="1685"/>
    <cellStyle name="Normal 30 2 3" xfId="1686"/>
    <cellStyle name="Normal 30 3" xfId="25"/>
    <cellStyle name="Normal 31" xfId="1687"/>
    <cellStyle name="Normal 31 2" xfId="1688"/>
    <cellStyle name="Normal 31 2 2" xfId="1689"/>
    <cellStyle name="Normal 31 2 2 2" xfId="1690"/>
    <cellStyle name="Normal 31 2 2_анекси - фирми со кредити(КРИС)" xfId="1691"/>
    <cellStyle name="Normal 31 2 3" xfId="1692"/>
    <cellStyle name="Normal 31 2_aneks pokazateli-dejnosti" xfId="1693"/>
    <cellStyle name="Normal 31 3" xfId="1694"/>
    <cellStyle name="Normal 31 4" xfId="1695"/>
    <cellStyle name="Normal 31 4 2" xfId="28"/>
    <cellStyle name="Normal 31 5" xfId="1696"/>
    <cellStyle name="Normal 32" xfId="1697"/>
    <cellStyle name="Normal 32 2" xfId="32"/>
    <cellStyle name="Normal 32 2 2" xfId="1698"/>
    <cellStyle name="Normal 32 2 3" xfId="1699"/>
    <cellStyle name="Normal 32 2 4" xfId="2510"/>
    <cellStyle name="Normal 33" xfId="1700"/>
    <cellStyle name="Normal 33 2" xfId="1701"/>
    <cellStyle name="Normal 33 2 2" xfId="1702"/>
    <cellStyle name="Normal 34" xfId="1703"/>
    <cellStyle name="Normal 34 2" xfId="1704"/>
    <cellStyle name="Normal 34 3" xfId="1705"/>
    <cellStyle name="Normal 35" xfId="1706"/>
    <cellStyle name="Normal 35 2" xfId="1707"/>
    <cellStyle name="Normal 35 3" xfId="1708"/>
    <cellStyle name="Normal 36" xfId="1709"/>
    <cellStyle name="Normal 36 2" xfId="29"/>
    <cellStyle name="Normal 37" xfId="1710"/>
    <cellStyle name="Normal 37 2" xfId="1711"/>
    <cellStyle name="Normal 38" xfId="1712"/>
    <cellStyle name="Normal 38 2" xfId="1713"/>
    <cellStyle name="Normal 39" xfId="1714"/>
    <cellStyle name="Normal 39 2" xfId="1715"/>
    <cellStyle name="Normal 4" xfId="1716"/>
    <cellStyle name="Normal 4 10" xfId="1717"/>
    <cellStyle name="Normal 4 11" xfId="1718"/>
    <cellStyle name="Normal 4 2" xfId="1719"/>
    <cellStyle name="Normal 4 3" xfId="1720"/>
    <cellStyle name="Normal 4 4" xfId="1721"/>
    <cellStyle name="Normal 4 5" xfId="1722"/>
    <cellStyle name="Normal 4 6" xfId="1723"/>
    <cellStyle name="Normal 4 7" xfId="1724"/>
    <cellStyle name="Normal 4 8" xfId="1725"/>
    <cellStyle name="Normal 4 9" xfId="1726"/>
    <cellStyle name="Normal 4_Profitabilnost 30.09.2009_za 31.12.2009" xfId="1727"/>
    <cellStyle name="Normal 40" xfId="1728"/>
    <cellStyle name="Normal 40 2" xfId="1729"/>
    <cellStyle name="Normal 41" xfId="1730"/>
    <cellStyle name="Normal 41 2" xfId="1731"/>
    <cellStyle name="Normal 42" xfId="1732"/>
    <cellStyle name="Normal 42 2" xfId="1733"/>
    <cellStyle name="Normal 43" xfId="1734"/>
    <cellStyle name="Normal 43 2" xfId="1735"/>
    <cellStyle name="Normal 44" xfId="1736"/>
    <cellStyle name="Normal 44 2" xfId="1737"/>
    <cellStyle name="Normal 45" xfId="1738"/>
    <cellStyle name="Normal 45 2" xfId="1739"/>
    <cellStyle name="Normal 46" xfId="1740"/>
    <cellStyle name="Normal 47" xfId="1741"/>
    <cellStyle name="Normal 48" xfId="1742"/>
    <cellStyle name="Normal 49" xfId="1743"/>
    <cellStyle name="Normal 5" xfId="1744"/>
    <cellStyle name="Normal 5 10 2" xfId="1745"/>
    <cellStyle name="Normal 5 2" xfId="1746"/>
    <cellStyle name="Normal 5 2 2" xfId="1747"/>
    <cellStyle name="Normal 5 2_sporedba po zemji" xfId="1748"/>
    <cellStyle name="Normal 5 3" xfId="1749"/>
    <cellStyle name="Normal 5 4" xfId="1750"/>
    <cellStyle name="Normal 5 5" xfId="1751"/>
    <cellStyle name="Normal 5 6" xfId="1752"/>
    <cellStyle name="Normal 5 7" xfId="1753"/>
    <cellStyle name="Normal 5 8" xfId="1754"/>
    <cellStyle name="Normal 5 9" xfId="1755"/>
    <cellStyle name="Normal 5_sporedba po zemji" xfId="1756"/>
    <cellStyle name="Normal 50"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3" xfId="1769"/>
    <cellStyle name="Normal 6 4" xfId="1770"/>
    <cellStyle name="Normal 6 5" xfId="1771"/>
    <cellStyle name="Normal 6 6" xfId="1772"/>
    <cellStyle name="Normal 6 7" xfId="1773"/>
    <cellStyle name="Normal 6 8" xfId="1774"/>
    <cellStyle name="Normal 6 9" xfId="1775"/>
    <cellStyle name="Normal 6_dirketni investicii - korporati" xfId="1776"/>
    <cellStyle name="Normal 60" xfId="1777"/>
    <cellStyle name="Normal 61" xfId="1778"/>
    <cellStyle name="Normal 62" xfId="1779"/>
    <cellStyle name="Normal 63" xfId="1780"/>
    <cellStyle name="Normal 63 2" xfId="1781"/>
    <cellStyle name="Normal 64" xfId="1782"/>
    <cellStyle name="Normal 64 2" xfId="1783"/>
    <cellStyle name="Normal 65" xfId="1784"/>
    <cellStyle name="Normal 65 2" xfId="1785"/>
    <cellStyle name="Normal 65 2 2" xfId="1786"/>
    <cellStyle name="Normal 65 2 3" xfId="1787"/>
    <cellStyle name="Normal 65 2 4" xfId="1788"/>
    <cellStyle name="Normal 66" xfId="1789"/>
    <cellStyle name="Normal 66 2" xfId="1790"/>
    <cellStyle name="Normal 66 2 2" xfId="1791"/>
    <cellStyle name="Normal 67" xfId="1792"/>
    <cellStyle name="Normal 68" xfId="1793"/>
    <cellStyle name="Normal 68 2" xfId="1794"/>
    <cellStyle name="Normal 69" xfId="1795"/>
    <cellStyle name="Normal 7" xfId="1796"/>
    <cellStyle name="Normal 7 10" xfId="1797"/>
    <cellStyle name="Normal 7 10 2" xfId="1798"/>
    <cellStyle name="Normal 7 10 2 2" xfId="1799"/>
    <cellStyle name="Normal 7 10 2_анекси - фирми со кредити(КРИС)" xfId="1800"/>
    <cellStyle name="Normal 7 10 3" xfId="1801"/>
    <cellStyle name="Normal 7 10_aneks pokazateli-dejnosti" xfId="1802"/>
    <cellStyle name="Normal 7 2" xfId="1803"/>
    <cellStyle name="Normal 7 3" xfId="1804"/>
    <cellStyle name="Normal 7 4" xfId="1805"/>
    <cellStyle name="Normal 7 5" xfId="1806"/>
    <cellStyle name="Normal 7 6" xfId="1807"/>
    <cellStyle name="Normal 7 7" xfId="1808"/>
    <cellStyle name="Normal 7 8" xfId="1809"/>
    <cellStyle name="Normal 7 9" xfId="1810"/>
    <cellStyle name="Normal 70" xfId="1811"/>
    <cellStyle name="Normal 70 2" xfId="1812"/>
    <cellStyle name="Normal 71" xfId="1813"/>
    <cellStyle name="Normal 72" xfId="1814"/>
    <cellStyle name="Normal 73" xfId="1815"/>
    <cellStyle name="Normal 74" xfId="1816"/>
    <cellStyle name="Normal 75" xfId="1817"/>
    <cellStyle name="Normal 76" xfId="1818"/>
    <cellStyle name="Normal 77" xfId="1819"/>
    <cellStyle name="Normal 78" xfId="1820"/>
    <cellStyle name="Normal 79" xfId="1821"/>
    <cellStyle name="Normal 8" xfId="1822"/>
    <cellStyle name="Normal 8 2" xfId="1823"/>
    <cellStyle name="Normal 8 3" xfId="1824"/>
    <cellStyle name="Normal 8 4" xfId="1825"/>
    <cellStyle name="Normal 8 5" xfId="1826"/>
    <cellStyle name="Normal 8 6" xfId="1827"/>
    <cellStyle name="Normal 8 7" xfId="1828"/>
    <cellStyle name="Normal 8 8" xfId="1829"/>
    <cellStyle name="Normal 8 9" xfId="1830"/>
    <cellStyle name="Normal 80" xfId="1831"/>
    <cellStyle name="Normal 81" xfId="5"/>
    <cellStyle name="Normal 82" xfId="6"/>
    <cellStyle name="Normal 83" xfId="1832"/>
    <cellStyle name="Normal 84" xfId="7"/>
    <cellStyle name="Normal 85" xfId="8"/>
    <cellStyle name="Normal 86" xfId="9"/>
    <cellStyle name="Normal 87" xfId="10"/>
    <cellStyle name="Normal 88" xfId="11"/>
    <cellStyle name="Normal 89" xfId="12"/>
    <cellStyle name="Normal 9" xfId="1833"/>
    <cellStyle name="Normal 9 2" xfId="1834"/>
    <cellStyle name="Normal 9 2 2" xfId="1835"/>
    <cellStyle name="Normal 9 2_sporedba po zemji" xfId="1836"/>
    <cellStyle name="Normal 9 3" xfId="1837"/>
    <cellStyle name="Normal 9 4" xfId="1838"/>
    <cellStyle name="Normal 9 5" xfId="1839"/>
    <cellStyle name="Normal 9 6" xfId="1840"/>
    <cellStyle name="Normal 9 7" xfId="1841"/>
    <cellStyle name="Normal 9 8" xfId="1842"/>
    <cellStyle name="Normal 9 9" xfId="1843"/>
    <cellStyle name="Normal 90" xfId="13"/>
    <cellStyle name="Normal 91" xfId="14"/>
    <cellStyle name="Normal 92" xfId="15"/>
    <cellStyle name="Normal 93" xfId="1844"/>
    <cellStyle name="Normal 94" xfId="1845"/>
    <cellStyle name="Normal 95" xfId="1846"/>
    <cellStyle name="Normal 96" xfId="1847"/>
    <cellStyle name="Normal 97" xfId="1848"/>
    <cellStyle name="Normal 98" xfId="1849"/>
    <cellStyle name="Normal 99" xfId="1850"/>
    <cellStyle name="normální_List1" xfId="1851"/>
    <cellStyle name="Note 10" xfId="1852"/>
    <cellStyle name="Note 10 2" xfId="1853"/>
    <cellStyle name="Note 10 2 2" xfId="1854"/>
    <cellStyle name="Note 10 2 2 2" xfId="1855"/>
    <cellStyle name="Note 10 2 2_анекси - фирми со кредити(КРИС)" xfId="1856"/>
    <cellStyle name="Note 10 2_aneks pokazateli-dejnosti" xfId="1857"/>
    <cellStyle name="Note 10 3" xfId="1858"/>
    <cellStyle name="Note 10 3 2" xfId="1859"/>
    <cellStyle name="Note 10 3 2 2" xfId="1860"/>
    <cellStyle name="Note 10 3 2_анекси - фирми со кредити(КРИС)" xfId="1861"/>
    <cellStyle name="Note 10 3_aneks pokazateli-dejnosti" xfId="1862"/>
    <cellStyle name="Note 10 4" xfId="1863"/>
    <cellStyle name="Note 10 4 2" xfId="1864"/>
    <cellStyle name="Note 10 4_анекси - фирми со кредити(КРИС)" xfId="1865"/>
    <cellStyle name="Note 10_aneks pokazateli-dejnosti" xfId="1866"/>
    <cellStyle name="Note 11" xfId="1867"/>
    <cellStyle name="Note 11 2" xfId="1868"/>
    <cellStyle name="Note 11 2 2" xfId="1869"/>
    <cellStyle name="Note 11 2 2 2" xfId="1870"/>
    <cellStyle name="Note 11 2 2_анекси - фирми со кредити(КРИС)" xfId="1871"/>
    <cellStyle name="Note 11 2_aneks pokazateli-dejnosti" xfId="1872"/>
    <cellStyle name="Note 11 3" xfId="1873"/>
    <cellStyle name="Note 11 3 2" xfId="1874"/>
    <cellStyle name="Note 11 3 2 2" xfId="1875"/>
    <cellStyle name="Note 11 3 2_анекси - фирми со кредити(КРИС)" xfId="1876"/>
    <cellStyle name="Note 11 3_aneks pokazateli-dejnosti" xfId="1877"/>
    <cellStyle name="Note 11 4" xfId="1878"/>
    <cellStyle name="Note 11 4 2" xfId="1879"/>
    <cellStyle name="Note 11 4_анекси - фирми со кредити(КРИС)" xfId="1880"/>
    <cellStyle name="Note 11_aneks pokazateli-dejnosti" xfId="1881"/>
    <cellStyle name="Note 12" xfId="1882"/>
    <cellStyle name="Note 12 2" xfId="1883"/>
    <cellStyle name="Note 12 2 2" xfId="1884"/>
    <cellStyle name="Note 12 2 2 2" xfId="1885"/>
    <cellStyle name="Note 12 2 2_анекси - фирми со кредити(КРИС)" xfId="1886"/>
    <cellStyle name="Note 12 2_aneks pokazateli-dejnosti" xfId="1887"/>
    <cellStyle name="Note 12 3" xfId="1888"/>
    <cellStyle name="Note 12 3 2" xfId="1889"/>
    <cellStyle name="Note 12 3 2 2" xfId="1890"/>
    <cellStyle name="Note 12 3 2_анекси - фирми со кредити(КРИС)" xfId="1891"/>
    <cellStyle name="Note 12 3_aneks pokazateli-dejnosti" xfId="1892"/>
    <cellStyle name="Note 12 4" xfId="1893"/>
    <cellStyle name="Note 12 4 2" xfId="1894"/>
    <cellStyle name="Note 12 4_анекси - фирми со кредити(КРИС)" xfId="1895"/>
    <cellStyle name="Note 12_aneks pokazateli-dejnosti" xfId="1896"/>
    <cellStyle name="Note 13" xfId="1897"/>
    <cellStyle name="Note 13 2" xfId="1898"/>
    <cellStyle name="Note 13 2 2" xfId="1899"/>
    <cellStyle name="Note 13 2 2 2" xfId="1900"/>
    <cellStyle name="Note 13 2 2_анекси - фирми со кредити(КРИС)" xfId="1901"/>
    <cellStyle name="Note 13 2_aneks pokazateli-dejnosti" xfId="1902"/>
    <cellStyle name="Note 13 3" xfId="1903"/>
    <cellStyle name="Note 13 3 2" xfId="1904"/>
    <cellStyle name="Note 13 3 2 2" xfId="1905"/>
    <cellStyle name="Note 13 3 2_анекси - фирми со кредити(КРИС)" xfId="1906"/>
    <cellStyle name="Note 13 3_aneks pokazateli-dejnosti" xfId="1907"/>
    <cellStyle name="Note 13 4" xfId="1908"/>
    <cellStyle name="Note 13 4 2" xfId="1909"/>
    <cellStyle name="Note 13 4_анекси - фирми со кредити(КРИС)" xfId="1910"/>
    <cellStyle name="Note 13_aneks pokazateli-dejnosti" xfId="1911"/>
    <cellStyle name="Note 14" xfId="1912"/>
    <cellStyle name="Note 14 2" xfId="1913"/>
    <cellStyle name="Note 14 2 2" xfId="1914"/>
    <cellStyle name="Note 14 2 2 2" xfId="1915"/>
    <cellStyle name="Note 14 2 2_анекси - фирми со кредити(КРИС)" xfId="1916"/>
    <cellStyle name="Note 14 2_aneks pokazateli-dejnosti" xfId="1917"/>
    <cellStyle name="Note 14 3" xfId="1918"/>
    <cellStyle name="Note 14 3 2" xfId="1919"/>
    <cellStyle name="Note 14 3 2 2" xfId="1920"/>
    <cellStyle name="Note 14 3 2_анекси - фирми со кредити(КРИС)" xfId="1921"/>
    <cellStyle name="Note 14 3_aneks pokazateli-dejnosti" xfId="1922"/>
    <cellStyle name="Note 14 4" xfId="1923"/>
    <cellStyle name="Note 14 4 2" xfId="1924"/>
    <cellStyle name="Note 14 4_анекси - фирми со кредити(КРИС)" xfId="1925"/>
    <cellStyle name="Note 14_aneks pokazateli-dejnosti" xfId="1926"/>
    <cellStyle name="Note 2" xfId="1927"/>
    <cellStyle name="Note 2 2" xfId="1928"/>
    <cellStyle name="Note 2 2 2" xfId="1929"/>
    <cellStyle name="Note 2 2 2 2" xfId="1930"/>
    <cellStyle name="Note 2 2 2 2 2" xfId="1931"/>
    <cellStyle name="Note 2 2 2 2_анекси - фирми со кредити(КРИС)" xfId="1932"/>
    <cellStyle name="Note 2 2 2_aneks pokazateli-dejnosti" xfId="1933"/>
    <cellStyle name="Note 2 2 3" xfId="1934"/>
    <cellStyle name="Note 2 2 3 2" xfId="1935"/>
    <cellStyle name="Note 2 2 3 2 2" xfId="1936"/>
    <cellStyle name="Note 2 2 3 2_анекси - фирми со кредити(КРИС)" xfId="1937"/>
    <cellStyle name="Note 2 2 3_aneks pokazateli-dejnosti" xfId="1938"/>
    <cellStyle name="Note 2 2 4" xfId="1939"/>
    <cellStyle name="Note 2 2 4 2" xfId="1940"/>
    <cellStyle name="Note 2 2 4_анекси - фирми со кредити(КРИС)" xfId="1941"/>
    <cellStyle name="Note 2 2_aneks pokazateli-dejnosti" xfId="1942"/>
    <cellStyle name="Note 2 3" xfId="1943"/>
    <cellStyle name="Note 2 3 2" xfId="1944"/>
    <cellStyle name="Note 2 3 2 2" xfId="1945"/>
    <cellStyle name="Note 2 3 2 2 2" xfId="1946"/>
    <cellStyle name="Note 2 3 2 2_анекси - фирми со кредити(КРИС)" xfId="1947"/>
    <cellStyle name="Note 2 3 2_aneks pokazateli-dejnosti" xfId="1948"/>
    <cellStyle name="Note 2 3 3" xfId="1949"/>
    <cellStyle name="Note 2 3 3 2" xfId="1950"/>
    <cellStyle name="Note 2 3 3 2 2" xfId="1951"/>
    <cellStyle name="Note 2 3 3 2_анекси - фирми со кредити(КРИС)" xfId="1952"/>
    <cellStyle name="Note 2 3 3_aneks pokazateli-dejnosti" xfId="1953"/>
    <cellStyle name="Note 2 3 4" xfId="1954"/>
    <cellStyle name="Note 2 3 4 2" xfId="1955"/>
    <cellStyle name="Note 2 3 4_анекси - фирми со кредити(КРИС)" xfId="1956"/>
    <cellStyle name="Note 2 3_aneks pokazateli-dejnosti" xfId="1957"/>
    <cellStyle name="Note 2 4" xfId="1958"/>
    <cellStyle name="Note 2 4 2" xfId="1959"/>
    <cellStyle name="Note 2 4 2 2" xfId="1960"/>
    <cellStyle name="Note 2 4 2_анекси - фирми со кредити(КРИС)" xfId="1961"/>
    <cellStyle name="Note 2 4_aneks pokazateli-dejnosti" xfId="1962"/>
    <cellStyle name="Note 2 5" xfId="1963"/>
    <cellStyle name="Note 2 5 2" xfId="1964"/>
    <cellStyle name="Note 2 5 2 2" xfId="1965"/>
    <cellStyle name="Note 2 5 2_анекси - фирми со кредити(КРИС)" xfId="1966"/>
    <cellStyle name="Note 2 5_aneks pokazateli-dejnosti" xfId="1967"/>
    <cellStyle name="Note 2 6" xfId="1968"/>
    <cellStyle name="Note 2 6 2" xfId="1969"/>
    <cellStyle name="Note 2 6_анекси - фирми со кредити(КРИС)" xfId="1970"/>
    <cellStyle name="Note 2 7" xfId="1971"/>
    <cellStyle name="Note 2 7 2" xfId="1972"/>
    <cellStyle name="Note 2 7_анекси - фирми со кредити(КРИС)" xfId="1973"/>
    <cellStyle name="Note 2_aneks pokazateli-dejnosti" xfId="1974"/>
    <cellStyle name="Note 3" xfId="1975"/>
    <cellStyle name="Note 3 2" xfId="1976"/>
    <cellStyle name="Note 3 2 2" xfId="1977"/>
    <cellStyle name="Note 3 2 2 2" xfId="1978"/>
    <cellStyle name="Note 3 2 2_анекси - фирми со кредити(КРИС)" xfId="1979"/>
    <cellStyle name="Note 3 2_aneks pokazateli-dejnosti" xfId="1980"/>
    <cellStyle name="Note 3 3" xfId="1981"/>
    <cellStyle name="Note 3 3 2" xfId="1982"/>
    <cellStyle name="Note 3 3 2 2" xfId="1983"/>
    <cellStyle name="Note 3 3 2_анекси - фирми со кредити(КРИС)" xfId="1984"/>
    <cellStyle name="Note 3 3_aneks pokazateli-dejnosti" xfId="1985"/>
    <cellStyle name="Note 3 4" xfId="1986"/>
    <cellStyle name="Note 3 4 2" xfId="1987"/>
    <cellStyle name="Note 3 4_анекси - фирми со кредити(КРИС)" xfId="1988"/>
    <cellStyle name="Note 3_aneks pokazateli-dejnosti" xfId="1989"/>
    <cellStyle name="Note 4" xfId="1990"/>
    <cellStyle name="Note 4 2" xfId="1991"/>
    <cellStyle name="Note 4 2 2" xfId="1992"/>
    <cellStyle name="Note 4 2 2 2" xfId="1993"/>
    <cellStyle name="Note 4 2 2_анекси - фирми со кредити(КРИС)" xfId="1994"/>
    <cellStyle name="Note 4 2_aneks pokazateli-dejnosti" xfId="1995"/>
    <cellStyle name="Note 4 3" xfId="1996"/>
    <cellStyle name="Note 4 3 2" xfId="1997"/>
    <cellStyle name="Note 4 3 2 2" xfId="1998"/>
    <cellStyle name="Note 4 3 2_анекси - фирми со кредити(КРИС)" xfId="1999"/>
    <cellStyle name="Note 4 3_aneks pokazateli-dejnosti" xfId="2000"/>
    <cellStyle name="Note 4 4" xfId="2001"/>
    <cellStyle name="Note 4 4 2" xfId="2002"/>
    <cellStyle name="Note 4 4_анекси - фирми со кредити(КРИС)" xfId="2003"/>
    <cellStyle name="Note 4_aneks pokazateli-dejnosti" xfId="2004"/>
    <cellStyle name="Note 5" xfId="2005"/>
    <cellStyle name="Note 5 2" xfId="2006"/>
    <cellStyle name="Note 5 2 2" xfId="2007"/>
    <cellStyle name="Note 5 2 2 2" xfId="2008"/>
    <cellStyle name="Note 5 2 2_анекси - фирми со кредити(КРИС)" xfId="2009"/>
    <cellStyle name="Note 5 2_aneks pokazateli-dejnosti" xfId="2010"/>
    <cellStyle name="Note 5 3" xfId="2011"/>
    <cellStyle name="Note 5 3 2" xfId="2012"/>
    <cellStyle name="Note 5 3 2 2" xfId="2013"/>
    <cellStyle name="Note 5 3 2_анекси - фирми со кредити(КРИС)" xfId="2014"/>
    <cellStyle name="Note 5 3_aneks pokazateli-dejnosti" xfId="2015"/>
    <cellStyle name="Note 5 4" xfId="2016"/>
    <cellStyle name="Note 5 4 2" xfId="2017"/>
    <cellStyle name="Note 5 4_анекси - фирми со кредити(КРИС)" xfId="2018"/>
    <cellStyle name="Note 5_aneks pokazateli-dejnosti" xfId="2019"/>
    <cellStyle name="Note 6" xfId="2020"/>
    <cellStyle name="Note 6 2" xfId="2021"/>
    <cellStyle name="Note 6 2 2" xfId="2022"/>
    <cellStyle name="Note 6 2 2 2" xfId="2023"/>
    <cellStyle name="Note 6 2 2_анекси - фирми со кредити(КРИС)" xfId="2024"/>
    <cellStyle name="Note 6 2_aneks pokazateli-dejnosti" xfId="2025"/>
    <cellStyle name="Note 6 3" xfId="2026"/>
    <cellStyle name="Note 6 3 2" xfId="2027"/>
    <cellStyle name="Note 6 3 2 2" xfId="2028"/>
    <cellStyle name="Note 6 3 2_анекси - фирми со кредити(КРИС)" xfId="2029"/>
    <cellStyle name="Note 6 3_aneks pokazateli-dejnosti" xfId="2030"/>
    <cellStyle name="Note 6 4" xfId="2031"/>
    <cellStyle name="Note 6 4 2" xfId="2032"/>
    <cellStyle name="Note 6 4_анекси - фирми со кредити(КРИС)" xfId="2033"/>
    <cellStyle name="Note 6_aneks pokazateli-dejnosti" xfId="2034"/>
    <cellStyle name="Note 7" xfId="2035"/>
    <cellStyle name="Note 7 2" xfId="2036"/>
    <cellStyle name="Note 7 2 2" xfId="2037"/>
    <cellStyle name="Note 7 2 2 2" xfId="2038"/>
    <cellStyle name="Note 7 2 2_анекси - фирми со кредити(КРИС)" xfId="2039"/>
    <cellStyle name="Note 7 2_aneks pokazateli-dejnosti" xfId="2040"/>
    <cellStyle name="Note 7 3" xfId="2041"/>
    <cellStyle name="Note 7 3 2" xfId="2042"/>
    <cellStyle name="Note 7 3 2 2" xfId="2043"/>
    <cellStyle name="Note 7 3 2_анекси - фирми со кредити(КРИС)" xfId="2044"/>
    <cellStyle name="Note 7 3_aneks pokazateli-dejnosti" xfId="2045"/>
    <cellStyle name="Note 7 4" xfId="2046"/>
    <cellStyle name="Note 7 4 2" xfId="2047"/>
    <cellStyle name="Note 7 4_анекси - фирми со кредити(КРИС)" xfId="2048"/>
    <cellStyle name="Note 7_aneks pokazateli-dejnosti" xfId="2049"/>
    <cellStyle name="Note 8" xfId="2050"/>
    <cellStyle name="Note 8 2" xfId="2051"/>
    <cellStyle name="Note 8 2 2" xfId="2052"/>
    <cellStyle name="Note 8 2 2 2" xfId="2053"/>
    <cellStyle name="Note 8 2 2_анекси - фирми со кредити(КРИС)" xfId="2054"/>
    <cellStyle name="Note 8 2_aneks pokazateli-dejnosti" xfId="2055"/>
    <cellStyle name="Note 8 3" xfId="2056"/>
    <cellStyle name="Note 8 3 2" xfId="2057"/>
    <cellStyle name="Note 8 3 2 2" xfId="2058"/>
    <cellStyle name="Note 8 3 2_анекси - фирми со кредити(КРИС)" xfId="2059"/>
    <cellStyle name="Note 8 3_aneks pokazateli-dejnosti" xfId="2060"/>
    <cellStyle name="Note 8 4" xfId="2061"/>
    <cellStyle name="Note 8 4 2" xfId="2062"/>
    <cellStyle name="Note 8 4_анекси - фирми со кредити(КРИС)" xfId="2063"/>
    <cellStyle name="Note 8_aneks pokazateli-dejnosti" xfId="2064"/>
    <cellStyle name="Note 9" xfId="2065"/>
    <cellStyle name="Note 9 2" xfId="2066"/>
    <cellStyle name="Note 9 2 2" xfId="2067"/>
    <cellStyle name="Note 9 2 2 2" xfId="2068"/>
    <cellStyle name="Note 9 2 2_анекси - фирми со кредити(КРИС)" xfId="2069"/>
    <cellStyle name="Note 9 2_aneks pokazateli-dejnosti" xfId="2070"/>
    <cellStyle name="Note 9 3" xfId="2071"/>
    <cellStyle name="Note 9 3 2" xfId="2072"/>
    <cellStyle name="Note 9 3 2 2" xfId="2073"/>
    <cellStyle name="Note 9 3 2_анекси - фирми со кредити(КРИС)" xfId="2074"/>
    <cellStyle name="Note 9 3_aneks pokazateli-dejnosti" xfId="2075"/>
    <cellStyle name="Note 9 4" xfId="2076"/>
    <cellStyle name="Note 9 4 2" xfId="2077"/>
    <cellStyle name="Note 9 4_анекси - фирми со кредити(КРИС)" xfId="2078"/>
    <cellStyle name="Note 9_aneks pokazateli-dejnosti" xfId="2079"/>
    <cellStyle name="Output 10" xfId="2080"/>
    <cellStyle name="Output 10 2" xfId="2081"/>
    <cellStyle name="Output 10 2 2" xfId="2082"/>
    <cellStyle name="Output 10 2 2 2" xfId="2083"/>
    <cellStyle name="Output 10 2 2_анекси - фирми со кредити(КРИС)" xfId="2084"/>
    <cellStyle name="Output 10 2_aneks pokazateli-dejnosti" xfId="2085"/>
    <cellStyle name="Output 10 3" xfId="2086"/>
    <cellStyle name="Output 10 3 2" xfId="2087"/>
    <cellStyle name="Output 10 3_анекси - фирми со кредити(КРИС)" xfId="2088"/>
    <cellStyle name="Output 10_aneks pokazateli-dejnosti" xfId="2089"/>
    <cellStyle name="Output 11" xfId="2090"/>
    <cellStyle name="Output 11 2" xfId="2091"/>
    <cellStyle name="Output 11 2 2" xfId="2092"/>
    <cellStyle name="Output 11 2 2 2" xfId="2093"/>
    <cellStyle name="Output 11 2 2_анекси - фирми со кредити(КРИС)" xfId="2094"/>
    <cellStyle name="Output 11 2_aneks pokazateli-dejnosti" xfId="2095"/>
    <cellStyle name="Output 11 3" xfId="2096"/>
    <cellStyle name="Output 11 3 2" xfId="2097"/>
    <cellStyle name="Output 11 3_анекси - фирми со кредити(КРИС)" xfId="2098"/>
    <cellStyle name="Output 11_aneks pokazateli-dejnosti" xfId="2099"/>
    <cellStyle name="Output 12" xfId="2100"/>
    <cellStyle name="Output 12 2" xfId="2101"/>
    <cellStyle name="Output 12 2 2" xfId="2102"/>
    <cellStyle name="Output 12 2 2 2" xfId="2103"/>
    <cellStyle name="Output 12 2 2_анекси - фирми со кредити(КРИС)" xfId="2104"/>
    <cellStyle name="Output 12 2_aneks pokazateli-dejnosti" xfId="2105"/>
    <cellStyle name="Output 12 3" xfId="2106"/>
    <cellStyle name="Output 12 3 2" xfId="2107"/>
    <cellStyle name="Output 12 3_анекси - фирми со кредити(КРИС)" xfId="2108"/>
    <cellStyle name="Output 12_aneks pokazateli-dejnosti" xfId="2109"/>
    <cellStyle name="Output 13" xfId="2110"/>
    <cellStyle name="Output 13 2" xfId="2111"/>
    <cellStyle name="Output 13 2 2" xfId="2112"/>
    <cellStyle name="Output 13 2 2 2" xfId="2113"/>
    <cellStyle name="Output 13 2 2_анекси - фирми со кредити(КРИС)" xfId="2114"/>
    <cellStyle name="Output 13 2_aneks pokazateli-dejnosti" xfId="2115"/>
    <cellStyle name="Output 13 3" xfId="2116"/>
    <cellStyle name="Output 13 3 2" xfId="2117"/>
    <cellStyle name="Output 13 3_анекси - фирми со кредити(КРИС)" xfId="2118"/>
    <cellStyle name="Output 13_aneks pokazateli-dejnosti" xfId="2119"/>
    <cellStyle name="Output 14" xfId="2120"/>
    <cellStyle name="Output 14 2" xfId="2121"/>
    <cellStyle name="Output 14 2 2" xfId="2122"/>
    <cellStyle name="Output 14 2 2 2" xfId="2123"/>
    <cellStyle name="Output 14 2 2_анекси - фирми со кредити(КРИС)" xfId="2124"/>
    <cellStyle name="Output 14 2_aneks pokazateli-dejnosti" xfId="2125"/>
    <cellStyle name="Output 14 3" xfId="2126"/>
    <cellStyle name="Output 14 3 2" xfId="2127"/>
    <cellStyle name="Output 14 3_анекси - фирми со кредити(КРИС)" xfId="2128"/>
    <cellStyle name="Output 14_aneks pokazateli-dejnosti" xfId="2129"/>
    <cellStyle name="Output 2" xfId="2130"/>
    <cellStyle name="Output 2 2" xfId="2131"/>
    <cellStyle name="Output 2 2 2" xfId="2132"/>
    <cellStyle name="Output 2 2 2 2" xfId="2133"/>
    <cellStyle name="Output 2 2 2 2 2" xfId="2134"/>
    <cellStyle name="Output 2 2 2 2_анекси - фирми со кредити(КРИС)" xfId="2135"/>
    <cellStyle name="Output 2 2 2_aneks pokazateli-dejnosti" xfId="2136"/>
    <cellStyle name="Output 2 2 3" xfId="2137"/>
    <cellStyle name="Output 2 2 3 2" xfId="2138"/>
    <cellStyle name="Output 2 2 3_анекси - фирми со кредити(КРИС)" xfId="2139"/>
    <cellStyle name="Output 2 2_aneks pokazateli-dejnosti" xfId="2140"/>
    <cellStyle name="Output 2 3" xfId="2141"/>
    <cellStyle name="Output 2 3 2" xfId="2142"/>
    <cellStyle name="Output 2 3 2 2" xfId="2143"/>
    <cellStyle name="Output 2 3 2 2 2" xfId="2144"/>
    <cellStyle name="Output 2 3 2 2_анекси - фирми со кредити(КРИС)" xfId="2145"/>
    <cellStyle name="Output 2 3 2_aneks pokazateli-dejnosti" xfId="2146"/>
    <cellStyle name="Output 2 3 3" xfId="2147"/>
    <cellStyle name="Output 2 3 3 2" xfId="2148"/>
    <cellStyle name="Output 2 3 3_анекси - фирми со кредити(КРИС)" xfId="2149"/>
    <cellStyle name="Output 2 3_aneks pokazateli-dejnosti" xfId="2150"/>
    <cellStyle name="Output 2 4" xfId="2151"/>
    <cellStyle name="Output 2 4 2" xfId="2152"/>
    <cellStyle name="Output 2 4 2 2" xfId="2153"/>
    <cellStyle name="Output 2 4 2_анекси - фирми со кредити(КРИС)" xfId="2154"/>
    <cellStyle name="Output 2 4_aneks pokazateli-dejnosti" xfId="2155"/>
    <cellStyle name="Output 2 5" xfId="2156"/>
    <cellStyle name="Output 2 5 2" xfId="2157"/>
    <cellStyle name="Output 2 5 2 2" xfId="2158"/>
    <cellStyle name="Output 2 5 2_анекси - фирми со кредити(КРИС)" xfId="2159"/>
    <cellStyle name="Output 2 5_aneks pokazateli-dejnosti" xfId="2160"/>
    <cellStyle name="Output 2 6" xfId="2161"/>
    <cellStyle name="Output 2 6 2" xfId="2162"/>
    <cellStyle name="Output 2 6_анекси - фирми со кредити(КРИС)" xfId="2163"/>
    <cellStyle name="Output 2 7" xfId="2164"/>
    <cellStyle name="Output 2 7 2" xfId="2165"/>
    <cellStyle name="Output 2 7_анекси - фирми со кредити(КРИС)" xfId="2166"/>
    <cellStyle name="Output 2_aneks pokazateli-dejnosti" xfId="2167"/>
    <cellStyle name="Output 3" xfId="2168"/>
    <cellStyle name="Output 3 2" xfId="2169"/>
    <cellStyle name="Output 3 2 2" xfId="2170"/>
    <cellStyle name="Output 3 2 2 2" xfId="2171"/>
    <cellStyle name="Output 3 2 2_анекси - фирми со кредити(КРИС)" xfId="2172"/>
    <cellStyle name="Output 3 2_aneks pokazateli-dejnosti" xfId="2173"/>
    <cellStyle name="Output 3 3" xfId="2174"/>
    <cellStyle name="Output 3 3 2" xfId="2175"/>
    <cellStyle name="Output 3 3_анекси - фирми со кредити(КРИС)" xfId="2176"/>
    <cellStyle name="Output 3_aneks pokazateli-dejnosti" xfId="2177"/>
    <cellStyle name="Output 4" xfId="2178"/>
    <cellStyle name="Output 4 2" xfId="2179"/>
    <cellStyle name="Output 4 2 2" xfId="2180"/>
    <cellStyle name="Output 4 2 2 2" xfId="2181"/>
    <cellStyle name="Output 4 2 2_анекси - фирми со кредити(КРИС)" xfId="2182"/>
    <cellStyle name="Output 4 2_aneks pokazateli-dejnosti" xfId="2183"/>
    <cellStyle name="Output 4 3" xfId="2184"/>
    <cellStyle name="Output 4 3 2" xfId="2185"/>
    <cellStyle name="Output 4 3_анекси - фирми со кредити(КРИС)" xfId="2186"/>
    <cellStyle name="Output 4_aneks pokazateli-dejnosti" xfId="2187"/>
    <cellStyle name="Output 5" xfId="2188"/>
    <cellStyle name="Output 5 2" xfId="2189"/>
    <cellStyle name="Output 5 2 2" xfId="2190"/>
    <cellStyle name="Output 5 2 2 2" xfId="2191"/>
    <cellStyle name="Output 5 2 2_анекси - фирми со кредити(КРИС)" xfId="2192"/>
    <cellStyle name="Output 5 2_aneks pokazateli-dejnosti" xfId="2193"/>
    <cellStyle name="Output 5 3" xfId="2194"/>
    <cellStyle name="Output 5 3 2" xfId="2195"/>
    <cellStyle name="Output 5 3_анекси - фирми со кредити(КРИС)" xfId="2196"/>
    <cellStyle name="Output 5_aneks pokazateli-dejnosti" xfId="2197"/>
    <cellStyle name="Output 6" xfId="2198"/>
    <cellStyle name="Output 6 2" xfId="2199"/>
    <cellStyle name="Output 6 2 2" xfId="2200"/>
    <cellStyle name="Output 6 2 2 2" xfId="2201"/>
    <cellStyle name="Output 6 2 2_анекси - фирми со кредити(КРИС)" xfId="2202"/>
    <cellStyle name="Output 6 2_aneks pokazateli-dejnosti" xfId="2203"/>
    <cellStyle name="Output 6 3" xfId="2204"/>
    <cellStyle name="Output 6 3 2" xfId="2205"/>
    <cellStyle name="Output 6 3_анекси - фирми со кредити(КРИС)" xfId="2206"/>
    <cellStyle name="Output 6_aneks pokazateli-dejnosti" xfId="2207"/>
    <cellStyle name="Output 7" xfId="2208"/>
    <cellStyle name="Output 7 2" xfId="2209"/>
    <cellStyle name="Output 7 2 2" xfId="2210"/>
    <cellStyle name="Output 7 2 2 2" xfId="2211"/>
    <cellStyle name="Output 7 2 2_анекси - фирми со кредити(КРИС)" xfId="2212"/>
    <cellStyle name="Output 7 2_aneks pokazateli-dejnosti" xfId="2213"/>
    <cellStyle name="Output 7 3" xfId="2214"/>
    <cellStyle name="Output 7 3 2" xfId="2215"/>
    <cellStyle name="Output 7 3_анекси - фирми со кредити(КРИС)" xfId="2216"/>
    <cellStyle name="Output 7_aneks pokazateli-dejnosti" xfId="2217"/>
    <cellStyle name="Output 8" xfId="2218"/>
    <cellStyle name="Output 8 2" xfId="2219"/>
    <cellStyle name="Output 8 2 2" xfId="2220"/>
    <cellStyle name="Output 8 2 2 2" xfId="2221"/>
    <cellStyle name="Output 8 2 2_анекси - фирми со кредити(КРИС)" xfId="2222"/>
    <cellStyle name="Output 8 2_aneks pokazateli-dejnosti" xfId="2223"/>
    <cellStyle name="Output 8 3" xfId="2224"/>
    <cellStyle name="Output 8 3 2" xfId="2225"/>
    <cellStyle name="Output 8 3_анекси - фирми со кредити(КРИС)" xfId="2226"/>
    <cellStyle name="Output 8_aneks pokazateli-dejnosti" xfId="2227"/>
    <cellStyle name="Output 9" xfId="2228"/>
    <cellStyle name="Output 9 2" xfId="2229"/>
    <cellStyle name="Output 9 2 2" xfId="2230"/>
    <cellStyle name="Output 9 2 2 2" xfId="2231"/>
    <cellStyle name="Output 9 2 2_анекси - фирми со кредити(КРИС)" xfId="2232"/>
    <cellStyle name="Output 9 2_aneks pokazateli-dejnosti" xfId="2233"/>
    <cellStyle name="Output 9 3" xfId="2234"/>
    <cellStyle name="Output 9 3 2" xfId="2235"/>
    <cellStyle name="Output 9 3_анекси - фирми со кредити(КРИС)" xfId="2236"/>
    <cellStyle name="Output 9_aneks pokazateli-dejnosti" xfId="2237"/>
    <cellStyle name="Percent" xfId="2511" builtinId="5"/>
    <cellStyle name="Percent 10" xfId="4"/>
    <cellStyle name="Percent 10 2" xfId="2238"/>
    <cellStyle name="Percent 10 3" xfId="2239"/>
    <cellStyle name="Percent 11" xfId="2240"/>
    <cellStyle name="Percent 12" xfId="2241"/>
    <cellStyle name="Percent 12 2" xfId="2242"/>
    <cellStyle name="Percent 13" xfId="2243"/>
    <cellStyle name="Percent 13 2" xfId="2244"/>
    <cellStyle name="Percent 14" xfId="2245"/>
    <cellStyle name="Percent 15" xfId="2246"/>
    <cellStyle name="Percent 16" xfId="2247"/>
    <cellStyle name="Percent 17" xfId="22"/>
    <cellStyle name="Percent 17 2" xfId="2506"/>
    <cellStyle name="Percent 2" xfId="3"/>
    <cellStyle name="Percent 2 2" xfId="33"/>
    <cellStyle name="Percent 2 2 2" xfId="2248"/>
    <cellStyle name="Percent 2 2 3" xfId="2249"/>
    <cellStyle name="Percent 2 3" xfId="2250"/>
    <cellStyle name="Percent 2 4" xfId="18"/>
    <cellStyle name="Percent 2 4 2" xfId="31"/>
    <cellStyle name="Percent 2 5" xfId="2251"/>
    <cellStyle name="Percent 2 6" xfId="2252"/>
    <cellStyle name="Percent 2 6 2" xfId="2253"/>
    <cellStyle name="Percent 2 6 3" xfId="2254"/>
    <cellStyle name="Percent 2 6 4" xfId="2255"/>
    <cellStyle name="Percent 2 7" xfId="2256"/>
    <cellStyle name="Percent 2 7 2" xfId="2257"/>
    <cellStyle name="Percent 2 7 2 2" xfId="2258"/>
    <cellStyle name="Percent 2 7 2 2 2" xfId="2259"/>
    <cellStyle name="Percent 2 7 2 2 2 2" xfId="2260"/>
    <cellStyle name="Percent 2 7 2 2 3" xfId="2261"/>
    <cellStyle name="Percent 2 7 2 3" xfId="2262"/>
    <cellStyle name="Percent 2 7 2 3 2" xfId="2263"/>
    <cellStyle name="Percent 2 7 2 4" xfId="2264"/>
    <cellStyle name="Percent 2 7 3" xfId="2265"/>
    <cellStyle name="Percent 2 8" xfId="2266"/>
    <cellStyle name="Percent 2 9" xfId="2267"/>
    <cellStyle name="Percent 3" xfId="2268"/>
    <cellStyle name="Percent 3 2" xfId="2269"/>
    <cellStyle name="Percent 3 2 2" xfId="2270"/>
    <cellStyle name="Percent 3 3" xfId="2271"/>
    <cellStyle name="Percent 4" xfId="2272"/>
    <cellStyle name="Percent 4 2" xfId="2273"/>
    <cellStyle name="Percent 4 2 2" xfId="2274"/>
    <cellStyle name="Percent 4 3" xfId="2275"/>
    <cellStyle name="Percent 4 4" xfId="2276"/>
    <cellStyle name="Percent 5" xfId="2277"/>
    <cellStyle name="Percent 5 2" xfId="2278"/>
    <cellStyle name="Percent 5 3" xfId="2279"/>
    <cellStyle name="Percent 6" xfId="2280"/>
    <cellStyle name="Percent 6 2" xfId="2281"/>
    <cellStyle name="Percent 6 2 2" xfId="2282"/>
    <cellStyle name="Percent 6 2 3" xfId="2283"/>
    <cellStyle name="Percent 6 2 3 2" xfId="2284"/>
    <cellStyle name="Percent 6 2 4" xfId="2285"/>
    <cellStyle name="Percent 6 3" xfId="2286"/>
    <cellStyle name="Percent 7" xfId="2287"/>
    <cellStyle name="Percent 7 2" xfId="2288"/>
    <cellStyle name="Percent 8" xfId="2289"/>
    <cellStyle name="Percent 8 2" xfId="2290"/>
    <cellStyle name="Percent 9" xfId="2291"/>
    <cellStyle name="Percent 9 2" xfId="2292"/>
    <cellStyle name="percentage difference one decimal" xfId="2293"/>
    <cellStyle name="percentage difference zero decimal" xfId="2294"/>
    <cellStyle name="Style 1" xfId="2295"/>
    <cellStyle name="Style 1 2" xfId="2296"/>
    <cellStyle name="Style 1 3" xfId="2297"/>
    <cellStyle name="Style 1_sporedba po zemji" xfId="2298"/>
    <cellStyle name="Title 10" xfId="2299"/>
    <cellStyle name="Title 11" xfId="2300"/>
    <cellStyle name="Title 12" xfId="2301"/>
    <cellStyle name="Title 13" xfId="2302"/>
    <cellStyle name="Title 14" xfId="2303"/>
    <cellStyle name="Title 2" xfId="2304"/>
    <cellStyle name="Title 2 2" xfId="2305"/>
    <cellStyle name="Title 2 2 2" xfId="2306"/>
    <cellStyle name="Title 2 2_sporedba po zemji" xfId="2307"/>
    <cellStyle name="Title 2 3" xfId="2308"/>
    <cellStyle name="Title 2 4" xfId="2309"/>
    <cellStyle name="Title 2 5" xfId="2310"/>
    <cellStyle name="Title 2_sporedba po zemji" xfId="2311"/>
    <cellStyle name="Title 3" xfId="2312"/>
    <cellStyle name="Title 3 2" xfId="2313"/>
    <cellStyle name="Title 4" xfId="2314"/>
    <cellStyle name="Title 5" xfId="2315"/>
    <cellStyle name="Title 6" xfId="2316"/>
    <cellStyle name="Title 7" xfId="2317"/>
    <cellStyle name="Title 8" xfId="2318"/>
    <cellStyle name="Title 9" xfId="2319"/>
    <cellStyle name="Total 10" xfId="2320"/>
    <cellStyle name="Total 10 2" xfId="2321"/>
    <cellStyle name="Total 10 2 2" xfId="2322"/>
    <cellStyle name="Total 10 2 2 2" xfId="2323"/>
    <cellStyle name="Total 10 2 2_анекси - фирми со кредити(КРИС)" xfId="2324"/>
    <cellStyle name="Total 10 2_aneks pokazateli-dejnosti" xfId="2325"/>
    <cellStyle name="Total 10 3" xfId="2326"/>
    <cellStyle name="Total 10 3 2" xfId="2327"/>
    <cellStyle name="Total 10 3_анекси - фирми со кредити(КРИС)" xfId="2328"/>
    <cellStyle name="Total 10_aneks pokazateli-dejnosti" xfId="2329"/>
    <cellStyle name="Total 11" xfId="2330"/>
    <cellStyle name="Total 11 2" xfId="2331"/>
    <cellStyle name="Total 11 2 2" xfId="2332"/>
    <cellStyle name="Total 11 2 2 2" xfId="2333"/>
    <cellStyle name="Total 11 2 2_анекси - фирми со кредити(КРИС)" xfId="2334"/>
    <cellStyle name="Total 11 2_aneks pokazateli-dejnosti" xfId="2335"/>
    <cellStyle name="Total 11 3" xfId="2336"/>
    <cellStyle name="Total 11 3 2" xfId="2337"/>
    <cellStyle name="Total 11 3_анекси - фирми со кредити(КРИС)" xfId="2338"/>
    <cellStyle name="Total 11_aneks pokazateli-dejnosti" xfId="2339"/>
    <cellStyle name="Total 12" xfId="2340"/>
    <cellStyle name="Total 12 2" xfId="2341"/>
    <cellStyle name="Total 12 2 2" xfId="2342"/>
    <cellStyle name="Total 12 2 2 2" xfId="2343"/>
    <cellStyle name="Total 12 2 2_анекси - фирми со кредити(КРИС)" xfId="2344"/>
    <cellStyle name="Total 12 2_aneks pokazateli-dejnosti" xfId="2345"/>
    <cellStyle name="Total 12 3" xfId="2346"/>
    <cellStyle name="Total 12 3 2" xfId="2347"/>
    <cellStyle name="Total 12 3_анекси - фирми со кредити(КРИС)" xfId="2348"/>
    <cellStyle name="Total 12_aneks pokazateli-dejnosti" xfId="2349"/>
    <cellStyle name="Total 13" xfId="2350"/>
    <cellStyle name="Total 13 2" xfId="2351"/>
    <cellStyle name="Total 13 2 2" xfId="2352"/>
    <cellStyle name="Total 13 2 2 2" xfId="2353"/>
    <cellStyle name="Total 13 2 2_анекси - фирми со кредити(КРИС)" xfId="2354"/>
    <cellStyle name="Total 13 2_aneks pokazateli-dejnosti" xfId="2355"/>
    <cellStyle name="Total 13 3" xfId="2356"/>
    <cellStyle name="Total 13 3 2" xfId="2357"/>
    <cellStyle name="Total 13 3_анекси - фирми со кредити(КРИС)" xfId="2358"/>
    <cellStyle name="Total 13_aneks pokazateli-dejnosti" xfId="2359"/>
    <cellStyle name="Total 14" xfId="2360"/>
    <cellStyle name="Total 14 2" xfId="2361"/>
    <cellStyle name="Total 14 2 2" xfId="2362"/>
    <cellStyle name="Total 14 2 2 2" xfId="2363"/>
    <cellStyle name="Total 14 2 2_анекси - фирми со кредити(КРИС)" xfId="2364"/>
    <cellStyle name="Total 14 2_aneks pokazateli-dejnosti" xfId="2365"/>
    <cellStyle name="Total 14 3" xfId="2366"/>
    <cellStyle name="Total 14 3 2" xfId="2367"/>
    <cellStyle name="Total 14 3_анекси - фирми со кредити(КРИС)" xfId="2368"/>
    <cellStyle name="Total 14_aneks pokazateli-dejnosti" xfId="2369"/>
    <cellStyle name="Total 2" xfId="2370"/>
    <cellStyle name="Total 2 2" xfId="2371"/>
    <cellStyle name="Total 2 2 2" xfId="2372"/>
    <cellStyle name="Total 2 2 2 2" xfId="2373"/>
    <cellStyle name="Total 2 2 2 2 2" xfId="2374"/>
    <cellStyle name="Total 2 2 2 2_анекси - фирми со кредити(КРИС)" xfId="2375"/>
    <cellStyle name="Total 2 2 2_aneks pokazateli-dejnosti" xfId="2376"/>
    <cellStyle name="Total 2 2 3" xfId="2377"/>
    <cellStyle name="Total 2 2 3 2" xfId="2378"/>
    <cellStyle name="Total 2 2 3_анекси - фирми со кредити(КРИС)" xfId="2379"/>
    <cellStyle name="Total 2 2_aneks pokazateli-dejnosti" xfId="2380"/>
    <cellStyle name="Total 2 3" xfId="2381"/>
    <cellStyle name="Total 2 3 2" xfId="2382"/>
    <cellStyle name="Total 2 3 2 2" xfId="2383"/>
    <cellStyle name="Total 2 3 2 2 2" xfId="2384"/>
    <cellStyle name="Total 2 3 2 2_анекси - фирми со кредити(КРИС)" xfId="2385"/>
    <cellStyle name="Total 2 3 2_aneks pokazateli-dejnosti" xfId="2386"/>
    <cellStyle name="Total 2 3 3" xfId="2387"/>
    <cellStyle name="Total 2 3 3 2" xfId="2388"/>
    <cellStyle name="Total 2 3 3_анекси - фирми со кредити(КРИС)" xfId="2389"/>
    <cellStyle name="Total 2 3_aneks pokazateli-dejnosti" xfId="2390"/>
    <cellStyle name="Total 2 4" xfId="2391"/>
    <cellStyle name="Total 2 4 2" xfId="2392"/>
    <cellStyle name="Total 2 4 2 2" xfId="2393"/>
    <cellStyle name="Total 2 4 2_анекси - фирми со кредити(КРИС)" xfId="2394"/>
    <cellStyle name="Total 2 4_aneks pokazateli-dejnosti" xfId="2395"/>
    <cellStyle name="Total 2 5" xfId="2396"/>
    <cellStyle name="Total 2 5 2" xfId="2397"/>
    <cellStyle name="Total 2 5 2 2" xfId="2398"/>
    <cellStyle name="Total 2 5 2_анекси - фирми со кредити(КРИС)" xfId="2399"/>
    <cellStyle name="Total 2 5_aneks pokazateli-dejnosti" xfId="2400"/>
    <cellStyle name="Total 2 6" xfId="2401"/>
    <cellStyle name="Total 2 6 2" xfId="2402"/>
    <cellStyle name="Total 2 6_анекси - фирми со кредити(КРИС)" xfId="2403"/>
    <cellStyle name="Total 2 7" xfId="2404"/>
    <cellStyle name="Total 2 7 2" xfId="2405"/>
    <cellStyle name="Total 2 7_анекси - фирми со кредити(КРИС)" xfId="2406"/>
    <cellStyle name="Total 2_aneks pokazateli-dejnosti" xfId="2407"/>
    <cellStyle name="Total 3" xfId="2408"/>
    <cellStyle name="Total 3 2" xfId="2409"/>
    <cellStyle name="Total 3 2 2" xfId="2410"/>
    <cellStyle name="Total 3 2 2 2" xfId="2411"/>
    <cellStyle name="Total 3 2 2_анекси - фирми со кредити(КРИС)" xfId="2412"/>
    <cellStyle name="Total 3 2_aneks pokazateli-dejnosti" xfId="2413"/>
    <cellStyle name="Total 3 3" xfId="2414"/>
    <cellStyle name="Total 3 3 2" xfId="2415"/>
    <cellStyle name="Total 3 3_анекси - фирми со кредити(КРИС)" xfId="2416"/>
    <cellStyle name="Total 3_aneks pokazateli-dejnosti" xfId="2417"/>
    <cellStyle name="Total 4" xfId="2418"/>
    <cellStyle name="Total 4 2" xfId="2419"/>
    <cellStyle name="Total 4 2 2" xfId="2420"/>
    <cellStyle name="Total 4 2 2 2" xfId="2421"/>
    <cellStyle name="Total 4 2 2_анекси - фирми со кредити(КРИС)" xfId="2422"/>
    <cellStyle name="Total 4 2_aneks pokazateli-dejnosti" xfId="2423"/>
    <cellStyle name="Total 4 3" xfId="2424"/>
    <cellStyle name="Total 4 3 2" xfId="2425"/>
    <cellStyle name="Total 4 3_анекси - фирми со кредити(КРИС)" xfId="2426"/>
    <cellStyle name="Total 4_aneks pokazateli-dejnosti" xfId="2427"/>
    <cellStyle name="Total 5" xfId="2428"/>
    <cellStyle name="Total 5 2" xfId="2429"/>
    <cellStyle name="Total 5 2 2" xfId="2430"/>
    <cellStyle name="Total 5 2 2 2" xfId="2431"/>
    <cellStyle name="Total 5 2 2_анекси - фирми со кредити(КРИС)" xfId="2432"/>
    <cellStyle name="Total 5 2_aneks pokazateli-dejnosti" xfId="2433"/>
    <cellStyle name="Total 5 3" xfId="2434"/>
    <cellStyle name="Total 5 3 2" xfId="2435"/>
    <cellStyle name="Total 5 3_анекси - фирми со кредити(КРИС)" xfId="2436"/>
    <cellStyle name="Total 5_aneks pokazateli-dejnosti" xfId="2437"/>
    <cellStyle name="Total 6" xfId="2438"/>
    <cellStyle name="Total 6 2" xfId="2439"/>
    <cellStyle name="Total 6 2 2" xfId="2440"/>
    <cellStyle name="Total 6 2 2 2" xfId="2441"/>
    <cellStyle name="Total 6 2 2_анекси - фирми со кредити(КРИС)" xfId="2442"/>
    <cellStyle name="Total 6 2_aneks pokazateli-dejnosti" xfId="2443"/>
    <cellStyle name="Total 6 3" xfId="2444"/>
    <cellStyle name="Total 6 3 2" xfId="2445"/>
    <cellStyle name="Total 6 3_анекси - фирми со кредити(КРИС)" xfId="2446"/>
    <cellStyle name="Total 6_aneks pokazateli-dejnosti" xfId="2447"/>
    <cellStyle name="Total 7" xfId="2448"/>
    <cellStyle name="Total 7 2" xfId="2449"/>
    <cellStyle name="Total 7 2 2" xfId="2450"/>
    <cellStyle name="Total 7 2 2 2" xfId="2451"/>
    <cellStyle name="Total 7 2 2_анекси - фирми со кредити(КРИС)" xfId="2452"/>
    <cellStyle name="Total 7 2_aneks pokazateli-dejnosti" xfId="2453"/>
    <cellStyle name="Total 7 3" xfId="2454"/>
    <cellStyle name="Total 7 3 2" xfId="2455"/>
    <cellStyle name="Total 7 3_анекси - фирми со кредити(КРИС)" xfId="2456"/>
    <cellStyle name="Total 7_aneks pokazateli-dejnosti" xfId="2457"/>
    <cellStyle name="Total 8" xfId="2458"/>
    <cellStyle name="Total 8 2" xfId="2459"/>
    <cellStyle name="Total 8 2 2" xfId="2460"/>
    <cellStyle name="Total 8 2 2 2" xfId="2461"/>
    <cellStyle name="Total 8 2 2_анекси - фирми со кредити(КРИС)" xfId="2462"/>
    <cellStyle name="Total 8 2_aneks pokazateli-dejnosti" xfId="2463"/>
    <cellStyle name="Total 8 3" xfId="2464"/>
    <cellStyle name="Total 8 3 2" xfId="2465"/>
    <cellStyle name="Total 8 3_анекси - фирми со кредити(КРИС)" xfId="2466"/>
    <cellStyle name="Total 8_aneks pokazateli-dejnosti" xfId="2467"/>
    <cellStyle name="Total 9" xfId="2468"/>
    <cellStyle name="Total 9 2" xfId="2469"/>
    <cellStyle name="Total 9 2 2" xfId="2470"/>
    <cellStyle name="Total 9 2 2 2" xfId="2471"/>
    <cellStyle name="Total 9 2 2_анекси - фирми со кредити(КРИС)" xfId="2472"/>
    <cellStyle name="Total 9 2_aneks pokazateli-dejnosti" xfId="2473"/>
    <cellStyle name="Total 9 3" xfId="2474"/>
    <cellStyle name="Total 9 3 2" xfId="2475"/>
    <cellStyle name="Total 9 3_анекси - фирми со кредити(КРИС)" xfId="2476"/>
    <cellStyle name="Total 9_aneks pokazateli-dejnosti" xfId="2477"/>
    <cellStyle name="Warning Text 10" xfId="2478"/>
    <cellStyle name="Warning Text 11" xfId="2479"/>
    <cellStyle name="Warning Text 12" xfId="2480"/>
    <cellStyle name="Warning Text 13" xfId="2481"/>
    <cellStyle name="Warning Text 14" xfId="2482"/>
    <cellStyle name="Warning Text 2" xfId="2483"/>
    <cellStyle name="Warning Text 2 2" xfId="2484"/>
    <cellStyle name="Warning Text 2 2 2" xfId="2485"/>
    <cellStyle name="Warning Text 2 3" xfId="2486"/>
    <cellStyle name="Warning Text 2 4" xfId="2487"/>
    <cellStyle name="Warning Text 2 5" xfId="2488"/>
    <cellStyle name="Warning Text 2_sporedba po zemji" xfId="2489"/>
    <cellStyle name="Warning Text 3" xfId="2490"/>
    <cellStyle name="Warning Text 3 2" xfId="2491"/>
    <cellStyle name="Warning Text 4" xfId="2492"/>
    <cellStyle name="Warning Text 5" xfId="2493"/>
    <cellStyle name="Warning Text 6" xfId="2494"/>
    <cellStyle name="Warning Text 7" xfId="2495"/>
    <cellStyle name="Warning Text 8" xfId="2496"/>
    <cellStyle name="Warning Text 9" xfId="2497"/>
    <cellStyle name="zero" xfId="2498"/>
    <cellStyle name="Валута 2" xfId="2499"/>
    <cellStyle name="Запирка 2" xfId="2500"/>
    <cellStyle name="Запирка 2 2" xfId="2501"/>
    <cellStyle name="Запирка 2 2 2" xfId="2502"/>
    <cellStyle name="Процент 2" xfId="2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22" Type="http://schemas.openxmlformats.org/officeDocument/2006/relationships/worksheet" Target="worksheets/sheet22.xml"/><Relationship Id="rId27" Type="http://schemas.openxmlformats.org/officeDocument/2006/relationships/externalLink" Target="externalLinks/externalLink2.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94" Type="http://schemas.openxmlformats.org/officeDocument/2006/relationships/externalLink" Target="externalLinks/externalLink69.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 val="i2-KA"/>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 val="SUMMA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 val="Q2"/>
      <sheetName val="salda_10_06_ime"/>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 val="CG Mon"/>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 val="Projections"/>
      <sheetName val="PDVSA"/>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 val="WEO Q6"/>
      <sheetName val="WEO Q7"/>
      <sheetName val="WEO Q5"/>
      <sheetName val="EXT ACCT"/>
      <sheetName val="salda_10_06_ime"/>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 val="Employment"/>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Proj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abSelected="1" workbookViewId="0"/>
  </sheetViews>
  <sheetFormatPr defaultColWidth="9.140625" defaultRowHeight="14.25"/>
  <cols>
    <col min="1" max="1" width="50.42578125" style="1" customWidth="1"/>
    <col min="2" max="2" width="81.140625" style="1" customWidth="1"/>
    <col min="3" max="3" width="52.5703125" style="1" customWidth="1"/>
    <col min="4" max="4" width="54" style="1" customWidth="1"/>
    <col min="5" max="256" width="9.140625" style="1"/>
    <col min="257" max="257" width="50.42578125" style="1" customWidth="1"/>
    <col min="258" max="258" width="81.140625" style="1" customWidth="1"/>
    <col min="259" max="512" width="9.140625" style="1"/>
    <col min="513" max="513" width="50.42578125" style="1" customWidth="1"/>
    <col min="514" max="514" width="81.140625" style="1" customWidth="1"/>
    <col min="515" max="768" width="9.140625" style="1"/>
    <col min="769" max="769" width="50.42578125" style="1" customWidth="1"/>
    <col min="770" max="770" width="81.140625" style="1" customWidth="1"/>
    <col min="771" max="1024" width="9.140625" style="1"/>
    <col min="1025" max="1025" width="50.42578125" style="1" customWidth="1"/>
    <col min="1026" max="1026" width="81.140625" style="1" customWidth="1"/>
    <col min="1027" max="1280" width="9.140625" style="1"/>
    <col min="1281" max="1281" width="50.42578125" style="1" customWidth="1"/>
    <col min="1282" max="1282" width="81.140625" style="1" customWidth="1"/>
    <col min="1283" max="1536" width="9.140625" style="1"/>
    <col min="1537" max="1537" width="50.42578125" style="1" customWidth="1"/>
    <col min="1538" max="1538" width="81.140625" style="1" customWidth="1"/>
    <col min="1539" max="1792" width="9.140625" style="1"/>
    <col min="1793" max="1793" width="50.42578125" style="1" customWidth="1"/>
    <col min="1794" max="1794" width="81.140625" style="1" customWidth="1"/>
    <col min="1795" max="2048" width="9.140625" style="1"/>
    <col min="2049" max="2049" width="50.42578125" style="1" customWidth="1"/>
    <col min="2050" max="2050" width="81.140625" style="1" customWidth="1"/>
    <col min="2051" max="2304" width="9.140625" style="1"/>
    <col min="2305" max="2305" width="50.42578125" style="1" customWidth="1"/>
    <col min="2306" max="2306" width="81.140625" style="1" customWidth="1"/>
    <col min="2307" max="2560" width="9.140625" style="1"/>
    <col min="2561" max="2561" width="50.42578125" style="1" customWidth="1"/>
    <col min="2562" max="2562" width="81.140625" style="1" customWidth="1"/>
    <col min="2563" max="2816" width="9.140625" style="1"/>
    <col min="2817" max="2817" width="50.42578125" style="1" customWidth="1"/>
    <col min="2818" max="2818" width="81.140625" style="1" customWidth="1"/>
    <col min="2819" max="3072" width="9.140625" style="1"/>
    <col min="3073" max="3073" width="50.42578125" style="1" customWidth="1"/>
    <col min="3074" max="3074" width="81.140625" style="1" customWidth="1"/>
    <col min="3075" max="3328" width="9.140625" style="1"/>
    <col min="3329" max="3329" width="50.42578125" style="1" customWidth="1"/>
    <col min="3330" max="3330" width="81.140625" style="1" customWidth="1"/>
    <col min="3331" max="3584" width="9.140625" style="1"/>
    <col min="3585" max="3585" width="50.42578125" style="1" customWidth="1"/>
    <col min="3586" max="3586" width="81.140625" style="1" customWidth="1"/>
    <col min="3587" max="3840" width="9.140625" style="1"/>
    <col min="3841" max="3841" width="50.42578125" style="1" customWidth="1"/>
    <col min="3842" max="3842" width="81.140625" style="1" customWidth="1"/>
    <col min="3843" max="4096" width="9.140625" style="1"/>
    <col min="4097" max="4097" width="50.42578125" style="1" customWidth="1"/>
    <col min="4098" max="4098" width="81.140625" style="1" customWidth="1"/>
    <col min="4099" max="4352" width="9.140625" style="1"/>
    <col min="4353" max="4353" width="50.42578125" style="1" customWidth="1"/>
    <col min="4354" max="4354" width="81.140625" style="1" customWidth="1"/>
    <col min="4355" max="4608" width="9.140625" style="1"/>
    <col min="4609" max="4609" width="50.42578125" style="1" customWidth="1"/>
    <col min="4610" max="4610" width="81.140625" style="1" customWidth="1"/>
    <col min="4611" max="4864" width="9.140625" style="1"/>
    <col min="4865" max="4865" width="50.42578125" style="1" customWidth="1"/>
    <col min="4866" max="4866" width="81.140625" style="1" customWidth="1"/>
    <col min="4867" max="5120" width="9.140625" style="1"/>
    <col min="5121" max="5121" width="50.42578125" style="1" customWidth="1"/>
    <col min="5122" max="5122" width="81.140625" style="1" customWidth="1"/>
    <col min="5123" max="5376" width="9.140625" style="1"/>
    <col min="5377" max="5377" width="50.42578125" style="1" customWidth="1"/>
    <col min="5378" max="5378" width="81.140625" style="1" customWidth="1"/>
    <col min="5379" max="5632" width="9.140625" style="1"/>
    <col min="5633" max="5633" width="50.42578125" style="1" customWidth="1"/>
    <col min="5634" max="5634" width="81.140625" style="1" customWidth="1"/>
    <col min="5635" max="5888" width="9.140625" style="1"/>
    <col min="5889" max="5889" width="50.42578125" style="1" customWidth="1"/>
    <col min="5890" max="5890" width="81.140625" style="1" customWidth="1"/>
    <col min="5891" max="6144" width="9.140625" style="1"/>
    <col min="6145" max="6145" width="50.42578125" style="1" customWidth="1"/>
    <col min="6146" max="6146" width="81.140625" style="1" customWidth="1"/>
    <col min="6147" max="6400" width="9.140625" style="1"/>
    <col min="6401" max="6401" width="50.42578125" style="1" customWidth="1"/>
    <col min="6402" max="6402" width="81.140625" style="1" customWidth="1"/>
    <col min="6403" max="6656" width="9.140625" style="1"/>
    <col min="6657" max="6657" width="50.42578125" style="1" customWidth="1"/>
    <col min="6658" max="6658" width="81.140625" style="1" customWidth="1"/>
    <col min="6659" max="6912" width="9.140625" style="1"/>
    <col min="6913" max="6913" width="50.42578125" style="1" customWidth="1"/>
    <col min="6914" max="6914" width="81.140625" style="1" customWidth="1"/>
    <col min="6915" max="7168" width="9.140625" style="1"/>
    <col min="7169" max="7169" width="50.42578125" style="1" customWidth="1"/>
    <col min="7170" max="7170" width="81.140625" style="1" customWidth="1"/>
    <col min="7171" max="7424" width="9.140625" style="1"/>
    <col min="7425" max="7425" width="50.42578125" style="1" customWidth="1"/>
    <col min="7426" max="7426" width="81.140625" style="1" customWidth="1"/>
    <col min="7427" max="7680" width="9.140625" style="1"/>
    <col min="7681" max="7681" width="50.42578125" style="1" customWidth="1"/>
    <col min="7682" max="7682" width="81.140625" style="1" customWidth="1"/>
    <col min="7683" max="7936" width="9.140625" style="1"/>
    <col min="7937" max="7937" width="50.42578125" style="1" customWidth="1"/>
    <col min="7938" max="7938" width="81.140625" style="1" customWidth="1"/>
    <col min="7939" max="8192" width="9.140625" style="1"/>
    <col min="8193" max="8193" width="50.42578125" style="1" customWidth="1"/>
    <col min="8194" max="8194" width="81.140625" style="1" customWidth="1"/>
    <col min="8195" max="8448" width="9.140625" style="1"/>
    <col min="8449" max="8449" width="50.42578125" style="1" customWidth="1"/>
    <col min="8450" max="8450" width="81.140625" style="1" customWidth="1"/>
    <col min="8451" max="8704" width="9.140625" style="1"/>
    <col min="8705" max="8705" width="50.42578125" style="1" customWidth="1"/>
    <col min="8706" max="8706" width="81.140625" style="1" customWidth="1"/>
    <col min="8707" max="8960" width="9.140625" style="1"/>
    <col min="8961" max="8961" width="50.42578125" style="1" customWidth="1"/>
    <col min="8962" max="8962" width="81.140625" style="1" customWidth="1"/>
    <col min="8963" max="9216" width="9.140625" style="1"/>
    <col min="9217" max="9217" width="50.42578125" style="1" customWidth="1"/>
    <col min="9218" max="9218" width="81.140625" style="1" customWidth="1"/>
    <col min="9219" max="9472" width="9.140625" style="1"/>
    <col min="9473" max="9473" width="50.42578125" style="1" customWidth="1"/>
    <col min="9474" max="9474" width="81.140625" style="1" customWidth="1"/>
    <col min="9475" max="9728" width="9.140625" style="1"/>
    <col min="9729" max="9729" width="50.42578125" style="1" customWidth="1"/>
    <col min="9730" max="9730" width="81.140625" style="1" customWidth="1"/>
    <col min="9731" max="9984" width="9.140625" style="1"/>
    <col min="9985" max="9985" width="50.42578125" style="1" customWidth="1"/>
    <col min="9986" max="9986" width="81.140625" style="1" customWidth="1"/>
    <col min="9987" max="10240" width="9.140625" style="1"/>
    <col min="10241" max="10241" width="50.42578125" style="1" customWidth="1"/>
    <col min="10242" max="10242" width="81.140625" style="1" customWidth="1"/>
    <col min="10243" max="10496" width="9.140625" style="1"/>
    <col min="10497" max="10497" width="50.42578125" style="1" customWidth="1"/>
    <col min="10498" max="10498" width="81.140625" style="1" customWidth="1"/>
    <col min="10499" max="10752" width="9.140625" style="1"/>
    <col min="10753" max="10753" width="50.42578125" style="1" customWidth="1"/>
    <col min="10754" max="10754" width="81.140625" style="1" customWidth="1"/>
    <col min="10755" max="11008" width="9.140625" style="1"/>
    <col min="11009" max="11009" width="50.42578125" style="1" customWidth="1"/>
    <col min="11010" max="11010" width="81.140625" style="1" customWidth="1"/>
    <col min="11011" max="11264" width="9.140625" style="1"/>
    <col min="11265" max="11265" width="50.42578125" style="1" customWidth="1"/>
    <col min="11266" max="11266" width="81.140625" style="1" customWidth="1"/>
    <col min="11267" max="11520" width="9.140625" style="1"/>
    <col min="11521" max="11521" width="50.42578125" style="1" customWidth="1"/>
    <col min="11522" max="11522" width="81.140625" style="1" customWidth="1"/>
    <col min="11523" max="11776" width="9.140625" style="1"/>
    <col min="11777" max="11777" width="50.42578125" style="1" customWidth="1"/>
    <col min="11778" max="11778" width="81.140625" style="1" customWidth="1"/>
    <col min="11779" max="12032" width="9.140625" style="1"/>
    <col min="12033" max="12033" width="50.42578125" style="1" customWidth="1"/>
    <col min="12034" max="12034" width="81.140625" style="1" customWidth="1"/>
    <col min="12035" max="12288" width="9.140625" style="1"/>
    <col min="12289" max="12289" width="50.42578125" style="1" customWidth="1"/>
    <col min="12290" max="12290" width="81.140625" style="1" customWidth="1"/>
    <col min="12291" max="12544" width="9.140625" style="1"/>
    <col min="12545" max="12545" width="50.42578125" style="1" customWidth="1"/>
    <col min="12546" max="12546" width="81.140625" style="1" customWidth="1"/>
    <col min="12547" max="12800" width="9.140625" style="1"/>
    <col min="12801" max="12801" width="50.42578125" style="1" customWidth="1"/>
    <col min="12802" max="12802" width="81.140625" style="1" customWidth="1"/>
    <col min="12803" max="13056" width="9.140625" style="1"/>
    <col min="13057" max="13057" width="50.42578125" style="1" customWidth="1"/>
    <col min="13058" max="13058" width="81.140625" style="1" customWidth="1"/>
    <col min="13059" max="13312" width="9.140625" style="1"/>
    <col min="13313" max="13313" width="50.42578125" style="1" customWidth="1"/>
    <col min="13314" max="13314" width="81.140625" style="1" customWidth="1"/>
    <col min="13315" max="13568" width="9.140625" style="1"/>
    <col min="13569" max="13569" width="50.42578125" style="1" customWidth="1"/>
    <col min="13570" max="13570" width="81.140625" style="1" customWidth="1"/>
    <col min="13571" max="13824" width="9.140625" style="1"/>
    <col min="13825" max="13825" width="50.42578125" style="1" customWidth="1"/>
    <col min="13826" max="13826" width="81.140625" style="1" customWidth="1"/>
    <col min="13827" max="14080" width="9.140625" style="1"/>
    <col min="14081" max="14081" width="50.42578125" style="1" customWidth="1"/>
    <col min="14082" max="14082" width="81.140625" style="1" customWidth="1"/>
    <col min="14083" max="14336" width="9.140625" style="1"/>
    <col min="14337" max="14337" width="50.42578125" style="1" customWidth="1"/>
    <col min="14338" max="14338" width="81.140625" style="1" customWidth="1"/>
    <col min="14339" max="14592" width="9.140625" style="1"/>
    <col min="14593" max="14593" width="50.42578125" style="1" customWidth="1"/>
    <col min="14594" max="14594" width="81.140625" style="1" customWidth="1"/>
    <col min="14595" max="14848" width="9.140625" style="1"/>
    <col min="14849" max="14849" width="50.42578125" style="1" customWidth="1"/>
    <col min="14850" max="14850" width="81.140625" style="1" customWidth="1"/>
    <col min="14851" max="15104" width="9.140625" style="1"/>
    <col min="15105" max="15105" width="50.42578125" style="1" customWidth="1"/>
    <col min="15106" max="15106" width="81.140625" style="1" customWidth="1"/>
    <col min="15107" max="15360" width="9.140625" style="1"/>
    <col min="15361" max="15361" width="50.42578125" style="1" customWidth="1"/>
    <col min="15362" max="15362" width="81.140625" style="1" customWidth="1"/>
    <col min="15363" max="15616" width="9.140625" style="1"/>
    <col min="15617" max="15617" width="50.42578125" style="1" customWidth="1"/>
    <col min="15618" max="15618" width="81.140625" style="1" customWidth="1"/>
    <col min="15619" max="15872" width="9.140625" style="1"/>
    <col min="15873" max="15873" width="50.42578125" style="1" customWidth="1"/>
    <col min="15874" max="15874" width="81.140625" style="1" customWidth="1"/>
    <col min="15875" max="16128" width="9.140625" style="1"/>
    <col min="16129" max="16129" width="50.42578125" style="1" customWidth="1"/>
    <col min="16130" max="16130" width="81.140625" style="1" customWidth="1"/>
    <col min="16131" max="16384" width="9.140625" style="1"/>
  </cols>
  <sheetData>
    <row r="1" spans="1:2">
      <c r="B1" s="475" t="s">
        <v>0</v>
      </c>
    </row>
    <row r="3" spans="1:2">
      <c r="A3" s="476" t="s">
        <v>1</v>
      </c>
      <c r="B3" s="476"/>
    </row>
    <row r="5" spans="1:2" ht="15" thickBot="1"/>
    <row r="6" spans="1:2" s="479" customFormat="1">
      <c r="A6" s="480" t="s">
        <v>2</v>
      </c>
      <c r="B6" s="481" t="s">
        <v>3</v>
      </c>
    </row>
    <row r="7" spans="1:2" s="479" customFormat="1">
      <c r="A7" s="482" t="s">
        <v>4</v>
      </c>
      <c r="B7" s="483"/>
    </row>
    <row r="8" spans="1:2" s="479" customFormat="1">
      <c r="A8" s="484" t="s">
        <v>5</v>
      </c>
      <c r="B8" s="485" t="s">
        <v>6</v>
      </c>
    </row>
    <row r="9" spans="1:2" s="479" customFormat="1">
      <c r="A9" s="484" t="s">
        <v>7</v>
      </c>
      <c r="B9" s="485" t="s">
        <v>8</v>
      </c>
    </row>
    <row r="10" spans="1:2" s="479" customFormat="1" ht="25.5">
      <c r="A10" s="484" t="s">
        <v>9</v>
      </c>
      <c r="B10" s="485" t="s">
        <v>10</v>
      </c>
    </row>
    <row r="11" spans="1:2" s="479" customFormat="1">
      <c r="A11" s="484" t="s">
        <v>11</v>
      </c>
      <c r="B11" s="485" t="s">
        <v>12</v>
      </c>
    </row>
    <row r="12" spans="1:2" s="479" customFormat="1" ht="25.5">
      <c r="A12" s="484" t="s">
        <v>13</v>
      </c>
      <c r="B12" s="486" t="s">
        <v>14</v>
      </c>
    </row>
    <row r="13" spans="1:2" s="479" customFormat="1" ht="51">
      <c r="A13" s="484" t="s">
        <v>15</v>
      </c>
      <c r="B13" s="486" t="s">
        <v>16</v>
      </c>
    </row>
    <row r="14" spans="1:2" s="479" customFormat="1">
      <c r="A14" s="484" t="s">
        <v>17</v>
      </c>
      <c r="B14" s="487" t="s">
        <v>18</v>
      </c>
    </row>
    <row r="15" spans="1:2" s="479" customFormat="1">
      <c r="A15" s="484" t="s">
        <v>19</v>
      </c>
      <c r="B15" s="487" t="s">
        <v>20</v>
      </c>
    </row>
    <row r="16" spans="1:2" s="479" customFormat="1">
      <c r="A16" s="484" t="s">
        <v>21</v>
      </c>
      <c r="B16" s="485" t="s">
        <v>22</v>
      </c>
    </row>
    <row r="17" spans="1:2" s="479" customFormat="1">
      <c r="A17" s="482" t="s">
        <v>23</v>
      </c>
      <c r="B17" s="488"/>
    </row>
    <row r="18" spans="1:2" s="479" customFormat="1">
      <c r="A18" s="484" t="s">
        <v>24</v>
      </c>
      <c r="B18" s="485" t="s">
        <v>25</v>
      </c>
    </row>
    <row r="19" spans="1:2" s="479" customFormat="1" ht="25.5">
      <c r="A19" s="484" t="s">
        <v>26</v>
      </c>
      <c r="B19" s="485" t="s">
        <v>27</v>
      </c>
    </row>
    <row r="20" spans="1:2" s="479" customFormat="1" ht="25.5">
      <c r="A20" s="484" t="s">
        <v>28</v>
      </c>
      <c r="B20" s="485" t="s">
        <v>29</v>
      </c>
    </row>
    <row r="21" spans="1:2" s="479" customFormat="1">
      <c r="A21" s="484" t="s">
        <v>30</v>
      </c>
      <c r="B21" s="485" t="s">
        <v>31</v>
      </c>
    </row>
    <row r="22" spans="1:2" s="479" customFormat="1">
      <c r="A22" s="482" t="s">
        <v>32</v>
      </c>
      <c r="B22" s="488"/>
    </row>
    <row r="23" spans="1:2" s="479" customFormat="1">
      <c r="A23" s="484" t="s">
        <v>33</v>
      </c>
      <c r="B23" s="485" t="s">
        <v>34</v>
      </c>
    </row>
    <row r="24" spans="1:2" s="479" customFormat="1">
      <c r="A24" s="484" t="s">
        <v>35</v>
      </c>
      <c r="B24" s="485" t="s">
        <v>36</v>
      </c>
    </row>
    <row r="25" spans="1:2" s="479" customFormat="1" ht="25.5">
      <c r="A25" s="484" t="s">
        <v>37</v>
      </c>
      <c r="B25" s="485" t="s">
        <v>38</v>
      </c>
    </row>
    <row r="26" spans="1:2" s="479" customFormat="1">
      <c r="A26" s="484" t="s">
        <v>39</v>
      </c>
      <c r="B26" s="485" t="s">
        <v>40</v>
      </c>
    </row>
    <row r="27" spans="1:2" s="479" customFormat="1">
      <c r="A27" s="484" t="s">
        <v>41</v>
      </c>
      <c r="B27" s="485" t="s">
        <v>42</v>
      </c>
    </row>
    <row r="28" spans="1:2" s="479" customFormat="1">
      <c r="A28" s="484" t="s">
        <v>43</v>
      </c>
      <c r="B28" s="485" t="s">
        <v>44</v>
      </c>
    </row>
    <row r="29" spans="1:2" s="479" customFormat="1">
      <c r="A29" s="484" t="s">
        <v>45</v>
      </c>
      <c r="B29" s="485" t="s">
        <v>46</v>
      </c>
    </row>
    <row r="30" spans="1:2" s="479" customFormat="1" ht="25.5">
      <c r="A30" s="484" t="s">
        <v>47</v>
      </c>
      <c r="B30" s="485" t="s">
        <v>48</v>
      </c>
    </row>
    <row r="31" spans="1:2" s="479" customFormat="1">
      <c r="A31" s="484" t="s">
        <v>49</v>
      </c>
      <c r="B31" s="485" t="s">
        <v>50</v>
      </c>
    </row>
    <row r="32" spans="1:2" s="479" customFormat="1">
      <c r="A32" s="484" t="s">
        <v>51</v>
      </c>
      <c r="B32" s="485" t="s">
        <v>52</v>
      </c>
    </row>
    <row r="33" spans="1:2" s="479" customFormat="1" ht="25.5">
      <c r="A33" s="489" t="s">
        <v>53</v>
      </c>
      <c r="B33" s="485" t="s">
        <v>54</v>
      </c>
    </row>
    <row r="34" spans="1:2" s="479" customFormat="1">
      <c r="A34" s="484" t="s">
        <v>55</v>
      </c>
      <c r="B34" s="485" t="s">
        <v>56</v>
      </c>
    </row>
    <row r="35" spans="1:2" s="479" customFormat="1">
      <c r="A35" s="482" t="s">
        <v>57</v>
      </c>
      <c r="B35" s="488"/>
    </row>
    <row r="36" spans="1:2" s="479" customFormat="1">
      <c r="A36" s="484" t="s">
        <v>58</v>
      </c>
      <c r="B36" s="485" t="s">
        <v>59</v>
      </c>
    </row>
    <row r="37" spans="1:2" s="479" customFormat="1">
      <c r="A37" s="484" t="s">
        <v>60</v>
      </c>
      <c r="B37" s="485" t="s">
        <v>61</v>
      </c>
    </row>
    <row r="38" spans="1:2" s="479" customFormat="1">
      <c r="A38" s="484" t="s">
        <v>62</v>
      </c>
      <c r="B38" s="485" t="s">
        <v>63</v>
      </c>
    </row>
    <row r="39" spans="1:2" s="479" customFormat="1" ht="25.5">
      <c r="A39" s="484" t="s">
        <v>64</v>
      </c>
      <c r="B39" s="485" t="s">
        <v>65</v>
      </c>
    </row>
    <row r="40" spans="1:2" s="479" customFormat="1">
      <c r="A40" s="484" t="s">
        <v>66</v>
      </c>
      <c r="B40" s="485" t="s">
        <v>67</v>
      </c>
    </row>
    <row r="41" spans="1:2" s="479" customFormat="1">
      <c r="A41" s="484" t="s">
        <v>68</v>
      </c>
      <c r="B41" s="485" t="s">
        <v>69</v>
      </c>
    </row>
    <row r="42" spans="1:2" s="479" customFormat="1" ht="25.5">
      <c r="A42" s="490" t="s">
        <v>70</v>
      </c>
      <c r="B42" s="491" t="s">
        <v>71</v>
      </c>
    </row>
    <row r="43" spans="1:2" s="479" customFormat="1" ht="26.25" thickBot="1">
      <c r="A43" s="492" t="s">
        <v>72</v>
      </c>
      <c r="B43" s="493" t="s">
        <v>73</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0"/>
  <sheetViews>
    <sheetView workbookViewId="0"/>
  </sheetViews>
  <sheetFormatPr defaultColWidth="8.85546875" defaultRowHeight="14.25"/>
  <cols>
    <col min="1" max="1" width="7" style="1" customWidth="1"/>
    <col min="2" max="2" width="34.5703125" style="1" customWidth="1"/>
    <col min="3" max="3" width="11.140625" style="1" customWidth="1"/>
    <col min="4" max="4" width="12" style="1" customWidth="1"/>
    <col min="5" max="6" width="10" style="1" customWidth="1"/>
    <col min="7" max="8" width="11.7109375" style="1" customWidth="1"/>
    <col min="9" max="10" width="10" style="1" customWidth="1"/>
    <col min="11" max="11" width="11" style="1" customWidth="1"/>
    <col min="12" max="12" width="11.28515625" style="1" customWidth="1"/>
    <col min="13" max="16384" width="8.85546875" style="1"/>
  </cols>
  <sheetData>
    <row r="1" spans="2:16">
      <c r="K1" s="1308" t="s">
        <v>74</v>
      </c>
      <c r="L1" s="1308"/>
    </row>
    <row r="3" spans="2:16">
      <c r="B3" s="1309" t="s">
        <v>75</v>
      </c>
      <c r="C3" s="1309"/>
      <c r="D3" s="1309"/>
      <c r="E3" s="1309"/>
      <c r="F3" s="1309"/>
      <c r="G3" s="1309"/>
      <c r="H3" s="1309"/>
      <c r="I3" s="1309"/>
      <c r="J3" s="1309"/>
      <c r="K3" s="1309"/>
      <c r="L3" s="1309"/>
    </row>
    <row r="4" spans="2:16" ht="15" thickBot="1"/>
    <row r="5" spans="2:16" ht="72" customHeight="1">
      <c r="B5" s="1310" t="s">
        <v>81</v>
      </c>
      <c r="C5" s="1312" t="s">
        <v>76</v>
      </c>
      <c r="D5" s="1312"/>
      <c r="E5" s="1313" t="s">
        <v>77</v>
      </c>
      <c r="F5" s="1314"/>
      <c r="G5" s="1315" t="s">
        <v>78</v>
      </c>
      <c r="H5" s="1316"/>
      <c r="I5" s="1313" t="s">
        <v>79</v>
      </c>
      <c r="J5" s="1314"/>
      <c r="K5" s="1312" t="s">
        <v>80</v>
      </c>
      <c r="L5" s="1312"/>
    </row>
    <row r="6" spans="2:16" ht="15" thickBot="1">
      <c r="B6" s="1311"/>
      <c r="C6" s="2">
        <v>2019</v>
      </c>
      <c r="D6" s="3">
        <v>2020</v>
      </c>
      <c r="E6" s="2">
        <v>2019</v>
      </c>
      <c r="F6" s="3">
        <v>2020</v>
      </c>
      <c r="G6" s="4">
        <v>2019</v>
      </c>
      <c r="H6" s="3">
        <v>2020</v>
      </c>
      <c r="I6" s="4">
        <v>2019</v>
      </c>
      <c r="J6" s="3">
        <v>2020</v>
      </c>
      <c r="K6" s="2">
        <v>2019</v>
      </c>
      <c r="L6" s="3">
        <v>2020</v>
      </c>
    </row>
    <row r="7" spans="2:16">
      <c r="B7" s="5" t="s">
        <v>82</v>
      </c>
      <c r="C7" s="6">
        <v>30520.659749739389</v>
      </c>
      <c r="D7" s="7">
        <v>31034.0491247393</v>
      </c>
      <c r="E7" s="8">
        <v>9.5950500248281383</v>
      </c>
      <c r="F7" s="9">
        <v>10.169800787370924</v>
      </c>
      <c r="G7" s="10">
        <v>-102.33961551271204</v>
      </c>
      <c r="H7" s="7">
        <v>513.38937499991152</v>
      </c>
      <c r="I7" s="11">
        <v>-0.33419200481333178</v>
      </c>
      <c r="J7" s="12">
        <v>1.6821044473139182</v>
      </c>
      <c r="K7" s="13">
        <v>-0.94428774627603917</v>
      </c>
      <c r="L7" s="14">
        <v>-3.9709334212369827</v>
      </c>
      <c r="N7" s="15"/>
      <c r="P7" s="16"/>
    </row>
    <row r="8" spans="2:16">
      <c r="B8" s="17" t="s">
        <v>83</v>
      </c>
      <c r="C8" s="18">
        <v>62013.728961446323</v>
      </c>
      <c r="D8" s="19">
        <v>55820.7628138086</v>
      </c>
      <c r="E8" s="20">
        <v>19.495805021590069</v>
      </c>
      <c r="F8" s="21">
        <v>18.29236124921179</v>
      </c>
      <c r="G8" s="22">
        <v>3058.9064536713558</v>
      </c>
      <c r="H8" s="19">
        <v>-6192.9661476377223</v>
      </c>
      <c r="I8" s="20">
        <v>5.1885601950000648</v>
      </c>
      <c r="J8" s="21">
        <v>-9.9864437300454227</v>
      </c>
      <c r="K8" s="23">
        <v>28.224533253672078</v>
      </c>
      <c r="L8" s="24">
        <v>47.900984028444526</v>
      </c>
      <c r="P8" s="16"/>
    </row>
    <row r="9" spans="2:16">
      <c r="B9" s="17" t="s">
        <v>84</v>
      </c>
      <c r="C9" s="18">
        <v>41560.016805424893</v>
      </c>
      <c r="D9" s="19">
        <v>40679.21837356341</v>
      </c>
      <c r="E9" s="20">
        <v>13.065590441050508</v>
      </c>
      <c r="F9" s="21">
        <v>13.330505000564413</v>
      </c>
      <c r="G9" s="22">
        <v>1211.8839353234653</v>
      </c>
      <c r="H9" s="19">
        <v>-880.79843186148355</v>
      </c>
      <c r="I9" s="20">
        <v>3.0035688125273481</v>
      </c>
      <c r="J9" s="21">
        <v>-2.1193408943629493</v>
      </c>
      <c r="K9" s="23">
        <v>11.182054420485734</v>
      </c>
      <c r="L9" s="24">
        <v>6.812747011861112</v>
      </c>
      <c r="P9" s="16"/>
    </row>
    <row r="10" spans="2:16" ht="28.5">
      <c r="B10" s="17" t="s">
        <v>85</v>
      </c>
      <c r="C10" s="18">
        <v>89830.770273129252</v>
      </c>
      <c r="D10" s="19">
        <v>82704.24866743818</v>
      </c>
      <c r="E10" s="20">
        <v>28.240894581149401</v>
      </c>
      <c r="F10" s="21">
        <v>27.102030090767247</v>
      </c>
      <c r="G10" s="22">
        <v>4077.8908918715315</v>
      </c>
      <c r="H10" s="19">
        <v>-7126.5216056910722</v>
      </c>
      <c r="I10" s="20">
        <v>4.755398210876649</v>
      </c>
      <c r="J10" s="21">
        <v>-7.9332745160961906</v>
      </c>
      <c r="K10" s="23">
        <v>37.626703799435745</v>
      </c>
      <c r="L10" s="24">
        <v>55.121792929997824</v>
      </c>
      <c r="P10" s="16"/>
    </row>
    <row r="11" spans="2:16">
      <c r="B11" s="17" t="s">
        <v>86</v>
      </c>
      <c r="C11" s="18">
        <v>28879.925770178241</v>
      </c>
      <c r="D11" s="19">
        <v>29695.024975868539</v>
      </c>
      <c r="E11" s="20">
        <v>9.0792379571856969</v>
      </c>
      <c r="F11" s="21">
        <v>9.731005037942305</v>
      </c>
      <c r="G11" s="22">
        <v>1684.1331568749411</v>
      </c>
      <c r="H11" s="19">
        <v>815.09920569029782</v>
      </c>
      <c r="I11" s="20">
        <v>6.1926239136384567</v>
      </c>
      <c r="J11" s="21">
        <v>2.8223729249746867</v>
      </c>
      <c r="K11" s="23">
        <v>15.539498513521877</v>
      </c>
      <c r="L11" s="24">
        <v>-6.3045805681114455</v>
      </c>
      <c r="P11" s="16"/>
    </row>
    <row r="12" spans="2:16" ht="64.5" customHeight="1" thickBot="1">
      <c r="B12" s="5" t="s">
        <v>87</v>
      </c>
      <c r="C12" s="6">
        <v>65282.450571276298</v>
      </c>
      <c r="D12" s="25">
        <v>65225.565658606749</v>
      </c>
      <c r="E12" s="11">
        <v>20.523421974196186</v>
      </c>
      <c r="F12" s="26">
        <v>21.374297834143324</v>
      </c>
      <c r="G12" s="27">
        <v>907.28262154910044</v>
      </c>
      <c r="H12" s="25">
        <v>-56.884912669549522</v>
      </c>
      <c r="I12" s="11">
        <v>1.4093673856627902</v>
      </c>
      <c r="J12" s="28">
        <v>-8.7136607421683721E-2</v>
      </c>
      <c r="K12" s="29">
        <v>8.3714977591605049</v>
      </c>
      <c r="L12" s="14">
        <v>0.43999001904490176</v>
      </c>
      <c r="P12" s="16"/>
    </row>
    <row r="13" spans="2:16" ht="15" thickBot="1">
      <c r="B13" s="30" t="s">
        <v>88</v>
      </c>
      <c r="C13" s="31">
        <v>318087.55213119439</v>
      </c>
      <c r="D13" s="32">
        <v>305158.86961402476</v>
      </c>
      <c r="E13" s="33">
        <v>100</v>
      </c>
      <c r="F13" s="34">
        <v>100</v>
      </c>
      <c r="G13" s="35">
        <v>10837.757443777693</v>
      </c>
      <c r="H13" s="32">
        <v>-12928.682517169625</v>
      </c>
      <c r="I13" s="36">
        <v>3.5273440800191622</v>
      </c>
      <c r="J13" s="34">
        <v>-4.0645043889794295</v>
      </c>
      <c r="K13" s="33">
        <v>99.999999999999901</v>
      </c>
      <c r="L13" s="42">
        <v>99.999999999999929</v>
      </c>
      <c r="M13" s="330"/>
    </row>
    <row r="15" spans="2:16">
      <c r="B15" s="78" t="s">
        <v>89</v>
      </c>
    </row>
    <row r="16" spans="2:16">
      <c r="J16" s="16"/>
    </row>
    <row r="20" spans="2:2">
      <c r="B20" s="78"/>
    </row>
  </sheetData>
  <mergeCells count="8">
    <mergeCell ref="K1:L1"/>
    <mergeCell ref="B3:L3"/>
    <mergeCell ref="B5:B6"/>
    <mergeCell ref="C5:D5"/>
    <mergeCell ref="E5:F5"/>
    <mergeCell ref="G5:H5"/>
    <mergeCell ref="I5:J5"/>
    <mergeCell ref="K5:L5"/>
  </mergeCell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
  <sheetViews>
    <sheetView workbookViewId="0"/>
  </sheetViews>
  <sheetFormatPr defaultColWidth="8.85546875" defaultRowHeight="14.25"/>
  <cols>
    <col min="1" max="1" width="8.85546875" style="1"/>
    <col min="2" max="2" width="35.42578125" style="1" customWidth="1"/>
    <col min="3" max="4" width="10.28515625" style="1" customWidth="1"/>
    <col min="5" max="5" width="10" style="1" customWidth="1"/>
    <col min="6" max="6" width="10.85546875" style="1" customWidth="1"/>
    <col min="7" max="8" width="11.7109375" style="1" customWidth="1"/>
    <col min="9" max="10" width="10" style="1" customWidth="1"/>
    <col min="11" max="12" width="11.140625" style="1" customWidth="1"/>
    <col min="13" max="16384" width="8.85546875" style="1"/>
  </cols>
  <sheetData>
    <row r="1" spans="2:15">
      <c r="K1" s="1308" t="s">
        <v>90</v>
      </c>
      <c r="L1" s="1308"/>
    </row>
    <row r="3" spans="2:15">
      <c r="B3" s="1309" t="s">
        <v>91</v>
      </c>
      <c r="C3" s="1309"/>
      <c r="D3" s="1309"/>
      <c r="E3" s="1309"/>
      <c r="F3" s="1309"/>
      <c r="G3" s="1309"/>
      <c r="H3" s="1309"/>
      <c r="I3" s="1309"/>
      <c r="J3" s="1309"/>
      <c r="K3" s="1309"/>
      <c r="L3" s="1309"/>
    </row>
    <row r="4" spans="2:15" ht="15" thickBot="1"/>
    <row r="5" spans="2:15" ht="63" customHeight="1" thickBot="1">
      <c r="B5" s="1310" t="s">
        <v>81</v>
      </c>
      <c r="C5" s="1317" t="s">
        <v>76</v>
      </c>
      <c r="D5" s="1318"/>
      <c r="E5" s="1319" t="s">
        <v>77</v>
      </c>
      <c r="F5" s="1320"/>
      <c r="G5" s="1319" t="s">
        <v>78</v>
      </c>
      <c r="H5" s="1320"/>
      <c r="I5" s="1319" t="s">
        <v>79</v>
      </c>
      <c r="J5" s="1320"/>
      <c r="K5" s="1317" t="s">
        <v>80</v>
      </c>
      <c r="L5" s="1321"/>
      <c r="M5" s="330"/>
    </row>
    <row r="6" spans="2:15" ht="15" thickBot="1">
      <c r="B6" s="1311"/>
      <c r="C6" s="333">
        <v>2019</v>
      </c>
      <c r="D6" s="448">
        <v>2020</v>
      </c>
      <c r="E6" s="333">
        <v>2019</v>
      </c>
      <c r="F6" s="448">
        <v>2020</v>
      </c>
      <c r="G6" s="333">
        <v>2019</v>
      </c>
      <c r="H6" s="448">
        <v>2020</v>
      </c>
      <c r="I6" s="333">
        <v>2019</v>
      </c>
      <c r="J6" s="448">
        <v>2020</v>
      </c>
      <c r="K6" s="333">
        <v>2019</v>
      </c>
      <c r="L6" s="334">
        <v>2020</v>
      </c>
      <c r="M6" s="330"/>
    </row>
    <row r="7" spans="2:15">
      <c r="B7" s="5" t="s">
        <v>82</v>
      </c>
      <c r="C7" s="449">
        <v>55476.75882542858</v>
      </c>
      <c r="D7" s="450">
        <v>60381.02496543579</v>
      </c>
      <c r="E7" s="8">
        <v>11.62700377636666</v>
      </c>
      <c r="F7" s="9">
        <v>13.088337616478618</v>
      </c>
      <c r="G7" s="467">
        <v>-502.17895371730265</v>
      </c>
      <c r="H7" s="450">
        <v>4904.2661400072102</v>
      </c>
      <c r="I7" s="8">
        <v>-0.8970855354536269</v>
      </c>
      <c r="J7" s="9">
        <v>8.8402174961945974</v>
      </c>
      <c r="K7" s="8">
        <v>-2.8068109636069134</v>
      </c>
      <c r="L7" s="14">
        <v>-31.034501047380058</v>
      </c>
      <c r="M7" s="330"/>
      <c r="N7" s="15"/>
      <c r="O7" s="16"/>
    </row>
    <row r="8" spans="2:15">
      <c r="B8" s="17" t="s">
        <v>83</v>
      </c>
      <c r="C8" s="451">
        <v>123853.54755598149</v>
      </c>
      <c r="D8" s="452">
        <v>111998.32912711349</v>
      </c>
      <c r="E8" s="20">
        <v>25.957638759705958</v>
      </c>
      <c r="F8" s="21">
        <v>24.277029827437818</v>
      </c>
      <c r="G8" s="468">
        <v>666.23805204289965</v>
      </c>
      <c r="H8" s="452">
        <v>-11855.218428868</v>
      </c>
      <c r="I8" s="20">
        <v>0.5408333494137878</v>
      </c>
      <c r="J8" s="21">
        <v>-9.5719651659630216</v>
      </c>
      <c r="K8" s="20">
        <v>3.7237806463287724</v>
      </c>
      <c r="L8" s="24">
        <v>75.020559293522027</v>
      </c>
      <c r="M8" s="330"/>
      <c r="O8" s="16"/>
    </row>
    <row r="9" spans="2:15">
      <c r="B9" s="17" t="s">
        <v>84</v>
      </c>
      <c r="C9" s="451">
        <v>38161.202408392986</v>
      </c>
      <c r="D9" s="452">
        <v>38169.453024766262</v>
      </c>
      <c r="E9" s="20">
        <v>7.997951825363331</v>
      </c>
      <c r="F9" s="21">
        <v>8.2737033382662162</v>
      </c>
      <c r="G9" s="468">
        <v>2404.0894336369383</v>
      </c>
      <c r="H9" s="452">
        <v>8.2506163732759887</v>
      </c>
      <c r="I9" s="20">
        <v>6.7233879741191345</v>
      </c>
      <c r="J9" s="21">
        <v>2.1620430837003823E-2</v>
      </c>
      <c r="K9" s="20">
        <v>13.437091558445365</v>
      </c>
      <c r="L9" s="24">
        <v>-5.2210413376462539E-2</v>
      </c>
      <c r="M9" s="330"/>
      <c r="O9" s="16"/>
    </row>
    <row r="10" spans="2:15" ht="28.5">
      <c r="B10" s="17" t="s">
        <v>85</v>
      </c>
      <c r="C10" s="451">
        <v>139773.39635574329</v>
      </c>
      <c r="D10" s="452">
        <v>131050.6529811049</v>
      </c>
      <c r="E10" s="20">
        <v>29.294173662483541</v>
      </c>
      <c r="F10" s="21">
        <v>28.406857817642901</v>
      </c>
      <c r="G10" s="468">
        <v>8036.5898213251785</v>
      </c>
      <c r="H10" s="452">
        <v>-8722.7433746383904</v>
      </c>
      <c r="I10" s="20">
        <v>6.1004893262123403</v>
      </c>
      <c r="J10" s="21">
        <v>-6.2406320530680688</v>
      </c>
      <c r="K10" s="20">
        <v>44.918625628436054</v>
      </c>
      <c r="L10" s="24">
        <v>55.198062394681671</v>
      </c>
      <c r="M10" s="330"/>
      <c r="O10" s="16"/>
    </row>
    <row r="11" spans="2:15">
      <c r="B11" s="17" t="s">
        <v>86</v>
      </c>
      <c r="C11" s="451">
        <v>25520.067579487109</v>
      </c>
      <c r="D11" s="452">
        <v>25866.00752556746</v>
      </c>
      <c r="E11" s="20">
        <v>5.3485807102310785</v>
      </c>
      <c r="F11" s="21">
        <v>5.60677861097584</v>
      </c>
      <c r="G11" s="468">
        <v>2908.1938571805185</v>
      </c>
      <c r="H11" s="452">
        <v>345.93994608035064</v>
      </c>
      <c r="I11" s="20">
        <v>12.861357236006455</v>
      </c>
      <c r="J11" s="21">
        <v>1.3555604623806516</v>
      </c>
      <c r="K11" s="20">
        <v>16.254664482063713</v>
      </c>
      <c r="L11" s="24">
        <v>-2.1891294869542826</v>
      </c>
      <c r="M11" s="330"/>
      <c r="O11" s="16"/>
    </row>
    <row r="12" spans="2:15" ht="43.5" thickBot="1">
      <c r="B12" s="5" t="s">
        <v>87</v>
      </c>
      <c r="C12" s="449">
        <v>94352.214915621065</v>
      </c>
      <c r="D12" s="453">
        <v>93869.093989201501</v>
      </c>
      <c r="E12" s="11">
        <v>19.774651265849432</v>
      </c>
      <c r="F12" s="26">
        <v>20.347292789198608</v>
      </c>
      <c r="G12" s="469">
        <v>4378.5097223355697</v>
      </c>
      <c r="H12" s="453">
        <v>-483.12092641956406</v>
      </c>
      <c r="I12" s="11">
        <v>4.8664326015355925</v>
      </c>
      <c r="J12" s="26">
        <v>-0.51203983589745405</v>
      </c>
      <c r="K12" s="11">
        <v>24.472648648332822</v>
      </c>
      <c r="L12" s="14">
        <v>3.0572192595072223</v>
      </c>
      <c r="M12" s="330"/>
      <c r="O12" s="16"/>
    </row>
    <row r="13" spans="2:15" ht="15" thickBot="1">
      <c r="B13" s="30" t="s">
        <v>88</v>
      </c>
      <c r="C13" s="454">
        <v>477137.18764065451</v>
      </c>
      <c r="D13" s="455">
        <v>461334.56161318941</v>
      </c>
      <c r="E13" s="36">
        <v>100</v>
      </c>
      <c r="F13" s="34">
        <v>100</v>
      </c>
      <c r="G13" s="470">
        <v>17891.441932803835</v>
      </c>
      <c r="H13" s="455">
        <v>-15802.626027465099</v>
      </c>
      <c r="I13" s="36">
        <v>3.895831828605651</v>
      </c>
      <c r="J13" s="34">
        <v>-3.3119669639681319</v>
      </c>
      <c r="K13" s="36">
        <v>99.999999999999815</v>
      </c>
      <c r="L13" s="37">
        <v>100.00000000000011</v>
      </c>
      <c r="M13" s="330"/>
    </row>
    <row r="15" spans="2:15">
      <c r="B15" s="78" t="s">
        <v>89</v>
      </c>
    </row>
    <row r="17" spans="4:7">
      <c r="D17" s="15"/>
      <c r="G17" s="15"/>
    </row>
  </sheetData>
  <mergeCells count="8">
    <mergeCell ref="K1:L1"/>
    <mergeCell ref="B3:L3"/>
    <mergeCell ref="B5:B6"/>
    <mergeCell ref="C5:D5"/>
    <mergeCell ref="E5:F5"/>
    <mergeCell ref="G5:H5"/>
    <mergeCell ref="I5:J5"/>
    <mergeCell ref="K5:L5"/>
  </mergeCells>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workbookViewId="0"/>
  </sheetViews>
  <sheetFormatPr defaultColWidth="8.85546875" defaultRowHeight="14.25"/>
  <cols>
    <col min="1" max="1" width="8.85546875" style="1"/>
    <col min="2" max="2" width="35.28515625" style="1" customWidth="1"/>
    <col min="3" max="4" width="12.85546875" style="1" customWidth="1"/>
    <col min="5" max="10" width="10.42578125" style="1" customWidth="1"/>
    <col min="11" max="11" width="8.85546875" style="330"/>
    <col min="12" max="16384" width="8.85546875" style="1"/>
  </cols>
  <sheetData>
    <row r="1" spans="2:10">
      <c r="I1" s="1308" t="s">
        <v>92</v>
      </c>
      <c r="J1" s="1308"/>
    </row>
    <row r="3" spans="2:10">
      <c r="B3" s="1309" t="s">
        <v>93</v>
      </c>
      <c r="C3" s="1309"/>
      <c r="D3" s="1309"/>
      <c r="E3" s="1309"/>
      <c r="F3" s="1309"/>
      <c r="G3" s="1309"/>
      <c r="H3" s="1309"/>
      <c r="I3" s="1309"/>
      <c r="J3" s="1309"/>
    </row>
    <row r="4" spans="2:10" ht="15" thickBot="1"/>
    <row r="5" spans="2:10" ht="90.6" customHeight="1" thickBot="1">
      <c r="B5" s="1310" t="s">
        <v>81</v>
      </c>
      <c r="C5" s="1317" t="s">
        <v>94</v>
      </c>
      <c r="D5" s="1318"/>
      <c r="E5" s="1319" t="s">
        <v>95</v>
      </c>
      <c r="F5" s="1320"/>
      <c r="G5" s="1319" t="s">
        <v>96</v>
      </c>
      <c r="H5" s="1320"/>
      <c r="I5" s="1323" t="s">
        <v>97</v>
      </c>
      <c r="J5" s="1324"/>
    </row>
    <row r="6" spans="2:10" ht="15" thickBot="1">
      <c r="B6" s="1311"/>
      <c r="C6" s="333">
        <v>2019</v>
      </c>
      <c r="D6" s="448">
        <v>2020</v>
      </c>
      <c r="E6" s="366">
        <v>2019</v>
      </c>
      <c r="F6" s="367">
        <v>2020</v>
      </c>
      <c r="G6" s="366">
        <v>2019</v>
      </c>
      <c r="H6" s="367">
        <v>2020</v>
      </c>
      <c r="I6" s="447">
        <v>2019</v>
      </c>
      <c r="J6" s="368">
        <v>2020</v>
      </c>
    </row>
    <row r="7" spans="2:10">
      <c r="B7" s="5" t="s">
        <v>82</v>
      </c>
      <c r="C7" s="449">
        <v>266.88527638315469</v>
      </c>
      <c r="D7" s="450">
        <v>272.78419062622487</v>
      </c>
      <c r="E7" s="456">
        <v>9.012158294049442</v>
      </c>
      <c r="F7" s="9">
        <v>2.2102808828619658</v>
      </c>
      <c r="G7" s="459">
        <v>1.3007545370040179</v>
      </c>
      <c r="H7" s="460">
        <v>1.2928302517175987</v>
      </c>
      <c r="I7" s="13">
        <v>-1.7248000114875595</v>
      </c>
      <c r="J7" s="39">
        <v>-0.60920681504374841</v>
      </c>
    </row>
    <row r="8" spans="2:10">
      <c r="B8" s="17" t="s">
        <v>83</v>
      </c>
      <c r="C8" s="451">
        <v>323.41510260653291</v>
      </c>
      <c r="D8" s="452">
        <v>321.93420749235122</v>
      </c>
      <c r="E8" s="457">
        <v>-0.11590596852332169</v>
      </c>
      <c r="F8" s="21">
        <v>-0.45789299950638451</v>
      </c>
      <c r="G8" s="461">
        <v>1.2148133707173978</v>
      </c>
      <c r="H8" s="462">
        <v>1.2427051426395954</v>
      </c>
      <c r="I8" s="23">
        <v>6.3720779100482616</v>
      </c>
      <c r="J8" s="40">
        <v>2.2959717594914508</v>
      </c>
    </row>
    <row r="9" spans="2:10">
      <c r="B9" s="17" t="s">
        <v>84</v>
      </c>
      <c r="C9" s="451">
        <v>710.52401988246709</v>
      </c>
      <c r="D9" s="452">
        <v>724.35702210495594</v>
      </c>
      <c r="E9" s="457">
        <v>-4.1692992629124319</v>
      </c>
      <c r="F9" s="21">
        <v>1.9468732703473108</v>
      </c>
      <c r="G9" s="461">
        <v>0.57012602168786253</v>
      </c>
      <c r="H9" s="462">
        <v>0.57094879700059398</v>
      </c>
      <c r="I9" s="23">
        <v>11.743609610419668</v>
      </c>
      <c r="J9" s="40">
        <v>0.14431463947140344</v>
      </c>
    </row>
    <row r="10" spans="2:10" ht="28.5">
      <c r="B10" s="17" t="s">
        <v>85</v>
      </c>
      <c r="C10" s="451">
        <v>465.88978144322016</v>
      </c>
      <c r="D10" s="452">
        <v>465.3166607356107</v>
      </c>
      <c r="E10" s="457">
        <v>-2.099109958400021</v>
      </c>
      <c r="F10" s="21">
        <v>-0.12301637220589612</v>
      </c>
      <c r="G10" s="461">
        <v>0.84782918045107902</v>
      </c>
      <c r="H10" s="462">
        <v>0.86313985414016681</v>
      </c>
      <c r="I10" s="23">
        <v>7.3660025308809622</v>
      </c>
      <c r="J10" s="40">
        <v>1.8058677434223114</v>
      </c>
    </row>
    <row r="11" spans="2:10">
      <c r="B11" s="17" t="s">
        <v>86</v>
      </c>
      <c r="C11" s="451">
        <v>1890.409502939807</v>
      </c>
      <c r="D11" s="452">
        <v>1876.8918233466661</v>
      </c>
      <c r="E11" s="457">
        <v>-12.965613103991458</v>
      </c>
      <c r="F11" s="21">
        <v>-0.71506621036972717</v>
      </c>
      <c r="G11" s="461">
        <v>0.42620550598914042</v>
      </c>
      <c r="H11" s="462">
        <v>0.4353822870056443</v>
      </c>
      <c r="I11" s="23">
        <v>25.808553163788275</v>
      </c>
      <c r="J11" s="40">
        <v>2.1531352569475644</v>
      </c>
    </row>
    <row r="12" spans="2:10" ht="43.5" thickBot="1">
      <c r="B12" s="5" t="s">
        <v>87</v>
      </c>
      <c r="C12" s="449">
        <v>1742.313125877361</v>
      </c>
      <c r="D12" s="453">
        <v>1659.6531744877661</v>
      </c>
      <c r="E12" s="458">
        <v>-17.020323665526689</v>
      </c>
      <c r="F12" s="26">
        <v>-4.7442649752162396</v>
      </c>
      <c r="G12" s="463">
        <v>0.2343334985934391</v>
      </c>
      <c r="H12" s="464">
        <v>0.2478145571521557</v>
      </c>
      <c r="I12" s="29">
        <v>22.364359714319534</v>
      </c>
      <c r="J12" s="41">
        <v>5.752937006290253</v>
      </c>
    </row>
    <row r="13" spans="2:10" ht="15" thickBot="1">
      <c r="B13" s="30" t="s">
        <v>88</v>
      </c>
      <c r="C13" s="454">
        <v>520.47697566702107</v>
      </c>
      <c r="D13" s="455">
        <v>521.56394854358859</v>
      </c>
      <c r="E13" s="33">
        <v>-1.7728138279805421</v>
      </c>
      <c r="F13" s="34">
        <v>0.20884168318386287</v>
      </c>
      <c r="G13" s="465">
        <v>0.76272959568564469</v>
      </c>
      <c r="H13" s="466">
        <v>0.77484827323621874</v>
      </c>
      <c r="I13" s="38">
        <v>8.5012227126362632</v>
      </c>
      <c r="J13" s="42">
        <v>1.5888563416344397</v>
      </c>
    </row>
    <row r="15" spans="2:10" ht="27.6" customHeight="1">
      <c r="B15" s="1322" t="s">
        <v>98</v>
      </c>
      <c r="C15" s="1322"/>
      <c r="D15" s="1322"/>
      <c r="E15" s="1322"/>
      <c r="F15" s="1322"/>
      <c r="G15" s="1322"/>
      <c r="H15" s="1322"/>
      <c r="I15" s="1322"/>
      <c r="J15" s="1322"/>
    </row>
  </sheetData>
  <mergeCells count="8">
    <mergeCell ref="B15:J15"/>
    <mergeCell ref="I1:J1"/>
    <mergeCell ref="B3:J3"/>
    <mergeCell ref="B5:B6"/>
    <mergeCell ref="C5:D5"/>
    <mergeCell ref="E5:F5"/>
    <mergeCell ref="G5:H5"/>
    <mergeCell ref="I5:J5"/>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90" zoomScaleNormal="9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6.85546875" style="43" customWidth="1"/>
    <col min="2" max="2" width="38.7109375" style="43" customWidth="1"/>
    <col min="3" max="4" width="7.85546875" style="43" customWidth="1"/>
    <col min="5" max="5" width="8.85546875" style="43" customWidth="1"/>
    <col min="6" max="6" width="8.28515625" style="43" customWidth="1"/>
    <col min="7" max="8" width="8.42578125" style="43" customWidth="1"/>
    <col min="9" max="9" width="9.7109375" style="43" customWidth="1"/>
    <col min="10" max="10" width="9.140625" style="43" customWidth="1"/>
    <col min="11" max="12" width="7.85546875" style="43" customWidth="1"/>
    <col min="13" max="14" width="11.140625" style="43" customWidth="1"/>
    <col min="15" max="16" width="9" style="43" customWidth="1"/>
    <col min="17" max="255" width="9.140625" style="43"/>
    <col min="256" max="256" width="34" style="43" customWidth="1"/>
    <col min="257" max="258" width="7.85546875" style="43" customWidth="1"/>
    <col min="259" max="260" width="7.42578125" style="43" customWidth="1"/>
    <col min="261" max="262" width="8.42578125" style="43" customWidth="1"/>
    <col min="263" max="266" width="7.85546875" style="43" customWidth="1"/>
    <col min="267" max="268" width="9.140625" style="43" customWidth="1"/>
    <col min="269" max="270" width="9" style="43" customWidth="1"/>
    <col min="271" max="511" width="9.140625" style="43"/>
    <col min="512" max="512" width="34" style="43" customWidth="1"/>
    <col min="513" max="514" width="7.85546875" style="43" customWidth="1"/>
    <col min="515" max="516" width="7.42578125" style="43" customWidth="1"/>
    <col min="517" max="518" width="8.42578125" style="43" customWidth="1"/>
    <col min="519" max="522" width="7.85546875" style="43" customWidth="1"/>
    <col min="523" max="524" width="9.140625" style="43" customWidth="1"/>
    <col min="525" max="526" width="9" style="43" customWidth="1"/>
    <col min="527" max="767" width="9.140625" style="43"/>
    <col min="768" max="768" width="34" style="43" customWidth="1"/>
    <col min="769" max="770" width="7.85546875" style="43" customWidth="1"/>
    <col min="771" max="772" width="7.42578125" style="43" customWidth="1"/>
    <col min="773" max="774" width="8.42578125" style="43" customWidth="1"/>
    <col min="775" max="778" width="7.85546875" style="43" customWidth="1"/>
    <col min="779" max="780" width="9.140625" style="43" customWidth="1"/>
    <col min="781" max="782" width="9" style="43" customWidth="1"/>
    <col min="783" max="1023" width="9.140625" style="43"/>
    <col min="1024" max="1024" width="34" style="43" customWidth="1"/>
    <col min="1025" max="1026" width="7.85546875" style="43" customWidth="1"/>
    <col min="1027" max="1028" width="7.42578125" style="43" customWidth="1"/>
    <col min="1029" max="1030" width="8.42578125" style="43" customWidth="1"/>
    <col min="1031" max="1034" width="7.85546875" style="43" customWidth="1"/>
    <col min="1035" max="1036" width="9.140625" style="43" customWidth="1"/>
    <col min="1037" max="1038" width="9" style="43" customWidth="1"/>
    <col min="1039" max="1279" width="9.140625" style="43"/>
    <col min="1280" max="1280" width="34" style="43" customWidth="1"/>
    <col min="1281" max="1282" width="7.85546875" style="43" customWidth="1"/>
    <col min="1283" max="1284" width="7.42578125" style="43" customWidth="1"/>
    <col min="1285" max="1286" width="8.42578125" style="43" customWidth="1"/>
    <col min="1287" max="1290" width="7.85546875" style="43" customWidth="1"/>
    <col min="1291" max="1292" width="9.140625" style="43" customWidth="1"/>
    <col min="1293" max="1294" width="9" style="43" customWidth="1"/>
    <col min="1295" max="1535" width="9.140625" style="43"/>
    <col min="1536" max="1536" width="34" style="43" customWidth="1"/>
    <col min="1537" max="1538" width="7.85546875" style="43" customWidth="1"/>
    <col min="1539" max="1540" width="7.42578125" style="43" customWidth="1"/>
    <col min="1541" max="1542" width="8.42578125" style="43" customWidth="1"/>
    <col min="1543" max="1546" width="7.85546875" style="43" customWidth="1"/>
    <col min="1547" max="1548" width="9.140625" style="43" customWidth="1"/>
    <col min="1549" max="1550" width="9" style="43" customWidth="1"/>
    <col min="1551" max="1791" width="9.140625" style="43"/>
    <col min="1792" max="1792" width="34" style="43" customWidth="1"/>
    <col min="1793" max="1794" width="7.85546875" style="43" customWidth="1"/>
    <col min="1795" max="1796" width="7.42578125" style="43" customWidth="1"/>
    <col min="1797" max="1798" width="8.42578125" style="43" customWidth="1"/>
    <col min="1799" max="1802" width="7.85546875" style="43" customWidth="1"/>
    <col min="1803" max="1804" width="9.140625" style="43" customWidth="1"/>
    <col min="1805" max="1806" width="9" style="43" customWidth="1"/>
    <col min="1807" max="2047" width="9.140625" style="43"/>
    <col min="2048" max="2048" width="34" style="43" customWidth="1"/>
    <col min="2049" max="2050" width="7.85546875" style="43" customWidth="1"/>
    <col min="2051" max="2052" width="7.42578125" style="43" customWidth="1"/>
    <col min="2053" max="2054" width="8.42578125" style="43" customWidth="1"/>
    <col min="2055" max="2058" width="7.85546875" style="43" customWidth="1"/>
    <col min="2059" max="2060" width="9.140625" style="43" customWidth="1"/>
    <col min="2061" max="2062" width="9" style="43" customWidth="1"/>
    <col min="2063" max="2303" width="9.140625" style="43"/>
    <col min="2304" max="2304" width="34" style="43" customWidth="1"/>
    <col min="2305" max="2306" width="7.85546875" style="43" customWidth="1"/>
    <col min="2307" max="2308" width="7.42578125" style="43" customWidth="1"/>
    <col min="2309" max="2310" width="8.42578125" style="43" customWidth="1"/>
    <col min="2311" max="2314" width="7.85546875" style="43" customWidth="1"/>
    <col min="2315" max="2316" width="9.140625" style="43" customWidth="1"/>
    <col min="2317" max="2318" width="9" style="43" customWidth="1"/>
    <col min="2319" max="2559" width="9.140625" style="43"/>
    <col min="2560" max="2560" width="34" style="43" customWidth="1"/>
    <col min="2561" max="2562" width="7.85546875" style="43" customWidth="1"/>
    <col min="2563" max="2564" width="7.42578125" style="43" customWidth="1"/>
    <col min="2565" max="2566" width="8.42578125" style="43" customWidth="1"/>
    <col min="2567" max="2570" width="7.85546875" style="43" customWidth="1"/>
    <col min="2571" max="2572" width="9.140625" style="43" customWidth="1"/>
    <col min="2573" max="2574" width="9" style="43" customWidth="1"/>
    <col min="2575" max="2815" width="9.140625" style="43"/>
    <col min="2816" max="2816" width="34" style="43" customWidth="1"/>
    <col min="2817" max="2818" width="7.85546875" style="43" customWidth="1"/>
    <col min="2819" max="2820" width="7.42578125" style="43" customWidth="1"/>
    <col min="2821" max="2822" width="8.42578125" style="43" customWidth="1"/>
    <col min="2823" max="2826" width="7.85546875" style="43" customWidth="1"/>
    <col min="2827" max="2828" width="9.140625" style="43" customWidth="1"/>
    <col min="2829" max="2830" width="9" style="43" customWidth="1"/>
    <col min="2831" max="3071" width="9.140625" style="43"/>
    <col min="3072" max="3072" width="34" style="43" customWidth="1"/>
    <col min="3073" max="3074" width="7.85546875" style="43" customWidth="1"/>
    <col min="3075" max="3076" width="7.42578125" style="43" customWidth="1"/>
    <col min="3077" max="3078" width="8.42578125" style="43" customWidth="1"/>
    <col min="3079" max="3082" width="7.85546875" style="43" customWidth="1"/>
    <col min="3083" max="3084" width="9.140625" style="43" customWidth="1"/>
    <col min="3085" max="3086" width="9" style="43" customWidth="1"/>
    <col min="3087" max="3327" width="9.140625" style="43"/>
    <col min="3328" max="3328" width="34" style="43" customWidth="1"/>
    <col min="3329" max="3330" width="7.85546875" style="43" customWidth="1"/>
    <col min="3331" max="3332" width="7.42578125" style="43" customWidth="1"/>
    <col min="3333" max="3334" width="8.42578125" style="43" customWidth="1"/>
    <col min="3335" max="3338" width="7.85546875" style="43" customWidth="1"/>
    <col min="3339" max="3340" width="9.140625" style="43" customWidth="1"/>
    <col min="3341" max="3342" width="9" style="43" customWidth="1"/>
    <col min="3343" max="3583" width="9.140625" style="43"/>
    <col min="3584" max="3584" width="34" style="43" customWidth="1"/>
    <col min="3585" max="3586" width="7.85546875" style="43" customWidth="1"/>
    <col min="3587" max="3588" width="7.42578125" style="43" customWidth="1"/>
    <col min="3589" max="3590" width="8.42578125" style="43" customWidth="1"/>
    <col min="3591" max="3594" width="7.85546875" style="43" customWidth="1"/>
    <col min="3595" max="3596" width="9.140625" style="43" customWidth="1"/>
    <col min="3597" max="3598" width="9" style="43" customWidth="1"/>
    <col min="3599" max="3839" width="9.140625" style="43"/>
    <col min="3840" max="3840" width="34" style="43" customWidth="1"/>
    <col min="3841" max="3842" width="7.85546875" style="43" customWidth="1"/>
    <col min="3843" max="3844" width="7.42578125" style="43" customWidth="1"/>
    <col min="3845" max="3846" width="8.42578125" style="43" customWidth="1"/>
    <col min="3847" max="3850" width="7.85546875" style="43" customWidth="1"/>
    <col min="3851" max="3852" width="9.140625" style="43" customWidth="1"/>
    <col min="3853" max="3854" width="9" style="43" customWidth="1"/>
    <col min="3855" max="4095" width="9.140625" style="43"/>
    <col min="4096" max="4096" width="34" style="43" customWidth="1"/>
    <col min="4097" max="4098" width="7.85546875" style="43" customWidth="1"/>
    <col min="4099" max="4100" width="7.42578125" style="43" customWidth="1"/>
    <col min="4101" max="4102" width="8.42578125" style="43" customWidth="1"/>
    <col min="4103" max="4106" width="7.85546875" style="43" customWidth="1"/>
    <col min="4107" max="4108" width="9.140625" style="43" customWidth="1"/>
    <col min="4109" max="4110" width="9" style="43" customWidth="1"/>
    <col min="4111" max="4351" width="9.140625" style="43"/>
    <col min="4352" max="4352" width="34" style="43" customWidth="1"/>
    <col min="4353" max="4354" width="7.85546875" style="43" customWidth="1"/>
    <col min="4355" max="4356" width="7.42578125" style="43" customWidth="1"/>
    <col min="4357" max="4358" width="8.42578125" style="43" customWidth="1"/>
    <col min="4359" max="4362" width="7.85546875" style="43" customWidth="1"/>
    <col min="4363" max="4364" width="9.140625" style="43" customWidth="1"/>
    <col min="4365" max="4366" width="9" style="43" customWidth="1"/>
    <col min="4367" max="4607" width="9.140625" style="43"/>
    <col min="4608" max="4608" width="34" style="43" customWidth="1"/>
    <col min="4609" max="4610" width="7.85546875" style="43" customWidth="1"/>
    <col min="4611" max="4612" width="7.42578125" style="43" customWidth="1"/>
    <col min="4613" max="4614" width="8.42578125" style="43" customWidth="1"/>
    <col min="4615" max="4618" width="7.85546875" style="43" customWidth="1"/>
    <col min="4619" max="4620" width="9.140625" style="43" customWidth="1"/>
    <col min="4621" max="4622" width="9" style="43" customWidth="1"/>
    <col min="4623" max="4863" width="9.140625" style="43"/>
    <col min="4864" max="4864" width="34" style="43" customWidth="1"/>
    <col min="4865" max="4866" width="7.85546875" style="43" customWidth="1"/>
    <col min="4867" max="4868" width="7.42578125" style="43" customWidth="1"/>
    <col min="4869" max="4870" width="8.42578125" style="43" customWidth="1"/>
    <col min="4871" max="4874" width="7.85546875" style="43" customWidth="1"/>
    <col min="4875" max="4876" width="9.140625" style="43" customWidth="1"/>
    <col min="4877" max="4878" width="9" style="43" customWidth="1"/>
    <col min="4879" max="5119" width="9.140625" style="43"/>
    <col min="5120" max="5120" width="34" style="43" customWidth="1"/>
    <col min="5121" max="5122" width="7.85546875" style="43" customWidth="1"/>
    <col min="5123" max="5124" width="7.42578125" style="43" customWidth="1"/>
    <col min="5125" max="5126" width="8.42578125" style="43" customWidth="1"/>
    <col min="5127" max="5130" width="7.85546875" style="43" customWidth="1"/>
    <col min="5131" max="5132" width="9.140625" style="43" customWidth="1"/>
    <col min="5133" max="5134" width="9" style="43" customWidth="1"/>
    <col min="5135" max="5375" width="9.140625" style="43"/>
    <col min="5376" max="5376" width="34" style="43" customWidth="1"/>
    <col min="5377" max="5378" width="7.85546875" style="43" customWidth="1"/>
    <col min="5379" max="5380" width="7.42578125" style="43" customWidth="1"/>
    <col min="5381" max="5382" width="8.42578125" style="43" customWidth="1"/>
    <col min="5383" max="5386" width="7.85546875" style="43" customWidth="1"/>
    <col min="5387" max="5388" width="9.140625" style="43" customWidth="1"/>
    <col min="5389" max="5390" width="9" style="43" customWidth="1"/>
    <col min="5391" max="5631" width="9.140625" style="43"/>
    <col min="5632" max="5632" width="34" style="43" customWidth="1"/>
    <col min="5633" max="5634" width="7.85546875" style="43" customWidth="1"/>
    <col min="5635" max="5636" width="7.42578125" style="43" customWidth="1"/>
    <col min="5637" max="5638" width="8.42578125" style="43" customWidth="1"/>
    <col min="5639" max="5642" width="7.85546875" style="43" customWidth="1"/>
    <col min="5643" max="5644" width="9.140625" style="43" customWidth="1"/>
    <col min="5645" max="5646" width="9" style="43" customWidth="1"/>
    <col min="5647" max="5887" width="9.140625" style="43"/>
    <col min="5888" max="5888" width="34" style="43" customWidth="1"/>
    <col min="5889" max="5890" width="7.85546875" style="43" customWidth="1"/>
    <col min="5891" max="5892" width="7.42578125" style="43" customWidth="1"/>
    <col min="5893" max="5894" width="8.42578125" style="43" customWidth="1"/>
    <col min="5895" max="5898" width="7.85546875" style="43" customWidth="1"/>
    <col min="5899" max="5900" width="9.140625" style="43" customWidth="1"/>
    <col min="5901" max="5902" width="9" style="43" customWidth="1"/>
    <col min="5903" max="6143" width="9.140625" style="43"/>
    <col min="6144" max="6144" width="34" style="43" customWidth="1"/>
    <col min="6145" max="6146" width="7.85546875" style="43" customWidth="1"/>
    <col min="6147" max="6148" width="7.42578125" style="43" customWidth="1"/>
    <col min="6149" max="6150" width="8.42578125" style="43" customWidth="1"/>
    <col min="6151" max="6154" width="7.85546875" style="43" customWidth="1"/>
    <col min="6155" max="6156" width="9.140625" style="43" customWidth="1"/>
    <col min="6157" max="6158" width="9" style="43" customWidth="1"/>
    <col min="6159" max="6399" width="9.140625" style="43"/>
    <col min="6400" max="6400" width="34" style="43" customWidth="1"/>
    <col min="6401" max="6402" width="7.85546875" style="43" customWidth="1"/>
    <col min="6403" max="6404" width="7.42578125" style="43" customWidth="1"/>
    <col min="6405" max="6406" width="8.42578125" style="43" customWidth="1"/>
    <col min="6407" max="6410" width="7.85546875" style="43" customWidth="1"/>
    <col min="6411" max="6412" width="9.140625" style="43" customWidth="1"/>
    <col min="6413" max="6414" width="9" style="43" customWidth="1"/>
    <col min="6415" max="6655" width="9.140625" style="43"/>
    <col min="6656" max="6656" width="34" style="43" customWidth="1"/>
    <col min="6657" max="6658" width="7.85546875" style="43" customWidth="1"/>
    <col min="6659" max="6660" width="7.42578125" style="43" customWidth="1"/>
    <col min="6661" max="6662" width="8.42578125" style="43" customWidth="1"/>
    <col min="6663" max="6666" width="7.85546875" style="43" customWidth="1"/>
    <col min="6667" max="6668" width="9.140625" style="43" customWidth="1"/>
    <col min="6669" max="6670" width="9" style="43" customWidth="1"/>
    <col min="6671" max="6911" width="9.140625" style="43"/>
    <col min="6912" max="6912" width="34" style="43" customWidth="1"/>
    <col min="6913" max="6914" width="7.85546875" style="43" customWidth="1"/>
    <col min="6915" max="6916" width="7.42578125" style="43" customWidth="1"/>
    <col min="6917" max="6918" width="8.42578125" style="43" customWidth="1"/>
    <col min="6919" max="6922" width="7.85546875" style="43" customWidth="1"/>
    <col min="6923" max="6924" width="9.140625" style="43" customWidth="1"/>
    <col min="6925" max="6926" width="9" style="43" customWidth="1"/>
    <col min="6927" max="7167" width="9.140625" style="43"/>
    <col min="7168" max="7168" width="34" style="43" customWidth="1"/>
    <col min="7169" max="7170" width="7.85546875" style="43" customWidth="1"/>
    <col min="7171" max="7172" width="7.42578125" style="43" customWidth="1"/>
    <col min="7173" max="7174" width="8.42578125" style="43" customWidth="1"/>
    <col min="7175" max="7178" width="7.85546875" style="43" customWidth="1"/>
    <col min="7179" max="7180" width="9.140625" style="43" customWidth="1"/>
    <col min="7181" max="7182" width="9" style="43" customWidth="1"/>
    <col min="7183" max="7423" width="9.140625" style="43"/>
    <col min="7424" max="7424" width="34" style="43" customWidth="1"/>
    <col min="7425" max="7426" width="7.85546875" style="43" customWidth="1"/>
    <col min="7427" max="7428" width="7.42578125" style="43" customWidth="1"/>
    <col min="7429" max="7430" width="8.42578125" style="43" customWidth="1"/>
    <col min="7431" max="7434" width="7.85546875" style="43" customWidth="1"/>
    <col min="7435" max="7436" width="9.140625" style="43" customWidth="1"/>
    <col min="7437" max="7438" width="9" style="43" customWidth="1"/>
    <col min="7439" max="7679" width="9.140625" style="43"/>
    <col min="7680" max="7680" width="34" style="43" customWidth="1"/>
    <col min="7681" max="7682" width="7.85546875" style="43" customWidth="1"/>
    <col min="7683" max="7684" width="7.42578125" style="43" customWidth="1"/>
    <col min="7685" max="7686" width="8.42578125" style="43" customWidth="1"/>
    <col min="7687" max="7690" width="7.85546875" style="43" customWidth="1"/>
    <col min="7691" max="7692" width="9.140625" style="43" customWidth="1"/>
    <col min="7693" max="7694" width="9" style="43" customWidth="1"/>
    <col min="7695" max="7935" width="9.140625" style="43"/>
    <col min="7936" max="7936" width="34" style="43" customWidth="1"/>
    <col min="7937" max="7938" width="7.85546875" style="43" customWidth="1"/>
    <col min="7939" max="7940" width="7.42578125" style="43" customWidth="1"/>
    <col min="7941" max="7942" width="8.42578125" style="43" customWidth="1"/>
    <col min="7943" max="7946" width="7.85546875" style="43" customWidth="1"/>
    <col min="7947" max="7948" width="9.140625" style="43" customWidth="1"/>
    <col min="7949" max="7950" width="9" style="43" customWidth="1"/>
    <col min="7951" max="8191" width="9.140625" style="43"/>
    <col min="8192" max="8192" width="34" style="43" customWidth="1"/>
    <col min="8193" max="8194" width="7.85546875" style="43" customWidth="1"/>
    <col min="8195" max="8196" width="7.42578125" style="43" customWidth="1"/>
    <col min="8197" max="8198" width="8.42578125" style="43" customWidth="1"/>
    <col min="8199" max="8202" width="7.85546875" style="43" customWidth="1"/>
    <col min="8203" max="8204" width="9.140625" style="43" customWidth="1"/>
    <col min="8205" max="8206" width="9" style="43" customWidth="1"/>
    <col min="8207" max="8447" width="9.140625" style="43"/>
    <col min="8448" max="8448" width="34" style="43" customWidth="1"/>
    <col min="8449" max="8450" width="7.85546875" style="43" customWidth="1"/>
    <col min="8451" max="8452" width="7.42578125" style="43" customWidth="1"/>
    <col min="8453" max="8454" width="8.42578125" style="43" customWidth="1"/>
    <col min="8455" max="8458" width="7.85546875" style="43" customWidth="1"/>
    <col min="8459" max="8460" width="9.140625" style="43" customWidth="1"/>
    <col min="8461" max="8462" width="9" style="43" customWidth="1"/>
    <col min="8463" max="8703" width="9.140625" style="43"/>
    <col min="8704" max="8704" width="34" style="43" customWidth="1"/>
    <col min="8705" max="8706" width="7.85546875" style="43" customWidth="1"/>
    <col min="8707" max="8708" width="7.42578125" style="43" customWidth="1"/>
    <col min="8709" max="8710" width="8.42578125" style="43" customWidth="1"/>
    <col min="8711" max="8714" width="7.85546875" style="43" customWidth="1"/>
    <col min="8715" max="8716" width="9.140625" style="43" customWidth="1"/>
    <col min="8717" max="8718" width="9" style="43" customWidth="1"/>
    <col min="8719" max="8959" width="9.140625" style="43"/>
    <col min="8960" max="8960" width="34" style="43" customWidth="1"/>
    <col min="8961" max="8962" width="7.85546875" style="43" customWidth="1"/>
    <col min="8963" max="8964" width="7.42578125" style="43" customWidth="1"/>
    <col min="8965" max="8966" width="8.42578125" style="43" customWidth="1"/>
    <col min="8967" max="8970" width="7.85546875" style="43" customWidth="1"/>
    <col min="8971" max="8972" width="9.140625" style="43" customWidth="1"/>
    <col min="8973" max="8974" width="9" style="43" customWidth="1"/>
    <col min="8975" max="9215" width="9.140625" style="43"/>
    <col min="9216" max="9216" width="34" style="43" customWidth="1"/>
    <col min="9217" max="9218" width="7.85546875" style="43" customWidth="1"/>
    <col min="9219" max="9220" width="7.42578125" style="43" customWidth="1"/>
    <col min="9221" max="9222" width="8.42578125" style="43" customWidth="1"/>
    <col min="9223" max="9226" width="7.85546875" style="43" customWidth="1"/>
    <col min="9227" max="9228" width="9.140625" style="43" customWidth="1"/>
    <col min="9229" max="9230" width="9" style="43" customWidth="1"/>
    <col min="9231" max="9471" width="9.140625" style="43"/>
    <col min="9472" max="9472" width="34" style="43" customWidth="1"/>
    <col min="9473" max="9474" width="7.85546875" style="43" customWidth="1"/>
    <col min="9475" max="9476" width="7.42578125" style="43" customWidth="1"/>
    <col min="9477" max="9478" width="8.42578125" style="43" customWidth="1"/>
    <col min="9479" max="9482" width="7.85546875" style="43" customWidth="1"/>
    <col min="9483" max="9484" width="9.140625" style="43" customWidth="1"/>
    <col min="9485" max="9486" width="9" style="43" customWidth="1"/>
    <col min="9487" max="9727" width="9.140625" style="43"/>
    <col min="9728" max="9728" width="34" style="43" customWidth="1"/>
    <col min="9729" max="9730" width="7.85546875" style="43" customWidth="1"/>
    <col min="9731" max="9732" width="7.42578125" style="43" customWidth="1"/>
    <col min="9733" max="9734" width="8.42578125" style="43" customWidth="1"/>
    <col min="9735" max="9738" width="7.85546875" style="43" customWidth="1"/>
    <col min="9739" max="9740" width="9.140625" style="43" customWidth="1"/>
    <col min="9741" max="9742" width="9" style="43" customWidth="1"/>
    <col min="9743" max="9983" width="9.140625" style="43"/>
    <col min="9984" max="9984" width="34" style="43" customWidth="1"/>
    <col min="9985" max="9986" width="7.85546875" style="43" customWidth="1"/>
    <col min="9987" max="9988" width="7.42578125" style="43" customWidth="1"/>
    <col min="9989" max="9990" width="8.42578125" style="43" customWidth="1"/>
    <col min="9991" max="9994" width="7.85546875" style="43" customWidth="1"/>
    <col min="9995" max="9996" width="9.140625" style="43" customWidth="1"/>
    <col min="9997" max="9998" width="9" style="43" customWidth="1"/>
    <col min="9999" max="10239" width="9.140625" style="43"/>
    <col min="10240" max="10240" width="34" style="43" customWidth="1"/>
    <col min="10241" max="10242" width="7.85546875" style="43" customWidth="1"/>
    <col min="10243" max="10244" width="7.42578125" style="43" customWidth="1"/>
    <col min="10245" max="10246" width="8.42578125" style="43" customWidth="1"/>
    <col min="10247" max="10250" width="7.85546875" style="43" customWidth="1"/>
    <col min="10251" max="10252" width="9.140625" style="43" customWidth="1"/>
    <col min="10253" max="10254" width="9" style="43" customWidth="1"/>
    <col min="10255" max="10495" width="9.140625" style="43"/>
    <col min="10496" max="10496" width="34" style="43" customWidth="1"/>
    <col min="10497" max="10498" width="7.85546875" style="43" customWidth="1"/>
    <col min="10499" max="10500" width="7.42578125" style="43" customWidth="1"/>
    <col min="10501" max="10502" width="8.42578125" style="43" customWidth="1"/>
    <col min="10503" max="10506" width="7.85546875" style="43" customWidth="1"/>
    <col min="10507" max="10508" width="9.140625" style="43" customWidth="1"/>
    <col min="10509" max="10510" width="9" style="43" customWidth="1"/>
    <col min="10511" max="10751" width="9.140625" style="43"/>
    <col min="10752" max="10752" width="34" style="43" customWidth="1"/>
    <col min="10753" max="10754" width="7.85546875" style="43" customWidth="1"/>
    <col min="10755" max="10756" width="7.42578125" style="43" customWidth="1"/>
    <col min="10757" max="10758" width="8.42578125" style="43" customWidth="1"/>
    <col min="10759" max="10762" width="7.85546875" style="43" customWidth="1"/>
    <col min="10763" max="10764" width="9.140625" style="43" customWidth="1"/>
    <col min="10765" max="10766" width="9" style="43" customWidth="1"/>
    <col min="10767" max="11007" width="9.140625" style="43"/>
    <col min="11008" max="11008" width="34" style="43" customWidth="1"/>
    <col min="11009" max="11010" width="7.85546875" style="43" customWidth="1"/>
    <col min="11011" max="11012" width="7.42578125" style="43" customWidth="1"/>
    <col min="11013" max="11014" width="8.42578125" style="43" customWidth="1"/>
    <col min="11015" max="11018" width="7.85546875" style="43" customWidth="1"/>
    <col min="11019" max="11020" width="9.140625" style="43" customWidth="1"/>
    <col min="11021" max="11022" width="9" style="43" customWidth="1"/>
    <col min="11023" max="11263" width="9.140625" style="43"/>
    <col min="11264" max="11264" width="34" style="43" customWidth="1"/>
    <col min="11265" max="11266" width="7.85546875" style="43" customWidth="1"/>
    <col min="11267" max="11268" width="7.42578125" style="43" customWidth="1"/>
    <col min="11269" max="11270" width="8.42578125" style="43" customWidth="1"/>
    <col min="11271" max="11274" width="7.85546875" style="43" customWidth="1"/>
    <col min="11275" max="11276" width="9.140625" style="43" customWidth="1"/>
    <col min="11277" max="11278" width="9" style="43" customWidth="1"/>
    <col min="11279" max="11519" width="9.140625" style="43"/>
    <col min="11520" max="11520" width="34" style="43" customWidth="1"/>
    <col min="11521" max="11522" width="7.85546875" style="43" customWidth="1"/>
    <col min="11523" max="11524" width="7.42578125" style="43" customWidth="1"/>
    <col min="11525" max="11526" width="8.42578125" style="43" customWidth="1"/>
    <col min="11527" max="11530" width="7.85546875" style="43" customWidth="1"/>
    <col min="11531" max="11532" width="9.140625" style="43" customWidth="1"/>
    <col min="11533" max="11534" width="9" style="43" customWidth="1"/>
    <col min="11535" max="11775" width="9.140625" style="43"/>
    <col min="11776" max="11776" width="34" style="43" customWidth="1"/>
    <col min="11777" max="11778" width="7.85546875" style="43" customWidth="1"/>
    <col min="11779" max="11780" width="7.42578125" style="43" customWidth="1"/>
    <col min="11781" max="11782" width="8.42578125" style="43" customWidth="1"/>
    <col min="11783" max="11786" width="7.85546875" style="43" customWidth="1"/>
    <col min="11787" max="11788" width="9.140625" style="43" customWidth="1"/>
    <col min="11789" max="11790" width="9" style="43" customWidth="1"/>
    <col min="11791" max="12031" width="9.140625" style="43"/>
    <col min="12032" max="12032" width="34" style="43" customWidth="1"/>
    <col min="12033" max="12034" width="7.85546875" style="43" customWidth="1"/>
    <col min="12035" max="12036" width="7.42578125" style="43" customWidth="1"/>
    <col min="12037" max="12038" width="8.42578125" style="43" customWidth="1"/>
    <col min="12039" max="12042" width="7.85546875" style="43" customWidth="1"/>
    <col min="12043" max="12044" width="9.140625" style="43" customWidth="1"/>
    <col min="12045" max="12046" width="9" style="43" customWidth="1"/>
    <col min="12047" max="12287" width="9.140625" style="43"/>
    <col min="12288" max="12288" width="34" style="43" customWidth="1"/>
    <col min="12289" max="12290" width="7.85546875" style="43" customWidth="1"/>
    <col min="12291" max="12292" width="7.42578125" style="43" customWidth="1"/>
    <col min="12293" max="12294" width="8.42578125" style="43" customWidth="1"/>
    <col min="12295" max="12298" width="7.85546875" style="43" customWidth="1"/>
    <col min="12299" max="12300" width="9.140625" style="43" customWidth="1"/>
    <col min="12301" max="12302" width="9" style="43" customWidth="1"/>
    <col min="12303" max="12543" width="9.140625" style="43"/>
    <col min="12544" max="12544" width="34" style="43" customWidth="1"/>
    <col min="12545" max="12546" width="7.85546875" style="43" customWidth="1"/>
    <col min="12547" max="12548" width="7.42578125" style="43" customWidth="1"/>
    <col min="12549" max="12550" width="8.42578125" style="43" customWidth="1"/>
    <col min="12551" max="12554" width="7.85546875" style="43" customWidth="1"/>
    <col min="12555" max="12556" width="9.140625" style="43" customWidth="1"/>
    <col min="12557" max="12558" width="9" style="43" customWidth="1"/>
    <col min="12559" max="12799" width="9.140625" style="43"/>
    <col min="12800" max="12800" width="34" style="43" customWidth="1"/>
    <col min="12801" max="12802" width="7.85546875" style="43" customWidth="1"/>
    <col min="12803" max="12804" width="7.42578125" style="43" customWidth="1"/>
    <col min="12805" max="12806" width="8.42578125" style="43" customWidth="1"/>
    <col min="12807" max="12810" width="7.85546875" style="43" customWidth="1"/>
    <col min="12811" max="12812" width="9.140625" style="43" customWidth="1"/>
    <col min="12813" max="12814" width="9" style="43" customWidth="1"/>
    <col min="12815" max="13055" width="9.140625" style="43"/>
    <col min="13056" max="13056" width="34" style="43" customWidth="1"/>
    <col min="13057" max="13058" width="7.85546875" style="43" customWidth="1"/>
    <col min="13059" max="13060" width="7.42578125" style="43" customWidth="1"/>
    <col min="13061" max="13062" width="8.42578125" style="43" customWidth="1"/>
    <col min="13063" max="13066" width="7.85546875" style="43" customWidth="1"/>
    <col min="13067" max="13068" width="9.140625" style="43" customWidth="1"/>
    <col min="13069" max="13070" width="9" style="43" customWidth="1"/>
    <col min="13071" max="13311" width="9.140625" style="43"/>
    <col min="13312" max="13312" width="34" style="43" customWidth="1"/>
    <col min="13313" max="13314" width="7.85546875" style="43" customWidth="1"/>
    <col min="13315" max="13316" width="7.42578125" style="43" customWidth="1"/>
    <col min="13317" max="13318" width="8.42578125" style="43" customWidth="1"/>
    <col min="13319" max="13322" width="7.85546875" style="43" customWidth="1"/>
    <col min="13323" max="13324" width="9.140625" style="43" customWidth="1"/>
    <col min="13325" max="13326" width="9" style="43" customWidth="1"/>
    <col min="13327" max="13567" width="9.140625" style="43"/>
    <col min="13568" max="13568" width="34" style="43" customWidth="1"/>
    <col min="13569" max="13570" width="7.85546875" style="43" customWidth="1"/>
    <col min="13571" max="13572" width="7.42578125" style="43" customWidth="1"/>
    <col min="13573" max="13574" width="8.42578125" style="43" customWidth="1"/>
    <col min="13575" max="13578" width="7.85546875" style="43" customWidth="1"/>
    <col min="13579" max="13580" width="9.140625" style="43" customWidth="1"/>
    <col min="13581" max="13582" width="9" style="43" customWidth="1"/>
    <col min="13583" max="13823" width="9.140625" style="43"/>
    <col min="13824" max="13824" width="34" style="43" customWidth="1"/>
    <col min="13825" max="13826" width="7.85546875" style="43" customWidth="1"/>
    <col min="13827" max="13828" width="7.42578125" style="43" customWidth="1"/>
    <col min="13829" max="13830" width="8.42578125" style="43" customWidth="1"/>
    <col min="13831" max="13834" width="7.85546875" style="43" customWidth="1"/>
    <col min="13835" max="13836" width="9.140625" style="43" customWidth="1"/>
    <col min="13837" max="13838" width="9" style="43" customWidth="1"/>
    <col min="13839" max="14079" width="9.140625" style="43"/>
    <col min="14080" max="14080" width="34" style="43" customWidth="1"/>
    <col min="14081" max="14082" width="7.85546875" style="43" customWidth="1"/>
    <col min="14083" max="14084" width="7.42578125" style="43" customWidth="1"/>
    <col min="14085" max="14086" width="8.42578125" style="43" customWidth="1"/>
    <col min="14087" max="14090" width="7.85546875" style="43" customWidth="1"/>
    <col min="14091" max="14092" width="9.140625" style="43" customWidth="1"/>
    <col min="14093" max="14094" width="9" style="43" customWidth="1"/>
    <col min="14095" max="14335" width="9.140625" style="43"/>
    <col min="14336" max="14336" width="34" style="43" customWidth="1"/>
    <col min="14337" max="14338" width="7.85546875" style="43" customWidth="1"/>
    <col min="14339" max="14340" width="7.42578125" style="43" customWidth="1"/>
    <col min="14341" max="14342" width="8.42578125" style="43" customWidth="1"/>
    <col min="14343" max="14346" width="7.85546875" style="43" customWidth="1"/>
    <col min="14347" max="14348" width="9.140625" style="43" customWidth="1"/>
    <col min="14349" max="14350" width="9" style="43" customWidth="1"/>
    <col min="14351" max="14591" width="9.140625" style="43"/>
    <col min="14592" max="14592" width="34" style="43" customWidth="1"/>
    <col min="14593" max="14594" width="7.85546875" style="43" customWidth="1"/>
    <col min="14595" max="14596" width="7.42578125" style="43" customWidth="1"/>
    <col min="14597" max="14598" width="8.42578125" style="43" customWidth="1"/>
    <col min="14599" max="14602" width="7.85546875" style="43" customWidth="1"/>
    <col min="14603" max="14604" width="9.140625" style="43" customWidth="1"/>
    <col min="14605" max="14606" width="9" style="43" customWidth="1"/>
    <col min="14607" max="14847" width="9.140625" style="43"/>
    <col min="14848" max="14848" width="34" style="43" customWidth="1"/>
    <col min="14849" max="14850" width="7.85546875" style="43" customWidth="1"/>
    <col min="14851" max="14852" width="7.42578125" style="43" customWidth="1"/>
    <col min="14853" max="14854" width="8.42578125" style="43" customWidth="1"/>
    <col min="14855" max="14858" width="7.85546875" style="43" customWidth="1"/>
    <col min="14859" max="14860" width="9.140625" style="43" customWidth="1"/>
    <col min="14861" max="14862" width="9" style="43" customWidth="1"/>
    <col min="14863" max="15103" width="9.140625" style="43"/>
    <col min="15104" max="15104" width="34" style="43" customWidth="1"/>
    <col min="15105" max="15106" width="7.85546875" style="43" customWidth="1"/>
    <col min="15107" max="15108" width="7.42578125" style="43" customWidth="1"/>
    <col min="15109" max="15110" width="8.42578125" style="43" customWidth="1"/>
    <col min="15111" max="15114" width="7.85546875" style="43" customWidth="1"/>
    <col min="15115" max="15116" width="9.140625" style="43" customWidth="1"/>
    <col min="15117" max="15118" width="9" style="43" customWidth="1"/>
    <col min="15119" max="15359" width="9.140625" style="43"/>
    <col min="15360" max="15360" width="34" style="43" customWidth="1"/>
    <col min="15361" max="15362" width="7.85546875" style="43" customWidth="1"/>
    <col min="15363" max="15364" width="7.42578125" style="43" customWidth="1"/>
    <col min="15365" max="15366" width="8.42578125" style="43" customWidth="1"/>
    <col min="15367" max="15370" width="7.85546875" style="43" customWidth="1"/>
    <col min="15371" max="15372" width="9.140625" style="43" customWidth="1"/>
    <col min="15373" max="15374" width="9" style="43" customWidth="1"/>
    <col min="15375" max="15615" width="9.140625" style="43"/>
    <col min="15616" max="15616" width="34" style="43" customWidth="1"/>
    <col min="15617" max="15618" width="7.85546875" style="43" customWidth="1"/>
    <col min="15619" max="15620" width="7.42578125" style="43" customWidth="1"/>
    <col min="15621" max="15622" width="8.42578125" style="43" customWidth="1"/>
    <col min="15623" max="15626" width="7.85546875" style="43" customWidth="1"/>
    <col min="15627" max="15628" width="9.140625" style="43" customWidth="1"/>
    <col min="15629" max="15630" width="9" style="43" customWidth="1"/>
    <col min="15631" max="15871" width="9.140625" style="43"/>
    <col min="15872" max="15872" width="34" style="43" customWidth="1"/>
    <col min="15873" max="15874" width="7.85546875" style="43" customWidth="1"/>
    <col min="15875" max="15876" width="7.42578125" style="43" customWidth="1"/>
    <col min="15877" max="15878" width="8.42578125" style="43" customWidth="1"/>
    <col min="15879" max="15882" width="7.85546875" style="43" customWidth="1"/>
    <col min="15883" max="15884" width="9.140625" style="43" customWidth="1"/>
    <col min="15885" max="15886" width="9" style="43" customWidth="1"/>
    <col min="15887" max="16127" width="9.140625" style="43"/>
    <col min="16128" max="16128" width="34" style="43" customWidth="1"/>
    <col min="16129" max="16130" width="7.85546875" style="43" customWidth="1"/>
    <col min="16131" max="16132" width="7.42578125" style="43" customWidth="1"/>
    <col min="16133" max="16134" width="8.42578125" style="43" customWidth="1"/>
    <col min="16135" max="16138" width="7.85546875" style="43" customWidth="1"/>
    <col min="16139" max="16140" width="9.140625" style="43" customWidth="1"/>
    <col min="16141" max="16142" width="9" style="43" customWidth="1"/>
    <col min="16143" max="16384" width="9.140625" style="43"/>
  </cols>
  <sheetData>
    <row r="1" spans="1:19" ht="15" customHeight="1">
      <c r="O1" s="1329" t="s">
        <v>99</v>
      </c>
      <c r="P1" s="1329"/>
    </row>
    <row r="2" spans="1:19">
      <c r="D2" s="160"/>
      <c r="F2" s="160"/>
      <c r="H2" s="160"/>
      <c r="J2" s="160"/>
    </row>
    <row r="3" spans="1:19">
      <c r="B3" s="1330" t="s">
        <v>100</v>
      </c>
      <c r="C3" s="1330"/>
      <c r="D3" s="1330"/>
      <c r="E3" s="1330"/>
      <c r="F3" s="1330"/>
      <c r="G3" s="1330"/>
      <c r="H3" s="1330"/>
      <c r="I3" s="1330"/>
      <c r="J3" s="1330"/>
      <c r="K3" s="1330"/>
      <c r="L3" s="1330"/>
      <c r="M3" s="1330"/>
      <c r="N3" s="1330"/>
      <c r="O3" s="1330"/>
      <c r="P3" s="1330"/>
    </row>
    <row r="4" spans="1:19" ht="15" thickBot="1">
      <c r="B4" s="474"/>
      <c r="C4" s="47"/>
      <c r="D4" s="47"/>
      <c r="E4" s="47"/>
      <c r="F4" s="47"/>
      <c r="G4" s="47"/>
      <c r="H4" s="47"/>
      <c r="I4" s="47"/>
      <c r="J4" s="47"/>
      <c r="K4" s="47"/>
      <c r="L4" s="47"/>
      <c r="M4" s="47"/>
      <c r="N4" s="47"/>
      <c r="O4" s="47"/>
      <c r="P4" s="47"/>
    </row>
    <row r="5" spans="1:19" s="48" customFormat="1" ht="96.6" customHeight="1" thickBot="1">
      <c r="B5" s="1331" t="s">
        <v>2</v>
      </c>
      <c r="C5" s="1333" t="s">
        <v>82</v>
      </c>
      <c r="D5" s="1334"/>
      <c r="E5" s="1333" t="s">
        <v>83</v>
      </c>
      <c r="F5" s="1335"/>
      <c r="G5" s="1336" t="s">
        <v>84</v>
      </c>
      <c r="H5" s="1334"/>
      <c r="I5" s="1333" t="s">
        <v>101</v>
      </c>
      <c r="J5" s="1335"/>
      <c r="K5" s="1333" t="s">
        <v>86</v>
      </c>
      <c r="L5" s="1335"/>
      <c r="M5" s="1333" t="s">
        <v>87</v>
      </c>
      <c r="N5" s="1335"/>
      <c r="O5" s="1336" t="s">
        <v>102</v>
      </c>
      <c r="P5" s="1334"/>
    </row>
    <row r="6" spans="1:19" s="49" customFormat="1" ht="13.5" thickBot="1">
      <c r="B6" s="1332"/>
      <c r="C6" s="471">
        <v>2019</v>
      </c>
      <c r="D6" s="472">
        <v>2020</v>
      </c>
      <c r="E6" s="471">
        <v>2019</v>
      </c>
      <c r="F6" s="472">
        <v>2020</v>
      </c>
      <c r="G6" s="471">
        <v>2019</v>
      </c>
      <c r="H6" s="472">
        <v>2020</v>
      </c>
      <c r="I6" s="471">
        <v>2019</v>
      </c>
      <c r="J6" s="472">
        <v>2020</v>
      </c>
      <c r="K6" s="471">
        <v>2019</v>
      </c>
      <c r="L6" s="472">
        <v>2020</v>
      </c>
      <c r="M6" s="471">
        <v>2019</v>
      </c>
      <c r="N6" s="472">
        <v>2020</v>
      </c>
      <c r="O6" s="471">
        <v>2019</v>
      </c>
      <c r="P6" s="473">
        <v>2020</v>
      </c>
    </row>
    <row r="7" spans="1:19" s="49" customFormat="1" ht="15" customHeight="1">
      <c r="A7" s="50"/>
      <c r="B7" s="51" t="s">
        <v>103</v>
      </c>
      <c r="C7" s="52">
        <v>1727</v>
      </c>
      <c r="D7" s="53">
        <v>1963</v>
      </c>
      <c r="E7" s="54">
        <v>7323</v>
      </c>
      <c r="F7" s="55">
        <v>8026</v>
      </c>
      <c r="G7" s="52">
        <v>4654</v>
      </c>
      <c r="H7" s="53">
        <v>5222</v>
      </c>
      <c r="I7" s="54">
        <v>28285</v>
      </c>
      <c r="J7" s="55">
        <v>30046</v>
      </c>
      <c r="K7" s="52">
        <v>2012</v>
      </c>
      <c r="L7" s="53">
        <v>2377</v>
      </c>
      <c r="M7" s="54">
        <v>6622</v>
      </c>
      <c r="N7" s="55">
        <v>7407</v>
      </c>
      <c r="O7" s="52">
        <v>50623</v>
      </c>
      <c r="P7" s="56">
        <v>55041</v>
      </c>
    </row>
    <row r="8" spans="1:19" s="49" customFormat="1" ht="15" customHeight="1">
      <c r="A8" s="50"/>
      <c r="B8" s="58" t="s">
        <v>104</v>
      </c>
      <c r="C8" s="59">
        <v>5.6287804015197972E-2</v>
      </c>
      <c r="D8" s="60">
        <v>5.6290864447836951E-2</v>
      </c>
      <c r="E8" s="61">
        <v>0.33687190204984035</v>
      </c>
      <c r="F8" s="62">
        <v>0.31714290042674576</v>
      </c>
      <c r="G8" s="59">
        <v>0.16821433359488097</v>
      </c>
      <c r="H8" s="60">
        <v>0.16659056816113621</v>
      </c>
      <c r="I8" s="61">
        <v>0.32841597295138769</v>
      </c>
      <c r="J8" s="62">
        <v>0.33673377495816642</v>
      </c>
      <c r="K8" s="59">
        <v>3.1206683758332573E-2</v>
      </c>
      <c r="L8" s="60">
        <v>3.0660549272998602E-2</v>
      </c>
      <c r="M8" s="61">
        <v>7.9003303630360427E-2</v>
      </c>
      <c r="N8" s="62">
        <v>9.2581342733116065E-2</v>
      </c>
      <c r="O8" s="63">
        <v>1</v>
      </c>
      <c r="P8" s="64">
        <v>0.99999999999999989</v>
      </c>
    </row>
    <row r="9" spans="1:19" s="49" customFormat="1" ht="15" customHeight="1" thickBot="1">
      <c r="A9" s="50"/>
      <c r="B9" s="65" t="s">
        <v>105</v>
      </c>
      <c r="C9" s="66">
        <v>0.14318061978890623</v>
      </c>
      <c r="D9" s="67">
        <v>0.15648628543368864</v>
      </c>
      <c r="E9" s="68">
        <v>0.85690903329503809</v>
      </c>
      <c r="F9" s="69">
        <v>0.88164420508121488</v>
      </c>
      <c r="G9" s="66">
        <v>0.42789078314353529</v>
      </c>
      <c r="H9" s="67">
        <v>0.4631149202546252</v>
      </c>
      <c r="I9" s="68">
        <v>0.8353994862379065</v>
      </c>
      <c r="J9" s="69">
        <v>0.93610602963998268</v>
      </c>
      <c r="K9" s="66">
        <v>7.9381180350685185E-2</v>
      </c>
      <c r="L9" s="67">
        <v>8.5235064555355247E-2</v>
      </c>
      <c r="M9" s="68">
        <v>0.20096257399048523</v>
      </c>
      <c r="N9" s="69">
        <v>0.25737232083536188</v>
      </c>
      <c r="O9" s="70">
        <v>2.5437236768065565</v>
      </c>
      <c r="P9" s="71">
        <v>2.7799588258002288</v>
      </c>
    </row>
    <row r="10" spans="1:19" s="72" customFormat="1" ht="13.5" customHeight="1" thickBot="1">
      <c r="B10" s="1325" t="s">
        <v>106</v>
      </c>
      <c r="C10" s="1325"/>
      <c r="D10" s="1325"/>
      <c r="E10" s="1325"/>
      <c r="F10" s="1325"/>
      <c r="G10" s="1325"/>
      <c r="H10" s="1325"/>
      <c r="I10" s="1325"/>
      <c r="J10" s="1325"/>
      <c r="K10" s="1325"/>
      <c r="L10" s="1325"/>
      <c r="M10" s="1325"/>
      <c r="N10" s="1325"/>
      <c r="O10" s="1325"/>
      <c r="P10" s="1325"/>
    </row>
    <row r="11" spans="1:19" s="72" customFormat="1" ht="15" customHeight="1">
      <c r="A11" s="73"/>
      <c r="B11" s="74" t="s">
        <v>5</v>
      </c>
      <c r="C11" s="374">
        <v>0.25526730000000003</v>
      </c>
      <c r="D11" s="375">
        <v>0.28353819999999996</v>
      </c>
      <c r="E11" s="376">
        <v>0.47450680000000001</v>
      </c>
      <c r="F11" s="377">
        <v>0.47749020000000003</v>
      </c>
      <c r="G11" s="376">
        <v>0.55448359999999997</v>
      </c>
      <c r="H11" s="375">
        <v>0.56502169999999996</v>
      </c>
      <c r="I11" s="376">
        <v>0.46659239999999996</v>
      </c>
      <c r="J11" s="377">
        <v>0.49485990000000002</v>
      </c>
      <c r="K11" s="376">
        <v>0.35251680000000002</v>
      </c>
      <c r="L11" s="375">
        <v>0.33343020000000001</v>
      </c>
      <c r="M11" s="76">
        <v>0.50742860000000001</v>
      </c>
      <c r="N11" s="77">
        <v>0.45152130000000001</v>
      </c>
      <c r="O11" s="76">
        <v>0.47181429999999996</v>
      </c>
      <c r="P11" s="75">
        <v>0.4801822</v>
      </c>
      <c r="S11" s="149"/>
    </row>
    <row r="12" spans="1:19" s="72" customFormat="1" ht="15" customHeight="1">
      <c r="A12" s="73"/>
      <c r="B12" s="79" t="s">
        <v>7</v>
      </c>
      <c r="C12" s="378">
        <v>0.34276000000000001</v>
      </c>
      <c r="D12" s="379">
        <v>0.39574999999999999</v>
      </c>
      <c r="E12" s="378">
        <v>0.90297000000000005</v>
      </c>
      <c r="F12" s="380">
        <v>0.91383999999999999</v>
      </c>
      <c r="G12" s="381">
        <v>1.2445900000000001</v>
      </c>
      <c r="H12" s="379">
        <v>1.29897</v>
      </c>
      <c r="I12" s="378">
        <v>0.87473999999999996</v>
      </c>
      <c r="J12" s="380">
        <v>0.97965000000000002</v>
      </c>
      <c r="K12" s="381">
        <v>0.54444000000000004</v>
      </c>
      <c r="L12" s="379">
        <v>0.50022</v>
      </c>
      <c r="M12" s="80">
        <v>1.03016</v>
      </c>
      <c r="N12" s="82">
        <v>0.82321999999999995</v>
      </c>
      <c r="O12" s="83">
        <v>0.89327000000000001</v>
      </c>
      <c r="P12" s="84">
        <v>0.92374999999999996</v>
      </c>
    </row>
    <row r="13" spans="1:19" s="72" customFormat="1" ht="15" customHeight="1">
      <c r="A13" s="73"/>
      <c r="B13" s="79" t="s">
        <v>107</v>
      </c>
      <c r="C13" s="382">
        <v>5.1920599999999997E-2</v>
      </c>
      <c r="D13" s="383">
        <v>7.9107399999999994E-2</v>
      </c>
      <c r="E13" s="384">
        <v>0.20932310000000001</v>
      </c>
      <c r="F13" s="385">
        <v>0.22651080000000001</v>
      </c>
      <c r="G13" s="384">
        <v>0.29478460000000001</v>
      </c>
      <c r="H13" s="383">
        <v>0.31024450000000003</v>
      </c>
      <c r="I13" s="384">
        <v>0.1459181</v>
      </c>
      <c r="J13" s="385">
        <v>0.1551023</v>
      </c>
      <c r="K13" s="384">
        <v>6.7022600000000002E-2</v>
      </c>
      <c r="L13" s="383">
        <v>8.4618600000000002E-2</v>
      </c>
      <c r="M13" s="86">
        <v>0.2547277</v>
      </c>
      <c r="N13" s="87">
        <v>0.21178859999999999</v>
      </c>
      <c r="O13" s="86">
        <v>0.19157830000000001</v>
      </c>
      <c r="P13" s="85">
        <v>0.20170689999999999</v>
      </c>
    </row>
    <row r="14" spans="1:19" s="72" customFormat="1" ht="12.75">
      <c r="A14" s="73"/>
      <c r="B14" s="46" t="s">
        <v>11</v>
      </c>
      <c r="C14" s="386">
        <v>1.34276</v>
      </c>
      <c r="D14" s="387">
        <v>1.39575</v>
      </c>
      <c r="E14" s="244">
        <v>1.9029700000000001</v>
      </c>
      <c r="F14" s="388">
        <v>1.91384</v>
      </c>
      <c r="G14" s="386">
        <v>2.2445900000000001</v>
      </c>
      <c r="H14" s="387">
        <v>2.2989700000000002</v>
      </c>
      <c r="I14" s="244">
        <v>1.8747400000000001</v>
      </c>
      <c r="J14" s="388">
        <v>1.9796499999999999</v>
      </c>
      <c r="K14" s="386">
        <v>1.54444</v>
      </c>
      <c r="L14" s="387">
        <v>1.5002200000000001</v>
      </c>
      <c r="M14" s="90">
        <v>2.03016</v>
      </c>
      <c r="N14" s="91">
        <v>1.8232200000000001</v>
      </c>
      <c r="O14" s="88">
        <v>1.89327</v>
      </c>
      <c r="P14" s="92">
        <v>1.9237500000000001</v>
      </c>
    </row>
    <row r="15" spans="1:19" s="72" customFormat="1" ht="12.75">
      <c r="A15" s="73"/>
      <c r="B15" s="79" t="s">
        <v>13</v>
      </c>
      <c r="C15" s="386">
        <v>0.15593000000000001</v>
      </c>
      <c r="D15" s="387">
        <v>0.20269999999999999</v>
      </c>
      <c r="E15" s="244">
        <v>0.40317999999999998</v>
      </c>
      <c r="F15" s="388">
        <v>0.45229999999999998</v>
      </c>
      <c r="G15" s="386">
        <v>0.63227</v>
      </c>
      <c r="H15" s="387">
        <v>0.66329000000000005</v>
      </c>
      <c r="I15" s="244">
        <v>0.37483</v>
      </c>
      <c r="J15" s="388">
        <v>0.40628999999999998</v>
      </c>
      <c r="K15" s="386">
        <v>0.16650000000000001</v>
      </c>
      <c r="L15" s="387">
        <v>0.16667999999999999</v>
      </c>
      <c r="M15" s="90">
        <v>0.50971</v>
      </c>
      <c r="N15" s="91">
        <v>0.38801000000000002</v>
      </c>
      <c r="O15" s="88">
        <v>0.40544999999999998</v>
      </c>
      <c r="P15" s="92">
        <v>0.42978</v>
      </c>
    </row>
    <row r="16" spans="1:19" s="72" customFormat="1" ht="12.75">
      <c r="A16" s="73"/>
      <c r="B16" s="93" t="s">
        <v>15</v>
      </c>
      <c r="C16" s="389">
        <v>4.6289999999999998E-2</v>
      </c>
      <c r="D16" s="390">
        <v>7.1980000000000002E-2</v>
      </c>
      <c r="E16" s="391">
        <v>0.19545999999999999</v>
      </c>
      <c r="F16" s="392">
        <v>0.21515999999999999</v>
      </c>
      <c r="G16" s="389">
        <v>0.29086000000000001</v>
      </c>
      <c r="H16" s="390">
        <v>0.30575000000000002</v>
      </c>
      <c r="I16" s="391">
        <v>0.13872999999999999</v>
      </c>
      <c r="J16" s="392">
        <v>0.14654</v>
      </c>
      <c r="K16" s="389">
        <v>5.0270000000000002E-2</v>
      </c>
      <c r="L16" s="390">
        <v>6.3769999999999993E-2</v>
      </c>
      <c r="M16" s="96">
        <v>0.22849</v>
      </c>
      <c r="N16" s="97">
        <v>0.19386</v>
      </c>
      <c r="O16" s="94">
        <v>0.18082999999999999</v>
      </c>
      <c r="P16" s="98">
        <v>0.19170000000000001</v>
      </c>
    </row>
    <row r="17" spans="1:17" s="72" customFormat="1" ht="12.75">
      <c r="A17" s="73"/>
      <c r="B17" s="93" t="s">
        <v>17</v>
      </c>
      <c r="C17" s="381">
        <v>1.55945</v>
      </c>
      <c r="D17" s="379">
        <v>-0.78259999999999996</v>
      </c>
      <c r="E17" s="378">
        <v>5.4274100000000001</v>
      </c>
      <c r="F17" s="380">
        <v>3.8362599999999998</v>
      </c>
      <c r="G17" s="381">
        <v>3.9054899999999999</v>
      </c>
      <c r="H17" s="379">
        <v>2.52826</v>
      </c>
      <c r="I17" s="378">
        <v>6.5895299999999999</v>
      </c>
      <c r="J17" s="380">
        <v>4.8145199999999999</v>
      </c>
      <c r="K17" s="381">
        <v>13.547739999999999</v>
      </c>
      <c r="L17" s="379">
        <v>15.249610000000001</v>
      </c>
      <c r="M17" s="80">
        <v>3.3837999999999999</v>
      </c>
      <c r="N17" s="82">
        <v>4.0769799999999998</v>
      </c>
      <c r="O17" s="83">
        <v>5.3589599999999997</v>
      </c>
      <c r="P17" s="84">
        <v>4.0205099999999998</v>
      </c>
    </row>
    <row r="18" spans="1:17" s="72" customFormat="1" ht="13.5" thickBot="1">
      <c r="A18" s="73"/>
      <c r="B18" s="93" t="s">
        <v>19</v>
      </c>
      <c r="C18" s="381">
        <v>1.7669600000000001</v>
      </c>
      <c r="D18" s="379">
        <v>-0.84562000000000004</v>
      </c>
      <c r="E18" s="393">
        <v>8.1280000000000001</v>
      </c>
      <c r="F18" s="394">
        <v>7.2850900000000003</v>
      </c>
      <c r="G18" s="381">
        <v>10.542909999999999</v>
      </c>
      <c r="H18" s="379">
        <v>7.35182</v>
      </c>
      <c r="I18" s="393">
        <v>8.95913</v>
      </c>
      <c r="J18" s="394">
        <v>7.1600599999999996</v>
      </c>
      <c r="K18" s="381">
        <v>23.944040000000001</v>
      </c>
      <c r="L18" s="379">
        <v>36.119439999999997</v>
      </c>
      <c r="M18" s="99">
        <v>4.5542199999999999</v>
      </c>
      <c r="N18" s="100">
        <v>5.9194599999999999</v>
      </c>
      <c r="O18" s="83">
        <v>8.5595499999999998</v>
      </c>
      <c r="P18" s="101">
        <v>7.3982400000000004</v>
      </c>
    </row>
    <row r="19" spans="1:17" s="72" customFormat="1" ht="13.5" customHeight="1" thickBot="1">
      <c r="B19" s="1325" t="s">
        <v>108</v>
      </c>
      <c r="C19" s="1325"/>
      <c r="D19" s="1325"/>
      <c r="E19" s="1325"/>
      <c r="F19" s="1325"/>
      <c r="G19" s="1325"/>
      <c r="H19" s="1325"/>
      <c r="I19" s="1325"/>
      <c r="J19" s="1325"/>
      <c r="K19" s="1325"/>
      <c r="L19" s="1325"/>
      <c r="M19" s="1326"/>
      <c r="N19" s="1326"/>
      <c r="O19" s="1325"/>
      <c r="P19" s="1325"/>
    </row>
    <row r="20" spans="1:17" s="72" customFormat="1" ht="12.75">
      <c r="A20" s="73"/>
      <c r="B20" s="74" t="s">
        <v>24</v>
      </c>
      <c r="C20" s="395">
        <v>0.83526</v>
      </c>
      <c r="D20" s="396">
        <v>0.82254000000000005</v>
      </c>
      <c r="E20" s="397">
        <v>1.4102699999999999</v>
      </c>
      <c r="F20" s="398">
        <v>1.4334499999999999</v>
      </c>
      <c r="G20" s="399">
        <v>1.1991400000000001</v>
      </c>
      <c r="H20" s="396">
        <v>1.15523</v>
      </c>
      <c r="I20" s="104">
        <v>1.47936</v>
      </c>
      <c r="J20" s="106">
        <v>1.39313</v>
      </c>
      <c r="K20" s="104">
        <v>1.3052600000000001</v>
      </c>
      <c r="L20" s="370">
        <v>1.5579000000000001</v>
      </c>
      <c r="M20" s="104">
        <v>0.96779999999999999</v>
      </c>
      <c r="N20" s="105">
        <v>0.9798</v>
      </c>
      <c r="O20" s="102">
        <v>1.3443499999999999</v>
      </c>
      <c r="P20" s="107">
        <v>1.3169</v>
      </c>
    </row>
    <row r="21" spans="1:17" s="72" customFormat="1" ht="12.75">
      <c r="A21" s="73"/>
      <c r="B21" s="79" t="s">
        <v>26</v>
      </c>
      <c r="C21" s="395">
        <v>0.54064999999999996</v>
      </c>
      <c r="D21" s="396">
        <v>0.52447999999999995</v>
      </c>
      <c r="E21" s="400">
        <v>0.92491999999999996</v>
      </c>
      <c r="F21" s="401">
        <v>0.95370999999999995</v>
      </c>
      <c r="G21" s="399">
        <v>0.81896999999999998</v>
      </c>
      <c r="H21" s="396">
        <v>0.7954</v>
      </c>
      <c r="I21" s="108">
        <v>0.94671000000000005</v>
      </c>
      <c r="J21" s="110">
        <v>0.90103</v>
      </c>
      <c r="K21" s="108">
        <v>1.18025</v>
      </c>
      <c r="L21" s="103">
        <v>1.4228499999999999</v>
      </c>
      <c r="M21" s="108">
        <v>0.82586999999999999</v>
      </c>
      <c r="N21" s="109">
        <v>0.84802</v>
      </c>
      <c r="O21" s="102">
        <v>0.90281999999999996</v>
      </c>
      <c r="P21" s="111">
        <v>0.89542999999999995</v>
      </c>
    </row>
    <row r="22" spans="1:17" s="72" customFormat="1" ht="12.75">
      <c r="A22" s="73"/>
      <c r="B22" s="79" t="s">
        <v>28</v>
      </c>
      <c r="C22" s="395">
        <v>0.15703</v>
      </c>
      <c r="D22" s="396">
        <v>0.14754</v>
      </c>
      <c r="E22" s="400">
        <v>0.19273000000000001</v>
      </c>
      <c r="F22" s="401">
        <v>0.2306</v>
      </c>
      <c r="G22" s="395">
        <v>0.21299999999999999</v>
      </c>
      <c r="H22" s="396">
        <v>0.21706</v>
      </c>
      <c r="I22" s="108">
        <v>0.27527000000000001</v>
      </c>
      <c r="J22" s="110">
        <v>0.27213999999999999</v>
      </c>
      <c r="K22" s="108">
        <v>0.50185000000000002</v>
      </c>
      <c r="L22" s="103">
        <v>0.64822000000000002</v>
      </c>
      <c r="M22" s="108">
        <v>0.33910000000000001</v>
      </c>
      <c r="N22" s="109">
        <v>0.32850000000000001</v>
      </c>
      <c r="O22" s="102">
        <v>0.24504999999999999</v>
      </c>
      <c r="P22" s="111">
        <v>0.26008999999999999</v>
      </c>
    </row>
    <row r="23" spans="1:17" s="72" customFormat="1" ht="13.5" thickBot="1">
      <c r="A23" s="73"/>
      <c r="B23" s="93" t="s">
        <v>109</v>
      </c>
      <c r="C23" s="402">
        <v>-2297.940994</v>
      </c>
      <c r="D23" s="403">
        <v>-2915.249671</v>
      </c>
      <c r="E23" s="402">
        <v>91218.155836000005</v>
      </c>
      <c r="F23" s="404">
        <v>89755.509495999999</v>
      </c>
      <c r="G23" s="402">
        <v>26775.925552000001</v>
      </c>
      <c r="H23" s="403">
        <v>24139.668454999999</v>
      </c>
      <c r="I23" s="112">
        <v>110435.52447</v>
      </c>
      <c r="J23" s="113">
        <v>104098.99389100001</v>
      </c>
      <c r="K23" s="112">
        <v>6384.9932310000004</v>
      </c>
      <c r="L23" s="371">
        <v>9884.0153989999999</v>
      </c>
      <c r="M23" s="112">
        <v>926.45804199999998</v>
      </c>
      <c r="N23" s="373">
        <v>1131.8207030000001</v>
      </c>
      <c r="O23" s="372">
        <v>233443.116137</v>
      </c>
      <c r="P23" s="57">
        <v>226094.75827300001</v>
      </c>
      <c r="Q23" s="114"/>
    </row>
    <row r="24" spans="1:17" s="72" customFormat="1" ht="13.5" customHeight="1" thickBot="1">
      <c r="B24" s="1325" t="s">
        <v>110</v>
      </c>
      <c r="C24" s="1325"/>
      <c r="D24" s="1325"/>
      <c r="E24" s="1325"/>
      <c r="F24" s="1325"/>
      <c r="G24" s="1325"/>
      <c r="H24" s="1325"/>
      <c r="I24" s="1325"/>
      <c r="J24" s="1325"/>
      <c r="K24" s="1325"/>
      <c r="L24" s="1325"/>
      <c r="M24" s="1327"/>
      <c r="N24" s="1327"/>
      <c r="O24" s="1325"/>
      <c r="P24" s="1325"/>
    </row>
    <row r="25" spans="1:17" s="72" customFormat="1" ht="12.75">
      <c r="A25" s="73"/>
      <c r="B25" s="115" t="s">
        <v>39</v>
      </c>
      <c r="C25" s="413">
        <v>0.18328</v>
      </c>
      <c r="D25" s="414">
        <v>0.17677000000000001</v>
      </c>
      <c r="E25" s="413">
        <v>0.89010999999999996</v>
      </c>
      <c r="F25" s="414">
        <v>0.85082000000000002</v>
      </c>
      <c r="G25" s="415">
        <v>0.33266000000000001</v>
      </c>
      <c r="H25" s="414">
        <v>0.30802000000000002</v>
      </c>
      <c r="I25" s="116">
        <v>1.17377</v>
      </c>
      <c r="J25" s="119">
        <v>1.0393600000000001</v>
      </c>
      <c r="K25" s="118">
        <v>0.84589000000000003</v>
      </c>
      <c r="L25" s="117">
        <v>0.84363999999999995</v>
      </c>
      <c r="M25" s="116">
        <v>0.42947999999999997</v>
      </c>
      <c r="N25" s="119">
        <v>0.31598999999999999</v>
      </c>
      <c r="O25" s="116">
        <v>0.81194</v>
      </c>
      <c r="P25" s="120">
        <v>0.73619999999999997</v>
      </c>
      <c r="Q25" s="122"/>
    </row>
    <row r="26" spans="1:17" s="72" customFormat="1" ht="12.75">
      <c r="A26" s="73"/>
      <c r="B26" s="123" t="s">
        <v>47</v>
      </c>
      <c r="C26" s="246">
        <v>0.22062000000000001</v>
      </c>
      <c r="D26" s="416">
        <v>0.21673999999999999</v>
      </c>
      <c r="E26" s="246">
        <v>1.8983099999999999</v>
      </c>
      <c r="F26" s="416">
        <v>1.8002400000000001</v>
      </c>
      <c r="G26" s="417">
        <v>0.65915999999999997</v>
      </c>
      <c r="H26" s="416">
        <v>0.59486000000000006</v>
      </c>
      <c r="I26" s="124">
        <v>3.3180299999999998</v>
      </c>
      <c r="J26" s="127">
        <v>2.9858699999999998</v>
      </c>
      <c r="K26" s="126">
        <v>1.91675</v>
      </c>
      <c r="L26" s="125">
        <v>2.0080100000000001</v>
      </c>
      <c r="M26" s="124">
        <v>0.82049000000000005</v>
      </c>
      <c r="N26" s="127">
        <v>0.56891999999999998</v>
      </c>
      <c r="O26" s="124">
        <v>1.7615799999999999</v>
      </c>
      <c r="P26" s="128">
        <v>1.5881000000000001</v>
      </c>
      <c r="Q26" s="122"/>
    </row>
    <row r="27" spans="1:17" s="72" customFormat="1" ht="12.75">
      <c r="A27" s="73"/>
      <c r="B27" s="123" t="s">
        <v>41</v>
      </c>
      <c r="C27" s="244">
        <v>3.8397999999999999</v>
      </c>
      <c r="D27" s="418">
        <v>3.3849800000000001</v>
      </c>
      <c r="E27" s="244">
        <v>5.4695099999999996</v>
      </c>
      <c r="F27" s="418">
        <v>5.4695999999999998</v>
      </c>
      <c r="G27" s="419">
        <v>2.37744</v>
      </c>
      <c r="H27" s="418">
        <v>2.31785</v>
      </c>
      <c r="I27" s="90">
        <v>5.87026</v>
      </c>
      <c r="J27" s="91">
        <v>5.2542099999999996</v>
      </c>
      <c r="K27" s="130">
        <v>22.113620000000001</v>
      </c>
      <c r="L27" s="129">
        <v>22.98509</v>
      </c>
      <c r="M27" s="90">
        <v>8.9250799999999995</v>
      </c>
      <c r="N27" s="91">
        <v>7.8851599999999999</v>
      </c>
      <c r="O27" s="90">
        <v>5.3519399999999999</v>
      </c>
      <c r="P27" s="89">
        <v>5.0474199999999998</v>
      </c>
      <c r="Q27" s="122"/>
    </row>
    <row r="28" spans="1:17" s="72" customFormat="1" ht="12.75">
      <c r="A28" s="73"/>
      <c r="B28" s="123" t="s">
        <v>43</v>
      </c>
      <c r="C28" s="420">
        <v>2.9003700000000001</v>
      </c>
      <c r="D28" s="421">
        <v>2.6386599999999998</v>
      </c>
      <c r="E28" s="420">
        <v>3.5819299999999998</v>
      </c>
      <c r="F28" s="421">
        <v>3.5832199999999998</v>
      </c>
      <c r="G28" s="422">
        <v>1.4861</v>
      </c>
      <c r="H28" s="421">
        <v>1.43797</v>
      </c>
      <c r="I28" s="131">
        <v>4.6327999999999996</v>
      </c>
      <c r="J28" s="134">
        <v>4.0936000000000003</v>
      </c>
      <c r="K28" s="133">
        <v>3.8373499999999998</v>
      </c>
      <c r="L28" s="132">
        <v>3.7643900000000001</v>
      </c>
      <c r="M28" s="131">
        <v>2.5620799999999999</v>
      </c>
      <c r="N28" s="134">
        <v>1.87632</v>
      </c>
      <c r="O28" s="131">
        <v>3.5571799999999998</v>
      </c>
      <c r="P28" s="135">
        <v>3.30552</v>
      </c>
      <c r="Q28" s="122"/>
    </row>
    <row r="29" spans="1:17" s="72" customFormat="1" ht="12.75">
      <c r="A29" s="73"/>
      <c r="B29" s="123" t="s">
        <v>111</v>
      </c>
      <c r="C29" s="378">
        <v>2.9488099999999999</v>
      </c>
      <c r="D29" s="423">
        <v>2.6766700000000001</v>
      </c>
      <c r="E29" s="378">
        <v>3.6255799999999998</v>
      </c>
      <c r="F29" s="423">
        <v>3.6287400000000001</v>
      </c>
      <c r="G29" s="424">
        <v>1.4915700000000001</v>
      </c>
      <c r="H29" s="423">
        <v>1.44214</v>
      </c>
      <c r="I29" s="80">
        <v>4.6568699999999996</v>
      </c>
      <c r="J29" s="82">
        <v>4.1113299999999997</v>
      </c>
      <c r="K29" s="137">
        <v>4.0748800000000003</v>
      </c>
      <c r="L29" s="136">
        <v>4.0072999999999999</v>
      </c>
      <c r="M29" s="80">
        <v>2.6024400000000001</v>
      </c>
      <c r="N29" s="82">
        <v>2.0000599999999999</v>
      </c>
      <c r="O29" s="80">
        <v>3.5924399999999999</v>
      </c>
      <c r="P29" s="81">
        <v>3.3483900000000002</v>
      </c>
      <c r="Q29" s="122"/>
    </row>
    <row r="30" spans="1:17" s="72" customFormat="1" ht="12.75">
      <c r="A30" s="73"/>
      <c r="B30" s="123" t="s">
        <v>49</v>
      </c>
      <c r="C30" s="378">
        <v>-7.8729800000000001</v>
      </c>
      <c r="D30" s="423">
        <v>-6.3004899999999999</v>
      </c>
      <c r="E30" s="378">
        <v>5.76478</v>
      </c>
      <c r="F30" s="423">
        <v>5.5493899999999998</v>
      </c>
      <c r="G30" s="424">
        <v>3.6650399999999999</v>
      </c>
      <c r="H30" s="423">
        <v>3.9238900000000001</v>
      </c>
      <c r="I30" s="80">
        <v>6.1214899999999997</v>
      </c>
      <c r="J30" s="82">
        <v>6.20608</v>
      </c>
      <c r="K30" s="137">
        <v>7.2503200000000003</v>
      </c>
      <c r="L30" s="136">
        <v>4.8308</v>
      </c>
      <c r="M30" s="80">
        <v>64.227209999999999</v>
      </c>
      <c r="N30" s="82">
        <v>47.712240000000001</v>
      </c>
      <c r="O30" s="80">
        <v>6.0995799999999996</v>
      </c>
      <c r="P30" s="81">
        <v>6.0106400000000004</v>
      </c>
      <c r="Q30" s="122"/>
    </row>
    <row r="31" spans="1:17" s="72" customFormat="1" ht="12.75">
      <c r="A31" s="73"/>
      <c r="B31" s="123" t="s">
        <v>112</v>
      </c>
      <c r="C31" s="378">
        <v>0.24610000000000001</v>
      </c>
      <c r="D31" s="423">
        <v>0.24671999999999999</v>
      </c>
      <c r="E31" s="378">
        <v>1.6938500000000001</v>
      </c>
      <c r="F31" s="423">
        <v>1.6283399999999999</v>
      </c>
      <c r="G31" s="424">
        <v>0.74668999999999996</v>
      </c>
      <c r="H31" s="423">
        <v>0.70813999999999999</v>
      </c>
      <c r="I31" s="80">
        <v>2.20052</v>
      </c>
      <c r="J31" s="82">
        <v>2.0575600000000001</v>
      </c>
      <c r="K31" s="137">
        <v>1.30643</v>
      </c>
      <c r="L31" s="136">
        <v>1.2656499999999999</v>
      </c>
      <c r="M31" s="80">
        <v>0.87190999999999996</v>
      </c>
      <c r="N31" s="82">
        <v>0.57611999999999997</v>
      </c>
      <c r="O31" s="80">
        <v>1.5372300000000001</v>
      </c>
      <c r="P31" s="81">
        <v>1.4162699999999999</v>
      </c>
      <c r="Q31" s="122"/>
    </row>
    <row r="32" spans="1:17" s="72" customFormat="1" ht="12.75">
      <c r="A32" s="73"/>
      <c r="B32" s="138" t="s">
        <v>113</v>
      </c>
      <c r="C32" s="378">
        <v>95.057019999999994</v>
      </c>
      <c r="D32" s="423">
        <v>107.8292</v>
      </c>
      <c r="E32" s="378">
        <v>66.733639999999994</v>
      </c>
      <c r="F32" s="423">
        <v>66.732479999999995</v>
      </c>
      <c r="G32" s="424">
        <v>153.52643</v>
      </c>
      <c r="H32" s="423">
        <v>157.47380999999999</v>
      </c>
      <c r="I32" s="80">
        <v>62.177790000000002</v>
      </c>
      <c r="J32" s="82">
        <v>69.468119999999999</v>
      </c>
      <c r="K32" s="137">
        <v>16.505669999999999</v>
      </c>
      <c r="L32" s="136">
        <v>15.879860000000001</v>
      </c>
      <c r="M32" s="80">
        <v>40.895989999999998</v>
      </c>
      <c r="N32" s="82">
        <v>46.28951</v>
      </c>
      <c r="O32" s="80">
        <v>68.199520000000007</v>
      </c>
      <c r="P32" s="81">
        <v>72.314120000000003</v>
      </c>
      <c r="Q32" s="122"/>
    </row>
    <row r="33" spans="1:21" s="72" customFormat="1" ht="12.75">
      <c r="A33" s="73"/>
      <c r="B33" s="138" t="s">
        <v>114</v>
      </c>
      <c r="C33" s="378">
        <v>125.84607</v>
      </c>
      <c r="D33" s="423">
        <v>138.32786999999999</v>
      </c>
      <c r="E33" s="378">
        <v>101.90029</v>
      </c>
      <c r="F33" s="423">
        <v>101.86373</v>
      </c>
      <c r="G33" s="424">
        <v>245.60858999999999</v>
      </c>
      <c r="H33" s="423">
        <v>253.83086</v>
      </c>
      <c r="I33" s="80">
        <v>78.785989999999998</v>
      </c>
      <c r="J33" s="82">
        <v>89.163650000000004</v>
      </c>
      <c r="K33" s="137">
        <v>95.117850000000004</v>
      </c>
      <c r="L33" s="136">
        <v>96.961219999999997</v>
      </c>
      <c r="M33" s="80">
        <v>142.46241000000001</v>
      </c>
      <c r="N33" s="82">
        <v>194.52994000000001</v>
      </c>
      <c r="O33" s="80">
        <v>102.60938</v>
      </c>
      <c r="P33" s="81">
        <v>110.4213</v>
      </c>
      <c r="Q33" s="122"/>
    </row>
    <row r="34" spans="1:21" s="72" customFormat="1" ht="12.75">
      <c r="A34" s="73"/>
      <c r="B34" s="138" t="s">
        <v>115</v>
      </c>
      <c r="C34" s="378">
        <v>123.77888</v>
      </c>
      <c r="D34" s="423">
        <v>136.36326</v>
      </c>
      <c r="E34" s="378">
        <v>100.67364000000001</v>
      </c>
      <c r="F34" s="423">
        <v>100.58601</v>
      </c>
      <c r="G34" s="424">
        <v>244.70812000000001</v>
      </c>
      <c r="H34" s="423">
        <v>253.09592000000001</v>
      </c>
      <c r="I34" s="80">
        <v>78.378879999999995</v>
      </c>
      <c r="J34" s="82">
        <v>88.779150000000001</v>
      </c>
      <c r="K34" s="137">
        <v>89.573170000000005</v>
      </c>
      <c r="L34" s="136">
        <v>91.083669999999998</v>
      </c>
      <c r="M34" s="80">
        <v>140.25295</v>
      </c>
      <c r="N34" s="82">
        <v>182.49477999999999</v>
      </c>
      <c r="O34" s="80">
        <v>101.60217</v>
      </c>
      <c r="P34" s="81">
        <v>109.00767999999999</v>
      </c>
      <c r="Q34" s="122"/>
    </row>
    <row r="35" spans="1:21" s="72" customFormat="1" ht="12.75">
      <c r="A35" s="73"/>
      <c r="B35" s="138" t="s">
        <v>116</v>
      </c>
      <c r="C35" s="378">
        <v>358.98772000000002</v>
      </c>
      <c r="D35" s="423">
        <v>387.51796999999999</v>
      </c>
      <c r="E35" s="378">
        <v>141.22612000000001</v>
      </c>
      <c r="F35" s="423">
        <v>143.07323</v>
      </c>
      <c r="G35" s="424">
        <v>439.38411000000002</v>
      </c>
      <c r="H35" s="423">
        <v>457.12439999999998</v>
      </c>
      <c r="I35" s="80">
        <v>118.40613</v>
      </c>
      <c r="J35" s="82">
        <v>139.69814</v>
      </c>
      <c r="K35" s="137">
        <v>151.33921000000001</v>
      </c>
      <c r="L35" s="136">
        <v>134.91941</v>
      </c>
      <c r="M35" s="80">
        <v>258.81661000000003</v>
      </c>
      <c r="N35" s="82">
        <v>320.94997999999998</v>
      </c>
      <c r="O35" s="80">
        <v>156.04697999999999</v>
      </c>
      <c r="P35" s="81">
        <v>170.99744999999999</v>
      </c>
      <c r="Q35" s="122"/>
    </row>
    <row r="36" spans="1:21" s="72" customFormat="1" ht="25.5">
      <c r="A36" s="73"/>
      <c r="B36" s="138" t="s">
        <v>53</v>
      </c>
      <c r="C36" s="378">
        <v>0.94096999999999997</v>
      </c>
      <c r="D36" s="423">
        <v>0.95021999999999995</v>
      </c>
      <c r="E36" s="378">
        <v>1.3713900000000001</v>
      </c>
      <c r="F36" s="423">
        <v>1.3739399999999999</v>
      </c>
      <c r="G36" s="424">
        <v>1.2437499999999999</v>
      </c>
      <c r="H36" s="423">
        <v>1.2086300000000001</v>
      </c>
      <c r="I36" s="80">
        <v>1.6591199999999999</v>
      </c>
      <c r="J36" s="82">
        <v>1.6015299999999999</v>
      </c>
      <c r="K36" s="137">
        <v>1.29945</v>
      </c>
      <c r="L36" s="136">
        <v>1.4176299999999999</v>
      </c>
      <c r="M36" s="80">
        <v>1.2442800000000001</v>
      </c>
      <c r="N36" s="82">
        <v>1.23228</v>
      </c>
      <c r="O36" s="80">
        <v>1.3670100000000001</v>
      </c>
      <c r="P36" s="81">
        <v>1.3490599999999999</v>
      </c>
    </row>
    <row r="37" spans="1:21" s="72" customFormat="1" ht="13.5" thickBot="1">
      <c r="A37" s="73"/>
      <c r="B37" s="139" t="s">
        <v>117</v>
      </c>
      <c r="C37" s="425">
        <v>0.83479000000000003</v>
      </c>
      <c r="D37" s="426">
        <v>0.81877</v>
      </c>
      <c r="E37" s="425">
        <v>0.48462</v>
      </c>
      <c r="F37" s="426">
        <v>0.49167</v>
      </c>
      <c r="G37" s="427">
        <v>0.50793999999999995</v>
      </c>
      <c r="H37" s="426">
        <v>0.52176999999999996</v>
      </c>
      <c r="I37" s="140">
        <v>0.37642999999999999</v>
      </c>
      <c r="J37" s="143">
        <v>0.37330999999999998</v>
      </c>
      <c r="K37" s="142">
        <v>0.53407000000000004</v>
      </c>
      <c r="L37" s="141">
        <v>0.51366999999999996</v>
      </c>
      <c r="M37" s="140">
        <v>0.53117999999999999</v>
      </c>
      <c r="N37" s="143">
        <v>0.56469000000000003</v>
      </c>
      <c r="O37" s="140">
        <v>0.47793999999999998</v>
      </c>
      <c r="P37" s="144">
        <v>0.48268</v>
      </c>
    </row>
    <row r="38" spans="1:21" s="72" customFormat="1" ht="13.5" customHeight="1" thickBot="1">
      <c r="B38" s="1325" t="s">
        <v>118</v>
      </c>
      <c r="C38" s="1325"/>
      <c r="D38" s="1325"/>
      <c r="E38" s="1325"/>
      <c r="F38" s="1325"/>
      <c r="G38" s="1325"/>
      <c r="H38" s="1325"/>
      <c r="I38" s="1325"/>
      <c r="J38" s="1325"/>
      <c r="K38" s="1325"/>
      <c r="L38" s="1325"/>
      <c r="M38" s="1325"/>
      <c r="N38" s="1325"/>
      <c r="O38" s="1325"/>
      <c r="P38" s="1325"/>
    </row>
    <row r="39" spans="1:21" s="72" customFormat="1" ht="12.75">
      <c r="B39" s="145" t="s">
        <v>58</v>
      </c>
      <c r="C39" s="389">
        <v>5.6049000000000003E-3</v>
      </c>
      <c r="D39" s="428">
        <v>1.1400000000000001E-4</v>
      </c>
      <c r="E39" s="405">
        <v>4.5095999999999997E-2</v>
      </c>
      <c r="F39" s="406">
        <v>3.5421599999999998E-2</v>
      </c>
      <c r="G39" s="389">
        <v>3.4004699999999999E-2</v>
      </c>
      <c r="H39" s="390">
        <v>2.7873100000000001E-2</v>
      </c>
      <c r="I39" s="405">
        <v>4.8713899999999997E-2</v>
      </c>
      <c r="J39" s="406">
        <v>3.0759599999999998E-2</v>
      </c>
      <c r="K39" s="94">
        <v>8.2693200000000008E-2</v>
      </c>
      <c r="L39" s="95">
        <v>0.10074519999999999</v>
      </c>
      <c r="M39" s="146">
        <v>2.5857199999999997E-2</v>
      </c>
      <c r="N39" s="147">
        <v>3.1485300000000001E-2</v>
      </c>
      <c r="O39" s="94">
        <v>4.1848999999999997E-2</v>
      </c>
      <c r="P39" s="148">
        <v>3.2245200000000002E-2</v>
      </c>
      <c r="R39" s="149"/>
      <c r="S39" s="149"/>
      <c r="T39" s="149"/>
      <c r="U39" s="149"/>
    </row>
    <row r="40" spans="1:21" s="72" customFormat="1" ht="12.75">
      <c r="B40" s="150" t="s">
        <v>60</v>
      </c>
      <c r="C40" s="391">
        <v>7.5260000000000006E-3</v>
      </c>
      <c r="D40" s="428">
        <v>1.5910000000000002E-4</v>
      </c>
      <c r="E40" s="391">
        <v>8.5816599999999993E-2</v>
      </c>
      <c r="F40" s="392">
        <v>6.7791199999999996E-2</v>
      </c>
      <c r="G40" s="389">
        <v>7.6326400000000003E-2</v>
      </c>
      <c r="H40" s="390">
        <v>6.4079200000000003E-2</v>
      </c>
      <c r="I40" s="391">
        <v>9.1325900000000002E-2</v>
      </c>
      <c r="J40" s="392">
        <v>6.0893200000000001E-2</v>
      </c>
      <c r="K40" s="94">
        <v>0.12771489999999999</v>
      </c>
      <c r="L40" s="95">
        <v>0.15113969999999999</v>
      </c>
      <c r="M40" s="96">
        <v>5.2494300000000001E-2</v>
      </c>
      <c r="N40" s="97">
        <v>5.7404799999999999E-2</v>
      </c>
      <c r="O40" s="94">
        <v>7.9231499999999996E-2</v>
      </c>
      <c r="P40" s="98">
        <v>6.2031700000000002E-2</v>
      </c>
      <c r="R40" s="149"/>
      <c r="S40" s="149"/>
      <c r="T40" s="149"/>
      <c r="U40" s="149"/>
    </row>
    <row r="41" spans="1:21" s="72" customFormat="1" ht="12.75">
      <c r="B41" s="150" t="s">
        <v>62</v>
      </c>
      <c r="C41" s="407">
        <v>3.0581499999999998E-2</v>
      </c>
      <c r="D41" s="408">
        <v>6.4479999999999995E-4</v>
      </c>
      <c r="E41" s="407">
        <v>5.0663600000000003E-2</v>
      </c>
      <c r="F41" s="409">
        <v>4.1632200000000001E-2</v>
      </c>
      <c r="G41" s="410">
        <v>0.1022198</v>
      </c>
      <c r="H41" s="408">
        <v>9.0489800000000009E-2</v>
      </c>
      <c r="I41" s="407">
        <v>4.1501900000000001E-2</v>
      </c>
      <c r="J41" s="409">
        <v>2.95949E-2</v>
      </c>
      <c r="K41" s="154">
        <v>9.7758999999999999E-2</v>
      </c>
      <c r="L41" s="152">
        <v>0.11941660000000001</v>
      </c>
      <c r="M41" s="151">
        <v>6.0205799999999997E-2</v>
      </c>
      <c r="N41" s="153">
        <v>9.9640799999999988E-2</v>
      </c>
      <c r="O41" s="154">
        <v>5.1541900000000002E-2</v>
      </c>
      <c r="P41" s="152">
        <v>4.3799200000000003E-2</v>
      </c>
      <c r="R41" s="149"/>
      <c r="S41" s="149"/>
      <c r="T41" s="149"/>
      <c r="U41" s="149"/>
    </row>
    <row r="42" spans="1:21" s="72" customFormat="1" ht="25.5" customHeight="1">
      <c r="B42" s="150" t="s">
        <v>119</v>
      </c>
      <c r="C42" s="391">
        <v>6.0013000000000002E-3</v>
      </c>
      <c r="D42" s="411">
        <v>-3.0392000000000001E-3</v>
      </c>
      <c r="E42" s="391">
        <v>7.5238300000000008E-2</v>
      </c>
      <c r="F42" s="412">
        <v>6.4929300000000009E-2</v>
      </c>
      <c r="G42" s="389">
        <v>7.0338399999999995E-2</v>
      </c>
      <c r="H42" s="411">
        <v>4.4252300000000001E-2</v>
      </c>
      <c r="I42" s="391">
        <v>7.2783899999999999E-2</v>
      </c>
      <c r="J42" s="412">
        <v>5.1025899999999999E-2</v>
      </c>
      <c r="K42" s="94">
        <v>0.1381425</v>
      </c>
      <c r="L42" s="98">
        <v>0.15146420000000002</v>
      </c>
      <c r="M42" s="96">
        <v>4.5290800000000006E-2</v>
      </c>
      <c r="N42" s="155">
        <v>4.9975899999999997E-2</v>
      </c>
      <c r="O42" s="94">
        <v>6.8677000000000002E-2</v>
      </c>
      <c r="P42" s="98">
        <v>5.4211099999999998E-2</v>
      </c>
      <c r="R42" s="149"/>
      <c r="S42" s="149"/>
      <c r="T42" s="149"/>
      <c r="U42" s="149"/>
    </row>
    <row r="43" spans="1:21" s="72" customFormat="1" ht="12.75">
      <c r="B43" s="150" t="s">
        <v>66</v>
      </c>
      <c r="C43" s="391">
        <v>4.7140999999999997E-3</v>
      </c>
      <c r="D43" s="411">
        <v>-2.3644999999999998E-3</v>
      </c>
      <c r="E43" s="391">
        <v>5.0004299999999995E-2</v>
      </c>
      <c r="F43" s="412">
        <v>4.3861200000000003E-2</v>
      </c>
      <c r="G43" s="389">
        <v>4.44359E-2</v>
      </c>
      <c r="H43" s="411">
        <v>2.79067E-2</v>
      </c>
      <c r="I43" s="391">
        <v>4.5456399999999994E-2</v>
      </c>
      <c r="J43" s="412">
        <v>3.05069E-2</v>
      </c>
      <c r="K43" s="94">
        <v>9.5870399999999995E-2</v>
      </c>
      <c r="L43" s="98">
        <v>0.11029439999999999</v>
      </c>
      <c r="M43" s="96">
        <v>2.9933900000000003E-2</v>
      </c>
      <c r="N43" s="155">
        <v>3.4775800000000003E-2</v>
      </c>
      <c r="O43" s="94">
        <v>4.4870400000000005E-2</v>
      </c>
      <c r="P43" s="98">
        <v>3.5300199999999997E-2</v>
      </c>
      <c r="R43" s="149"/>
      <c r="S43" s="149"/>
      <c r="T43" s="149"/>
      <c r="U43" s="149"/>
    </row>
    <row r="44" spans="1:21" s="72" customFormat="1" ht="12.75">
      <c r="B44" s="150" t="s">
        <v>68</v>
      </c>
      <c r="C44" s="407">
        <v>2.5721299999999999E-2</v>
      </c>
      <c r="D44" s="408">
        <v>-1.33765E-2</v>
      </c>
      <c r="E44" s="407">
        <v>5.61778E-2</v>
      </c>
      <c r="F44" s="409">
        <v>5.1551600000000003E-2</v>
      </c>
      <c r="G44" s="410">
        <v>0.13357669999999999</v>
      </c>
      <c r="H44" s="408">
        <v>9.0598799999999993E-2</v>
      </c>
      <c r="I44" s="407">
        <v>3.8726699999999996E-2</v>
      </c>
      <c r="J44" s="409">
        <v>2.9351799999999997E-2</v>
      </c>
      <c r="K44" s="154">
        <v>0.1133369</v>
      </c>
      <c r="L44" s="152">
        <v>0.13073560000000001</v>
      </c>
      <c r="M44" s="151">
        <v>6.9698099999999999E-2</v>
      </c>
      <c r="N44" s="153">
        <v>0.11005409999999999</v>
      </c>
      <c r="O44" s="154">
        <v>5.5263199999999998E-2</v>
      </c>
      <c r="P44" s="152">
        <v>4.7948899999999996E-2</v>
      </c>
      <c r="R44" s="149"/>
      <c r="S44" s="149"/>
      <c r="T44" s="149"/>
      <c r="U44" s="149"/>
    </row>
    <row r="45" spans="1:21" s="72" customFormat="1" ht="25.5">
      <c r="B45" s="156" t="s">
        <v>70</v>
      </c>
      <c r="C45" s="429">
        <v>1.6466403940111038</v>
      </c>
      <c r="D45" s="430">
        <v>1.6671949970953979</v>
      </c>
      <c r="E45" s="431">
        <v>3.7083819482725788</v>
      </c>
      <c r="F45" s="432">
        <v>3.6663493493161781</v>
      </c>
      <c r="G45" s="433">
        <v>3.252515032646162</v>
      </c>
      <c r="H45" s="430">
        <v>3.1921780851278942</v>
      </c>
      <c r="I45" s="431">
        <v>4.6390458354514639</v>
      </c>
      <c r="J45" s="432">
        <v>4.5030402992632554</v>
      </c>
      <c r="K45" s="434">
        <v>2.8703649665798614</v>
      </c>
      <c r="L45" s="435">
        <v>2.8062102439024392</v>
      </c>
      <c r="M45" s="436">
        <v>1.5220703185910882</v>
      </c>
      <c r="N45" s="437">
        <v>1.3729710732228211</v>
      </c>
      <c r="O45" s="434">
        <v>3.7089757099461327</v>
      </c>
      <c r="P45" s="435">
        <v>3.6108334210649375</v>
      </c>
      <c r="R45" s="149"/>
      <c r="S45" s="149"/>
      <c r="T45" s="149"/>
      <c r="U45" s="149"/>
    </row>
    <row r="46" spans="1:21" s="72" customFormat="1" ht="26.25" thickBot="1">
      <c r="B46" s="157" t="s">
        <v>120</v>
      </c>
      <c r="C46" s="438">
        <v>5.0356774278692999E-2</v>
      </c>
      <c r="D46" s="439">
        <v>1.0750629027866025E-3</v>
      </c>
      <c r="E46" s="440">
        <v>0.18788002619163477</v>
      </c>
      <c r="F46" s="441">
        <v>0.1526382735657397</v>
      </c>
      <c r="G46" s="438">
        <v>0.33247149254275488</v>
      </c>
      <c r="H46" s="439">
        <v>0.28885956182388028</v>
      </c>
      <c r="I46" s="440">
        <v>0.19252941241096302</v>
      </c>
      <c r="J46" s="441">
        <v>0.13326684860144003</v>
      </c>
      <c r="K46" s="442">
        <v>0.2806039840029762</v>
      </c>
      <c r="L46" s="443">
        <v>0.33510820699382898</v>
      </c>
      <c r="M46" s="444">
        <v>9.1637506906430646E-2</v>
      </c>
      <c r="N46" s="445">
        <v>0.13680387506356148</v>
      </c>
      <c r="O46" s="442">
        <v>0.19116760851037229</v>
      </c>
      <c r="P46" s="446">
        <v>0.15815174678765012</v>
      </c>
      <c r="R46" s="149"/>
      <c r="S46" s="149"/>
      <c r="T46" s="149"/>
      <c r="U46" s="149"/>
    </row>
    <row r="48" spans="1:21" ht="44.25" customHeight="1">
      <c r="B48" s="1328" t="s">
        <v>127</v>
      </c>
      <c r="C48" s="1328"/>
      <c r="D48" s="1328"/>
      <c r="E48" s="1328"/>
      <c r="F48" s="1328"/>
      <c r="G48" s="1328"/>
      <c r="H48" s="1328"/>
      <c r="I48" s="1328"/>
      <c r="J48" s="1328"/>
      <c r="K48" s="1328"/>
      <c r="L48" s="1328"/>
      <c r="M48" s="1328"/>
      <c r="N48" s="1328"/>
      <c r="O48" s="1328"/>
      <c r="P48" s="1328"/>
    </row>
    <row r="49" spans="3:16">
      <c r="C49" s="158"/>
      <c r="D49" s="158"/>
      <c r="E49" s="158"/>
      <c r="F49" s="158"/>
      <c r="G49" s="158"/>
      <c r="H49" s="158"/>
      <c r="I49" s="158"/>
      <c r="J49" s="158"/>
      <c r="K49" s="158"/>
      <c r="L49" s="158"/>
      <c r="M49" s="158"/>
      <c r="N49" s="158"/>
      <c r="O49" s="158"/>
      <c r="P49" s="158"/>
    </row>
    <row r="50" spans="3:16">
      <c r="D50" s="159"/>
      <c r="F50" s="159"/>
      <c r="H50" s="159"/>
      <c r="J50" s="159"/>
      <c r="L50" s="159"/>
      <c r="N50" s="159"/>
      <c r="P50" s="159"/>
    </row>
    <row r="51" spans="3:16">
      <c r="D51" s="159"/>
      <c r="F51" s="159"/>
      <c r="H51" s="159"/>
      <c r="J51" s="159"/>
      <c r="L51" s="159"/>
      <c r="N51" s="159"/>
      <c r="P51" s="159"/>
    </row>
    <row r="53" spans="3:16">
      <c r="D53" s="160"/>
      <c r="E53" s="160"/>
      <c r="F53" s="160"/>
      <c r="G53" s="160"/>
      <c r="H53" s="160"/>
      <c r="I53" s="160"/>
      <c r="J53" s="160"/>
      <c r="K53" s="160"/>
      <c r="L53" s="160"/>
      <c r="M53" s="160"/>
      <c r="N53" s="160"/>
      <c r="O53" s="160"/>
      <c r="P53" s="160"/>
    </row>
    <row r="54" spans="3:16">
      <c r="D54" s="160"/>
      <c r="E54" s="160"/>
      <c r="F54" s="160"/>
      <c r="G54" s="160"/>
      <c r="H54" s="160"/>
      <c r="I54" s="160"/>
      <c r="J54" s="160"/>
      <c r="K54" s="160"/>
      <c r="L54" s="160"/>
      <c r="M54" s="160"/>
      <c r="N54" s="160"/>
      <c r="O54" s="160"/>
      <c r="P54" s="160"/>
    </row>
    <row r="55" spans="3:16">
      <c r="D55" s="160"/>
      <c r="E55" s="160"/>
      <c r="F55" s="160"/>
      <c r="G55" s="160"/>
      <c r="H55" s="160"/>
      <c r="I55" s="160"/>
      <c r="J55" s="160"/>
      <c r="K55" s="160"/>
      <c r="L55" s="160"/>
      <c r="M55" s="160"/>
      <c r="N55" s="160"/>
      <c r="O55" s="160"/>
      <c r="P55" s="160"/>
    </row>
    <row r="56" spans="3:16">
      <c r="D56" s="160"/>
      <c r="E56" s="160"/>
      <c r="F56" s="160"/>
      <c r="G56" s="160"/>
      <c r="H56" s="160"/>
      <c r="I56" s="160"/>
      <c r="J56" s="160"/>
      <c r="K56" s="160"/>
      <c r="L56" s="160"/>
      <c r="M56" s="160"/>
      <c r="N56" s="160"/>
      <c r="O56" s="160"/>
      <c r="P56" s="160"/>
    </row>
    <row r="57" spans="3:16">
      <c r="D57" s="160"/>
      <c r="E57" s="160"/>
      <c r="F57" s="160"/>
      <c r="G57" s="160"/>
      <c r="H57" s="160"/>
      <c r="I57" s="160"/>
      <c r="J57" s="160"/>
      <c r="K57" s="160"/>
      <c r="L57" s="160"/>
      <c r="M57" s="160"/>
      <c r="N57" s="160"/>
      <c r="O57" s="160"/>
      <c r="P57" s="160"/>
    </row>
    <row r="58" spans="3:16">
      <c r="D58" s="160"/>
    </row>
  </sheetData>
  <mergeCells count="15">
    <mergeCell ref="O1:P1"/>
    <mergeCell ref="B3:P3"/>
    <mergeCell ref="B5:B6"/>
    <mergeCell ref="C5:D5"/>
    <mergeCell ref="E5:F5"/>
    <mergeCell ref="G5:H5"/>
    <mergeCell ref="I5:J5"/>
    <mergeCell ref="K5:L5"/>
    <mergeCell ref="M5:N5"/>
    <mergeCell ref="O5:P5"/>
    <mergeCell ref="B10:P10"/>
    <mergeCell ref="B19:P19"/>
    <mergeCell ref="B24:P24"/>
    <mergeCell ref="B38:P38"/>
    <mergeCell ref="B48:P48"/>
  </mergeCells>
  <pageMargins left="0.70866141732283505" right="0.70866141732283505" top="0.74803149606299202" bottom="0.74803149606299202" header="0.31496062992126" footer="0.31496062992126"/>
  <pageSetup paperSize="9" scale="80"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140625" style="43" customWidth="1"/>
    <col min="2" max="2" width="36.5703125" style="43" customWidth="1"/>
    <col min="3" max="4" width="7.85546875" style="43" customWidth="1"/>
    <col min="5" max="5" width="7.7109375" style="43" customWidth="1"/>
    <col min="6" max="6" width="9.28515625" style="43" customWidth="1"/>
    <col min="7" max="8" width="8.42578125" style="43" customWidth="1"/>
    <col min="9" max="10" width="7.85546875" style="43" customWidth="1"/>
    <col min="11" max="11" width="10.42578125" style="43" customWidth="1"/>
    <col min="12" max="12" width="9.140625" style="43"/>
    <col min="13" max="13" width="11.5703125" style="43" bestFit="1" customWidth="1"/>
    <col min="14" max="15" width="9.140625" style="43"/>
    <col min="16" max="16" width="11.28515625" style="43" customWidth="1"/>
    <col min="17" max="254" width="9.140625" style="43"/>
    <col min="255" max="255" width="35.42578125" style="43" customWidth="1"/>
    <col min="256" max="257" width="7.85546875" style="43" customWidth="1"/>
    <col min="258" max="259" width="8.140625" style="43" bestFit="1" customWidth="1"/>
    <col min="260" max="261" width="8.42578125" style="43" customWidth="1"/>
    <col min="262" max="263" width="7.85546875" style="43" customWidth="1"/>
    <col min="264" max="510" width="9.140625" style="43"/>
    <col min="511" max="511" width="35.42578125" style="43" customWidth="1"/>
    <col min="512" max="513" width="7.85546875" style="43" customWidth="1"/>
    <col min="514" max="515" width="8.140625" style="43" bestFit="1" customWidth="1"/>
    <col min="516" max="517" width="8.42578125" style="43" customWidth="1"/>
    <col min="518" max="519" width="7.85546875" style="43" customWidth="1"/>
    <col min="520" max="766" width="9.140625" style="43"/>
    <col min="767" max="767" width="35.42578125" style="43" customWidth="1"/>
    <col min="768" max="769" width="7.85546875" style="43" customWidth="1"/>
    <col min="770" max="771" width="8.140625" style="43" bestFit="1" customWidth="1"/>
    <col min="772" max="773" width="8.42578125" style="43" customWidth="1"/>
    <col min="774" max="775" width="7.85546875" style="43" customWidth="1"/>
    <col min="776" max="1022" width="9.140625" style="43"/>
    <col min="1023" max="1023" width="35.42578125" style="43" customWidth="1"/>
    <col min="1024" max="1025" width="7.85546875" style="43" customWidth="1"/>
    <col min="1026" max="1027" width="8.140625" style="43" bestFit="1" customWidth="1"/>
    <col min="1028" max="1029" width="8.42578125" style="43" customWidth="1"/>
    <col min="1030" max="1031" width="7.85546875" style="43" customWidth="1"/>
    <col min="1032" max="1278" width="9.140625" style="43"/>
    <col min="1279" max="1279" width="35.42578125" style="43" customWidth="1"/>
    <col min="1280" max="1281" width="7.85546875" style="43" customWidth="1"/>
    <col min="1282" max="1283" width="8.140625" style="43" bestFit="1" customWidth="1"/>
    <col min="1284" max="1285" width="8.42578125" style="43" customWidth="1"/>
    <col min="1286" max="1287" width="7.85546875" style="43" customWidth="1"/>
    <col min="1288" max="1534" width="9.140625" style="43"/>
    <col min="1535" max="1535" width="35.42578125" style="43" customWidth="1"/>
    <col min="1536" max="1537" width="7.85546875" style="43" customWidth="1"/>
    <col min="1538" max="1539" width="8.140625" style="43" bestFit="1" customWidth="1"/>
    <col min="1540" max="1541" width="8.42578125" style="43" customWidth="1"/>
    <col min="1542" max="1543" width="7.85546875" style="43" customWidth="1"/>
    <col min="1544" max="1790" width="9.140625" style="43"/>
    <col min="1791" max="1791" width="35.42578125" style="43" customWidth="1"/>
    <col min="1792" max="1793" width="7.85546875" style="43" customWidth="1"/>
    <col min="1794" max="1795" width="8.140625" style="43" bestFit="1" customWidth="1"/>
    <col min="1796" max="1797" width="8.42578125" style="43" customWidth="1"/>
    <col min="1798" max="1799" width="7.85546875" style="43" customWidth="1"/>
    <col min="1800" max="2046" width="9.140625" style="43"/>
    <col min="2047" max="2047" width="35.42578125" style="43" customWidth="1"/>
    <col min="2048" max="2049" width="7.85546875" style="43" customWidth="1"/>
    <col min="2050" max="2051" width="8.140625" style="43" bestFit="1" customWidth="1"/>
    <col min="2052" max="2053" width="8.42578125" style="43" customWidth="1"/>
    <col min="2054" max="2055" width="7.85546875" style="43" customWidth="1"/>
    <col min="2056" max="2302" width="9.140625" style="43"/>
    <col min="2303" max="2303" width="35.42578125" style="43" customWidth="1"/>
    <col min="2304" max="2305" width="7.85546875" style="43" customWidth="1"/>
    <col min="2306" max="2307" width="8.140625" style="43" bestFit="1" customWidth="1"/>
    <col min="2308" max="2309" width="8.42578125" style="43" customWidth="1"/>
    <col min="2310" max="2311" width="7.85546875" style="43" customWidth="1"/>
    <col min="2312" max="2558" width="9.140625" style="43"/>
    <col min="2559" max="2559" width="35.42578125" style="43" customWidth="1"/>
    <col min="2560" max="2561" width="7.85546875" style="43" customWidth="1"/>
    <col min="2562" max="2563" width="8.140625" style="43" bestFit="1" customWidth="1"/>
    <col min="2564" max="2565" width="8.42578125" style="43" customWidth="1"/>
    <col min="2566" max="2567" width="7.85546875" style="43" customWidth="1"/>
    <col min="2568" max="2814" width="9.140625" style="43"/>
    <col min="2815" max="2815" width="35.42578125" style="43" customWidth="1"/>
    <col min="2816" max="2817" width="7.85546875" style="43" customWidth="1"/>
    <col min="2818" max="2819" width="8.140625" style="43" bestFit="1" customWidth="1"/>
    <col min="2820" max="2821" width="8.42578125" style="43" customWidth="1"/>
    <col min="2822" max="2823" width="7.85546875" style="43" customWidth="1"/>
    <col min="2824" max="3070" width="9.140625" style="43"/>
    <col min="3071" max="3071" width="35.42578125" style="43" customWidth="1"/>
    <col min="3072" max="3073" width="7.85546875" style="43" customWidth="1"/>
    <col min="3074" max="3075" width="8.140625" style="43" bestFit="1" customWidth="1"/>
    <col min="3076" max="3077" width="8.42578125" style="43" customWidth="1"/>
    <col min="3078" max="3079" width="7.85546875" style="43" customWidth="1"/>
    <col min="3080" max="3326" width="9.140625" style="43"/>
    <col min="3327" max="3327" width="35.42578125" style="43" customWidth="1"/>
    <col min="3328" max="3329" width="7.85546875" style="43" customWidth="1"/>
    <col min="3330" max="3331" width="8.140625" style="43" bestFit="1" customWidth="1"/>
    <col min="3332" max="3333" width="8.42578125" style="43" customWidth="1"/>
    <col min="3334" max="3335" width="7.85546875" style="43" customWidth="1"/>
    <col min="3336" max="3582" width="9.140625" style="43"/>
    <col min="3583" max="3583" width="35.42578125" style="43" customWidth="1"/>
    <col min="3584" max="3585" width="7.85546875" style="43" customWidth="1"/>
    <col min="3586" max="3587" width="8.140625" style="43" bestFit="1" customWidth="1"/>
    <col min="3588" max="3589" width="8.42578125" style="43" customWidth="1"/>
    <col min="3590" max="3591" width="7.85546875" style="43" customWidth="1"/>
    <col min="3592" max="3838" width="9.140625" style="43"/>
    <col min="3839" max="3839" width="35.42578125" style="43" customWidth="1"/>
    <col min="3840" max="3841" width="7.85546875" style="43" customWidth="1"/>
    <col min="3842" max="3843" width="8.140625" style="43" bestFit="1" customWidth="1"/>
    <col min="3844" max="3845" width="8.42578125" style="43" customWidth="1"/>
    <col min="3846" max="3847" width="7.85546875" style="43" customWidth="1"/>
    <col min="3848" max="4094" width="9.140625" style="43"/>
    <col min="4095" max="4095" width="35.42578125" style="43" customWidth="1"/>
    <col min="4096" max="4097" width="7.85546875" style="43" customWidth="1"/>
    <col min="4098" max="4099" width="8.140625" style="43" bestFit="1" customWidth="1"/>
    <col min="4100" max="4101" width="8.42578125" style="43" customWidth="1"/>
    <col min="4102" max="4103" width="7.85546875" style="43" customWidth="1"/>
    <col min="4104" max="4350" width="9.140625" style="43"/>
    <col min="4351" max="4351" width="35.42578125" style="43" customWidth="1"/>
    <col min="4352" max="4353" width="7.85546875" style="43" customWidth="1"/>
    <col min="4354" max="4355" width="8.140625" style="43" bestFit="1" customWidth="1"/>
    <col min="4356" max="4357" width="8.42578125" style="43" customWidth="1"/>
    <col min="4358" max="4359" width="7.85546875" style="43" customWidth="1"/>
    <col min="4360" max="4606" width="9.140625" style="43"/>
    <col min="4607" max="4607" width="35.42578125" style="43" customWidth="1"/>
    <col min="4608" max="4609" width="7.85546875" style="43" customWidth="1"/>
    <col min="4610" max="4611" width="8.140625" style="43" bestFit="1" customWidth="1"/>
    <col min="4612" max="4613" width="8.42578125" style="43" customWidth="1"/>
    <col min="4614" max="4615" width="7.85546875" style="43" customWidth="1"/>
    <col min="4616" max="4862" width="9.140625" style="43"/>
    <col min="4863" max="4863" width="35.42578125" style="43" customWidth="1"/>
    <col min="4864" max="4865" width="7.85546875" style="43" customWidth="1"/>
    <col min="4866" max="4867" width="8.140625" style="43" bestFit="1" customWidth="1"/>
    <col min="4868" max="4869" width="8.42578125" style="43" customWidth="1"/>
    <col min="4870" max="4871" width="7.85546875" style="43" customWidth="1"/>
    <col min="4872" max="5118" width="9.140625" style="43"/>
    <col min="5119" max="5119" width="35.42578125" style="43" customWidth="1"/>
    <col min="5120" max="5121" width="7.85546875" style="43" customWidth="1"/>
    <col min="5122" max="5123" width="8.140625" style="43" bestFit="1" customWidth="1"/>
    <col min="5124" max="5125" width="8.42578125" style="43" customWidth="1"/>
    <col min="5126" max="5127" width="7.85546875" style="43" customWidth="1"/>
    <col min="5128" max="5374" width="9.140625" style="43"/>
    <col min="5375" max="5375" width="35.42578125" style="43" customWidth="1"/>
    <col min="5376" max="5377" width="7.85546875" style="43" customWidth="1"/>
    <col min="5378" max="5379" width="8.140625" style="43" bestFit="1" customWidth="1"/>
    <col min="5380" max="5381" width="8.42578125" style="43" customWidth="1"/>
    <col min="5382" max="5383" width="7.85546875" style="43" customWidth="1"/>
    <col min="5384" max="5630" width="9.140625" style="43"/>
    <col min="5631" max="5631" width="35.42578125" style="43" customWidth="1"/>
    <col min="5632" max="5633" width="7.85546875" style="43" customWidth="1"/>
    <col min="5634" max="5635" width="8.140625" style="43" bestFit="1" customWidth="1"/>
    <col min="5636" max="5637" width="8.42578125" style="43" customWidth="1"/>
    <col min="5638" max="5639" width="7.85546875" style="43" customWidth="1"/>
    <col min="5640" max="5886" width="9.140625" style="43"/>
    <col min="5887" max="5887" width="35.42578125" style="43" customWidth="1"/>
    <col min="5888" max="5889" width="7.85546875" style="43" customWidth="1"/>
    <col min="5890" max="5891" width="8.140625" style="43" bestFit="1" customWidth="1"/>
    <col min="5892" max="5893" width="8.42578125" style="43" customWidth="1"/>
    <col min="5894" max="5895" width="7.85546875" style="43" customWidth="1"/>
    <col min="5896" max="6142" width="9.140625" style="43"/>
    <col min="6143" max="6143" width="35.42578125" style="43" customWidth="1"/>
    <col min="6144" max="6145" width="7.85546875" style="43" customWidth="1"/>
    <col min="6146" max="6147" width="8.140625" style="43" bestFit="1" customWidth="1"/>
    <col min="6148" max="6149" width="8.42578125" style="43" customWidth="1"/>
    <col min="6150" max="6151" width="7.85546875" style="43" customWidth="1"/>
    <col min="6152" max="6398" width="9.140625" style="43"/>
    <col min="6399" max="6399" width="35.42578125" style="43" customWidth="1"/>
    <col min="6400" max="6401" width="7.85546875" style="43" customWidth="1"/>
    <col min="6402" max="6403" width="8.140625" style="43" bestFit="1" customWidth="1"/>
    <col min="6404" max="6405" width="8.42578125" style="43" customWidth="1"/>
    <col min="6406" max="6407" width="7.85546875" style="43" customWidth="1"/>
    <col min="6408" max="6654" width="9.140625" style="43"/>
    <col min="6655" max="6655" width="35.42578125" style="43" customWidth="1"/>
    <col min="6656" max="6657" width="7.85546875" style="43" customWidth="1"/>
    <col min="6658" max="6659" width="8.140625" style="43" bestFit="1" customWidth="1"/>
    <col min="6660" max="6661" width="8.42578125" style="43" customWidth="1"/>
    <col min="6662" max="6663" width="7.85546875" style="43" customWidth="1"/>
    <col min="6664" max="6910" width="9.140625" style="43"/>
    <col min="6911" max="6911" width="35.42578125" style="43" customWidth="1"/>
    <col min="6912" max="6913" width="7.85546875" style="43" customWidth="1"/>
    <col min="6914" max="6915" width="8.140625" style="43" bestFit="1" customWidth="1"/>
    <col min="6916" max="6917" width="8.42578125" style="43" customWidth="1"/>
    <col min="6918" max="6919" width="7.85546875" style="43" customWidth="1"/>
    <col min="6920" max="7166" width="9.140625" style="43"/>
    <col min="7167" max="7167" width="35.42578125" style="43" customWidth="1"/>
    <col min="7168" max="7169" width="7.85546875" style="43" customWidth="1"/>
    <col min="7170" max="7171" width="8.140625" style="43" bestFit="1" customWidth="1"/>
    <col min="7172" max="7173" width="8.42578125" style="43" customWidth="1"/>
    <col min="7174" max="7175" width="7.85546875" style="43" customWidth="1"/>
    <col min="7176" max="7422" width="9.140625" style="43"/>
    <col min="7423" max="7423" width="35.42578125" style="43" customWidth="1"/>
    <col min="7424" max="7425" width="7.85546875" style="43" customWidth="1"/>
    <col min="7426" max="7427" width="8.140625" style="43" bestFit="1" customWidth="1"/>
    <col min="7428" max="7429" width="8.42578125" style="43" customWidth="1"/>
    <col min="7430" max="7431" width="7.85546875" style="43" customWidth="1"/>
    <col min="7432" max="7678" width="9.140625" style="43"/>
    <col min="7679" max="7679" width="35.42578125" style="43" customWidth="1"/>
    <col min="7680" max="7681" width="7.85546875" style="43" customWidth="1"/>
    <col min="7682" max="7683" width="8.140625" style="43" bestFit="1" customWidth="1"/>
    <col min="7684" max="7685" width="8.42578125" style="43" customWidth="1"/>
    <col min="7686" max="7687" width="7.85546875" style="43" customWidth="1"/>
    <col min="7688" max="7934" width="9.140625" style="43"/>
    <col min="7935" max="7935" width="35.42578125" style="43" customWidth="1"/>
    <col min="7936" max="7937" width="7.85546875" style="43" customWidth="1"/>
    <col min="7938" max="7939" width="8.140625" style="43" bestFit="1" customWidth="1"/>
    <col min="7940" max="7941" width="8.42578125" style="43" customWidth="1"/>
    <col min="7942" max="7943" width="7.85546875" style="43" customWidth="1"/>
    <col min="7944" max="8190" width="9.140625" style="43"/>
    <col min="8191" max="8191" width="35.42578125" style="43" customWidth="1"/>
    <col min="8192" max="8193" width="7.85546875" style="43" customWidth="1"/>
    <col min="8194" max="8195" width="8.140625" style="43" bestFit="1" customWidth="1"/>
    <col min="8196" max="8197" width="8.42578125" style="43" customWidth="1"/>
    <col min="8198" max="8199" width="7.85546875" style="43" customWidth="1"/>
    <col min="8200" max="8446" width="9.140625" style="43"/>
    <col min="8447" max="8447" width="35.42578125" style="43" customWidth="1"/>
    <col min="8448" max="8449" width="7.85546875" style="43" customWidth="1"/>
    <col min="8450" max="8451" width="8.140625" style="43" bestFit="1" customWidth="1"/>
    <col min="8452" max="8453" width="8.42578125" style="43" customWidth="1"/>
    <col min="8454" max="8455" width="7.85546875" style="43" customWidth="1"/>
    <col min="8456" max="8702" width="9.140625" style="43"/>
    <col min="8703" max="8703" width="35.42578125" style="43" customWidth="1"/>
    <col min="8704" max="8705" width="7.85546875" style="43" customWidth="1"/>
    <col min="8706" max="8707" width="8.140625" style="43" bestFit="1" customWidth="1"/>
    <col min="8708" max="8709" width="8.42578125" style="43" customWidth="1"/>
    <col min="8710" max="8711" width="7.85546875" style="43" customWidth="1"/>
    <col min="8712" max="8958" width="9.140625" style="43"/>
    <col min="8959" max="8959" width="35.42578125" style="43" customWidth="1"/>
    <col min="8960" max="8961" width="7.85546875" style="43" customWidth="1"/>
    <col min="8962" max="8963" width="8.140625" style="43" bestFit="1" customWidth="1"/>
    <col min="8964" max="8965" width="8.42578125" style="43" customWidth="1"/>
    <col min="8966" max="8967" width="7.85546875" style="43" customWidth="1"/>
    <col min="8968" max="9214" width="9.140625" style="43"/>
    <col min="9215" max="9215" width="35.42578125" style="43" customWidth="1"/>
    <col min="9216" max="9217" width="7.85546875" style="43" customWidth="1"/>
    <col min="9218" max="9219" width="8.140625" style="43" bestFit="1" customWidth="1"/>
    <col min="9220" max="9221" width="8.42578125" style="43" customWidth="1"/>
    <col min="9222" max="9223" width="7.85546875" style="43" customWidth="1"/>
    <col min="9224" max="9470" width="9.140625" style="43"/>
    <col min="9471" max="9471" width="35.42578125" style="43" customWidth="1"/>
    <col min="9472" max="9473" width="7.85546875" style="43" customWidth="1"/>
    <col min="9474" max="9475" width="8.140625" style="43" bestFit="1" customWidth="1"/>
    <col min="9476" max="9477" width="8.42578125" style="43" customWidth="1"/>
    <col min="9478" max="9479" width="7.85546875" style="43" customWidth="1"/>
    <col min="9480" max="9726" width="9.140625" style="43"/>
    <col min="9727" max="9727" width="35.42578125" style="43" customWidth="1"/>
    <col min="9728" max="9729" width="7.85546875" style="43" customWidth="1"/>
    <col min="9730" max="9731" width="8.140625" style="43" bestFit="1" customWidth="1"/>
    <col min="9732" max="9733" width="8.42578125" style="43" customWidth="1"/>
    <col min="9734" max="9735" width="7.85546875" style="43" customWidth="1"/>
    <col min="9736" max="9982" width="9.140625" style="43"/>
    <col min="9983" max="9983" width="35.42578125" style="43" customWidth="1"/>
    <col min="9984" max="9985" width="7.85546875" style="43" customWidth="1"/>
    <col min="9986" max="9987" width="8.140625" style="43" bestFit="1" customWidth="1"/>
    <col min="9988" max="9989" width="8.42578125" style="43" customWidth="1"/>
    <col min="9990" max="9991" width="7.85546875" style="43" customWidth="1"/>
    <col min="9992" max="10238" width="9.140625" style="43"/>
    <col min="10239" max="10239" width="35.42578125" style="43" customWidth="1"/>
    <col min="10240" max="10241" width="7.85546875" style="43" customWidth="1"/>
    <col min="10242" max="10243" width="8.140625" style="43" bestFit="1" customWidth="1"/>
    <col min="10244" max="10245" width="8.42578125" style="43" customWidth="1"/>
    <col min="10246" max="10247" width="7.85546875" style="43" customWidth="1"/>
    <col min="10248" max="10494" width="9.140625" style="43"/>
    <col min="10495" max="10495" width="35.42578125" style="43" customWidth="1"/>
    <col min="10496" max="10497" width="7.85546875" style="43" customWidth="1"/>
    <col min="10498" max="10499" width="8.140625" style="43" bestFit="1" customWidth="1"/>
    <col min="10500" max="10501" width="8.42578125" style="43" customWidth="1"/>
    <col min="10502" max="10503" width="7.85546875" style="43" customWidth="1"/>
    <col min="10504" max="10750" width="9.140625" style="43"/>
    <col min="10751" max="10751" width="35.42578125" style="43" customWidth="1"/>
    <col min="10752" max="10753" width="7.85546875" style="43" customWidth="1"/>
    <col min="10754" max="10755" width="8.140625" style="43" bestFit="1" customWidth="1"/>
    <col min="10756" max="10757" width="8.42578125" style="43" customWidth="1"/>
    <col min="10758" max="10759" width="7.85546875" style="43" customWidth="1"/>
    <col min="10760" max="11006" width="9.140625" style="43"/>
    <col min="11007" max="11007" width="35.42578125" style="43" customWidth="1"/>
    <col min="11008" max="11009" width="7.85546875" style="43" customWidth="1"/>
    <col min="11010" max="11011" width="8.140625" style="43" bestFit="1" customWidth="1"/>
    <col min="11012" max="11013" width="8.42578125" style="43" customWidth="1"/>
    <col min="11014" max="11015" width="7.85546875" style="43" customWidth="1"/>
    <col min="11016" max="11262" width="9.140625" style="43"/>
    <col min="11263" max="11263" width="35.42578125" style="43" customWidth="1"/>
    <col min="11264" max="11265" width="7.85546875" style="43" customWidth="1"/>
    <col min="11266" max="11267" width="8.140625" style="43" bestFit="1" customWidth="1"/>
    <col min="11268" max="11269" width="8.42578125" style="43" customWidth="1"/>
    <col min="11270" max="11271" width="7.85546875" style="43" customWidth="1"/>
    <col min="11272" max="11518" width="9.140625" style="43"/>
    <col min="11519" max="11519" width="35.42578125" style="43" customWidth="1"/>
    <col min="11520" max="11521" width="7.85546875" style="43" customWidth="1"/>
    <col min="11522" max="11523" width="8.140625" style="43" bestFit="1" customWidth="1"/>
    <col min="11524" max="11525" width="8.42578125" style="43" customWidth="1"/>
    <col min="11526" max="11527" width="7.85546875" style="43" customWidth="1"/>
    <col min="11528" max="11774" width="9.140625" style="43"/>
    <col min="11775" max="11775" width="35.42578125" style="43" customWidth="1"/>
    <col min="11776" max="11777" width="7.85546875" style="43" customWidth="1"/>
    <col min="11778" max="11779" width="8.140625" style="43" bestFit="1" customWidth="1"/>
    <col min="11780" max="11781" width="8.42578125" style="43" customWidth="1"/>
    <col min="11782" max="11783" width="7.85546875" style="43" customWidth="1"/>
    <col min="11784" max="12030" width="9.140625" style="43"/>
    <col min="12031" max="12031" width="35.42578125" style="43" customWidth="1"/>
    <col min="12032" max="12033" width="7.85546875" style="43" customWidth="1"/>
    <col min="12034" max="12035" width="8.140625" style="43" bestFit="1" customWidth="1"/>
    <col min="12036" max="12037" width="8.42578125" style="43" customWidth="1"/>
    <col min="12038" max="12039" width="7.85546875" style="43" customWidth="1"/>
    <col min="12040" max="12286" width="9.140625" style="43"/>
    <col min="12287" max="12287" width="35.42578125" style="43" customWidth="1"/>
    <col min="12288" max="12289" width="7.85546875" style="43" customWidth="1"/>
    <col min="12290" max="12291" width="8.140625" style="43" bestFit="1" customWidth="1"/>
    <col min="12292" max="12293" width="8.42578125" style="43" customWidth="1"/>
    <col min="12294" max="12295" width="7.85546875" style="43" customWidth="1"/>
    <col min="12296" max="12542" width="9.140625" style="43"/>
    <col min="12543" max="12543" width="35.42578125" style="43" customWidth="1"/>
    <col min="12544" max="12545" width="7.85546875" style="43" customWidth="1"/>
    <col min="12546" max="12547" width="8.140625" style="43" bestFit="1" customWidth="1"/>
    <col min="12548" max="12549" width="8.42578125" style="43" customWidth="1"/>
    <col min="12550" max="12551" width="7.85546875" style="43" customWidth="1"/>
    <col min="12552" max="12798" width="9.140625" style="43"/>
    <col min="12799" max="12799" width="35.42578125" style="43" customWidth="1"/>
    <col min="12800" max="12801" width="7.85546875" style="43" customWidth="1"/>
    <col min="12802" max="12803" width="8.140625" style="43" bestFit="1" customWidth="1"/>
    <col min="12804" max="12805" width="8.42578125" style="43" customWidth="1"/>
    <col min="12806" max="12807" width="7.85546875" style="43" customWidth="1"/>
    <col min="12808" max="13054" width="9.140625" style="43"/>
    <col min="13055" max="13055" width="35.42578125" style="43" customWidth="1"/>
    <col min="13056" max="13057" width="7.85546875" style="43" customWidth="1"/>
    <col min="13058" max="13059" width="8.140625" style="43" bestFit="1" customWidth="1"/>
    <col min="13060" max="13061" width="8.42578125" style="43" customWidth="1"/>
    <col min="13062" max="13063" width="7.85546875" style="43" customWidth="1"/>
    <col min="13064" max="13310" width="9.140625" style="43"/>
    <col min="13311" max="13311" width="35.42578125" style="43" customWidth="1"/>
    <col min="13312" max="13313" width="7.85546875" style="43" customWidth="1"/>
    <col min="13314" max="13315" width="8.140625" style="43" bestFit="1" customWidth="1"/>
    <col min="13316" max="13317" width="8.42578125" style="43" customWidth="1"/>
    <col min="13318" max="13319" width="7.85546875" style="43" customWidth="1"/>
    <col min="13320" max="13566" width="9.140625" style="43"/>
    <col min="13567" max="13567" width="35.42578125" style="43" customWidth="1"/>
    <col min="13568" max="13569" width="7.85546875" style="43" customWidth="1"/>
    <col min="13570" max="13571" width="8.140625" style="43" bestFit="1" customWidth="1"/>
    <col min="13572" max="13573" width="8.42578125" style="43" customWidth="1"/>
    <col min="13574" max="13575" width="7.85546875" style="43" customWidth="1"/>
    <col min="13576" max="13822" width="9.140625" style="43"/>
    <col min="13823" max="13823" width="35.42578125" style="43" customWidth="1"/>
    <col min="13824" max="13825" width="7.85546875" style="43" customWidth="1"/>
    <col min="13826" max="13827" width="8.140625" style="43" bestFit="1" customWidth="1"/>
    <col min="13828" max="13829" width="8.42578125" style="43" customWidth="1"/>
    <col min="13830" max="13831" width="7.85546875" style="43" customWidth="1"/>
    <col min="13832" max="14078" width="9.140625" style="43"/>
    <col min="14079" max="14079" width="35.42578125" style="43" customWidth="1"/>
    <col min="14080" max="14081" width="7.85546875" style="43" customWidth="1"/>
    <col min="14082" max="14083" width="8.140625" style="43" bestFit="1" customWidth="1"/>
    <col min="14084" max="14085" width="8.42578125" style="43" customWidth="1"/>
    <col min="14086" max="14087" width="7.85546875" style="43" customWidth="1"/>
    <col min="14088" max="14334" width="9.140625" style="43"/>
    <col min="14335" max="14335" width="35.42578125" style="43" customWidth="1"/>
    <col min="14336" max="14337" width="7.85546875" style="43" customWidth="1"/>
    <col min="14338" max="14339" width="8.140625" style="43" bestFit="1" customWidth="1"/>
    <col min="14340" max="14341" width="8.42578125" style="43" customWidth="1"/>
    <col min="14342" max="14343" width="7.85546875" style="43" customWidth="1"/>
    <col min="14344" max="14590" width="9.140625" style="43"/>
    <col min="14591" max="14591" width="35.42578125" style="43" customWidth="1"/>
    <col min="14592" max="14593" width="7.85546875" style="43" customWidth="1"/>
    <col min="14594" max="14595" width="8.140625" style="43" bestFit="1" customWidth="1"/>
    <col min="14596" max="14597" width="8.42578125" style="43" customWidth="1"/>
    <col min="14598" max="14599" width="7.85546875" style="43" customWidth="1"/>
    <col min="14600" max="14846" width="9.140625" style="43"/>
    <col min="14847" max="14847" width="35.42578125" style="43" customWidth="1"/>
    <col min="14848" max="14849" width="7.85546875" style="43" customWidth="1"/>
    <col min="14850" max="14851" width="8.140625" style="43" bestFit="1" customWidth="1"/>
    <col min="14852" max="14853" width="8.42578125" style="43" customWidth="1"/>
    <col min="14854" max="14855" width="7.85546875" style="43" customWidth="1"/>
    <col min="14856" max="15102" width="9.140625" style="43"/>
    <col min="15103" max="15103" width="35.42578125" style="43" customWidth="1"/>
    <col min="15104" max="15105" width="7.85546875" style="43" customWidth="1"/>
    <col min="15106" max="15107" width="8.140625" style="43" bestFit="1" customWidth="1"/>
    <col min="15108" max="15109" width="8.42578125" style="43" customWidth="1"/>
    <col min="15110" max="15111" width="7.85546875" style="43" customWidth="1"/>
    <col min="15112" max="15358" width="9.140625" style="43"/>
    <col min="15359" max="15359" width="35.42578125" style="43" customWidth="1"/>
    <col min="15360" max="15361" width="7.85546875" style="43" customWidth="1"/>
    <col min="15362" max="15363" width="8.140625" style="43" bestFit="1" customWidth="1"/>
    <col min="15364" max="15365" width="8.42578125" style="43" customWidth="1"/>
    <col min="15366" max="15367" width="7.85546875" style="43" customWidth="1"/>
    <col min="15368" max="15614" width="9.140625" style="43"/>
    <col min="15615" max="15615" width="35.42578125" style="43" customWidth="1"/>
    <col min="15616" max="15617" width="7.85546875" style="43" customWidth="1"/>
    <col min="15618" max="15619" width="8.140625" style="43" bestFit="1" customWidth="1"/>
    <col min="15620" max="15621" width="8.42578125" style="43" customWidth="1"/>
    <col min="15622" max="15623" width="7.85546875" style="43" customWidth="1"/>
    <col min="15624" max="15870" width="9.140625" style="43"/>
    <col min="15871" max="15871" width="35.42578125" style="43" customWidth="1"/>
    <col min="15872" max="15873" width="7.85546875" style="43" customWidth="1"/>
    <col min="15874" max="15875" width="8.140625" style="43" bestFit="1" customWidth="1"/>
    <col min="15876" max="15877" width="8.42578125" style="43" customWidth="1"/>
    <col min="15878" max="15879" width="7.85546875" style="43" customWidth="1"/>
    <col min="15880" max="16126" width="9.140625" style="43"/>
    <col min="16127" max="16127" width="35.42578125" style="43" customWidth="1"/>
    <col min="16128" max="16129" width="7.85546875" style="43" customWidth="1"/>
    <col min="16130" max="16131" width="8.140625" style="43" bestFit="1" customWidth="1"/>
    <col min="16132" max="16133" width="8.42578125" style="43" customWidth="1"/>
    <col min="16134" max="16135" width="7.85546875" style="43" customWidth="1"/>
    <col min="16136" max="16384" width="9.140625" style="43"/>
  </cols>
  <sheetData>
    <row r="1" spans="1:21">
      <c r="I1" s="1329" t="s">
        <v>121</v>
      </c>
      <c r="J1" s="1329"/>
      <c r="N1" s="160"/>
      <c r="O1" s="160"/>
      <c r="P1" s="160"/>
      <c r="Q1" s="160"/>
      <c r="R1" s="160"/>
      <c r="S1" s="160"/>
      <c r="T1" s="160"/>
      <c r="U1" s="160"/>
    </row>
    <row r="3" spans="1:21">
      <c r="B3" s="1338" t="s">
        <v>122</v>
      </c>
      <c r="C3" s="1338"/>
      <c r="D3" s="1338"/>
      <c r="E3" s="1338"/>
      <c r="F3" s="1338"/>
      <c r="G3" s="1338"/>
      <c r="H3" s="1338"/>
      <c r="I3" s="1338"/>
      <c r="J3" s="1338"/>
    </row>
    <row r="4" spans="1:21" ht="15" thickBot="1"/>
    <row r="5" spans="1:21" s="48" customFormat="1" ht="39" customHeight="1">
      <c r="B5" s="1339" t="s">
        <v>2</v>
      </c>
      <c r="C5" s="1341" t="s">
        <v>123</v>
      </c>
      <c r="D5" s="1342"/>
      <c r="E5" s="1343" t="s">
        <v>124</v>
      </c>
      <c r="F5" s="1344"/>
      <c r="G5" s="1341" t="s">
        <v>125</v>
      </c>
      <c r="H5" s="1342"/>
      <c r="I5" s="1343" t="s">
        <v>126</v>
      </c>
      <c r="J5" s="1342"/>
      <c r="K5" s="43"/>
    </row>
    <row r="6" spans="1:21" s="49" customFormat="1" ht="15" thickBot="1">
      <c r="B6" s="1340"/>
      <c r="C6" s="161">
        <v>2019</v>
      </c>
      <c r="D6" s="162">
        <v>2020</v>
      </c>
      <c r="E6" s="163">
        <v>2019</v>
      </c>
      <c r="F6" s="164">
        <v>2020</v>
      </c>
      <c r="G6" s="165">
        <v>2019</v>
      </c>
      <c r="H6" s="166">
        <v>2020</v>
      </c>
      <c r="I6" s="163">
        <v>2019</v>
      </c>
      <c r="J6" s="166">
        <v>2020</v>
      </c>
      <c r="K6" s="43"/>
      <c r="M6" s="48"/>
    </row>
    <row r="7" spans="1:21" s="49" customFormat="1" ht="12.75">
      <c r="A7" s="50"/>
      <c r="B7" s="167" t="s">
        <v>103</v>
      </c>
      <c r="C7" s="52">
        <v>510</v>
      </c>
      <c r="D7" s="55">
        <v>510</v>
      </c>
      <c r="E7" s="52">
        <v>808</v>
      </c>
      <c r="F7" s="53">
        <v>817</v>
      </c>
      <c r="G7" s="54">
        <v>18644</v>
      </c>
      <c r="H7" s="55">
        <v>18263</v>
      </c>
      <c r="I7" s="52">
        <v>30661</v>
      </c>
      <c r="J7" s="55">
        <v>35451</v>
      </c>
      <c r="K7" s="57"/>
    </row>
    <row r="8" spans="1:21" s="49" customFormat="1" ht="12.75">
      <c r="A8" s="168"/>
      <c r="B8" s="169" t="s">
        <v>104</v>
      </c>
      <c r="C8" s="170">
        <v>0.49761400663384664</v>
      </c>
      <c r="D8" s="171">
        <v>0.48127274621435961</v>
      </c>
      <c r="E8" s="86">
        <v>0.16350263942492588</v>
      </c>
      <c r="F8" s="172">
        <v>0.16799623936095573</v>
      </c>
      <c r="G8" s="170">
        <v>0.28610421456985485</v>
      </c>
      <c r="H8" s="171">
        <v>0.28318280272446383</v>
      </c>
      <c r="I8" s="86">
        <v>5.277913937137263E-2</v>
      </c>
      <c r="J8" s="171">
        <v>6.7548211700220823E-2</v>
      </c>
    </row>
    <row r="9" spans="1:21" s="49" customFormat="1" ht="13.5" thickBot="1">
      <c r="A9" s="174"/>
      <c r="B9" s="175" t="s">
        <v>105</v>
      </c>
      <c r="C9" s="176">
        <v>1.2657925305850908</v>
      </c>
      <c r="D9" s="177">
        <v>1.3379184184557225</v>
      </c>
      <c r="E9" s="178">
        <v>0.41590553512554912</v>
      </c>
      <c r="F9" s="179">
        <v>0.46702262831273661</v>
      </c>
      <c r="G9" s="176">
        <v>0.7277700646354831</v>
      </c>
      <c r="H9" s="177">
        <v>0.78723653174871822</v>
      </c>
      <c r="I9" s="178">
        <v>0.13425554646043367</v>
      </c>
      <c r="J9" s="177">
        <v>0.18778124728305112</v>
      </c>
      <c r="K9" s="48"/>
      <c r="L9" s="48"/>
    </row>
    <row r="10" spans="1:21" s="72" customFormat="1" ht="13.5" customHeight="1" thickBot="1">
      <c r="B10" s="1325" t="s">
        <v>106</v>
      </c>
      <c r="C10" s="1325"/>
      <c r="D10" s="1325"/>
      <c r="E10" s="1325"/>
      <c r="F10" s="1325"/>
      <c r="G10" s="1325"/>
      <c r="H10" s="1325"/>
      <c r="I10" s="1325"/>
      <c r="J10" s="1325"/>
    </row>
    <row r="11" spans="1:21" s="72" customFormat="1" ht="12.75">
      <c r="B11" s="74" t="s">
        <v>5</v>
      </c>
      <c r="C11" s="180">
        <v>0.39651629999999999</v>
      </c>
      <c r="D11" s="181">
        <v>0.38847610000000005</v>
      </c>
      <c r="E11" s="180">
        <v>0.5022278</v>
      </c>
      <c r="F11" s="182">
        <v>0.51732619999999996</v>
      </c>
      <c r="G11" s="183">
        <v>0.55373060000000007</v>
      </c>
      <c r="H11" s="181">
        <v>0.55903080000000005</v>
      </c>
      <c r="I11" s="184">
        <v>0.64347449999999995</v>
      </c>
      <c r="J11" s="181">
        <v>0.71063959999999993</v>
      </c>
      <c r="L11" s="121"/>
      <c r="M11" s="149"/>
      <c r="N11" s="149"/>
      <c r="O11" s="149"/>
    </row>
    <row r="12" spans="1:21" s="72" customFormat="1" ht="12.75">
      <c r="B12" s="46" t="s">
        <v>7</v>
      </c>
      <c r="C12" s="185">
        <v>0.65705000000000002</v>
      </c>
      <c r="D12" s="186">
        <v>0.63526000000000005</v>
      </c>
      <c r="E12" s="185">
        <v>1.00895</v>
      </c>
      <c r="F12" s="187">
        <v>1.07179</v>
      </c>
      <c r="G12" s="188">
        <v>1.2407999999999999</v>
      </c>
      <c r="H12" s="186">
        <v>1.26773</v>
      </c>
      <c r="I12" s="189">
        <v>1.8048500000000001</v>
      </c>
      <c r="J12" s="186">
        <v>2.4559000000000002</v>
      </c>
      <c r="K12" s="122"/>
      <c r="L12" s="122"/>
      <c r="M12" s="122"/>
      <c r="N12" s="122"/>
      <c r="O12" s="122"/>
      <c r="P12" s="122"/>
    </row>
    <row r="13" spans="1:21" s="72" customFormat="1" ht="12.75">
      <c r="B13" s="79" t="s">
        <v>107</v>
      </c>
      <c r="C13" s="190">
        <v>0.16821660000000002</v>
      </c>
      <c r="D13" s="191">
        <v>0.16436979999999998</v>
      </c>
      <c r="E13" s="190">
        <v>0.2146294</v>
      </c>
      <c r="F13" s="192">
        <v>0.22317810000000002</v>
      </c>
      <c r="G13" s="193">
        <v>0.21972719999999998</v>
      </c>
      <c r="H13" s="191">
        <v>0.25472840000000002</v>
      </c>
      <c r="I13" s="194">
        <v>0.24902619999999998</v>
      </c>
      <c r="J13" s="191">
        <v>0.2766422</v>
      </c>
    </row>
    <row r="14" spans="1:21" s="72" customFormat="1" ht="12.75">
      <c r="B14" s="79" t="s">
        <v>11</v>
      </c>
      <c r="C14" s="195">
        <v>1.6570499999999999</v>
      </c>
      <c r="D14" s="196">
        <v>1.6352599999999999</v>
      </c>
      <c r="E14" s="197">
        <v>2.00895</v>
      </c>
      <c r="F14" s="198">
        <v>2.07179</v>
      </c>
      <c r="G14" s="195">
        <v>2.2408000000000001</v>
      </c>
      <c r="H14" s="196">
        <v>2.2677299999999998</v>
      </c>
      <c r="I14" s="197">
        <v>2.8048500000000001</v>
      </c>
      <c r="J14" s="186">
        <v>3.4559000000000002</v>
      </c>
    </row>
    <row r="15" spans="1:21" s="72" customFormat="1" ht="12.75">
      <c r="B15" s="79" t="s">
        <v>13</v>
      </c>
      <c r="C15" s="195">
        <v>0.29488999999999999</v>
      </c>
      <c r="D15" s="196">
        <v>0.28382000000000002</v>
      </c>
      <c r="E15" s="197">
        <v>0.44724999999999998</v>
      </c>
      <c r="F15" s="198">
        <v>0.51454999999999995</v>
      </c>
      <c r="G15" s="195">
        <v>0.57472000000000001</v>
      </c>
      <c r="H15" s="196">
        <v>0.61068999999999996</v>
      </c>
      <c r="I15" s="197">
        <v>0.84070999999999996</v>
      </c>
      <c r="J15" s="196">
        <v>1.12019</v>
      </c>
      <c r="M15" s="149"/>
    </row>
    <row r="16" spans="1:21" s="72" customFormat="1" ht="12.75">
      <c r="B16" s="93" t="s">
        <v>15</v>
      </c>
      <c r="C16" s="199">
        <v>0.16175</v>
      </c>
      <c r="D16" s="200">
        <v>0.15867999999999999</v>
      </c>
      <c r="E16" s="201">
        <v>0.20677000000000001</v>
      </c>
      <c r="F16" s="202">
        <v>0.2175</v>
      </c>
      <c r="G16" s="199">
        <v>0.20175999999999999</v>
      </c>
      <c r="H16" s="200">
        <v>0.23673</v>
      </c>
      <c r="I16" s="201">
        <v>0.2152</v>
      </c>
      <c r="J16" s="191">
        <v>0.24958</v>
      </c>
    </row>
    <row r="17" spans="2:11" s="72" customFormat="1" ht="12.75">
      <c r="B17" s="93" t="s">
        <v>17</v>
      </c>
      <c r="C17" s="197">
        <v>5.5386600000000001</v>
      </c>
      <c r="D17" s="196">
        <v>4.0553999999999997</v>
      </c>
      <c r="E17" s="197">
        <v>5.8123500000000003</v>
      </c>
      <c r="F17" s="198">
        <v>5.6508399999999996</v>
      </c>
      <c r="G17" s="195">
        <v>5.9482200000000001</v>
      </c>
      <c r="H17" s="196">
        <v>4.6798900000000003</v>
      </c>
      <c r="I17" s="197">
        <v>-8.0095200000000002</v>
      </c>
      <c r="J17" s="196">
        <v>-15.59619</v>
      </c>
    </row>
    <row r="18" spans="2:11" s="72" customFormat="1" ht="13.5" thickBot="1">
      <c r="B18" s="93" t="s">
        <v>19</v>
      </c>
      <c r="C18" s="203">
        <v>11.50142</v>
      </c>
      <c r="D18" s="204">
        <v>10.03279</v>
      </c>
      <c r="E18" s="203">
        <v>7.1044600000000004</v>
      </c>
      <c r="F18" s="205">
        <v>8.1415000000000006</v>
      </c>
      <c r="G18" s="206">
        <v>7.6134000000000004</v>
      </c>
      <c r="H18" s="204">
        <v>6.3226000000000004</v>
      </c>
      <c r="I18" s="203">
        <v>-11.02871</v>
      </c>
      <c r="J18" s="204">
        <v>-22.457039999999999</v>
      </c>
      <c r="K18" s="207"/>
    </row>
    <row r="19" spans="2:11" s="72" customFormat="1" ht="13.5" customHeight="1" thickBot="1">
      <c r="B19" s="1325" t="s">
        <v>108</v>
      </c>
      <c r="C19" s="1325"/>
      <c r="D19" s="1325"/>
      <c r="E19" s="1325"/>
      <c r="F19" s="1325"/>
      <c r="G19" s="1325"/>
      <c r="H19" s="1325"/>
      <c r="I19" s="1325"/>
      <c r="J19" s="1325"/>
    </row>
    <row r="20" spans="2:11" s="72" customFormat="1" ht="12.75">
      <c r="B20" s="74" t="s">
        <v>24</v>
      </c>
      <c r="C20" s="197">
        <v>1.3702000000000001</v>
      </c>
      <c r="D20" s="196">
        <v>1.3455299999999999</v>
      </c>
      <c r="E20" s="197">
        <v>1.4473199999999999</v>
      </c>
      <c r="F20" s="198">
        <v>1.40279</v>
      </c>
      <c r="G20" s="195">
        <v>1.3371999999999999</v>
      </c>
      <c r="H20" s="196">
        <v>1.3953</v>
      </c>
      <c r="I20" s="208">
        <v>1.0286299999999999</v>
      </c>
      <c r="J20" s="196">
        <v>0.86856999999999995</v>
      </c>
      <c r="K20" s="478"/>
    </row>
    <row r="21" spans="2:11" s="72" customFormat="1" ht="12.75">
      <c r="B21" s="79" t="s">
        <v>26</v>
      </c>
      <c r="C21" s="185">
        <v>0.90466000000000002</v>
      </c>
      <c r="D21" s="186">
        <v>0.92998000000000003</v>
      </c>
      <c r="E21" s="185">
        <v>0.98272999999999999</v>
      </c>
      <c r="F21" s="187">
        <v>0.92961000000000005</v>
      </c>
      <c r="G21" s="188">
        <v>0.89654999999999996</v>
      </c>
      <c r="H21" s="186">
        <v>0.92818999999999996</v>
      </c>
      <c r="I21" s="185">
        <v>0.74897999999999998</v>
      </c>
      <c r="J21" s="186">
        <v>0.64024000000000003</v>
      </c>
      <c r="K21" s="478"/>
    </row>
    <row r="22" spans="2:11" s="72" customFormat="1" ht="12.75">
      <c r="B22" s="79" t="s">
        <v>28</v>
      </c>
      <c r="C22" s="185">
        <v>0.22969999999999999</v>
      </c>
      <c r="D22" s="186">
        <v>0.24182999999999999</v>
      </c>
      <c r="E22" s="185">
        <v>0.23999000000000001</v>
      </c>
      <c r="F22" s="187">
        <v>0.28156999999999999</v>
      </c>
      <c r="G22" s="188">
        <v>0.26535999999999998</v>
      </c>
      <c r="H22" s="186">
        <v>0.28251999999999999</v>
      </c>
      <c r="I22" s="185">
        <v>0.24027999999999999</v>
      </c>
      <c r="J22" s="186">
        <v>0.21934000000000001</v>
      </c>
      <c r="K22" s="121"/>
    </row>
    <row r="23" spans="2:11" s="72" customFormat="1" ht="13.5" thickBot="1">
      <c r="B23" s="93" t="s">
        <v>109</v>
      </c>
      <c r="C23" s="209">
        <v>97674.894178000002</v>
      </c>
      <c r="D23" s="210">
        <v>88826.857332</v>
      </c>
      <c r="E23" s="209">
        <v>49776.643039000002</v>
      </c>
      <c r="F23" s="211">
        <v>50886.326004000002</v>
      </c>
      <c r="G23" s="212">
        <v>82926.656528000007</v>
      </c>
      <c r="H23" s="210">
        <v>93285.402736999997</v>
      </c>
      <c r="I23" s="209">
        <v>3064.9223919999999</v>
      </c>
      <c r="J23" s="213">
        <v>-6903.8278</v>
      </c>
      <c r="K23" s="121"/>
    </row>
    <row r="24" spans="2:11" s="72" customFormat="1" ht="13.5" customHeight="1" thickBot="1">
      <c r="B24" s="1325" t="s">
        <v>110</v>
      </c>
      <c r="C24" s="1325"/>
      <c r="D24" s="1325"/>
      <c r="E24" s="1325"/>
      <c r="F24" s="1325"/>
      <c r="G24" s="1325"/>
      <c r="H24" s="1325"/>
      <c r="I24" s="1325"/>
      <c r="J24" s="1325"/>
    </row>
    <row r="25" spans="2:11" s="72" customFormat="1" ht="12.75">
      <c r="B25" s="214" t="s">
        <v>39</v>
      </c>
      <c r="C25" s="215">
        <v>0.80569999999999997</v>
      </c>
      <c r="D25" s="216">
        <v>0.75351000000000001</v>
      </c>
      <c r="E25" s="217">
        <v>0.94476000000000004</v>
      </c>
      <c r="F25" s="218">
        <v>0.85326999999999997</v>
      </c>
      <c r="G25" s="215">
        <v>0.83899000000000001</v>
      </c>
      <c r="H25" s="216">
        <v>0.75941999999999998</v>
      </c>
      <c r="I25" s="217">
        <v>0.31274999999999997</v>
      </c>
      <c r="J25" s="216">
        <v>0.22442999999999999</v>
      </c>
    </row>
    <row r="26" spans="2:11" s="72" customFormat="1" ht="12.75">
      <c r="B26" s="219" t="s">
        <v>47</v>
      </c>
      <c r="C26" s="215">
        <v>1.49773</v>
      </c>
      <c r="D26" s="216">
        <v>1.3766099999999999</v>
      </c>
      <c r="E26" s="217">
        <v>2.3192699999999999</v>
      </c>
      <c r="F26" s="218">
        <v>2.0821200000000002</v>
      </c>
      <c r="G26" s="215">
        <v>2.24329</v>
      </c>
      <c r="H26" s="216">
        <v>2.02562</v>
      </c>
      <c r="I26" s="217">
        <v>0.84123999999999999</v>
      </c>
      <c r="J26" s="216">
        <v>0.60321999999999998</v>
      </c>
    </row>
    <row r="27" spans="2:11" s="72" customFormat="1" ht="12.75">
      <c r="B27" s="219" t="s">
        <v>41</v>
      </c>
      <c r="C27" s="215">
        <v>6.4462200000000003</v>
      </c>
      <c r="D27" s="216">
        <v>6.9031399999999996</v>
      </c>
      <c r="E27" s="217">
        <v>5.5534699999999999</v>
      </c>
      <c r="F27" s="218">
        <v>4.7639100000000001</v>
      </c>
      <c r="G27" s="215">
        <v>4.4489200000000002</v>
      </c>
      <c r="H27" s="216">
        <v>3.98305</v>
      </c>
      <c r="I27" s="217">
        <v>2.1313300000000002</v>
      </c>
      <c r="J27" s="216">
        <v>1.6403399999999999</v>
      </c>
    </row>
    <row r="28" spans="2:11" s="72" customFormat="1" ht="12.75">
      <c r="B28" s="219" t="s">
        <v>43</v>
      </c>
      <c r="C28" s="220">
        <v>4.3868499999999999</v>
      </c>
      <c r="D28" s="221">
        <v>4.0920300000000003</v>
      </c>
      <c r="E28" s="124">
        <v>3.43872</v>
      </c>
      <c r="F28" s="125">
        <v>3.4264299999999999</v>
      </c>
      <c r="G28" s="220">
        <v>3.0879699999999999</v>
      </c>
      <c r="H28" s="221">
        <v>2.8653900000000001</v>
      </c>
      <c r="I28" s="124">
        <v>1.1618299999999999</v>
      </c>
      <c r="J28" s="221">
        <v>0.88087000000000004</v>
      </c>
    </row>
    <row r="29" spans="2:11" s="72" customFormat="1" ht="12.75">
      <c r="B29" s="219" t="s">
        <v>111</v>
      </c>
      <c r="C29" s="220">
        <v>4.4461599999999999</v>
      </c>
      <c r="D29" s="221">
        <v>4.16866</v>
      </c>
      <c r="E29" s="124">
        <v>3.4737300000000002</v>
      </c>
      <c r="F29" s="125">
        <v>3.47845</v>
      </c>
      <c r="G29" s="220">
        <v>3.1059199999999998</v>
      </c>
      <c r="H29" s="221">
        <v>2.8816099999999998</v>
      </c>
      <c r="I29" s="124">
        <v>1.1716899999999999</v>
      </c>
      <c r="J29" s="221">
        <v>0.88988</v>
      </c>
    </row>
    <row r="30" spans="2:11" s="72" customFormat="1" ht="12.75">
      <c r="B30" s="219" t="s">
        <v>49</v>
      </c>
      <c r="C30" s="220">
        <v>7.1984300000000001</v>
      </c>
      <c r="D30" s="221">
        <v>7.5361200000000004</v>
      </c>
      <c r="E30" s="124">
        <v>5.44224</v>
      </c>
      <c r="F30" s="125">
        <v>5.1999599999999999</v>
      </c>
      <c r="G30" s="220">
        <v>5.0762400000000003</v>
      </c>
      <c r="H30" s="221">
        <v>4.2554699999999999</v>
      </c>
      <c r="I30" s="124">
        <v>9.4447700000000001</v>
      </c>
      <c r="J30" s="221">
        <v>-4.0533000000000001</v>
      </c>
    </row>
    <row r="31" spans="2:11" s="72" customFormat="1" ht="12.75">
      <c r="B31" s="219" t="s">
        <v>112</v>
      </c>
      <c r="C31" s="220">
        <v>1.33508</v>
      </c>
      <c r="D31" s="221">
        <v>1.2321800000000001</v>
      </c>
      <c r="E31" s="124">
        <v>1.89798</v>
      </c>
      <c r="F31" s="125">
        <v>1.7678100000000001</v>
      </c>
      <c r="G31" s="220">
        <v>1.88</v>
      </c>
      <c r="H31" s="221">
        <v>1.7221599999999999</v>
      </c>
      <c r="I31" s="124">
        <v>0.87721000000000005</v>
      </c>
      <c r="J31" s="221">
        <v>0.77559</v>
      </c>
    </row>
    <row r="32" spans="2:11" s="72" customFormat="1" ht="12.75">
      <c r="B32" s="222" t="s">
        <v>113</v>
      </c>
      <c r="C32" s="220">
        <v>56.622329999999998</v>
      </c>
      <c r="D32" s="221">
        <v>52.874510000000001</v>
      </c>
      <c r="E32" s="124">
        <v>65.724649999999997</v>
      </c>
      <c r="F32" s="125">
        <v>76.617810000000006</v>
      </c>
      <c r="G32" s="220">
        <v>82.042400000000001</v>
      </c>
      <c r="H32" s="221">
        <v>91.638239999999996</v>
      </c>
      <c r="I32" s="124">
        <v>171.25480999999999</v>
      </c>
      <c r="J32" s="221">
        <v>222.51510999999999</v>
      </c>
    </row>
    <row r="33" spans="2:13" s="72" customFormat="1" ht="12.75">
      <c r="B33" s="222" t="s">
        <v>114</v>
      </c>
      <c r="C33" s="220">
        <v>83.203299999999999</v>
      </c>
      <c r="D33" s="221">
        <v>89.197760000000002</v>
      </c>
      <c r="E33" s="124">
        <v>106.14402</v>
      </c>
      <c r="F33" s="125">
        <v>106.52476</v>
      </c>
      <c r="G33" s="220">
        <v>118.20050999999999</v>
      </c>
      <c r="H33" s="221">
        <v>127.38226</v>
      </c>
      <c r="I33" s="124">
        <v>314.15944000000002</v>
      </c>
      <c r="J33" s="221">
        <v>414.36201999999997</v>
      </c>
    </row>
    <row r="34" spans="2:13" s="72" customFormat="1" ht="12.75">
      <c r="B34" s="222" t="s">
        <v>115</v>
      </c>
      <c r="C34" s="220">
        <v>82.093329999999995</v>
      </c>
      <c r="D34" s="221">
        <v>87.558130000000006</v>
      </c>
      <c r="E34" s="124">
        <v>105.0744</v>
      </c>
      <c r="F34" s="125">
        <v>104.93173</v>
      </c>
      <c r="G34" s="220">
        <v>117.51759</v>
      </c>
      <c r="H34" s="221">
        <v>126.66544</v>
      </c>
      <c r="I34" s="124">
        <v>311.51627999999999</v>
      </c>
      <c r="J34" s="221">
        <v>410.16613000000001</v>
      </c>
    </row>
    <row r="35" spans="2:13" s="72" customFormat="1" ht="12.75">
      <c r="B35" s="222" t="s">
        <v>116</v>
      </c>
      <c r="C35" s="220">
        <v>119.46089000000001</v>
      </c>
      <c r="D35" s="221">
        <v>124.03024000000001</v>
      </c>
      <c r="E35" s="124">
        <v>142.21290999999999</v>
      </c>
      <c r="F35" s="125">
        <v>158.49928</v>
      </c>
      <c r="G35" s="220">
        <v>192.0427</v>
      </c>
      <c r="H35" s="221">
        <v>199.73957999999999</v>
      </c>
      <c r="I35" s="124">
        <v>575.12123999999994</v>
      </c>
      <c r="J35" s="221">
        <v>829.28799000000004</v>
      </c>
    </row>
    <row r="36" spans="2:13" s="72" customFormat="1" ht="22.5">
      <c r="B36" s="222" t="s">
        <v>53</v>
      </c>
      <c r="C36" s="128">
        <v>1.29192</v>
      </c>
      <c r="D36" s="221">
        <v>1.2740800000000001</v>
      </c>
      <c r="E36" s="124">
        <v>1.5400199999999999</v>
      </c>
      <c r="F36" s="125">
        <v>1.5016400000000001</v>
      </c>
      <c r="G36" s="220">
        <v>1.4897899999999999</v>
      </c>
      <c r="H36" s="125">
        <v>1.52488</v>
      </c>
      <c r="I36" s="220">
        <v>1.1730799999999999</v>
      </c>
      <c r="J36" s="128">
        <v>1.00651</v>
      </c>
    </row>
    <row r="37" spans="2:13" s="72" customFormat="1" ht="13.5" thickBot="1">
      <c r="B37" s="223" t="s">
        <v>117</v>
      </c>
      <c r="C37" s="66">
        <v>0.56159000000000003</v>
      </c>
      <c r="D37" s="69">
        <v>0.57438</v>
      </c>
      <c r="E37" s="66">
        <v>0.41155999999999998</v>
      </c>
      <c r="F37" s="67">
        <v>0.41377999999999998</v>
      </c>
      <c r="G37" s="68">
        <v>0.38390999999999997</v>
      </c>
      <c r="H37" s="69">
        <v>0.38801999999999998</v>
      </c>
      <c r="I37" s="66">
        <v>0.4047</v>
      </c>
      <c r="J37" s="69">
        <v>0.39744000000000002</v>
      </c>
    </row>
    <row r="38" spans="2:13" s="72" customFormat="1" ht="13.5" customHeight="1" thickBot="1">
      <c r="B38" s="1325" t="s">
        <v>118</v>
      </c>
      <c r="C38" s="1325"/>
      <c r="D38" s="1325"/>
      <c r="E38" s="1325"/>
      <c r="F38" s="1325"/>
      <c r="G38" s="1325"/>
      <c r="H38" s="1325"/>
      <c r="I38" s="1325"/>
      <c r="J38" s="1325"/>
    </row>
    <row r="39" spans="2:13" s="72" customFormat="1" ht="12.75">
      <c r="B39" s="74" t="s">
        <v>58</v>
      </c>
      <c r="C39" s="224">
        <v>4.9124600000000004E-2</v>
      </c>
      <c r="D39" s="225">
        <v>4.01935E-2</v>
      </c>
      <c r="E39" s="226">
        <v>4.6270300000000007E-2</v>
      </c>
      <c r="F39" s="227">
        <v>3.9309799999999999E-2</v>
      </c>
      <c r="G39" s="226">
        <v>3.8612799999999996E-2</v>
      </c>
      <c r="H39" s="227">
        <v>3.2235E-2</v>
      </c>
      <c r="I39" s="228">
        <v>-2.2901600000000001E-2</v>
      </c>
      <c r="J39" s="225">
        <v>-4.1913499999999999E-2</v>
      </c>
      <c r="K39" s="149"/>
    </row>
    <row r="40" spans="2:13" s="72" customFormat="1" ht="12.75">
      <c r="B40" s="79" t="s">
        <v>60</v>
      </c>
      <c r="C40" s="63">
        <v>8.1401600000000005E-2</v>
      </c>
      <c r="D40" s="229">
        <v>6.5726800000000002E-2</v>
      </c>
      <c r="E40" s="63">
        <v>9.295479999999999E-2</v>
      </c>
      <c r="F40" s="230">
        <v>8.1441800000000009E-2</v>
      </c>
      <c r="G40" s="63">
        <v>8.6523599999999992E-2</v>
      </c>
      <c r="H40" s="230">
        <v>7.3100399999999996E-2</v>
      </c>
      <c r="I40" s="231">
        <v>-6.4235600000000004E-2</v>
      </c>
      <c r="J40" s="232">
        <v>-0.1448489</v>
      </c>
      <c r="K40" s="149"/>
    </row>
    <row r="41" spans="2:13" s="72" customFormat="1" ht="12.75">
      <c r="B41" s="79" t="s">
        <v>62</v>
      </c>
      <c r="C41" s="190">
        <v>6.0971599999999994E-2</v>
      </c>
      <c r="D41" s="191">
        <v>5.3341900000000005E-2</v>
      </c>
      <c r="E41" s="190">
        <v>4.8975699999999997E-2</v>
      </c>
      <c r="F41" s="192">
        <v>4.6069399999999996E-2</v>
      </c>
      <c r="G41" s="190">
        <v>4.60232E-2</v>
      </c>
      <c r="H41" s="192">
        <v>4.2446900000000003E-2</v>
      </c>
      <c r="I41" s="193">
        <v>-7.3227500000000001E-2</v>
      </c>
      <c r="J41" s="173">
        <v>-0.18675949999999999</v>
      </c>
      <c r="K41" s="149"/>
    </row>
    <row r="42" spans="2:13" s="72" customFormat="1" ht="12.75">
      <c r="B42" s="79" t="s">
        <v>119</v>
      </c>
      <c r="C42" s="63">
        <v>6.8801000000000001E-2</v>
      </c>
      <c r="D42" s="229">
        <v>5.6671600000000003E-2</v>
      </c>
      <c r="E42" s="63">
        <v>8.5324399999999995E-2</v>
      </c>
      <c r="F42" s="230">
        <v>7.5921500000000003E-2</v>
      </c>
      <c r="G42" s="63">
        <v>7.8513600000000003E-2</v>
      </c>
      <c r="H42" s="230">
        <v>6.2974699999999995E-2</v>
      </c>
      <c r="I42" s="231">
        <v>-6.6194900000000001E-2</v>
      </c>
      <c r="J42" s="232">
        <v>-0.11607279999999999</v>
      </c>
      <c r="K42" s="149"/>
    </row>
    <row r="43" spans="2:13" s="72" customFormat="1" ht="12.75">
      <c r="B43" s="93" t="s">
        <v>66</v>
      </c>
      <c r="C43" s="63">
        <v>4.9917200000000002E-2</v>
      </c>
      <c r="D43" s="229">
        <v>4.14729E-2</v>
      </c>
      <c r="E43" s="63">
        <v>5.4079100000000005E-2</v>
      </c>
      <c r="F43" s="230">
        <v>4.7173400000000004E-2</v>
      </c>
      <c r="G43" s="63">
        <v>4.4905099999999996E-2</v>
      </c>
      <c r="H43" s="230">
        <v>3.7261500000000003E-2</v>
      </c>
      <c r="I43" s="231">
        <v>-3.1426099999999998E-2</v>
      </c>
      <c r="J43" s="229">
        <v>-4.6431899999999998E-2</v>
      </c>
      <c r="K43" s="149"/>
    </row>
    <row r="44" spans="2:13" s="72" customFormat="1" ht="13.5" thickBot="1">
      <c r="B44" s="233" t="s">
        <v>68</v>
      </c>
      <c r="C44" s="234">
        <v>6.1955299999999998E-2</v>
      </c>
      <c r="D44" s="235">
        <v>5.50398E-2</v>
      </c>
      <c r="E44" s="234">
        <v>5.7241E-2</v>
      </c>
      <c r="F44" s="236">
        <v>5.5285099999999997E-2</v>
      </c>
      <c r="G44" s="234">
        <v>5.3522999999999994E-2</v>
      </c>
      <c r="H44" s="236">
        <v>4.9065700000000004E-2</v>
      </c>
      <c r="I44" s="237">
        <v>-0.1004843</v>
      </c>
      <c r="J44" s="144">
        <v>-0.2068924</v>
      </c>
    </row>
    <row r="46" spans="2:13" ht="71.25" customHeight="1">
      <c r="B46" s="1328" t="s">
        <v>127</v>
      </c>
      <c r="C46" s="1328"/>
      <c r="D46" s="1328"/>
      <c r="E46" s="1328"/>
      <c r="F46" s="1328"/>
      <c r="G46" s="1328"/>
      <c r="H46" s="1328"/>
      <c r="I46" s="1328"/>
      <c r="J46" s="1328"/>
      <c r="K46" s="238"/>
      <c r="L46" s="238"/>
      <c r="M46" s="238"/>
    </row>
    <row r="47" spans="2:13" ht="13.15" customHeight="1">
      <c r="B47" s="1337"/>
      <c r="C47" s="1337"/>
      <c r="D47" s="1337"/>
      <c r="E47" s="1337"/>
      <c r="F47" s="1337"/>
      <c r="G47" s="1337"/>
      <c r="H47" s="1337"/>
      <c r="I47" s="1337"/>
      <c r="J47" s="1337"/>
    </row>
  </sheetData>
  <mergeCells count="13">
    <mergeCell ref="B47:J47"/>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7109375" style="43" customWidth="1"/>
    <col min="2" max="2" width="40.28515625" style="43" customWidth="1"/>
    <col min="3" max="4" width="11.42578125" style="43" customWidth="1"/>
    <col min="5" max="6" width="11.5703125" style="43" customWidth="1"/>
    <col min="7" max="254" width="9.140625" style="43"/>
    <col min="255" max="255" width="40.28515625" style="43" customWidth="1"/>
    <col min="256" max="259" width="9.5703125" style="43" customWidth="1"/>
    <col min="260" max="510" width="9.140625" style="43"/>
    <col min="511" max="511" width="40.28515625" style="43" customWidth="1"/>
    <col min="512" max="515" width="9.5703125" style="43" customWidth="1"/>
    <col min="516" max="766" width="9.140625" style="43"/>
    <col min="767" max="767" width="40.28515625" style="43" customWidth="1"/>
    <col min="768" max="771" width="9.5703125" style="43" customWidth="1"/>
    <col min="772" max="1022" width="9.140625" style="43"/>
    <col min="1023" max="1023" width="40.28515625" style="43" customWidth="1"/>
    <col min="1024" max="1027" width="9.5703125" style="43" customWidth="1"/>
    <col min="1028" max="1278" width="9.140625" style="43"/>
    <col min="1279" max="1279" width="40.28515625" style="43" customWidth="1"/>
    <col min="1280" max="1283" width="9.5703125" style="43" customWidth="1"/>
    <col min="1284" max="1534" width="9.140625" style="43"/>
    <col min="1535" max="1535" width="40.28515625" style="43" customWidth="1"/>
    <col min="1536" max="1539" width="9.5703125" style="43" customWidth="1"/>
    <col min="1540" max="1790" width="9.140625" style="43"/>
    <col min="1791" max="1791" width="40.28515625" style="43" customWidth="1"/>
    <col min="1792" max="1795" width="9.5703125" style="43" customWidth="1"/>
    <col min="1796" max="2046" width="9.140625" style="43"/>
    <col min="2047" max="2047" width="40.28515625" style="43" customWidth="1"/>
    <col min="2048" max="2051" width="9.5703125" style="43" customWidth="1"/>
    <col min="2052" max="2302" width="9.140625" style="43"/>
    <col min="2303" max="2303" width="40.28515625" style="43" customWidth="1"/>
    <col min="2304" max="2307" width="9.5703125" style="43" customWidth="1"/>
    <col min="2308" max="2558" width="9.140625" style="43"/>
    <col min="2559" max="2559" width="40.28515625" style="43" customWidth="1"/>
    <col min="2560" max="2563" width="9.5703125" style="43" customWidth="1"/>
    <col min="2564" max="2814" width="9.140625" style="43"/>
    <col min="2815" max="2815" width="40.28515625" style="43" customWidth="1"/>
    <col min="2816" max="2819" width="9.5703125" style="43" customWidth="1"/>
    <col min="2820" max="3070" width="9.140625" style="43"/>
    <col min="3071" max="3071" width="40.28515625" style="43" customWidth="1"/>
    <col min="3072" max="3075" width="9.5703125" style="43" customWidth="1"/>
    <col min="3076" max="3326" width="9.140625" style="43"/>
    <col min="3327" max="3327" width="40.28515625" style="43" customWidth="1"/>
    <col min="3328" max="3331" width="9.5703125" style="43" customWidth="1"/>
    <col min="3332" max="3582" width="9.140625" style="43"/>
    <col min="3583" max="3583" width="40.28515625" style="43" customWidth="1"/>
    <col min="3584" max="3587" width="9.5703125" style="43" customWidth="1"/>
    <col min="3588" max="3838" width="9.140625" style="43"/>
    <col min="3839" max="3839" width="40.28515625" style="43" customWidth="1"/>
    <col min="3840" max="3843" width="9.5703125" style="43" customWidth="1"/>
    <col min="3844" max="4094" width="9.140625" style="43"/>
    <col min="4095" max="4095" width="40.28515625" style="43" customWidth="1"/>
    <col min="4096" max="4099" width="9.5703125" style="43" customWidth="1"/>
    <col min="4100" max="4350" width="9.140625" style="43"/>
    <col min="4351" max="4351" width="40.28515625" style="43" customWidth="1"/>
    <col min="4352" max="4355" width="9.5703125" style="43" customWidth="1"/>
    <col min="4356" max="4606" width="9.140625" style="43"/>
    <col min="4607" max="4607" width="40.28515625" style="43" customWidth="1"/>
    <col min="4608" max="4611" width="9.5703125" style="43" customWidth="1"/>
    <col min="4612" max="4862" width="9.140625" style="43"/>
    <col min="4863" max="4863" width="40.28515625" style="43" customWidth="1"/>
    <col min="4864" max="4867" width="9.5703125" style="43" customWidth="1"/>
    <col min="4868" max="5118" width="9.140625" style="43"/>
    <col min="5119" max="5119" width="40.28515625" style="43" customWidth="1"/>
    <col min="5120" max="5123" width="9.5703125" style="43" customWidth="1"/>
    <col min="5124" max="5374" width="9.140625" style="43"/>
    <col min="5375" max="5375" width="40.28515625" style="43" customWidth="1"/>
    <col min="5376" max="5379" width="9.5703125" style="43" customWidth="1"/>
    <col min="5380" max="5630" width="9.140625" style="43"/>
    <col min="5631" max="5631" width="40.28515625" style="43" customWidth="1"/>
    <col min="5632" max="5635" width="9.5703125" style="43" customWidth="1"/>
    <col min="5636" max="5886" width="9.140625" style="43"/>
    <col min="5887" max="5887" width="40.28515625" style="43" customWidth="1"/>
    <col min="5888" max="5891" width="9.5703125" style="43" customWidth="1"/>
    <col min="5892" max="6142" width="9.140625" style="43"/>
    <col min="6143" max="6143" width="40.28515625" style="43" customWidth="1"/>
    <col min="6144" max="6147" width="9.5703125" style="43" customWidth="1"/>
    <col min="6148" max="6398" width="9.140625" style="43"/>
    <col min="6399" max="6399" width="40.28515625" style="43" customWidth="1"/>
    <col min="6400" max="6403" width="9.5703125" style="43" customWidth="1"/>
    <col min="6404" max="6654" width="9.140625" style="43"/>
    <col min="6655" max="6655" width="40.28515625" style="43" customWidth="1"/>
    <col min="6656" max="6659" width="9.5703125" style="43" customWidth="1"/>
    <col min="6660" max="6910" width="9.140625" style="43"/>
    <col min="6911" max="6911" width="40.28515625" style="43" customWidth="1"/>
    <col min="6912" max="6915" width="9.5703125" style="43" customWidth="1"/>
    <col min="6916" max="7166" width="9.140625" style="43"/>
    <col min="7167" max="7167" width="40.28515625" style="43" customWidth="1"/>
    <col min="7168" max="7171" width="9.5703125" style="43" customWidth="1"/>
    <col min="7172" max="7422" width="9.140625" style="43"/>
    <col min="7423" max="7423" width="40.28515625" style="43" customWidth="1"/>
    <col min="7424" max="7427" width="9.5703125" style="43" customWidth="1"/>
    <col min="7428" max="7678" width="9.140625" style="43"/>
    <col min="7679" max="7679" width="40.28515625" style="43" customWidth="1"/>
    <col min="7680" max="7683" width="9.5703125" style="43" customWidth="1"/>
    <col min="7684" max="7934" width="9.140625" style="43"/>
    <col min="7935" max="7935" width="40.28515625" style="43" customWidth="1"/>
    <col min="7936" max="7939" width="9.5703125" style="43" customWidth="1"/>
    <col min="7940" max="8190" width="9.140625" style="43"/>
    <col min="8191" max="8191" width="40.28515625" style="43" customWidth="1"/>
    <col min="8192" max="8195" width="9.5703125" style="43" customWidth="1"/>
    <col min="8196" max="8446" width="9.140625" style="43"/>
    <col min="8447" max="8447" width="40.28515625" style="43" customWidth="1"/>
    <col min="8448" max="8451" width="9.5703125" style="43" customWidth="1"/>
    <col min="8452" max="8702" width="9.140625" style="43"/>
    <col min="8703" max="8703" width="40.28515625" style="43" customWidth="1"/>
    <col min="8704" max="8707" width="9.5703125" style="43" customWidth="1"/>
    <col min="8708" max="8958" width="9.140625" style="43"/>
    <col min="8959" max="8959" width="40.28515625" style="43" customWidth="1"/>
    <col min="8960" max="8963" width="9.5703125" style="43" customWidth="1"/>
    <col min="8964" max="9214" width="9.140625" style="43"/>
    <col min="9215" max="9215" width="40.28515625" style="43" customWidth="1"/>
    <col min="9216" max="9219" width="9.5703125" style="43" customWidth="1"/>
    <col min="9220" max="9470" width="9.140625" style="43"/>
    <col min="9471" max="9471" width="40.28515625" style="43" customWidth="1"/>
    <col min="9472" max="9475" width="9.5703125" style="43" customWidth="1"/>
    <col min="9476" max="9726" width="9.140625" style="43"/>
    <col min="9727" max="9727" width="40.28515625" style="43" customWidth="1"/>
    <col min="9728" max="9731" width="9.5703125" style="43" customWidth="1"/>
    <col min="9732" max="9982" width="9.140625" style="43"/>
    <col min="9983" max="9983" width="40.28515625" style="43" customWidth="1"/>
    <col min="9984" max="9987" width="9.5703125" style="43" customWidth="1"/>
    <col min="9988" max="10238" width="9.140625" style="43"/>
    <col min="10239" max="10239" width="40.28515625" style="43" customWidth="1"/>
    <col min="10240" max="10243" width="9.5703125" style="43" customWidth="1"/>
    <col min="10244" max="10494" width="9.140625" style="43"/>
    <col min="10495" max="10495" width="40.28515625" style="43" customWidth="1"/>
    <col min="10496" max="10499" width="9.5703125" style="43" customWidth="1"/>
    <col min="10500" max="10750" width="9.140625" style="43"/>
    <col min="10751" max="10751" width="40.28515625" style="43" customWidth="1"/>
    <col min="10752" max="10755" width="9.5703125" style="43" customWidth="1"/>
    <col min="10756" max="11006" width="9.140625" style="43"/>
    <col min="11007" max="11007" width="40.28515625" style="43" customWidth="1"/>
    <col min="11008" max="11011" width="9.5703125" style="43" customWidth="1"/>
    <col min="11012" max="11262" width="9.140625" style="43"/>
    <col min="11263" max="11263" width="40.28515625" style="43" customWidth="1"/>
    <col min="11264" max="11267" width="9.5703125" style="43" customWidth="1"/>
    <col min="11268" max="11518" width="9.140625" style="43"/>
    <col min="11519" max="11519" width="40.28515625" style="43" customWidth="1"/>
    <col min="11520" max="11523" width="9.5703125" style="43" customWidth="1"/>
    <col min="11524" max="11774" width="9.140625" style="43"/>
    <col min="11775" max="11775" width="40.28515625" style="43" customWidth="1"/>
    <col min="11776" max="11779" width="9.5703125" style="43" customWidth="1"/>
    <col min="11780" max="12030" width="9.140625" style="43"/>
    <col min="12031" max="12031" width="40.28515625" style="43" customWidth="1"/>
    <col min="12032" max="12035" width="9.5703125" style="43" customWidth="1"/>
    <col min="12036" max="12286" width="9.140625" style="43"/>
    <col min="12287" max="12287" width="40.28515625" style="43" customWidth="1"/>
    <col min="12288" max="12291" width="9.5703125" style="43" customWidth="1"/>
    <col min="12292" max="12542" width="9.140625" style="43"/>
    <col min="12543" max="12543" width="40.28515625" style="43" customWidth="1"/>
    <col min="12544" max="12547" width="9.5703125" style="43" customWidth="1"/>
    <col min="12548" max="12798" width="9.140625" style="43"/>
    <col min="12799" max="12799" width="40.28515625" style="43" customWidth="1"/>
    <col min="12800" max="12803" width="9.5703125" style="43" customWidth="1"/>
    <col min="12804" max="13054" width="9.140625" style="43"/>
    <col min="13055" max="13055" width="40.28515625" style="43" customWidth="1"/>
    <col min="13056" max="13059" width="9.5703125" style="43" customWidth="1"/>
    <col min="13060" max="13310" width="9.140625" style="43"/>
    <col min="13311" max="13311" width="40.28515625" style="43" customWidth="1"/>
    <col min="13312" max="13315" width="9.5703125" style="43" customWidth="1"/>
    <col min="13316" max="13566" width="9.140625" style="43"/>
    <col min="13567" max="13567" width="40.28515625" style="43" customWidth="1"/>
    <col min="13568" max="13571" width="9.5703125" style="43" customWidth="1"/>
    <col min="13572" max="13822" width="9.140625" style="43"/>
    <col min="13823" max="13823" width="40.28515625" style="43" customWidth="1"/>
    <col min="13824" max="13827" width="9.5703125" style="43" customWidth="1"/>
    <col min="13828" max="14078" width="9.140625" style="43"/>
    <col min="14079" max="14079" width="40.28515625" style="43" customWidth="1"/>
    <col min="14080" max="14083" width="9.5703125" style="43" customWidth="1"/>
    <col min="14084" max="14334" width="9.140625" style="43"/>
    <col min="14335" max="14335" width="40.28515625" style="43" customWidth="1"/>
    <col min="14336" max="14339" width="9.5703125" style="43" customWidth="1"/>
    <col min="14340" max="14590" width="9.140625" style="43"/>
    <col min="14591" max="14591" width="40.28515625" style="43" customWidth="1"/>
    <col min="14592" max="14595" width="9.5703125" style="43" customWidth="1"/>
    <col min="14596" max="14846" width="9.140625" style="43"/>
    <col min="14847" max="14847" width="40.28515625" style="43" customWidth="1"/>
    <col min="14848" max="14851" width="9.5703125" style="43" customWidth="1"/>
    <col min="14852" max="15102" width="9.140625" style="43"/>
    <col min="15103" max="15103" width="40.28515625" style="43" customWidth="1"/>
    <col min="15104" max="15107" width="9.5703125" style="43" customWidth="1"/>
    <col min="15108" max="15358" width="9.140625" style="43"/>
    <col min="15359" max="15359" width="40.28515625" style="43" customWidth="1"/>
    <col min="15360" max="15363" width="9.5703125" style="43" customWidth="1"/>
    <col min="15364" max="15614" width="9.140625" style="43"/>
    <col min="15615" max="15615" width="40.28515625" style="43" customWidth="1"/>
    <col min="15616" max="15619" width="9.5703125" style="43" customWidth="1"/>
    <col min="15620" max="15870" width="9.140625" style="43"/>
    <col min="15871" max="15871" width="40.28515625" style="43" customWidth="1"/>
    <col min="15872" max="15875" width="9.5703125" style="43" customWidth="1"/>
    <col min="15876" max="16126" width="9.140625" style="43"/>
    <col min="16127" max="16127" width="40.28515625" style="43" customWidth="1"/>
    <col min="16128" max="16131" width="9.5703125" style="43" customWidth="1"/>
    <col min="16132" max="16384" width="9.140625" style="43"/>
  </cols>
  <sheetData>
    <row r="1" spans="1:10">
      <c r="A1" s="239"/>
      <c r="B1" s="239"/>
      <c r="E1" s="1329" t="s">
        <v>128</v>
      </c>
      <c r="F1" s="1329"/>
    </row>
    <row r="2" spans="1:10">
      <c r="C2" s="45"/>
      <c r="D2" s="44"/>
      <c r="E2" s="45"/>
    </row>
    <row r="3" spans="1:10" ht="35.25" customHeight="1">
      <c r="B3" s="1345" t="s">
        <v>129</v>
      </c>
      <c r="C3" s="1345"/>
      <c r="D3" s="1345"/>
      <c r="E3" s="1345"/>
      <c r="F3" s="1345"/>
    </row>
    <row r="4" spans="1:10" ht="15" thickBot="1"/>
    <row r="5" spans="1:10" s="48" customFormat="1" ht="63.75" customHeight="1">
      <c r="B5" s="1339" t="s">
        <v>2</v>
      </c>
      <c r="C5" s="1341" t="s">
        <v>130</v>
      </c>
      <c r="D5" s="1342"/>
      <c r="E5" s="1343" t="s">
        <v>131</v>
      </c>
      <c r="F5" s="1342"/>
      <c r="G5" s="43"/>
      <c r="H5" s="43"/>
      <c r="I5" s="43"/>
      <c r="J5" s="43"/>
    </row>
    <row r="6" spans="1:10" s="49" customFormat="1" ht="15" thickBot="1">
      <c r="B6" s="1332"/>
      <c r="C6" s="240">
        <v>2019</v>
      </c>
      <c r="D6" s="241">
        <v>2020</v>
      </c>
      <c r="E6" s="165">
        <v>2019</v>
      </c>
      <c r="F6" s="242">
        <v>2020</v>
      </c>
      <c r="G6" s="43"/>
      <c r="H6" s="43"/>
      <c r="I6" s="43"/>
      <c r="J6" s="43"/>
    </row>
    <row r="7" spans="1:10" s="49" customFormat="1" ht="12.75">
      <c r="A7" s="50"/>
      <c r="B7" s="51" t="s">
        <v>103</v>
      </c>
      <c r="C7" s="52">
        <v>35377</v>
      </c>
      <c r="D7" s="53">
        <v>29926</v>
      </c>
      <c r="E7" s="54">
        <v>15246</v>
      </c>
      <c r="F7" s="55">
        <v>25115</v>
      </c>
    </row>
    <row r="8" spans="1:10" s="49" customFormat="1" ht="12.75">
      <c r="A8" s="50"/>
      <c r="B8" s="58" t="s">
        <v>132</v>
      </c>
      <c r="C8" s="190">
        <v>0.84454786886057986</v>
      </c>
      <c r="D8" s="192">
        <v>0.71758385353759413</v>
      </c>
      <c r="E8" s="193">
        <v>0.15545213113942011</v>
      </c>
      <c r="F8" s="191">
        <v>0.28241614646240581</v>
      </c>
    </row>
    <row r="9" spans="1:10" s="49" customFormat="1" ht="13.5" thickBot="1">
      <c r="A9" s="50"/>
      <c r="B9" s="65" t="s">
        <v>105</v>
      </c>
      <c r="C9" s="234">
        <v>2.1482964102171755</v>
      </c>
      <c r="D9" s="236">
        <v>1.9948535668935734</v>
      </c>
      <c r="E9" s="237">
        <v>0.39542726658938071</v>
      </c>
      <c r="F9" s="235">
        <v>0.78510525890665506</v>
      </c>
      <c r="G9" s="173"/>
    </row>
    <row r="10" spans="1:10" s="72" customFormat="1" ht="13.5" customHeight="1" thickBot="1">
      <c r="B10" s="1325" t="s">
        <v>106</v>
      </c>
      <c r="C10" s="1325"/>
      <c r="D10" s="1325"/>
      <c r="E10" s="1325"/>
      <c r="F10" s="1325"/>
    </row>
    <row r="11" spans="1:10" s="72" customFormat="1" ht="12.75">
      <c r="B11" s="74" t="s">
        <v>5</v>
      </c>
      <c r="C11" s="243">
        <v>0.42007820000000001</v>
      </c>
      <c r="D11" s="181">
        <v>0.44040260000000003</v>
      </c>
      <c r="E11" s="243">
        <v>0.75288900000000003</v>
      </c>
      <c r="F11" s="181">
        <v>0.58125700000000002</v>
      </c>
    </row>
    <row r="12" spans="1:10" s="72" customFormat="1" ht="12.75">
      <c r="B12" s="46" t="s">
        <v>7</v>
      </c>
      <c r="C12" s="244">
        <v>0.72436999999999996</v>
      </c>
      <c r="D12" s="92">
        <v>0.78700000000000003</v>
      </c>
      <c r="E12" s="244">
        <v>3.0467599999999999</v>
      </c>
      <c r="F12" s="92">
        <v>1.3880999999999999</v>
      </c>
    </row>
    <row r="13" spans="1:10" s="72" customFormat="1" ht="12.75">
      <c r="B13" s="79" t="s">
        <v>107</v>
      </c>
      <c r="C13" s="245">
        <v>0.15040819999999999</v>
      </c>
      <c r="D13" s="191">
        <v>0.1582374</v>
      </c>
      <c r="E13" s="245">
        <v>0.50030819999999998</v>
      </c>
      <c r="F13" s="191">
        <v>0.32080390000000003</v>
      </c>
      <c r="G13" s="122"/>
    </row>
    <row r="14" spans="1:10" s="72" customFormat="1" ht="12.75">
      <c r="B14" s="79" t="s">
        <v>11</v>
      </c>
      <c r="C14" s="246">
        <v>1.72437</v>
      </c>
      <c r="D14" s="221">
        <v>1.7869999999999999</v>
      </c>
      <c r="E14" s="246">
        <v>4.0467599999999999</v>
      </c>
      <c r="F14" s="221">
        <v>2.3881000000000001</v>
      </c>
      <c r="G14" s="122"/>
    </row>
    <row r="15" spans="1:10" s="72" customFormat="1" ht="12.75">
      <c r="B15" s="79" t="s">
        <v>13</v>
      </c>
      <c r="C15" s="246">
        <v>0.30684</v>
      </c>
      <c r="D15" s="221">
        <v>0.33395000000000002</v>
      </c>
      <c r="E15" s="246">
        <v>1.66276</v>
      </c>
      <c r="F15" s="221">
        <v>0.75519999999999998</v>
      </c>
      <c r="G15" s="122"/>
    </row>
    <row r="16" spans="1:10" s="72" customFormat="1" ht="12.75">
      <c r="B16" s="93" t="s">
        <v>15</v>
      </c>
      <c r="C16" s="247">
        <v>0.14162</v>
      </c>
      <c r="D16" s="200">
        <v>0.15015000000000001</v>
      </c>
      <c r="E16" s="247">
        <v>0.48232000000000003</v>
      </c>
      <c r="F16" s="200">
        <v>0.30676999999999999</v>
      </c>
      <c r="G16" s="122"/>
    </row>
    <row r="17" spans="2:7" s="72" customFormat="1" ht="12.75">
      <c r="B17" s="93" t="s">
        <v>17</v>
      </c>
      <c r="C17" s="246">
        <v>8.5836100000000002</v>
      </c>
      <c r="D17" s="221">
        <v>8.8346400000000003</v>
      </c>
      <c r="E17" s="246">
        <v>-6.7740200000000002</v>
      </c>
      <c r="F17" s="221">
        <v>-4.8266799999999996</v>
      </c>
      <c r="G17" s="122"/>
    </row>
    <row r="18" spans="2:7" s="72" customFormat="1" ht="13.5" thickBot="1">
      <c r="B18" s="93" t="s">
        <v>19</v>
      </c>
      <c r="C18" s="248">
        <v>14.165229999999999</v>
      </c>
      <c r="D18" s="249">
        <v>16.286180000000002</v>
      </c>
      <c r="E18" s="250">
        <v>-9.6527799999999999</v>
      </c>
      <c r="F18" s="251">
        <v>-8.8524200000000004</v>
      </c>
      <c r="G18" s="122"/>
    </row>
    <row r="19" spans="2:7" s="72" customFormat="1" ht="13.5" customHeight="1" thickBot="1">
      <c r="B19" s="1325" t="s">
        <v>133</v>
      </c>
      <c r="C19" s="1325"/>
      <c r="D19" s="1325"/>
      <c r="E19" s="1325"/>
      <c r="F19" s="1325"/>
    </row>
    <row r="20" spans="2:7" s="72" customFormat="1" ht="12.75">
      <c r="B20" s="74" t="s">
        <v>24</v>
      </c>
      <c r="C20" s="252">
        <v>1.5298499999999999</v>
      </c>
      <c r="D20" s="196">
        <v>1.5123899999999999</v>
      </c>
      <c r="E20" s="252">
        <v>0.71825000000000006</v>
      </c>
      <c r="F20" s="196">
        <v>0.87182000000000004</v>
      </c>
    </row>
    <row r="21" spans="2:7" s="72" customFormat="1" ht="12.75">
      <c r="B21" s="79" t="s">
        <v>26</v>
      </c>
      <c r="C21" s="253">
        <v>1.0271600000000001</v>
      </c>
      <c r="D21" s="186">
        <v>1.0139</v>
      </c>
      <c r="E21" s="253">
        <v>0.48316999999999999</v>
      </c>
      <c r="F21" s="186">
        <v>0.62568999999999997</v>
      </c>
    </row>
    <row r="22" spans="2:7" s="72" customFormat="1" ht="12.75">
      <c r="B22" s="79" t="s">
        <v>28</v>
      </c>
      <c r="C22" s="253">
        <v>0.27981</v>
      </c>
      <c r="D22" s="186">
        <v>0.28644999999999998</v>
      </c>
      <c r="E22" s="253">
        <v>0.12773000000000001</v>
      </c>
      <c r="F22" s="186">
        <v>0.20008000000000001</v>
      </c>
    </row>
    <row r="23" spans="2:7" s="72" customFormat="1" ht="13.5" thickBot="1">
      <c r="B23" s="93" t="s">
        <v>109</v>
      </c>
      <c r="C23" s="254">
        <v>267580.05180800002</v>
      </c>
      <c r="D23" s="210">
        <v>244741.89830199999</v>
      </c>
      <c r="E23" s="254">
        <v>-34136.935670999999</v>
      </c>
      <c r="F23" s="213">
        <v>-18647.140028999998</v>
      </c>
    </row>
    <row r="24" spans="2:7" s="72" customFormat="1" ht="13.5" customHeight="1" thickBot="1">
      <c r="B24" s="1325" t="s">
        <v>110</v>
      </c>
      <c r="C24" s="1325"/>
      <c r="D24" s="1325"/>
      <c r="E24" s="1325"/>
      <c r="F24" s="1325"/>
    </row>
    <row r="25" spans="2:7" s="72" customFormat="1" ht="12.75">
      <c r="B25" s="214" t="s">
        <v>39</v>
      </c>
      <c r="C25" s="255">
        <v>0.88988</v>
      </c>
      <c r="D25" s="216">
        <v>0.88370000000000004</v>
      </c>
      <c r="E25" s="256">
        <v>0.38851000000000002</v>
      </c>
      <c r="F25" s="216">
        <v>0.36144999999999999</v>
      </c>
    </row>
    <row r="26" spans="2:7" s="72" customFormat="1" ht="12.75">
      <c r="B26" s="219" t="s">
        <v>47</v>
      </c>
      <c r="C26" s="255">
        <v>1.98692</v>
      </c>
      <c r="D26" s="216">
        <v>2.1144699999999998</v>
      </c>
      <c r="E26" s="256">
        <v>0.73058000000000001</v>
      </c>
      <c r="F26" s="216">
        <v>0.62365000000000004</v>
      </c>
    </row>
    <row r="27" spans="2:7" s="72" customFormat="1" ht="12.75">
      <c r="B27" s="219" t="s">
        <v>41</v>
      </c>
      <c r="C27" s="255">
        <v>5.6402200000000002</v>
      </c>
      <c r="D27" s="216">
        <v>5.2904499999999999</v>
      </c>
      <c r="E27" s="256">
        <v>3.2713199999999998</v>
      </c>
      <c r="F27" s="216">
        <v>3.9268299999999998</v>
      </c>
    </row>
    <row r="28" spans="2:7" s="72" customFormat="1" ht="12.75">
      <c r="B28" s="219" t="s">
        <v>43</v>
      </c>
      <c r="C28" s="255">
        <v>3.7547299999999999</v>
      </c>
      <c r="D28" s="216">
        <v>3.5766200000000001</v>
      </c>
      <c r="E28" s="256">
        <v>2.1497099999999998</v>
      </c>
      <c r="F28" s="216">
        <v>2.2473299999999998</v>
      </c>
    </row>
    <row r="29" spans="2:7" s="72" customFormat="1" ht="12.75">
      <c r="B29" s="219" t="s">
        <v>111</v>
      </c>
      <c r="C29" s="257">
        <v>3.7937699999999999</v>
      </c>
      <c r="D29" s="221">
        <v>3.6253000000000002</v>
      </c>
      <c r="E29" s="246">
        <v>2.16364</v>
      </c>
      <c r="F29" s="221">
        <v>2.2708499999999998</v>
      </c>
    </row>
    <row r="30" spans="2:7" s="72" customFormat="1" ht="12.75">
      <c r="B30" s="219" t="s">
        <v>49</v>
      </c>
      <c r="C30" s="257">
        <v>4.9255899999999997</v>
      </c>
      <c r="D30" s="221">
        <v>4.7827700000000002</v>
      </c>
      <c r="E30" s="246">
        <v>-3.1026799999999999</v>
      </c>
      <c r="F30" s="221">
        <v>-10.10492</v>
      </c>
    </row>
    <row r="31" spans="2:7" s="72" customFormat="1" ht="12.75">
      <c r="B31" s="219" t="s">
        <v>112</v>
      </c>
      <c r="C31" s="257">
        <v>1.5344800000000001</v>
      </c>
      <c r="D31" s="221">
        <v>1.5791599999999999</v>
      </c>
      <c r="E31" s="246">
        <v>1.57223</v>
      </c>
      <c r="F31" s="221">
        <v>0.86316999999999999</v>
      </c>
    </row>
    <row r="32" spans="2:7" s="72" customFormat="1" ht="12.75">
      <c r="B32" s="222" t="s">
        <v>113</v>
      </c>
      <c r="C32" s="257">
        <v>64.713750000000005</v>
      </c>
      <c r="D32" s="221">
        <v>68.992230000000006</v>
      </c>
      <c r="E32" s="246">
        <v>111.57559000000001</v>
      </c>
      <c r="F32" s="221">
        <v>92.950270000000003</v>
      </c>
    </row>
    <row r="33" spans="2:13" s="72" customFormat="1" ht="12.75">
      <c r="B33" s="222" t="s">
        <v>114</v>
      </c>
      <c r="C33" s="257">
        <v>97.210599999999999</v>
      </c>
      <c r="D33" s="221">
        <v>102.05166</v>
      </c>
      <c r="E33" s="246">
        <v>169.79041000000001</v>
      </c>
      <c r="F33" s="221">
        <v>162.41496000000001</v>
      </c>
    </row>
    <row r="34" spans="2:13" s="72" customFormat="1" ht="12.75">
      <c r="B34" s="222" t="s">
        <v>115</v>
      </c>
      <c r="C34" s="257">
        <v>96.210310000000007</v>
      </c>
      <c r="D34" s="221">
        <v>100.68120999999999</v>
      </c>
      <c r="E34" s="246">
        <v>168.69707</v>
      </c>
      <c r="F34" s="221">
        <v>160.73308</v>
      </c>
    </row>
    <row r="35" spans="2:13" s="72" customFormat="1" ht="12.75">
      <c r="B35" s="222" t="s">
        <v>116</v>
      </c>
      <c r="C35" s="257">
        <v>132.34469999999999</v>
      </c>
      <c r="D35" s="221">
        <v>142.11803</v>
      </c>
      <c r="E35" s="246">
        <v>391.07511</v>
      </c>
      <c r="F35" s="221">
        <v>320.65965999999997</v>
      </c>
    </row>
    <row r="36" spans="2:13" s="72" customFormat="1" ht="22.5">
      <c r="B36" s="222" t="s">
        <v>53</v>
      </c>
      <c r="C36" s="257">
        <v>1.4878199999999999</v>
      </c>
      <c r="D36" s="221">
        <v>1.55101</v>
      </c>
      <c r="E36" s="246">
        <v>0.84967000000000004</v>
      </c>
      <c r="F36" s="221">
        <v>0.99436000000000002</v>
      </c>
    </row>
    <row r="37" spans="2:13" s="72" customFormat="1" ht="13.5" thickBot="1">
      <c r="B37" s="223" t="s">
        <v>117</v>
      </c>
      <c r="C37" s="258">
        <v>0.45878999999999998</v>
      </c>
      <c r="D37" s="259">
        <v>0.42862</v>
      </c>
      <c r="E37" s="260">
        <v>0.58201999999999998</v>
      </c>
      <c r="F37" s="259">
        <v>0.62002999999999997</v>
      </c>
    </row>
    <row r="38" spans="2:13" s="72" customFormat="1" ht="13.5" customHeight="1" thickBot="1">
      <c r="B38" s="1325" t="s">
        <v>118</v>
      </c>
      <c r="C38" s="1325"/>
      <c r="D38" s="1325"/>
      <c r="E38" s="1325"/>
      <c r="F38" s="1325"/>
    </row>
    <row r="39" spans="2:13" s="72" customFormat="1" ht="12.75">
      <c r="B39" s="74" t="s">
        <v>58</v>
      </c>
      <c r="C39" s="261">
        <v>6.5791799999999998E-2</v>
      </c>
      <c r="D39" s="262">
        <v>6.7681500000000006E-2</v>
      </c>
      <c r="E39" s="261">
        <v>-8.8229000000000002E-2</v>
      </c>
      <c r="F39" s="263">
        <v>-5.7794100000000001E-2</v>
      </c>
    </row>
    <row r="40" spans="2:13" s="72" customFormat="1" ht="12.75">
      <c r="B40" s="79" t="s">
        <v>60</v>
      </c>
      <c r="C40" s="264">
        <v>0.11344950000000001</v>
      </c>
      <c r="D40" s="229">
        <v>0.12094680000000001</v>
      </c>
      <c r="E40" s="264">
        <v>-0.35704180000000002</v>
      </c>
      <c r="F40" s="232">
        <v>-0.1380181</v>
      </c>
    </row>
    <row r="41" spans="2:13" s="72" customFormat="1" ht="12.75">
      <c r="B41" s="79" t="s">
        <v>62</v>
      </c>
      <c r="C41" s="245">
        <v>7.3933499999999999E-2</v>
      </c>
      <c r="D41" s="191">
        <v>7.6589099999999993E-2</v>
      </c>
      <c r="E41" s="245">
        <v>-0.22709289999999999</v>
      </c>
      <c r="F41" s="173">
        <v>-0.15989719999999999</v>
      </c>
    </row>
    <row r="42" spans="2:13" s="72" customFormat="1" ht="12.75">
      <c r="B42" s="79" t="s">
        <v>119</v>
      </c>
      <c r="C42" s="264">
        <v>9.8493999999999998E-2</v>
      </c>
      <c r="D42" s="229">
        <v>0.10530250000000001</v>
      </c>
      <c r="E42" s="264">
        <v>-0.15491669999999999</v>
      </c>
      <c r="F42" s="232">
        <v>-8.5768499999999998E-2</v>
      </c>
    </row>
    <row r="43" spans="2:13" s="72" customFormat="1" ht="12.75">
      <c r="B43" s="93" t="s">
        <v>66</v>
      </c>
      <c r="C43" s="264">
        <v>6.7230899999999996E-2</v>
      </c>
      <c r="D43" s="229">
        <v>7.0004299999999992E-2</v>
      </c>
      <c r="E43" s="264">
        <v>-7.6610499999999998E-2</v>
      </c>
      <c r="F43" s="229">
        <v>-5.2878600000000005E-2</v>
      </c>
    </row>
    <row r="44" spans="2:13" s="72" customFormat="1" ht="13.5" thickBot="1">
      <c r="B44" s="233" t="s">
        <v>68</v>
      </c>
      <c r="C44" s="265">
        <v>7.5550599999999996E-2</v>
      </c>
      <c r="D44" s="235">
        <v>7.9217599999999999E-2</v>
      </c>
      <c r="E44" s="265">
        <v>-0.19718800000000003</v>
      </c>
      <c r="F44" s="144">
        <v>-0.1462977</v>
      </c>
    </row>
    <row r="46" spans="2:13" ht="75.75" customHeight="1">
      <c r="B46" s="1328" t="s">
        <v>127</v>
      </c>
      <c r="C46" s="1328"/>
      <c r="D46" s="1328"/>
      <c r="E46" s="1328"/>
      <c r="F46" s="1328"/>
      <c r="G46" s="266"/>
      <c r="H46" s="266"/>
      <c r="I46" s="266"/>
      <c r="J46" s="266"/>
      <c r="K46" s="266"/>
      <c r="L46" s="266"/>
      <c r="M46" s="266"/>
    </row>
  </sheetData>
  <mergeCells count="10">
    <mergeCell ref="B19:F19"/>
    <mergeCell ref="B24:F24"/>
    <mergeCell ref="B38:F38"/>
    <mergeCell ref="B46:F46"/>
    <mergeCell ref="E1:F1"/>
    <mergeCell ref="B3:F3"/>
    <mergeCell ref="B5:B6"/>
    <mergeCell ref="C5:D5"/>
    <mergeCell ref="E5:F5"/>
    <mergeCell ref="B10:F10"/>
  </mergeCells>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4"/>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8.140625" style="43" customWidth="1"/>
    <col min="2" max="2" width="44.140625" style="43" customWidth="1"/>
    <col min="3" max="6" width="12.28515625" style="43" customWidth="1"/>
    <col min="7" max="242" width="9.140625" style="43"/>
    <col min="243" max="243" width="35.42578125" style="43" customWidth="1"/>
    <col min="244" max="245" width="7.85546875" style="43" customWidth="1"/>
    <col min="246" max="247" width="8.140625" style="43" bestFit="1" customWidth="1"/>
    <col min="248" max="249" width="8.42578125" style="43" customWidth="1"/>
    <col min="250" max="251" width="7.85546875" style="43" customWidth="1"/>
    <col min="252" max="498" width="9.140625" style="43"/>
    <col min="499" max="499" width="35.42578125" style="43" customWidth="1"/>
    <col min="500" max="501" width="7.85546875" style="43" customWidth="1"/>
    <col min="502" max="503" width="8.140625" style="43" bestFit="1" customWidth="1"/>
    <col min="504" max="505" width="8.42578125" style="43" customWidth="1"/>
    <col min="506" max="507" width="7.85546875" style="43" customWidth="1"/>
    <col min="508" max="754" width="9.140625" style="43"/>
    <col min="755" max="755" width="35.42578125" style="43" customWidth="1"/>
    <col min="756" max="757" width="7.85546875" style="43" customWidth="1"/>
    <col min="758" max="759" width="8.140625" style="43" bestFit="1" customWidth="1"/>
    <col min="760" max="761" width="8.42578125" style="43" customWidth="1"/>
    <col min="762" max="763" width="7.85546875" style="43" customWidth="1"/>
    <col min="764" max="1010" width="9.140625" style="43"/>
    <col min="1011" max="1011" width="35.42578125" style="43" customWidth="1"/>
    <col min="1012" max="1013" width="7.85546875" style="43" customWidth="1"/>
    <col min="1014" max="1015" width="8.140625" style="43" bestFit="1" customWidth="1"/>
    <col min="1016" max="1017" width="8.42578125" style="43" customWidth="1"/>
    <col min="1018" max="1019" width="7.85546875" style="43" customWidth="1"/>
    <col min="1020" max="1266" width="9.140625" style="43"/>
    <col min="1267" max="1267" width="35.42578125" style="43" customWidth="1"/>
    <col min="1268" max="1269" width="7.85546875" style="43" customWidth="1"/>
    <col min="1270" max="1271" width="8.140625" style="43" bestFit="1" customWidth="1"/>
    <col min="1272" max="1273" width="8.42578125" style="43" customWidth="1"/>
    <col min="1274" max="1275" width="7.85546875" style="43" customWidth="1"/>
    <col min="1276" max="1522" width="9.140625" style="43"/>
    <col min="1523" max="1523" width="35.42578125" style="43" customWidth="1"/>
    <col min="1524" max="1525" width="7.85546875" style="43" customWidth="1"/>
    <col min="1526" max="1527" width="8.140625" style="43" bestFit="1" customWidth="1"/>
    <col min="1528" max="1529" width="8.42578125" style="43" customWidth="1"/>
    <col min="1530" max="1531" width="7.85546875" style="43" customWidth="1"/>
    <col min="1532" max="1778" width="9.140625" style="43"/>
    <col min="1779" max="1779" width="35.42578125" style="43" customWidth="1"/>
    <col min="1780" max="1781" width="7.85546875" style="43" customWidth="1"/>
    <col min="1782" max="1783" width="8.140625" style="43" bestFit="1" customWidth="1"/>
    <col min="1784" max="1785" width="8.42578125" style="43" customWidth="1"/>
    <col min="1786" max="1787" width="7.85546875" style="43" customWidth="1"/>
    <col min="1788" max="2034" width="9.140625" style="43"/>
    <col min="2035" max="2035" width="35.42578125" style="43" customWidth="1"/>
    <col min="2036" max="2037" width="7.85546875" style="43" customWidth="1"/>
    <col min="2038" max="2039" width="8.140625" style="43" bestFit="1" customWidth="1"/>
    <col min="2040" max="2041" width="8.42578125" style="43" customWidth="1"/>
    <col min="2042" max="2043" width="7.85546875" style="43" customWidth="1"/>
    <col min="2044" max="2290" width="9.140625" style="43"/>
    <col min="2291" max="2291" width="35.42578125" style="43" customWidth="1"/>
    <col min="2292" max="2293" width="7.85546875" style="43" customWidth="1"/>
    <col min="2294" max="2295" width="8.140625" style="43" bestFit="1" customWidth="1"/>
    <col min="2296" max="2297" width="8.42578125" style="43" customWidth="1"/>
    <col min="2298" max="2299" width="7.85546875" style="43" customWidth="1"/>
    <col min="2300" max="2546" width="9.140625" style="43"/>
    <col min="2547" max="2547" width="35.42578125" style="43" customWidth="1"/>
    <col min="2548" max="2549" width="7.85546875" style="43" customWidth="1"/>
    <col min="2550" max="2551" width="8.140625" style="43" bestFit="1" customWidth="1"/>
    <col min="2552" max="2553" width="8.42578125" style="43" customWidth="1"/>
    <col min="2554" max="2555" width="7.85546875" style="43" customWidth="1"/>
    <col min="2556" max="2802" width="9.140625" style="43"/>
    <col min="2803" max="2803" width="35.42578125" style="43" customWidth="1"/>
    <col min="2804" max="2805" width="7.85546875" style="43" customWidth="1"/>
    <col min="2806" max="2807" width="8.140625" style="43" bestFit="1" customWidth="1"/>
    <col min="2808" max="2809" width="8.42578125" style="43" customWidth="1"/>
    <col min="2810" max="2811" width="7.85546875" style="43" customWidth="1"/>
    <col min="2812" max="3058" width="9.140625" style="43"/>
    <col min="3059" max="3059" width="35.42578125" style="43" customWidth="1"/>
    <col min="3060" max="3061" width="7.85546875" style="43" customWidth="1"/>
    <col min="3062" max="3063" width="8.140625" style="43" bestFit="1" customWidth="1"/>
    <col min="3064" max="3065" width="8.42578125" style="43" customWidth="1"/>
    <col min="3066" max="3067" width="7.85546875" style="43" customWidth="1"/>
    <col min="3068" max="3314" width="9.140625" style="43"/>
    <col min="3315" max="3315" width="35.42578125" style="43" customWidth="1"/>
    <col min="3316" max="3317" width="7.85546875" style="43" customWidth="1"/>
    <col min="3318" max="3319" width="8.140625" style="43" bestFit="1" customWidth="1"/>
    <col min="3320" max="3321" width="8.42578125" style="43" customWidth="1"/>
    <col min="3322" max="3323" width="7.85546875" style="43" customWidth="1"/>
    <col min="3324" max="3570" width="9.140625" style="43"/>
    <col min="3571" max="3571" width="35.42578125" style="43" customWidth="1"/>
    <col min="3572" max="3573" width="7.85546875" style="43" customWidth="1"/>
    <col min="3574" max="3575" width="8.140625" style="43" bestFit="1" customWidth="1"/>
    <col min="3576" max="3577" width="8.42578125" style="43" customWidth="1"/>
    <col min="3578" max="3579" width="7.85546875" style="43" customWidth="1"/>
    <col min="3580" max="3826" width="9.140625" style="43"/>
    <col min="3827" max="3827" width="35.42578125" style="43" customWidth="1"/>
    <col min="3828" max="3829" width="7.85546875" style="43" customWidth="1"/>
    <col min="3830" max="3831" width="8.140625" style="43" bestFit="1" customWidth="1"/>
    <col min="3832" max="3833" width="8.42578125" style="43" customWidth="1"/>
    <col min="3834" max="3835" width="7.85546875" style="43" customWidth="1"/>
    <col min="3836" max="4082" width="9.140625" style="43"/>
    <col min="4083" max="4083" width="35.42578125" style="43" customWidth="1"/>
    <col min="4084" max="4085" width="7.85546875" style="43" customWidth="1"/>
    <col min="4086" max="4087" width="8.140625" style="43" bestFit="1" customWidth="1"/>
    <col min="4088" max="4089" width="8.42578125" style="43" customWidth="1"/>
    <col min="4090" max="4091" width="7.85546875" style="43" customWidth="1"/>
    <col min="4092" max="4338" width="9.140625" style="43"/>
    <col min="4339" max="4339" width="35.42578125" style="43" customWidth="1"/>
    <col min="4340" max="4341" width="7.85546875" style="43" customWidth="1"/>
    <col min="4342" max="4343" width="8.140625" style="43" bestFit="1" customWidth="1"/>
    <col min="4344" max="4345" width="8.42578125" style="43" customWidth="1"/>
    <col min="4346" max="4347" width="7.85546875" style="43" customWidth="1"/>
    <col min="4348" max="4594" width="9.140625" style="43"/>
    <col min="4595" max="4595" width="35.42578125" style="43" customWidth="1"/>
    <col min="4596" max="4597" width="7.85546875" style="43" customWidth="1"/>
    <col min="4598" max="4599" width="8.140625" style="43" bestFit="1" customWidth="1"/>
    <col min="4600" max="4601" width="8.42578125" style="43" customWidth="1"/>
    <col min="4602" max="4603" width="7.85546875" style="43" customWidth="1"/>
    <col min="4604" max="4850" width="9.140625" style="43"/>
    <col min="4851" max="4851" width="35.42578125" style="43" customWidth="1"/>
    <col min="4852" max="4853" width="7.85546875" style="43" customWidth="1"/>
    <col min="4854" max="4855" width="8.140625" style="43" bestFit="1" customWidth="1"/>
    <col min="4856" max="4857" width="8.42578125" style="43" customWidth="1"/>
    <col min="4858" max="4859" width="7.85546875" style="43" customWidth="1"/>
    <col min="4860" max="5106" width="9.140625" style="43"/>
    <col min="5107" max="5107" width="35.42578125" style="43" customWidth="1"/>
    <col min="5108" max="5109" width="7.85546875" style="43" customWidth="1"/>
    <col min="5110" max="5111" width="8.140625" style="43" bestFit="1" customWidth="1"/>
    <col min="5112" max="5113" width="8.42578125" style="43" customWidth="1"/>
    <col min="5114" max="5115" width="7.85546875" style="43" customWidth="1"/>
    <col min="5116" max="5362" width="9.140625" style="43"/>
    <col min="5363" max="5363" width="35.42578125" style="43" customWidth="1"/>
    <col min="5364" max="5365" width="7.85546875" style="43" customWidth="1"/>
    <col min="5366" max="5367" width="8.140625" style="43" bestFit="1" customWidth="1"/>
    <col min="5368" max="5369" width="8.42578125" style="43" customWidth="1"/>
    <col min="5370" max="5371" width="7.85546875" style="43" customWidth="1"/>
    <col min="5372" max="5618" width="9.140625" style="43"/>
    <col min="5619" max="5619" width="35.42578125" style="43" customWidth="1"/>
    <col min="5620" max="5621" width="7.85546875" style="43" customWidth="1"/>
    <col min="5622" max="5623" width="8.140625" style="43" bestFit="1" customWidth="1"/>
    <col min="5624" max="5625" width="8.42578125" style="43" customWidth="1"/>
    <col min="5626" max="5627" width="7.85546875" style="43" customWidth="1"/>
    <col min="5628" max="5874" width="9.140625" style="43"/>
    <col min="5875" max="5875" width="35.42578125" style="43" customWidth="1"/>
    <col min="5876" max="5877" width="7.85546875" style="43" customWidth="1"/>
    <col min="5878" max="5879" width="8.140625" style="43" bestFit="1" customWidth="1"/>
    <col min="5880" max="5881" width="8.42578125" style="43" customWidth="1"/>
    <col min="5882" max="5883" width="7.85546875" style="43" customWidth="1"/>
    <col min="5884" max="6130" width="9.140625" style="43"/>
    <col min="6131" max="6131" width="35.42578125" style="43" customWidth="1"/>
    <col min="6132" max="6133" width="7.85546875" style="43" customWidth="1"/>
    <col min="6134" max="6135" width="8.140625" style="43" bestFit="1" customWidth="1"/>
    <col min="6136" max="6137" width="8.42578125" style="43" customWidth="1"/>
    <col min="6138" max="6139" width="7.85546875" style="43" customWidth="1"/>
    <col min="6140" max="6386" width="9.140625" style="43"/>
    <col min="6387" max="6387" width="35.42578125" style="43" customWidth="1"/>
    <col min="6388" max="6389" width="7.85546875" style="43" customWidth="1"/>
    <col min="6390" max="6391" width="8.140625" style="43" bestFit="1" customWidth="1"/>
    <col min="6392" max="6393" width="8.42578125" style="43" customWidth="1"/>
    <col min="6394" max="6395" width="7.85546875" style="43" customWidth="1"/>
    <col min="6396" max="6642" width="9.140625" style="43"/>
    <col min="6643" max="6643" width="35.42578125" style="43" customWidth="1"/>
    <col min="6644" max="6645" width="7.85546875" style="43" customWidth="1"/>
    <col min="6646" max="6647" width="8.140625" style="43" bestFit="1" customWidth="1"/>
    <col min="6648" max="6649" width="8.42578125" style="43" customWidth="1"/>
    <col min="6650" max="6651" width="7.85546875" style="43" customWidth="1"/>
    <col min="6652" max="6898" width="9.140625" style="43"/>
    <col min="6899" max="6899" width="35.42578125" style="43" customWidth="1"/>
    <col min="6900" max="6901" width="7.85546875" style="43" customWidth="1"/>
    <col min="6902" max="6903" width="8.140625" style="43" bestFit="1" customWidth="1"/>
    <col min="6904" max="6905" width="8.42578125" style="43" customWidth="1"/>
    <col min="6906" max="6907" width="7.85546875" style="43" customWidth="1"/>
    <col min="6908" max="7154" width="9.140625" style="43"/>
    <col min="7155" max="7155" width="35.42578125" style="43" customWidth="1"/>
    <col min="7156" max="7157" width="7.85546875" style="43" customWidth="1"/>
    <col min="7158" max="7159" width="8.140625" style="43" bestFit="1" customWidth="1"/>
    <col min="7160" max="7161" width="8.42578125" style="43" customWidth="1"/>
    <col min="7162" max="7163" width="7.85546875" style="43" customWidth="1"/>
    <col min="7164" max="7410" width="9.140625" style="43"/>
    <col min="7411" max="7411" width="35.42578125" style="43" customWidth="1"/>
    <col min="7412" max="7413" width="7.85546875" style="43" customWidth="1"/>
    <col min="7414" max="7415" width="8.140625" style="43" bestFit="1" customWidth="1"/>
    <col min="7416" max="7417" width="8.42578125" style="43" customWidth="1"/>
    <col min="7418" max="7419" width="7.85546875" style="43" customWidth="1"/>
    <col min="7420" max="7666" width="9.140625" style="43"/>
    <col min="7667" max="7667" width="35.42578125" style="43" customWidth="1"/>
    <col min="7668" max="7669" width="7.85546875" style="43" customWidth="1"/>
    <col min="7670" max="7671" width="8.140625" style="43" bestFit="1" customWidth="1"/>
    <col min="7672" max="7673" width="8.42578125" style="43" customWidth="1"/>
    <col min="7674" max="7675" width="7.85546875" style="43" customWidth="1"/>
    <col min="7676" max="7922" width="9.140625" style="43"/>
    <col min="7923" max="7923" width="35.42578125" style="43" customWidth="1"/>
    <col min="7924" max="7925" width="7.85546875" style="43" customWidth="1"/>
    <col min="7926" max="7927" width="8.140625" style="43" bestFit="1" customWidth="1"/>
    <col min="7928" max="7929" width="8.42578125" style="43" customWidth="1"/>
    <col min="7930" max="7931" width="7.85546875" style="43" customWidth="1"/>
    <col min="7932" max="8178" width="9.140625" style="43"/>
    <col min="8179" max="8179" width="35.42578125" style="43" customWidth="1"/>
    <col min="8180" max="8181" width="7.85546875" style="43" customWidth="1"/>
    <col min="8182" max="8183" width="8.140625" style="43" bestFit="1" customWidth="1"/>
    <col min="8184" max="8185" width="8.42578125" style="43" customWidth="1"/>
    <col min="8186" max="8187" width="7.85546875" style="43" customWidth="1"/>
    <col min="8188" max="8434" width="9.140625" style="43"/>
    <col min="8435" max="8435" width="35.42578125" style="43" customWidth="1"/>
    <col min="8436" max="8437" width="7.85546875" style="43" customWidth="1"/>
    <col min="8438" max="8439" width="8.140625" style="43" bestFit="1" customWidth="1"/>
    <col min="8440" max="8441" width="8.42578125" style="43" customWidth="1"/>
    <col min="8442" max="8443" width="7.85546875" style="43" customWidth="1"/>
    <col min="8444" max="8690" width="9.140625" style="43"/>
    <col min="8691" max="8691" width="35.42578125" style="43" customWidth="1"/>
    <col min="8692" max="8693" width="7.85546875" style="43" customWidth="1"/>
    <col min="8694" max="8695" width="8.140625" style="43" bestFit="1" customWidth="1"/>
    <col min="8696" max="8697" width="8.42578125" style="43" customWidth="1"/>
    <col min="8698" max="8699" width="7.85546875" style="43" customWidth="1"/>
    <col min="8700" max="8946" width="9.140625" style="43"/>
    <col min="8947" max="8947" width="35.42578125" style="43" customWidth="1"/>
    <col min="8948" max="8949" width="7.85546875" style="43" customWidth="1"/>
    <col min="8950" max="8951" width="8.140625" style="43" bestFit="1" customWidth="1"/>
    <col min="8952" max="8953" width="8.42578125" style="43" customWidth="1"/>
    <col min="8954" max="8955" width="7.85546875" style="43" customWidth="1"/>
    <col min="8956" max="9202" width="9.140625" style="43"/>
    <col min="9203" max="9203" width="35.42578125" style="43" customWidth="1"/>
    <col min="9204" max="9205" width="7.85546875" style="43" customWidth="1"/>
    <col min="9206" max="9207" width="8.140625" style="43" bestFit="1" customWidth="1"/>
    <col min="9208" max="9209" width="8.42578125" style="43" customWidth="1"/>
    <col min="9210" max="9211" width="7.85546875" style="43" customWidth="1"/>
    <col min="9212" max="9458" width="9.140625" style="43"/>
    <col min="9459" max="9459" width="35.42578125" style="43" customWidth="1"/>
    <col min="9460" max="9461" width="7.85546875" style="43" customWidth="1"/>
    <col min="9462" max="9463" width="8.140625" style="43" bestFit="1" customWidth="1"/>
    <col min="9464" max="9465" width="8.42578125" style="43" customWidth="1"/>
    <col min="9466" max="9467" width="7.85546875" style="43" customWidth="1"/>
    <col min="9468" max="9714" width="9.140625" style="43"/>
    <col min="9715" max="9715" width="35.42578125" style="43" customWidth="1"/>
    <col min="9716" max="9717" width="7.85546875" style="43" customWidth="1"/>
    <col min="9718" max="9719" width="8.140625" style="43" bestFit="1" customWidth="1"/>
    <col min="9720" max="9721" width="8.42578125" style="43" customWidth="1"/>
    <col min="9722" max="9723" width="7.85546875" style="43" customWidth="1"/>
    <col min="9724" max="9970" width="9.140625" style="43"/>
    <col min="9971" max="9971" width="35.42578125" style="43" customWidth="1"/>
    <col min="9972" max="9973" width="7.85546875" style="43" customWidth="1"/>
    <col min="9974" max="9975" width="8.140625" style="43" bestFit="1" customWidth="1"/>
    <col min="9976" max="9977" width="8.42578125" style="43" customWidth="1"/>
    <col min="9978" max="9979" width="7.85546875" style="43" customWidth="1"/>
    <col min="9980" max="10226" width="9.140625" style="43"/>
    <col min="10227" max="10227" width="35.42578125" style="43" customWidth="1"/>
    <col min="10228" max="10229" width="7.85546875" style="43" customWidth="1"/>
    <col min="10230" max="10231" width="8.140625" style="43" bestFit="1" customWidth="1"/>
    <col min="10232" max="10233" width="8.42578125" style="43" customWidth="1"/>
    <col min="10234" max="10235" width="7.85546875" style="43" customWidth="1"/>
    <col min="10236" max="10482" width="9.140625" style="43"/>
    <col min="10483" max="10483" width="35.42578125" style="43" customWidth="1"/>
    <col min="10484" max="10485" width="7.85546875" style="43" customWidth="1"/>
    <col min="10486" max="10487" width="8.140625" style="43" bestFit="1" customWidth="1"/>
    <col min="10488" max="10489" width="8.42578125" style="43" customWidth="1"/>
    <col min="10490" max="10491" width="7.85546875" style="43" customWidth="1"/>
    <col min="10492" max="10738" width="9.140625" style="43"/>
    <col min="10739" max="10739" width="35.42578125" style="43" customWidth="1"/>
    <col min="10740" max="10741" width="7.85546875" style="43" customWidth="1"/>
    <col min="10742" max="10743" width="8.140625" style="43" bestFit="1" customWidth="1"/>
    <col min="10744" max="10745" width="8.42578125" style="43" customWidth="1"/>
    <col min="10746" max="10747" width="7.85546875" style="43" customWidth="1"/>
    <col min="10748" max="10994" width="9.140625" style="43"/>
    <col min="10995" max="10995" width="35.42578125" style="43" customWidth="1"/>
    <col min="10996" max="10997" width="7.85546875" style="43" customWidth="1"/>
    <col min="10998" max="10999" width="8.140625" style="43" bestFit="1" customWidth="1"/>
    <col min="11000" max="11001" width="8.42578125" style="43" customWidth="1"/>
    <col min="11002" max="11003" width="7.85546875" style="43" customWidth="1"/>
    <col min="11004" max="11250" width="9.140625" style="43"/>
    <col min="11251" max="11251" width="35.42578125" style="43" customWidth="1"/>
    <col min="11252" max="11253" width="7.85546875" style="43" customWidth="1"/>
    <col min="11254" max="11255" width="8.140625" style="43" bestFit="1" customWidth="1"/>
    <col min="11256" max="11257" width="8.42578125" style="43" customWidth="1"/>
    <col min="11258" max="11259" width="7.85546875" style="43" customWidth="1"/>
    <col min="11260" max="11506" width="9.140625" style="43"/>
    <col min="11507" max="11507" width="35.42578125" style="43" customWidth="1"/>
    <col min="11508" max="11509" width="7.85546875" style="43" customWidth="1"/>
    <col min="11510" max="11511" width="8.140625" style="43" bestFit="1" customWidth="1"/>
    <col min="11512" max="11513" width="8.42578125" style="43" customWidth="1"/>
    <col min="11514" max="11515" width="7.85546875" style="43" customWidth="1"/>
    <col min="11516" max="11762" width="9.140625" style="43"/>
    <col min="11763" max="11763" width="35.42578125" style="43" customWidth="1"/>
    <col min="11764" max="11765" width="7.85546875" style="43" customWidth="1"/>
    <col min="11766" max="11767" width="8.140625" style="43" bestFit="1" customWidth="1"/>
    <col min="11768" max="11769" width="8.42578125" style="43" customWidth="1"/>
    <col min="11770" max="11771" width="7.85546875" style="43" customWidth="1"/>
    <col min="11772" max="12018" width="9.140625" style="43"/>
    <col min="12019" max="12019" width="35.42578125" style="43" customWidth="1"/>
    <col min="12020" max="12021" width="7.85546875" style="43" customWidth="1"/>
    <col min="12022" max="12023" width="8.140625" style="43" bestFit="1" customWidth="1"/>
    <col min="12024" max="12025" width="8.42578125" style="43" customWidth="1"/>
    <col min="12026" max="12027" width="7.85546875" style="43" customWidth="1"/>
    <col min="12028" max="12274" width="9.140625" style="43"/>
    <col min="12275" max="12275" width="35.42578125" style="43" customWidth="1"/>
    <col min="12276" max="12277" width="7.85546875" style="43" customWidth="1"/>
    <col min="12278" max="12279" width="8.140625" style="43" bestFit="1" customWidth="1"/>
    <col min="12280" max="12281" width="8.42578125" style="43" customWidth="1"/>
    <col min="12282" max="12283" width="7.85546875" style="43" customWidth="1"/>
    <col min="12284" max="12530" width="9.140625" style="43"/>
    <col min="12531" max="12531" width="35.42578125" style="43" customWidth="1"/>
    <col min="12532" max="12533" width="7.85546875" style="43" customWidth="1"/>
    <col min="12534" max="12535" width="8.140625" style="43" bestFit="1" customWidth="1"/>
    <col min="12536" max="12537" width="8.42578125" style="43" customWidth="1"/>
    <col min="12538" max="12539" width="7.85546875" style="43" customWidth="1"/>
    <col min="12540" max="12786" width="9.140625" style="43"/>
    <col min="12787" max="12787" width="35.42578125" style="43" customWidth="1"/>
    <col min="12788" max="12789" width="7.85546875" style="43" customWidth="1"/>
    <col min="12790" max="12791" width="8.140625" style="43" bestFit="1" customWidth="1"/>
    <col min="12792" max="12793" width="8.42578125" style="43" customWidth="1"/>
    <col min="12794" max="12795" width="7.85546875" style="43" customWidth="1"/>
    <col min="12796" max="13042" width="9.140625" style="43"/>
    <col min="13043" max="13043" width="35.42578125" style="43" customWidth="1"/>
    <col min="13044" max="13045" width="7.85546875" style="43" customWidth="1"/>
    <col min="13046" max="13047" width="8.140625" style="43" bestFit="1" customWidth="1"/>
    <col min="13048" max="13049" width="8.42578125" style="43" customWidth="1"/>
    <col min="13050" max="13051" width="7.85546875" style="43" customWidth="1"/>
    <col min="13052" max="13298" width="9.140625" style="43"/>
    <col min="13299" max="13299" width="35.42578125" style="43" customWidth="1"/>
    <col min="13300" max="13301" width="7.85546875" style="43" customWidth="1"/>
    <col min="13302" max="13303" width="8.140625" style="43" bestFit="1" customWidth="1"/>
    <col min="13304" max="13305" width="8.42578125" style="43" customWidth="1"/>
    <col min="13306" max="13307" width="7.85546875" style="43" customWidth="1"/>
    <col min="13308" max="13554" width="9.140625" style="43"/>
    <col min="13555" max="13555" width="35.42578125" style="43" customWidth="1"/>
    <col min="13556" max="13557" width="7.85546875" style="43" customWidth="1"/>
    <col min="13558" max="13559" width="8.140625" style="43" bestFit="1" customWidth="1"/>
    <col min="13560" max="13561" width="8.42578125" style="43" customWidth="1"/>
    <col min="13562" max="13563" width="7.85546875" style="43" customWidth="1"/>
    <col min="13564" max="13810" width="9.140625" style="43"/>
    <col min="13811" max="13811" width="35.42578125" style="43" customWidth="1"/>
    <col min="13812" max="13813" width="7.85546875" style="43" customWidth="1"/>
    <col min="13814" max="13815" width="8.140625" style="43" bestFit="1" customWidth="1"/>
    <col min="13816" max="13817" width="8.42578125" style="43" customWidth="1"/>
    <col min="13818" max="13819" width="7.85546875" style="43" customWidth="1"/>
    <col min="13820" max="14066" width="9.140625" style="43"/>
    <col min="14067" max="14067" width="35.42578125" style="43" customWidth="1"/>
    <col min="14068" max="14069" width="7.85546875" style="43" customWidth="1"/>
    <col min="14070" max="14071" width="8.140625" style="43" bestFit="1" customWidth="1"/>
    <col min="14072" max="14073" width="8.42578125" style="43" customWidth="1"/>
    <col min="14074" max="14075" width="7.85546875" style="43" customWidth="1"/>
    <col min="14076" max="14322" width="9.140625" style="43"/>
    <col min="14323" max="14323" width="35.42578125" style="43" customWidth="1"/>
    <col min="14324" max="14325" width="7.85546875" style="43" customWidth="1"/>
    <col min="14326" max="14327" width="8.140625" style="43" bestFit="1" customWidth="1"/>
    <col min="14328" max="14329" width="8.42578125" style="43" customWidth="1"/>
    <col min="14330" max="14331" width="7.85546875" style="43" customWidth="1"/>
    <col min="14332" max="14578" width="9.140625" style="43"/>
    <col min="14579" max="14579" width="35.42578125" style="43" customWidth="1"/>
    <col min="14580" max="14581" width="7.85546875" style="43" customWidth="1"/>
    <col min="14582" max="14583" width="8.140625" style="43" bestFit="1" customWidth="1"/>
    <col min="14584" max="14585" width="8.42578125" style="43" customWidth="1"/>
    <col min="14586" max="14587" width="7.85546875" style="43" customWidth="1"/>
    <col min="14588" max="14834" width="9.140625" style="43"/>
    <col min="14835" max="14835" width="35.42578125" style="43" customWidth="1"/>
    <col min="14836" max="14837" width="7.85546875" style="43" customWidth="1"/>
    <col min="14838" max="14839" width="8.140625" style="43" bestFit="1" customWidth="1"/>
    <col min="14840" max="14841" width="8.42578125" style="43" customWidth="1"/>
    <col min="14842" max="14843" width="7.85546875" style="43" customWidth="1"/>
    <col min="14844" max="15090" width="9.140625" style="43"/>
    <col min="15091" max="15091" width="35.42578125" style="43" customWidth="1"/>
    <col min="15092" max="15093" width="7.85546875" style="43" customWidth="1"/>
    <col min="15094" max="15095" width="8.140625" style="43" bestFit="1" customWidth="1"/>
    <col min="15096" max="15097" width="8.42578125" style="43" customWidth="1"/>
    <col min="15098" max="15099" width="7.85546875" style="43" customWidth="1"/>
    <col min="15100" max="15346" width="9.140625" style="43"/>
    <col min="15347" max="15347" width="35.42578125" style="43" customWidth="1"/>
    <col min="15348" max="15349" width="7.85546875" style="43" customWidth="1"/>
    <col min="15350" max="15351" width="8.140625" style="43" bestFit="1" customWidth="1"/>
    <col min="15352" max="15353" width="8.42578125" style="43" customWidth="1"/>
    <col min="15354" max="15355" width="7.85546875" style="43" customWidth="1"/>
    <col min="15356" max="15602" width="9.140625" style="43"/>
    <col min="15603" max="15603" width="35.42578125" style="43" customWidth="1"/>
    <col min="15604" max="15605" width="7.85546875" style="43" customWidth="1"/>
    <col min="15606" max="15607" width="8.140625" style="43" bestFit="1" customWidth="1"/>
    <col min="15608" max="15609" width="8.42578125" style="43" customWidth="1"/>
    <col min="15610" max="15611" width="7.85546875" style="43" customWidth="1"/>
    <col min="15612" max="15858" width="9.140625" style="43"/>
    <col min="15859" max="15859" width="35.42578125" style="43" customWidth="1"/>
    <col min="15860" max="15861" width="7.85546875" style="43" customWidth="1"/>
    <col min="15862" max="15863" width="8.140625" style="43" bestFit="1" customWidth="1"/>
    <col min="15864" max="15865" width="8.42578125" style="43" customWidth="1"/>
    <col min="15866" max="15867" width="7.85546875" style="43" customWidth="1"/>
    <col min="15868" max="16114" width="9.140625" style="43"/>
    <col min="16115" max="16115" width="35.42578125" style="43" customWidth="1"/>
    <col min="16116" max="16117" width="7.85546875" style="43" customWidth="1"/>
    <col min="16118" max="16119" width="8.140625" style="43" bestFit="1" customWidth="1"/>
    <col min="16120" max="16121" width="8.42578125" style="43" customWidth="1"/>
    <col min="16122" max="16123" width="7.85546875" style="43" customWidth="1"/>
    <col min="16124" max="16384" width="9.140625" style="43"/>
  </cols>
  <sheetData>
    <row r="1" spans="2:9">
      <c r="C1" s="477"/>
      <c r="D1" s="477"/>
      <c r="E1" s="1329" t="s">
        <v>134</v>
      </c>
      <c r="F1" s="1329"/>
      <c r="G1" s="160"/>
      <c r="H1" s="160"/>
      <c r="I1" s="160"/>
    </row>
    <row r="2" spans="2:9">
      <c r="B2" s="267"/>
    </row>
    <row r="3" spans="2:9" ht="42" customHeight="1">
      <c r="B3" s="1345" t="s">
        <v>135</v>
      </c>
      <c r="C3" s="1345"/>
      <c r="D3" s="1345"/>
      <c r="E3" s="1345"/>
      <c r="F3" s="1345"/>
    </row>
    <row r="4" spans="2:9" ht="15" thickBot="1"/>
    <row r="5" spans="2:9" s="48" customFormat="1" ht="63.75" customHeight="1">
      <c r="B5" s="1339" t="s">
        <v>2</v>
      </c>
      <c r="C5" s="1346" t="s">
        <v>136</v>
      </c>
      <c r="D5" s="1339"/>
      <c r="E5" s="1346" t="s">
        <v>137</v>
      </c>
      <c r="F5" s="1347"/>
    </row>
    <row r="6" spans="2:9" s="49" customFormat="1" ht="13.5" thickBot="1">
      <c r="B6" s="1340"/>
      <c r="C6" s="268">
        <v>2019</v>
      </c>
      <c r="D6" s="269">
        <v>2020</v>
      </c>
      <c r="E6" s="163">
        <v>2019</v>
      </c>
      <c r="F6" s="242">
        <v>2020</v>
      </c>
    </row>
    <row r="7" spans="2:9" s="49" customFormat="1" ht="18.75" customHeight="1" thickBot="1">
      <c r="B7" s="270" t="s">
        <v>138</v>
      </c>
      <c r="C7" s="271">
        <v>18841</v>
      </c>
      <c r="D7" s="272">
        <v>20403</v>
      </c>
      <c r="E7" s="273">
        <v>31782</v>
      </c>
      <c r="F7" s="272">
        <v>34638</v>
      </c>
    </row>
    <row r="8" spans="2:9" s="72" customFormat="1" ht="13.5" customHeight="1" thickBot="1">
      <c r="B8" s="1325" t="s">
        <v>106</v>
      </c>
      <c r="C8" s="1325"/>
      <c r="D8" s="1325"/>
      <c r="E8" s="1325"/>
      <c r="F8" s="1325"/>
    </row>
    <row r="9" spans="2:9" s="72" customFormat="1" ht="12.75">
      <c r="B9" s="74" t="s">
        <v>5</v>
      </c>
      <c r="C9" s="75">
        <v>0.4549204</v>
      </c>
      <c r="D9" s="274">
        <v>0.45675690000000002</v>
      </c>
      <c r="E9" s="75">
        <v>0.55188199999999998</v>
      </c>
      <c r="F9" s="275">
        <v>0.58815079999999997</v>
      </c>
    </row>
    <row r="10" spans="2:9" s="72" customFormat="1" ht="12.75">
      <c r="B10" s="46" t="s">
        <v>7</v>
      </c>
      <c r="C10" s="111">
        <v>0.83459000000000005</v>
      </c>
      <c r="D10" s="276">
        <v>0.84079999999999999</v>
      </c>
      <c r="E10" s="277">
        <v>1.23156</v>
      </c>
      <c r="F10" s="111">
        <v>1.42807</v>
      </c>
    </row>
    <row r="11" spans="2:9" s="72" customFormat="1" ht="12.75">
      <c r="B11" s="79" t="s">
        <v>107</v>
      </c>
      <c r="C11" s="75">
        <v>0.1817183</v>
      </c>
      <c r="D11" s="278">
        <v>0.1901726</v>
      </c>
      <c r="E11" s="75">
        <v>0.24408779999999999</v>
      </c>
      <c r="F11" s="279">
        <v>0.26532250000000002</v>
      </c>
    </row>
    <row r="12" spans="2:9" s="72" customFormat="1" ht="12.75">
      <c r="B12" s="79" t="s">
        <v>11</v>
      </c>
      <c r="C12" s="186">
        <v>1.8345899999999999</v>
      </c>
      <c r="D12" s="276">
        <v>1.8408</v>
      </c>
      <c r="E12" s="277">
        <v>2.23156</v>
      </c>
      <c r="F12" s="186">
        <v>2.42807</v>
      </c>
    </row>
    <row r="13" spans="2:9" s="72" customFormat="1" ht="12.75">
      <c r="B13" s="79" t="s">
        <v>13</v>
      </c>
      <c r="C13" s="186">
        <v>0.38624000000000003</v>
      </c>
      <c r="D13" s="276">
        <v>0.39885999999999999</v>
      </c>
      <c r="E13" s="277">
        <v>0.51622000000000001</v>
      </c>
      <c r="F13" s="186">
        <v>0.61777000000000004</v>
      </c>
    </row>
    <row r="14" spans="2:9" s="72" customFormat="1" ht="12.75">
      <c r="B14" s="93" t="s">
        <v>15</v>
      </c>
      <c r="C14" s="280">
        <v>0.17232</v>
      </c>
      <c r="D14" s="281">
        <v>0.18151</v>
      </c>
      <c r="E14" s="282">
        <v>0.22664999999999999</v>
      </c>
      <c r="F14" s="280">
        <v>0.24854999999999999</v>
      </c>
    </row>
    <row r="15" spans="2:9" s="72" customFormat="1" ht="12.75">
      <c r="B15" s="93" t="s">
        <v>17</v>
      </c>
      <c r="C15" s="111">
        <v>5.5421399999999998</v>
      </c>
      <c r="D15" s="276">
        <v>4.6857800000000003</v>
      </c>
      <c r="E15" s="277">
        <v>4.2849599999999999</v>
      </c>
      <c r="F15" s="111">
        <v>1.7332000000000001</v>
      </c>
    </row>
    <row r="16" spans="2:9" s="72" customFormat="1" ht="13.5" thickBot="1">
      <c r="B16" s="93" t="s">
        <v>19</v>
      </c>
      <c r="C16" s="283">
        <v>8.5776000000000003</v>
      </c>
      <c r="D16" s="284">
        <v>7.7050900000000002</v>
      </c>
      <c r="E16" s="285">
        <v>8.4250500000000006</v>
      </c>
      <c r="F16" s="283">
        <v>5.3995199999999999</v>
      </c>
    </row>
    <row r="17" spans="2:6" s="72" customFormat="1" ht="13.5" customHeight="1" thickBot="1">
      <c r="B17" s="1325" t="s">
        <v>133</v>
      </c>
      <c r="C17" s="1325"/>
      <c r="D17" s="1325"/>
      <c r="E17" s="1325"/>
      <c r="F17" s="1325"/>
    </row>
    <row r="18" spans="2:6" s="72" customFormat="1" ht="12.75">
      <c r="B18" s="74" t="s">
        <v>24</v>
      </c>
      <c r="C18" s="286">
        <v>1.3398099999999999</v>
      </c>
      <c r="D18" s="287">
        <v>1.32985</v>
      </c>
      <c r="E18" s="288">
        <v>1.3617999999999999</v>
      </c>
      <c r="F18" s="289">
        <v>1.2725900000000001</v>
      </c>
    </row>
    <row r="19" spans="2:6" s="72" customFormat="1" ht="12.75">
      <c r="B19" s="79" t="s">
        <v>26</v>
      </c>
      <c r="C19" s="290">
        <v>0.87836999999999998</v>
      </c>
      <c r="D19" s="291">
        <v>0.87975999999999999</v>
      </c>
      <c r="E19" s="292">
        <v>0.99689000000000005</v>
      </c>
      <c r="F19" s="290">
        <v>0.94901000000000002</v>
      </c>
    </row>
    <row r="20" spans="2:6" s="72" customFormat="1" ht="12.75">
      <c r="B20" s="79" t="s">
        <v>28</v>
      </c>
      <c r="C20" s="293">
        <v>0.22536</v>
      </c>
      <c r="D20" s="276">
        <v>0.24611</v>
      </c>
      <c r="E20" s="294">
        <v>0.32079000000000002</v>
      </c>
      <c r="F20" s="293">
        <v>0.30792999999999998</v>
      </c>
    </row>
    <row r="21" spans="2:6" s="72" customFormat="1" ht="13.5" thickBot="1">
      <c r="B21" s="93" t="s">
        <v>109</v>
      </c>
      <c r="C21" s="213">
        <v>183218.14883200001</v>
      </c>
      <c r="D21" s="211">
        <v>182411.50146299999</v>
      </c>
      <c r="E21" s="209">
        <v>50224.967304999998</v>
      </c>
      <c r="F21" s="213">
        <v>43683.256809999999</v>
      </c>
    </row>
    <row r="22" spans="2:6" s="72" customFormat="1" ht="13.5" customHeight="1" thickBot="1">
      <c r="B22" s="1325" t="s">
        <v>110</v>
      </c>
      <c r="C22" s="1325"/>
      <c r="D22" s="1325"/>
      <c r="E22" s="1325"/>
      <c r="F22" s="1325"/>
    </row>
    <row r="23" spans="2:6" s="72" customFormat="1" ht="12.75">
      <c r="B23" s="115" t="s">
        <v>39</v>
      </c>
      <c r="C23" s="338">
        <v>0.81549000000000005</v>
      </c>
      <c r="D23" s="339">
        <v>0.74165000000000003</v>
      </c>
      <c r="E23" s="340">
        <v>0.79512000000000005</v>
      </c>
      <c r="F23" s="341">
        <v>0.71111999999999997</v>
      </c>
    </row>
    <row r="24" spans="2:6" s="72" customFormat="1" ht="12.75">
      <c r="B24" s="123" t="s">
        <v>47</v>
      </c>
      <c r="C24" s="342">
        <v>1.68855</v>
      </c>
      <c r="D24" s="343">
        <v>1.5224599999999999</v>
      </c>
      <c r="E24" s="344">
        <v>2.2305700000000002</v>
      </c>
      <c r="F24" s="342">
        <v>2.0032199999999998</v>
      </c>
    </row>
    <row r="25" spans="2:6" s="72" customFormat="1" ht="12.75">
      <c r="B25" s="123" t="s">
        <v>41</v>
      </c>
      <c r="C25" s="345">
        <v>5.3514699999999999</v>
      </c>
      <c r="D25" s="343">
        <v>5.0562800000000001</v>
      </c>
      <c r="E25" s="346">
        <v>5.3542699999999996</v>
      </c>
      <c r="F25" s="345">
        <v>5.0052700000000003</v>
      </c>
    </row>
    <row r="26" spans="2:6" s="72" customFormat="1" ht="12.75">
      <c r="B26" s="123" t="s">
        <v>43</v>
      </c>
      <c r="C26" s="347">
        <v>3.7412100000000001</v>
      </c>
      <c r="D26" s="343">
        <v>3.53931</v>
      </c>
      <c r="E26" s="348">
        <v>2.8707699999999998</v>
      </c>
      <c r="F26" s="347">
        <v>2.5089000000000001</v>
      </c>
    </row>
    <row r="27" spans="2:6" s="72" customFormat="1" ht="12.75">
      <c r="B27" s="123" t="s">
        <v>111</v>
      </c>
      <c r="C27" s="349">
        <v>3.7815799999999999</v>
      </c>
      <c r="D27" s="343">
        <v>3.5914899999999998</v>
      </c>
      <c r="E27" s="350">
        <v>2.8898700000000002</v>
      </c>
      <c r="F27" s="349">
        <v>2.5263800000000001</v>
      </c>
    </row>
    <row r="28" spans="2:6" s="72" customFormat="1" ht="12.75">
      <c r="B28" s="123" t="s">
        <v>49</v>
      </c>
      <c r="C28" s="351">
        <v>6.4456199999999999</v>
      </c>
      <c r="D28" s="343">
        <v>6.1670800000000003</v>
      </c>
      <c r="E28" s="352">
        <v>4.8372700000000002</v>
      </c>
      <c r="F28" s="351">
        <v>5.3573700000000004</v>
      </c>
    </row>
    <row r="29" spans="2:6" s="72" customFormat="1" ht="12.75">
      <c r="B29" s="123" t="s">
        <v>112</v>
      </c>
      <c r="C29" s="353">
        <v>1.4960899999999999</v>
      </c>
      <c r="D29" s="343">
        <v>1.3652200000000001</v>
      </c>
      <c r="E29" s="352">
        <v>1.7743500000000001</v>
      </c>
      <c r="F29" s="353">
        <v>1.72665</v>
      </c>
    </row>
    <row r="30" spans="2:6" s="72" customFormat="1" ht="12.75">
      <c r="B30" s="138" t="s">
        <v>113</v>
      </c>
      <c r="C30" s="354">
        <v>68.205619999999996</v>
      </c>
      <c r="D30" s="343">
        <v>72.187430000000006</v>
      </c>
      <c r="E30" s="355">
        <v>68.169880000000006</v>
      </c>
      <c r="F30" s="354">
        <v>72.923119999999997</v>
      </c>
    </row>
    <row r="31" spans="2:6" s="72" customFormat="1" ht="12.75">
      <c r="B31" s="138" t="s">
        <v>114</v>
      </c>
      <c r="C31" s="356">
        <v>97.562049999999999</v>
      </c>
      <c r="D31" s="343">
        <v>103.12745</v>
      </c>
      <c r="E31" s="357">
        <v>127.14379</v>
      </c>
      <c r="F31" s="356">
        <v>145.48215999999999</v>
      </c>
    </row>
    <row r="32" spans="2:6" s="72" customFormat="1" ht="12.75">
      <c r="B32" s="138" t="s">
        <v>115</v>
      </c>
      <c r="C32" s="356">
        <v>96.520529999999994</v>
      </c>
      <c r="D32" s="343">
        <v>101.62918000000001</v>
      </c>
      <c r="E32" s="357">
        <v>126.30334999999999</v>
      </c>
      <c r="F32" s="356">
        <v>144.47540000000001</v>
      </c>
    </row>
    <row r="33" spans="2:6" s="72" customFormat="1" ht="12.75">
      <c r="B33" s="138" t="s">
        <v>116</v>
      </c>
      <c r="C33" s="358">
        <v>150.0385</v>
      </c>
      <c r="D33" s="343">
        <v>160.18457000000001</v>
      </c>
      <c r="E33" s="359">
        <v>184.46039999999999</v>
      </c>
      <c r="F33" s="358">
        <v>221.02673999999999</v>
      </c>
    </row>
    <row r="34" spans="2:6" s="72" customFormat="1" ht="25.5">
      <c r="B34" s="138" t="s">
        <v>53</v>
      </c>
      <c r="C34" s="360">
        <v>1.32934</v>
      </c>
      <c r="D34" s="361">
        <v>1.32308</v>
      </c>
      <c r="E34" s="362">
        <v>1.6100099999999999</v>
      </c>
      <c r="F34" s="360">
        <v>1.5129600000000001</v>
      </c>
    </row>
    <row r="35" spans="2:6" s="72" customFormat="1" ht="13.5" thickBot="1">
      <c r="B35" s="139" t="s">
        <v>117</v>
      </c>
      <c r="C35" s="363">
        <v>0.50109999999999999</v>
      </c>
      <c r="D35" s="363">
        <v>0.50700999999999996</v>
      </c>
      <c r="E35" s="364">
        <v>0.36820999999999998</v>
      </c>
      <c r="F35" s="365">
        <v>0.37052000000000002</v>
      </c>
    </row>
    <row r="36" spans="2:6" s="72" customFormat="1" ht="13.5" customHeight="1" thickBot="1">
      <c r="B36" s="1325" t="s">
        <v>118</v>
      </c>
      <c r="C36" s="1325"/>
      <c r="D36" s="1325"/>
      <c r="E36" s="1325"/>
      <c r="F36" s="1325"/>
    </row>
    <row r="37" spans="2:6" s="72" customFormat="1" ht="12.75">
      <c r="B37" s="295" t="s">
        <v>58</v>
      </c>
      <c r="C37" s="296">
        <v>4.2469900000000005E-2</v>
      </c>
      <c r="D37" s="297">
        <v>3.5509100000000002E-2</v>
      </c>
      <c r="E37" s="298">
        <v>3.8906000000000003E-2</v>
      </c>
      <c r="F37" s="299">
        <v>1.7201599999999997E-2</v>
      </c>
    </row>
    <row r="38" spans="2:6" s="72" customFormat="1" ht="12.75">
      <c r="B38" s="300" t="s">
        <v>60</v>
      </c>
      <c r="C38" s="301">
        <v>7.7915100000000001E-2</v>
      </c>
      <c r="D38" s="280">
        <v>6.5365000000000006E-2</v>
      </c>
      <c r="E38" s="302">
        <v>8.6820900000000006E-2</v>
      </c>
      <c r="F38" s="280">
        <v>4.1766600000000001E-2</v>
      </c>
    </row>
    <row r="39" spans="2:6" s="72" customFormat="1" ht="12.75">
      <c r="B39" s="300" t="s">
        <v>62</v>
      </c>
      <c r="C39" s="75">
        <v>5.2079000000000007E-2</v>
      </c>
      <c r="D39" s="153">
        <v>4.7878800000000006E-2</v>
      </c>
      <c r="E39" s="151">
        <v>4.8930999999999995E-2</v>
      </c>
      <c r="F39" s="152">
        <v>2.41894E-2</v>
      </c>
    </row>
    <row r="40" spans="2:6" s="72" customFormat="1" ht="12.75">
      <c r="B40" s="300" t="s">
        <v>119</v>
      </c>
      <c r="C40" s="301">
        <v>7.20692E-2</v>
      </c>
      <c r="D40" s="280">
        <v>5.7819799999999998E-2</v>
      </c>
      <c r="E40" s="302">
        <v>5.06121E-2</v>
      </c>
      <c r="F40" s="280">
        <v>3.4307699999999997E-2</v>
      </c>
    </row>
    <row r="41" spans="2:6" s="72" customFormat="1" ht="12.75">
      <c r="B41" s="303" t="s">
        <v>66</v>
      </c>
      <c r="C41" s="301">
        <v>4.80072E-2</v>
      </c>
      <c r="D41" s="280">
        <v>3.8786299999999996E-2</v>
      </c>
      <c r="E41" s="302">
        <v>3.0003799999999997E-2</v>
      </c>
      <c r="F41" s="280">
        <v>1.92324E-2</v>
      </c>
    </row>
    <row r="42" spans="2:6" s="72" customFormat="1" ht="13.5" thickBot="1">
      <c r="B42" s="304" t="s">
        <v>68</v>
      </c>
      <c r="C42" s="305">
        <v>5.8869199999999997E-2</v>
      </c>
      <c r="D42" s="67">
        <v>5.22976E-2</v>
      </c>
      <c r="E42" s="66">
        <v>3.7734899999999995E-2</v>
      </c>
      <c r="F42" s="306">
        <v>2.7045200000000002E-2</v>
      </c>
    </row>
    <row r="44" spans="2:6" ht="74.25" customHeight="1">
      <c r="B44" s="1328" t="s">
        <v>127</v>
      </c>
      <c r="C44" s="1328"/>
      <c r="D44" s="1328"/>
      <c r="E44" s="1328"/>
      <c r="F44" s="1328"/>
    </row>
  </sheetData>
  <mergeCells count="10">
    <mergeCell ref="B17:F17"/>
    <mergeCell ref="B22:F22"/>
    <mergeCell ref="B36:F36"/>
    <mergeCell ref="B44:F44"/>
    <mergeCell ref="E1:F1"/>
    <mergeCell ref="B3:F3"/>
    <mergeCell ref="B5:B6"/>
    <mergeCell ref="C5:D5"/>
    <mergeCell ref="E5:F5"/>
    <mergeCell ref="B8:F8"/>
  </mergeCells>
  <pageMargins left="0.7" right="0.7" top="0.75" bottom="0.75" header="0.3" footer="0.3"/>
  <pageSetup scale="84"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workbookViewId="0"/>
  </sheetViews>
  <sheetFormatPr defaultColWidth="8.85546875" defaultRowHeight="14.25"/>
  <cols>
    <col min="1" max="1" width="5" style="1" customWidth="1"/>
    <col min="2" max="2" width="36" style="1" customWidth="1"/>
    <col min="3" max="6" width="13.28515625" style="1" customWidth="1"/>
    <col min="7" max="10" width="14.42578125" style="1" customWidth="1"/>
    <col min="11" max="12" width="8.85546875" style="330"/>
    <col min="13" max="16384" width="8.85546875" style="1"/>
  </cols>
  <sheetData>
    <row r="1" spans="2:12">
      <c r="I1" s="1329" t="s">
        <v>139</v>
      </c>
      <c r="J1" s="1329"/>
    </row>
    <row r="3" spans="2:12">
      <c r="B3" s="1349" t="s">
        <v>140</v>
      </c>
      <c r="C3" s="1349"/>
      <c r="D3" s="1349"/>
      <c r="E3" s="1349"/>
      <c r="F3" s="1349"/>
      <c r="G3" s="1349"/>
      <c r="H3" s="1349"/>
      <c r="I3" s="1349"/>
      <c r="J3" s="1349"/>
    </row>
    <row r="4" spans="2:12" ht="15" thickBot="1"/>
    <row r="5" spans="2:12" ht="61.15" customHeight="1" thickBot="1">
      <c r="B5" s="1310" t="s">
        <v>81</v>
      </c>
      <c r="C5" s="1317" t="s">
        <v>141</v>
      </c>
      <c r="D5" s="1321"/>
      <c r="E5" s="1317" t="s">
        <v>142</v>
      </c>
      <c r="F5" s="1318"/>
      <c r="G5" s="1317" t="s">
        <v>143</v>
      </c>
      <c r="H5" s="1318"/>
      <c r="I5" s="1317" t="s">
        <v>144</v>
      </c>
      <c r="J5" s="1321"/>
    </row>
    <row r="6" spans="2:12" ht="15" thickBot="1">
      <c r="B6" s="1311"/>
      <c r="C6" s="333">
        <v>2019</v>
      </c>
      <c r="D6" s="334">
        <v>2020</v>
      </c>
      <c r="E6" s="333">
        <v>2019</v>
      </c>
      <c r="F6" s="334">
        <v>2020</v>
      </c>
      <c r="G6" s="333">
        <v>2019</v>
      </c>
      <c r="H6" s="334">
        <v>2020</v>
      </c>
      <c r="I6" s="333">
        <v>2019</v>
      </c>
      <c r="J6" s="334">
        <v>2020</v>
      </c>
      <c r="K6" s="331"/>
      <c r="L6" s="331"/>
    </row>
    <row r="7" spans="2:12">
      <c r="B7" s="307" t="s">
        <v>82</v>
      </c>
      <c r="C7" s="308">
        <v>4407.2079999999996</v>
      </c>
      <c r="D7" s="308">
        <v>4951.4070000000002</v>
      </c>
      <c r="E7" s="309">
        <v>2.694744691196894</v>
      </c>
      <c r="F7" s="309">
        <f>D7/$D$13*100</f>
        <v>2.9913912649057792</v>
      </c>
      <c r="G7" s="308">
        <v>-97.359000000000378</v>
      </c>
      <c r="H7" s="308">
        <f>D7-C7</f>
        <v>544.19900000000052</v>
      </c>
      <c r="I7" s="332">
        <v>-2.161339813571435</v>
      </c>
      <c r="J7" s="335">
        <f>H7/C7*100</f>
        <v>12.347930934959289</v>
      </c>
    </row>
    <row r="8" spans="2:12">
      <c r="B8" s="310" t="s">
        <v>83</v>
      </c>
      <c r="C8" s="311">
        <v>52454.815999999999</v>
      </c>
      <c r="D8" s="311">
        <v>53563.974000000002</v>
      </c>
      <c r="E8" s="312">
        <v>32.072989734931937</v>
      </c>
      <c r="F8" s="312">
        <f t="shared" ref="F8:F13" si="0">D8/$D$13*100</f>
        <v>32.360661108497091</v>
      </c>
      <c r="G8" s="311">
        <v>2775.3729999999996</v>
      </c>
      <c r="H8" s="311">
        <f t="shared" ref="H8:H13" si="1">D8-C8</f>
        <v>1109.1580000000031</v>
      </c>
      <c r="I8" s="313">
        <v>5.5865622325918585</v>
      </c>
      <c r="J8" s="336">
        <f t="shared" ref="J8:J13" si="2">H8/C8*100</f>
        <v>2.1145017456547803</v>
      </c>
    </row>
    <row r="9" spans="2:12">
      <c r="B9" s="310" t="s">
        <v>84</v>
      </c>
      <c r="C9" s="311">
        <v>20442.955000000002</v>
      </c>
      <c r="D9" s="311">
        <v>22211.583999999999</v>
      </c>
      <c r="E9" s="312">
        <v>12.499647046072482</v>
      </c>
      <c r="F9" s="312">
        <f t="shared" si="0"/>
        <v>13.41912275789911</v>
      </c>
      <c r="G9" s="311">
        <v>20.15400000000227</v>
      </c>
      <c r="H9" s="311">
        <f t="shared" si="1"/>
        <v>1768.6289999999972</v>
      </c>
      <c r="I9" s="313">
        <v>9.8683819129424352E-2</v>
      </c>
      <c r="J9" s="336">
        <f t="shared" si="2"/>
        <v>8.6515330097825736</v>
      </c>
    </row>
    <row r="10" spans="2:12">
      <c r="B10" s="310" t="s">
        <v>145</v>
      </c>
      <c r="C10" s="311">
        <v>70218.558999999994</v>
      </c>
      <c r="D10" s="311">
        <v>70446.482000000004</v>
      </c>
      <c r="E10" s="312">
        <v>42.934458525385203</v>
      </c>
      <c r="F10" s="312">
        <f t="shared" si="0"/>
        <v>42.560223972325886</v>
      </c>
      <c r="G10" s="311">
        <v>70.007999999987078</v>
      </c>
      <c r="H10" s="311">
        <f t="shared" si="1"/>
        <v>227.92300000000978</v>
      </c>
      <c r="I10" s="313">
        <v>9.9799638056653608E-2</v>
      </c>
      <c r="J10" s="336">
        <f t="shared" si="2"/>
        <v>0.32459082505525327</v>
      </c>
    </row>
    <row r="11" spans="2:12">
      <c r="B11" s="310" t="s">
        <v>86</v>
      </c>
      <c r="C11" s="311">
        <v>2033.5309999999999</v>
      </c>
      <c r="D11" s="311">
        <v>1890.35</v>
      </c>
      <c r="E11" s="312">
        <v>1.2433828552304116</v>
      </c>
      <c r="F11" s="312">
        <f t="shared" si="0"/>
        <v>1.1420544660567469</v>
      </c>
      <c r="G11" s="311">
        <v>-36.510000000000218</v>
      </c>
      <c r="H11" s="311">
        <f t="shared" si="1"/>
        <v>-143.18100000000004</v>
      </c>
      <c r="I11" s="313">
        <v>-1.7637331820964035</v>
      </c>
      <c r="J11" s="336">
        <f t="shared" si="2"/>
        <v>-7.0410040466557939</v>
      </c>
    </row>
    <row r="12" spans="2:12" ht="39" thickBot="1">
      <c r="B12" s="314" t="s">
        <v>146</v>
      </c>
      <c r="C12" s="315">
        <v>13991.189</v>
      </c>
      <c r="D12" s="315">
        <v>12458.081</v>
      </c>
      <c r="E12" s="316">
        <v>8.5547771471830654</v>
      </c>
      <c r="F12" s="316">
        <f t="shared" si="0"/>
        <v>7.5265464303153937</v>
      </c>
      <c r="G12" s="315">
        <v>970.46100000000115</v>
      </c>
      <c r="H12" s="315">
        <f t="shared" si="1"/>
        <v>-1533.1080000000002</v>
      </c>
      <c r="I12" s="317">
        <v>7.4532007734129868</v>
      </c>
      <c r="J12" s="337">
        <f t="shared" si="2"/>
        <v>-10.95766771501693</v>
      </c>
    </row>
    <row r="13" spans="2:12" ht="15" thickBot="1">
      <c r="B13" s="318" t="s">
        <v>102</v>
      </c>
      <c r="C13" s="319">
        <v>163548.258</v>
      </c>
      <c r="D13" s="319">
        <v>165521.878</v>
      </c>
      <c r="E13" s="320">
        <v>99.999999999999986</v>
      </c>
      <c r="F13" s="320">
        <f t="shared" si="0"/>
        <v>100</v>
      </c>
      <c r="G13" s="319">
        <v>3702.1269999999786</v>
      </c>
      <c r="H13" s="319">
        <f t="shared" si="1"/>
        <v>1973.6199999999953</v>
      </c>
      <c r="I13" s="320">
        <v>2.3160566832862397</v>
      </c>
      <c r="J13" s="369">
        <f t="shared" si="2"/>
        <v>1.2067508539283833</v>
      </c>
    </row>
    <row r="15" spans="2:12" ht="42" customHeight="1">
      <c r="B15" s="1348" t="s">
        <v>147</v>
      </c>
      <c r="C15" s="1348"/>
      <c r="D15" s="1348"/>
      <c r="E15" s="1348"/>
      <c r="F15" s="1348"/>
      <c r="G15" s="1348"/>
      <c r="H15" s="1348"/>
      <c r="I15" s="1348"/>
      <c r="J15" s="1348"/>
    </row>
    <row r="16" spans="2:12">
      <c r="B16" s="321"/>
      <c r="C16" s="321"/>
      <c r="D16" s="321"/>
      <c r="E16" s="321"/>
      <c r="F16" s="321"/>
      <c r="G16" s="321"/>
      <c r="H16" s="322"/>
      <c r="I16" s="321"/>
      <c r="J16" s="321"/>
    </row>
    <row r="17" spans="2:10">
      <c r="B17" s="321"/>
      <c r="C17" s="321"/>
      <c r="D17" s="321"/>
      <c r="E17" s="321"/>
      <c r="F17" s="321"/>
      <c r="G17" s="321"/>
      <c r="H17" s="321"/>
      <c r="I17" s="321"/>
      <c r="J17" s="321"/>
    </row>
  </sheetData>
  <mergeCells count="8">
    <mergeCell ref="B15:J15"/>
    <mergeCell ref="I1:J1"/>
    <mergeCell ref="B3:J3"/>
    <mergeCell ref="B5:B6"/>
    <mergeCell ref="C5:D5"/>
    <mergeCell ref="E5:F5"/>
    <mergeCell ref="G5:H5"/>
    <mergeCell ref="I5:J5"/>
  </mergeCells>
  <pageMargins left="0.7" right="0.7" top="0.75" bottom="0.75" header="0.3" footer="0.3"/>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6"/>
  <sheetViews>
    <sheetView workbookViewId="0"/>
  </sheetViews>
  <sheetFormatPr defaultColWidth="8.85546875" defaultRowHeight="14.25"/>
  <cols>
    <col min="1" max="1" width="4" style="1" customWidth="1"/>
    <col min="2" max="2" width="43.7109375" style="1" customWidth="1"/>
    <col min="3" max="11" width="9.7109375" style="1" customWidth="1"/>
    <col min="12" max="12" width="9.5703125" style="1" customWidth="1"/>
    <col min="13" max="16384" width="8.85546875" style="1"/>
  </cols>
  <sheetData>
    <row r="1" spans="2:18">
      <c r="K1" s="1351" t="s">
        <v>148</v>
      </c>
      <c r="L1" s="1351"/>
    </row>
    <row r="3" spans="2:18" ht="30" customHeight="1">
      <c r="B3" s="1355" t="s">
        <v>149</v>
      </c>
      <c r="C3" s="1355"/>
      <c r="D3" s="1355"/>
      <c r="E3" s="1355"/>
      <c r="F3" s="1355"/>
      <c r="G3" s="1355"/>
      <c r="H3" s="1355"/>
      <c r="I3" s="1355"/>
      <c r="J3" s="1355"/>
      <c r="K3" s="1355"/>
      <c r="L3" s="1355"/>
    </row>
    <row r="4" spans="2:18" ht="15" thickBot="1"/>
    <row r="5" spans="2:18" ht="42.75" customHeight="1" thickBot="1">
      <c r="B5" s="1310" t="s">
        <v>81</v>
      </c>
      <c r="C5" s="1317" t="s">
        <v>150</v>
      </c>
      <c r="D5" s="1321"/>
      <c r="E5" s="1321"/>
      <c r="F5" s="1321"/>
      <c r="G5" s="1317" t="s">
        <v>151</v>
      </c>
      <c r="H5" s="1321"/>
      <c r="I5" s="1321"/>
      <c r="J5" s="1321"/>
      <c r="K5" s="1321"/>
      <c r="L5" s="1321"/>
    </row>
    <row r="6" spans="2:18" ht="45" customHeight="1" thickBot="1">
      <c r="B6" s="1352"/>
      <c r="C6" s="1312" t="s">
        <v>152</v>
      </c>
      <c r="D6" s="1353"/>
      <c r="E6" s="1354" t="s">
        <v>153</v>
      </c>
      <c r="F6" s="1312"/>
      <c r="G6" s="1354" t="s">
        <v>154</v>
      </c>
      <c r="H6" s="1353"/>
      <c r="I6" s="1354" t="s">
        <v>155</v>
      </c>
      <c r="J6" s="1353"/>
      <c r="K6" s="1354" t="s">
        <v>156</v>
      </c>
      <c r="L6" s="1312"/>
    </row>
    <row r="7" spans="2:18" ht="15" customHeight="1" thickBot="1">
      <c r="B7" s="1311"/>
      <c r="C7" s="366">
        <v>2019</v>
      </c>
      <c r="D7" s="367">
        <v>2020</v>
      </c>
      <c r="E7" s="366">
        <v>2019</v>
      </c>
      <c r="F7" s="367">
        <v>2020</v>
      </c>
      <c r="G7" s="366">
        <v>2019</v>
      </c>
      <c r="H7" s="367">
        <v>2020</v>
      </c>
      <c r="I7" s="366">
        <v>2019</v>
      </c>
      <c r="J7" s="367">
        <v>2020</v>
      </c>
      <c r="K7" s="366">
        <v>2019</v>
      </c>
      <c r="L7" s="368">
        <v>2020</v>
      </c>
      <c r="M7" s="330"/>
    </row>
    <row r="8" spans="2:18">
      <c r="B8" s="307" t="s">
        <v>157</v>
      </c>
      <c r="C8" s="323">
        <v>58.566602710831894</v>
      </c>
      <c r="D8" s="324">
        <v>56.700045057899693</v>
      </c>
      <c r="E8" s="323">
        <v>41.433397289168113</v>
      </c>
      <c r="F8" s="324">
        <v>43.299954942100292</v>
      </c>
      <c r="G8" s="323">
        <v>28.563090734072745</v>
      </c>
      <c r="H8" s="325">
        <v>33.868729732668264</v>
      </c>
      <c r="I8" s="326">
        <v>53.000269673377154</v>
      </c>
      <c r="J8" s="324">
        <v>59.62688910831622</v>
      </c>
      <c r="K8" s="323">
        <v>18.436639592550108</v>
      </c>
      <c r="L8" s="324">
        <v>6.5043811590155194</v>
      </c>
      <c r="N8" s="16"/>
      <c r="O8" s="16"/>
      <c r="P8" s="16"/>
      <c r="Q8" s="16"/>
      <c r="R8" s="16"/>
    </row>
    <row r="9" spans="2:18">
      <c r="B9" s="310" t="s">
        <v>83</v>
      </c>
      <c r="C9" s="20">
        <v>47.947172286334968</v>
      </c>
      <c r="D9" s="40">
        <v>51.121720356297686</v>
      </c>
      <c r="E9" s="20">
        <v>52.052827713665039</v>
      </c>
      <c r="F9" s="40">
        <v>48.878279643702314</v>
      </c>
      <c r="G9" s="20">
        <v>27.269120845697419</v>
      </c>
      <c r="H9" s="21">
        <v>26.88866088788917</v>
      </c>
      <c r="I9" s="23">
        <v>58.296076363038416</v>
      </c>
      <c r="J9" s="40">
        <v>64.830405556788634</v>
      </c>
      <c r="K9" s="20">
        <v>14.434802791264161</v>
      </c>
      <c r="L9" s="40">
        <v>8.2809335553221963</v>
      </c>
      <c r="N9" s="16"/>
      <c r="O9" s="16"/>
      <c r="P9" s="16"/>
      <c r="Q9" s="16"/>
      <c r="R9" s="16"/>
    </row>
    <row r="10" spans="2:18">
      <c r="B10" s="310" t="s">
        <v>84</v>
      </c>
      <c r="C10" s="20">
        <v>82.833523822754572</v>
      </c>
      <c r="D10" s="40">
        <v>71.292322060416765</v>
      </c>
      <c r="E10" s="20">
        <v>17.166476177245411</v>
      </c>
      <c r="F10" s="40">
        <v>28.707677939583242</v>
      </c>
      <c r="G10" s="20">
        <v>37.118483127330073</v>
      </c>
      <c r="H10" s="21">
        <v>34.369594033366212</v>
      </c>
      <c r="I10" s="23">
        <v>39.257805546851401</v>
      </c>
      <c r="J10" s="40">
        <v>52.719939156250653</v>
      </c>
      <c r="K10" s="20">
        <v>23.623711325818526</v>
      </c>
      <c r="L10" s="40">
        <v>12.910466810383136</v>
      </c>
      <c r="N10" s="16"/>
      <c r="O10" s="16"/>
      <c r="P10" s="16"/>
      <c r="Q10" s="16"/>
      <c r="R10" s="16"/>
    </row>
    <row r="11" spans="2:18">
      <c r="B11" s="310" t="s">
        <v>85</v>
      </c>
      <c r="C11" s="20">
        <v>64.871442320540936</v>
      </c>
      <c r="D11" s="40">
        <v>62.910553858459529</v>
      </c>
      <c r="E11" s="20">
        <v>35.128557679459078</v>
      </c>
      <c r="F11" s="40">
        <v>37.089446141540463</v>
      </c>
      <c r="G11" s="20">
        <v>37.25730229252035</v>
      </c>
      <c r="H11" s="21">
        <v>39.272722571464058</v>
      </c>
      <c r="I11" s="23">
        <v>49.042624742362953</v>
      </c>
      <c r="J11" s="40">
        <v>55.956201232079295</v>
      </c>
      <c r="K11" s="20">
        <v>13.7000729651167</v>
      </c>
      <c r="L11" s="40">
        <v>4.7710761964566508</v>
      </c>
      <c r="N11" s="16"/>
      <c r="O11" s="16"/>
      <c r="P11" s="16"/>
      <c r="Q11" s="16"/>
      <c r="R11" s="16"/>
    </row>
    <row r="12" spans="2:18">
      <c r="B12" s="310" t="s">
        <v>86</v>
      </c>
      <c r="C12" s="20">
        <v>54.70735385887896</v>
      </c>
      <c r="D12" s="40">
        <v>54.593858280212672</v>
      </c>
      <c r="E12" s="20">
        <v>45.29264614112104</v>
      </c>
      <c r="F12" s="40">
        <v>45.406141719787342</v>
      </c>
      <c r="G12" s="20">
        <v>22.985935364836934</v>
      </c>
      <c r="H12" s="21">
        <v>24.335672047671387</v>
      </c>
      <c r="I12" s="23">
        <v>47.521743205710706</v>
      </c>
      <c r="J12" s="40">
        <v>59.8998769404675</v>
      </c>
      <c r="K12" s="20">
        <v>29.49232142945236</v>
      </c>
      <c r="L12" s="40">
        <v>15.764451011861116</v>
      </c>
      <c r="N12" s="16"/>
      <c r="O12" s="16"/>
      <c r="P12" s="16"/>
      <c r="Q12" s="16"/>
      <c r="R12" s="16"/>
    </row>
    <row r="13" spans="2:18" ht="26.25" thickBot="1">
      <c r="B13" s="314" t="s">
        <v>146</v>
      </c>
      <c r="C13" s="327">
        <v>58.3294314729077</v>
      </c>
      <c r="D13" s="328">
        <v>59.390479159671536</v>
      </c>
      <c r="E13" s="327">
        <v>41.6705685270923</v>
      </c>
      <c r="F13" s="328">
        <v>40.609520840328457</v>
      </c>
      <c r="G13" s="327">
        <v>12.725240763909055</v>
      </c>
      <c r="H13" s="28">
        <v>20.09082125075372</v>
      </c>
      <c r="I13" s="329">
        <v>65.121434150977052</v>
      </c>
      <c r="J13" s="328">
        <v>67.283298658458818</v>
      </c>
      <c r="K13" s="327">
        <v>22.153325085113888</v>
      </c>
      <c r="L13" s="328">
        <v>12.625880090787467</v>
      </c>
      <c r="N13" s="16"/>
      <c r="O13" s="16"/>
      <c r="P13" s="16"/>
      <c r="Q13" s="16"/>
      <c r="R13" s="16"/>
    </row>
    <row r="14" spans="2:18" ht="15" thickBot="1">
      <c r="B14" s="318" t="s">
        <v>158</v>
      </c>
      <c r="C14" s="36">
        <v>60.832587406709038</v>
      </c>
      <c r="D14" s="42">
        <v>59.674667296851233</v>
      </c>
      <c r="E14" s="36">
        <v>39.167412593290962</v>
      </c>
      <c r="F14" s="42">
        <v>40.32533270314876</v>
      </c>
      <c r="G14" s="36">
        <v>31.535766758764815</v>
      </c>
      <c r="H14" s="34">
        <v>32.829881677509071</v>
      </c>
      <c r="I14" s="38">
        <v>52.243575403266952</v>
      </c>
      <c r="J14" s="42">
        <v>59.402121115133525</v>
      </c>
      <c r="K14" s="36">
        <v>16.220657837968226</v>
      </c>
      <c r="L14" s="42">
        <v>7.7679972073574088</v>
      </c>
      <c r="N14" s="16"/>
      <c r="O14" s="16"/>
      <c r="P14" s="16"/>
      <c r="Q14" s="16"/>
      <c r="R14" s="16"/>
    </row>
    <row r="16" spans="2:18" ht="36" customHeight="1">
      <c r="B16" s="1350" t="s">
        <v>159</v>
      </c>
      <c r="C16" s="1350"/>
      <c r="D16" s="1350"/>
      <c r="E16" s="1350"/>
      <c r="F16" s="1350"/>
      <c r="G16" s="1350"/>
      <c r="H16" s="1350"/>
      <c r="I16" s="1350"/>
      <c r="J16" s="1350"/>
      <c r="K16" s="1350"/>
      <c r="L16" s="1350"/>
    </row>
  </sheetData>
  <mergeCells count="11">
    <mergeCell ref="B16:L16"/>
    <mergeCell ref="K1:L1"/>
    <mergeCell ref="B5:B7"/>
    <mergeCell ref="C5:F5"/>
    <mergeCell ref="G5:L5"/>
    <mergeCell ref="C6:D6"/>
    <mergeCell ref="E6:F6"/>
    <mergeCell ref="G6:H6"/>
    <mergeCell ref="I6:J6"/>
    <mergeCell ref="K6:L6"/>
    <mergeCell ref="B3:L3"/>
  </mergeCell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zoomScaleNormal="100" workbookViewId="0"/>
  </sheetViews>
  <sheetFormatPr defaultRowHeight="15"/>
  <cols>
    <col min="1" max="1" width="41.42578125" style="640" customWidth="1"/>
    <col min="2" max="6" width="14.28515625" style="640" bestFit="1" customWidth="1"/>
    <col min="7" max="7" width="14.28515625" style="640" customWidth="1"/>
    <col min="8" max="12" width="14.28515625" style="640" bestFit="1" customWidth="1"/>
    <col min="13" max="13" width="14.140625" style="640" customWidth="1"/>
    <col min="14" max="14" width="10.42578125" style="640" bestFit="1" customWidth="1"/>
    <col min="15" max="15" width="10.140625" style="640" bestFit="1" customWidth="1"/>
    <col min="16" max="16384" width="9.140625" style="640"/>
  </cols>
  <sheetData>
    <row r="1" spans="1:16" s="494" customFormat="1" ht="14.45" customHeight="1">
      <c r="L1" s="495"/>
      <c r="M1" s="496" t="s">
        <v>193</v>
      </c>
    </row>
    <row r="2" spans="1:16" s="494" customFormat="1" ht="14.25"/>
    <row r="3" spans="1:16" s="494" customFormat="1" ht="14.25">
      <c r="A3" s="1356" t="s">
        <v>161</v>
      </c>
      <c r="B3" s="1356"/>
      <c r="C3" s="1356"/>
      <c r="D3" s="1356"/>
      <c r="E3" s="1356"/>
      <c r="F3" s="1356"/>
      <c r="G3" s="1356"/>
      <c r="H3" s="1356"/>
      <c r="I3" s="1356"/>
      <c r="J3" s="1356"/>
      <c r="K3" s="1356"/>
      <c r="L3" s="1356"/>
    </row>
    <row r="4" spans="1:16" s="494" customFormat="1" thickBot="1">
      <c r="B4" s="497"/>
      <c r="C4" s="497"/>
      <c r="D4" s="497"/>
      <c r="E4" s="497"/>
      <c r="F4" s="497"/>
      <c r="G4" s="497"/>
      <c r="H4" s="498"/>
      <c r="I4" s="498"/>
      <c r="J4" s="498"/>
      <c r="K4" s="498"/>
      <c r="L4" s="498"/>
    </row>
    <row r="5" spans="1:16" s="494" customFormat="1" ht="15.6" customHeight="1" thickBot="1">
      <c r="A5" s="1357" t="s">
        <v>162</v>
      </c>
      <c r="B5" s="1363" t="s">
        <v>163</v>
      </c>
      <c r="C5" s="1364"/>
      <c r="D5" s="1364"/>
      <c r="E5" s="1364"/>
      <c r="F5" s="1364"/>
      <c r="G5" s="1365"/>
      <c r="H5" s="1363" t="s">
        <v>164</v>
      </c>
      <c r="I5" s="1364"/>
      <c r="J5" s="1364"/>
      <c r="K5" s="1364"/>
      <c r="L5" s="1364"/>
      <c r="M5" s="1365"/>
      <c r="N5" s="499"/>
    </row>
    <row r="6" spans="1:16" s="494" customFormat="1" thickBot="1">
      <c r="A6" s="1362"/>
      <c r="B6" s="500">
        <v>2015</v>
      </c>
      <c r="C6" s="501">
        <v>2016</v>
      </c>
      <c r="D6" s="500">
        <v>2017</v>
      </c>
      <c r="E6" s="501">
        <v>2018</v>
      </c>
      <c r="F6" s="502">
        <v>2019</v>
      </c>
      <c r="G6" s="502">
        <v>2020</v>
      </c>
      <c r="H6" s="503">
        <v>2015</v>
      </c>
      <c r="I6" s="504">
        <v>2016</v>
      </c>
      <c r="J6" s="505">
        <v>2017</v>
      </c>
      <c r="K6" s="506">
        <v>2018</v>
      </c>
      <c r="L6" s="506">
        <v>2019</v>
      </c>
      <c r="M6" s="507">
        <v>2020</v>
      </c>
      <c r="N6" s="508"/>
    </row>
    <row r="7" spans="1:16" s="494" customFormat="1" ht="42.75">
      <c r="A7" s="509" t="s">
        <v>165</v>
      </c>
      <c r="B7" s="510">
        <v>377.48</v>
      </c>
      <c r="C7" s="511">
        <v>405.69799999999998</v>
      </c>
      <c r="D7" s="510">
        <v>166.4</v>
      </c>
      <c r="E7" s="511">
        <v>189.81800000000001</v>
      </c>
      <c r="F7" s="512">
        <v>247.541</v>
      </c>
      <c r="G7" s="512">
        <v>259.01600000000002</v>
      </c>
      <c r="H7" s="513">
        <v>14.268283648096377</v>
      </c>
      <c r="I7" s="514">
        <v>15.594616390533863</v>
      </c>
      <c r="J7" s="514">
        <v>8.4166994600970568</v>
      </c>
      <c r="K7" s="514">
        <v>9.2684570312500014</v>
      </c>
      <c r="L7" s="515">
        <v>11.648204379658216</v>
      </c>
      <c r="M7" s="516">
        <v>12.117815316253102</v>
      </c>
      <c r="N7" s="517"/>
      <c r="O7" s="518"/>
    </row>
    <row r="8" spans="1:16" s="494" customFormat="1" ht="14.25">
      <c r="A8" s="519" t="s">
        <v>166</v>
      </c>
      <c r="B8" s="520">
        <v>66.548000000000002</v>
      </c>
      <c r="C8" s="521">
        <v>60.338999999999999</v>
      </c>
      <c r="D8" s="520">
        <v>73.768000000000001</v>
      </c>
      <c r="E8" s="521">
        <v>16.791</v>
      </c>
      <c r="F8" s="522">
        <v>0.37</v>
      </c>
      <c r="G8" s="523">
        <v>0</v>
      </c>
      <c r="H8" s="524">
        <v>2.5154332420618779</v>
      </c>
      <c r="I8" s="525">
        <v>2.3193694777603606</v>
      </c>
      <c r="J8" s="525">
        <v>3.7312685443055265</v>
      </c>
      <c r="K8" s="525">
        <v>0.81987304687500007</v>
      </c>
      <c r="L8" s="526">
        <v>1.7410593075383632E-2</v>
      </c>
      <c r="M8" s="527">
        <v>0</v>
      </c>
      <c r="N8" s="517"/>
      <c r="O8" s="528"/>
    </row>
    <row r="9" spans="1:16" s="494" customFormat="1" ht="14.25">
      <c r="A9" s="529" t="s">
        <v>167</v>
      </c>
      <c r="B9" s="530">
        <v>1826.327</v>
      </c>
      <c r="C9" s="531">
        <v>1806.252</v>
      </c>
      <c r="D9" s="530">
        <v>1484.548</v>
      </c>
      <c r="E9" s="531">
        <v>1556</v>
      </c>
      <c r="F9" s="532">
        <v>1629</v>
      </c>
      <c r="G9" s="533">
        <v>1665.309</v>
      </c>
      <c r="H9" s="534">
        <v>69.032933321439316</v>
      </c>
      <c r="I9" s="535">
        <v>69.430480418031564</v>
      </c>
      <c r="J9" s="535">
        <v>75.090110276972126</v>
      </c>
      <c r="K9" s="535">
        <v>75.9765625</v>
      </c>
      <c r="L9" s="536">
        <v>76.653665188648475</v>
      </c>
      <c r="M9" s="537">
        <v>77.909885514771815</v>
      </c>
      <c r="N9" s="517"/>
      <c r="O9" s="538"/>
    </row>
    <row r="10" spans="1:16" s="494" customFormat="1" ht="14.25">
      <c r="A10" s="539" t="s">
        <v>168</v>
      </c>
      <c r="B10" s="540">
        <v>209.25399999999999</v>
      </c>
      <c r="C10" s="541">
        <v>168.86799999999999</v>
      </c>
      <c r="D10" s="540">
        <v>148.13300000000001</v>
      </c>
      <c r="E10" s="542">
        <v>150.21199999999999</v>
      </c>
      <c r="F10" s="543">
        <v>133.04300000000001</v>
      </c>
      <c r="G10" s="543">
        <v>117.613</v>
      </c>
      <c r="H10" s="534">
        <v>7.9095460064076484</v>
      </c>
      <c r="I10" s="535">
        <v>6.4911132927366468</v>
      </c>
      <c r="J10" s="535">
        <v>7.4927340211692144</v>
      </c>
      <c r="K10" s="535">
        <v>7.3345703124999995</v>
      </c>
      <c r="L10" s="536">
        <v>6.2604257689953107</v>
      </c>
      <c r="M10" s="537">
        <v>5.5024114834237112</v>
      </c>
      <c r="N10" s="517"/>
      <c r="P10" s="498"/>
    </row>
    <row r="11" spans="1:16" s="494" customFormat="1" ht="14.25">
      <c r="A11" s="519" t="s">
        <v>169</v>
      </c>
      <c r="B11" s="540">
        <v>132.071</v>
      </c>
      <c r="C11" s="541">
        <v>128.55099999999999</v>
      </c>
      <c r="D11" s="540">
        <v>75.542000000000002</v>
      </c>
      <c r="E11" s="542">
        <v>99</v>
      </c>
      <c r="F11" s="532">
        <v>76.754999999999995</v>
      </c>
      <c r="G11" s="533">
        <v>69.840999999999994</v>
      </c>
      <c r="H11" s="534">
        <v>4.9921227341521046</v>
      </c>
      <c r="I11" s="535">
        <v>4.9413690272555408</v>
      </c>
      <c r="J11" s="535">
        <v>3.8209994628284361</v>
      </c>
      <c r="K11" s="535">
        <v>4.833984375</v>
      </c>
      <c r="L11" s="536">
        <v>3.6117569500028939</v>
      </c>
      <c r="M11" s="537">
        <v>3.267444248627239</v>
      </c>
      <c r="N11" s="544"/>
      <c r="O11" s="545"/>
    </row>
    <row r="12" spans="1:16" s="494" customFormat="1" thickBot="1">
      <c r="A12" s="519" t="s">
        <v>170</v>
      </c>
      <c r="B12" s="546">
        <v>33.908000000000001</v>
      </c>
      <c r="C12" s="547">
        <v>31.818000000000001</v>
      </c>
      <c r="D12" s="546">
        <v>28.631</v>
      </c>
      <c r="E12" s="548">
        <v>35.957000000000001</v>
      </c>
      <c r="F12" s="549">
        <v>38</v>
      </c>
      <c r="G12" s="549">
        <v>25.702000000000002</v>
      </c>
      <c r="H12" s="550">
        <v>1.2816810478426723</v>
      </c>
      <c r="I12" s="551">
        <v>1.223051393682016</v>
      </c>
      <c r="J12" s="551">
        <v>1.4481882346276369</v>
      </c>
      <c r="K12" s="551">
        <v>1.7557128906250001</v>
      </c>
      <c r="L12" s="552">
        <v>1.7881149644988596</v>
      </c>
      <c r="M12" s="553">
        <v>1.2024434369241177</v>
      </c>
      <c r="N12" s="554"/>
      <c r="O12" s="555"/>
    </row>
    <row r="13" spans="1:16" s="494" customFormat="1" thickBot="1">
      <c r="A13" s="556" t="s">
        <v>171</v>
      </c>
      <c r="B13" s="557">
        <v>2645.5880000000002</v>
      </c>
      <c r="C13" s="558">
        <v>2601.5259999999998</v>
      </c>
      <c r="D13" s="557">
        <v>1977.0219999999999</v>
      </c>
      <c r="E13" s="558">
        <v>2048</v>
      </c>
      <c r="F13" s="559">
        <v>2125.143</v>
      </c>
      <c r="G13" s="559">
        <v>2137.4810000000002</v>
      </c>
      <c r="H13" s="560">
        <v>100</v>
      </c>
      <c r="I13" s="561">
        <v>100</v>
      </c>
      <c r="J13" s="562">
        <v>100</v>
      </c>
      <c r="K13" s="563">
        <v>99.989160156250009</v>
      </c>
      <c r="L13" s="563">
        <v>99.999999999999986</v>
      </c>
      <c r="M13" s="564">
        <v>99.999999999999986</v>
      </c>
      <c r="N13" s="517"/>
      <c r="O13" s="565"/>
    </row>
    <row r="14" spans="1:16" s="494" customFormat="1" ht="14.25">
      <c r="A14" s="566" t="s">
        <v>172</v>
      </c>
      <c r="B14" s="520">
        <v>518.60199999999998</v>
      </c>
      <c r="C14" s="511">
        <v>508.904</v>
      </c>
      <c r="D14" s="520">
        <v>491.875</v>
      </c>
      <c r="E14" s="521">
        <v>450.35</v>
      </c>
      <c r="F14" s="543">
        <v>496.64699999999999</v>
      </c>
      <c r="G14" s="567">
        <v>471.86</v>
      </c>
      <c r="H14" s="568">
        <v>19.602523144193274</v>
      </c>
      <c r="I14" s="569">
        <v>19.561749527008381</v>
      </c>
      <c r="J14" s="569">
        <v>24.879591628216577</v>
      </c>
      <c r="K14" s="569">
        <v>21.991045369379737</v>
      </c>
      <c r="L14" s="570">
        <v>23.370050862459607</v>
      </c>
      <c r="M14" s="571">
        <v>22.075517864252358</v>
      </c>
      <c r="N14" s="517"/>
      <c r="O14" s="555"/>
    </row>
    <row r="15" spans="1:16" s="494" customFormat="1" ht="14.25">
      <c r="A15" s="566" t="s">
        <v>173</v>
      </c>
      <c r="B15" s="540">
        <v>864.55200000000002</v>
      </c>
      <c r="C15" s="541">
        <v>828.85599999999999</v>
      </c>
      <c r="D15" s="540">
        <v>892.96900000000005</v>
      </c>
      <c r="E15" s="542">
        <v>958.13</v>
      </c>
      <c r="F15" s="532">
        <v>978.21299999999997</v>
      </c>
      <c r="G15" s="533">
        <v>1010.586</v>
      </c>
      <c r="H15" s="534">
        <v>32.679011244381215</v>
      </c>
      <c r="I15" s="535">
        <v>31.860377332381074</v>
      </c>
      <c r="J15" s="535">
        <v>45.167378005909896</v>
      </c>
      <c r="K15" s="535">
        <v>46.786455645084501</v>
      </c>
      <c r="L15" s="572">
        <v>46.030455362297971</v>
      </c>
      <c r="M15" s="537">
        <v>47.279297453404261</v>
      </c>
      <c r="N15" s="517"/>
      <c r="O15" s="555"/>
    </row>
    <row r="16" spans="1:16" s="494" customFormat="1" ht="14.25">
      <c r="A16" s="566" t="s">
        <v>174</v>
      </c>
      <c r="B16" s="540">
        <v>53.844000000000001</v>
      </c>
      <c r="C16" s="541">
        <v>68.448000000000008</v>
      </c>
      <c r="D16" s="540">
        <v>71</v>
      </c>
      <c r="E16" s="542">
        <v>112</v>
      </c>
      <c r="F16" s="543">
        <v>123</v>
      </c>
      <c r="G16" s="543">
        <v>124.401</v>
      </c>
      <c r="H16" s="534">
        <v>2.0352375350961673</v>
      </c>
      <c r="I16" s="535">
        <v>2.6310711482414555</v>
      </c>
      <c r="J16" s="535">
        <v>3.5912599859789109</v>
      </c>
      <c r="K16" s="535">
        <v>5.4690731239492179</v>
      </c>
      <c r="L16" s="572">
        <v>5.7878458061410454</v>
      </c>
      <c r="M16" s="537">
        <v>5.8199815577308049</v>
      </c>
      <c r="N16" s="517"/>
      <c r="O16" s="555"/>
    </row>
    <row r="17" spans="1:19" s="494" customFormat="1" ht="14.25">
      <c r="A17" s="573" t="s">
        <v>175</v>
      </c>
      <c r="B17" s="530">
        <v>1155.7470000000001</v>
      </c>
      <c r="C17" s="574">
        <v>1159.8399999999999</v>
      </c>
      <c r="D17" s="530">
        <v>505.96899999999999</v>
      </c>
      <c r="E17" s="531">
        <v>509.72500000000002</v>
      </c>
      <c r="F17" s="532">
        <v>514.01099999999997</v>
      </c>
      <c r="G17" s="532">
        <v>517.31700000000001</v>
      </c>
      <c r="H17" s="524">
        <v>43.685827120473789</v>
      </c>
      <c r="I17" s="525">
        <v>44.583063940164344</v>
      </c>
      <c r="J17" s="525">
        <v>25.59248202599667</v>
      </c>
      <c r="K17" s="525">
        <v>24.890386590223351</v>
      </c>
      <c r="L17" s="575">
        <v>24.187125289921667</v>
      </c>
      <c r="M17" s="576">
        <v>24.202180042769967</v>
      </c>
      <c r="N17" s="554"/>
      <c r="O17" s="555"/>
      <c r="R17" s="498"/>
    </row>
    <row r="18" spans="1:19" s="494" customFormat="1" thickBot="1">
      <c r="A18" s="573" t="s">
        <v>176</v>
      </c>
      <c r="B18" s="520">
        <v>52.843000000000004</v>
      </c>
      <c r="C18" s="547">
        <v>35.478000000000002</v>
      </c>
      <c r="D18" s="520">
        <v>15</v>
      </c>
      <c r="E18" s="547">
        <v>18</v>
      </c>
      <c r="F18" s="577">
        <v>13</v>
      </c>
      <c r="G18" s="577">
        <v>13.317</v>
      </c>
      <c r="H18" s="578">
        <v>1.9974009558555601</v>
      </c>
      <c r="I18" s="579">
        <v>1.3637380522047446</v>
      </c>
      <c r="J18" s="579">
        <v>0.7587168984462489</v>
      </c>
      <c r="K18" s="579">
        <v>0.87895818063469577</v>
      </c>
      <c r="L18" s="580">
        <v>0.61172354048645194</v>
      </c>
      <c r="M18" s="581">
        <v>0.62302308184259869</v>
      </c>
      <c r="N18" s="582"/>
      <c r="O18" s="555"/>
      <c r="R18" s="498"/>
    </row>
    <row r="19" spans="1:19" s="494" customFormat="1" ht="32.450000000000003" customHeight="1" thickBot="1">
      <c r="A19" s="583" t="s">
        <v>177</v>
      </c>
      <c r="B19" s="557">
        <v>2645.5880000000002</v>
      </c>
      <c r="C19" s="584">
        <v>2601.5259999999998</v>
      </c>
      <c r="D19" s="557">
        <v>1977.0220000000002</v>
      </c>
      <c r="E19" s="558">
        <v>2047.8789999999999</v>
      </c>
      <c r="F19" s="559">
        <v>2125.143</v>
      </c>
      <c r="G19" s="559">
        <v>2137.4810000000002</v>
      </c>
      <c r="H19" s="560">
        <v>100</v>
      </c>
      <c r="I19" s="561">
        <v>100</v>
      </c>
      <c r="J19" s="562">
        <v>100</v>
      </c>
      <c r="K19" s="563">
        <v>100</v>
      </c>
      <c r="L19" s="563">
        <v>100</v>
      </c>
      <c r="M19" s="564">
        <f>SUM(M14:M18)</f>
        <v>99.999999999999986</v>
      </c>
      <c r="N19" s="582"/>
      <c r="O19" s="555"/>
      <c r="R19" s="498"/>
    </row>
    <row r="20" spans="1:19" s="494" customFormat="1" ht="14.25">
      <c r="A20" s="585"/>
      <c r="E20" s="498"/>
      <c r="J20" s="555"/>
      <c r="K20" s="555"/>
      <c r="L20" s="555"/>
      <c r="M20" s="555"/>
      <c r="P20" s="498"/>
    </row>
    <row r="21" spans="1:19" s="494" customFormat="1" ht="14.25">
      <c r="A21" s="585"/>
      <c r="J21" s="545"/>
      <c r="K21" s="545"/>
      <c r="L21" s="555"/>
      <c r="M21" s="555"/>
    </row>
    <row r="22" spans="1:19" s="494" customFormat="1" ht="14.25">
      <c r="A22" s="1356" t="s">
        <v>178</v>
      </c>
      <c r="B22" s="1356"/>
      <c r="C22" s="1356"/>
      <c r="D22" s="1356"/>
      <c r="E22" s="1356"/>
      <c r="F22" s="1356"/>
      <c r="G22" s="1356"/>
      <c r="H22" s="1356"/>
      <c r="I22" s="1356"/>
      <c r="J22" s="1356"/>
      <c r="K22" s="1356"/>
      <c r="L22" s="1356"/>
      <c r="M22" s="555"/>
    </row>
    <row r="23" spans="1:19" s="494" customFormat="1" thickBot="1">
      <c r="J23" s="582"/>
      <c r="K23" s="545"/>
      <c r="L23" s="555"/>
      <c r="M23" s="555"/>
    </row>
    <row r="24" spans="1:19" s="494" customFormat="1" ht="16.899999999999999" customHeight="1" thickBot="1">
      <c r="A24" s="1366" t="s">
        <v>162</v>
      </c>
      <c r="B24" s="1368" t="s">
        <v>163</v>
      </c>
      <c r="C24" s="1369"/>
      <c r="D24" s="1369"/>
      <c r="E24" s="1369"/>
      <c r="F24" s="1369"/>
      <c r="G24" s="1370"/>
      <c r="H24" s="1371" t="s">
        <v>164</v>
      </c>
      <c r="I24" s="1372"/>
      <c r="J24" s="1372"/>
      <c r="K24" s="1372"/>
      <c r="L24" s="1372"/>
      <c r="M24" s="1373"/>
      <c r="N24" s="555"/>
    </row>
    <row r="25" spans="1:19" s="494" customFormat="1" thickBot="1">
      <c r="A25" s="1367"/>
      <c r="B25" s="586">
        <v>2015</v>
      </c>
      <c r="C25" s="587">
        <v>2016</v>
      </c>
      <c r="D25" s="587">
        <v>2017</v>
      </c>
      <c r="E25" s="587">
        <v>2018</v>
      </c>
      <c r="F25" s="588">
        <v>2019</v>
      </c>
      <c r="G25" s="589">
        <v>2020</v>
      </c>
      <c r="H25" s="590">
        <v>2015</v>
      </c>
      <c r="I25" s="591">
        <v>2016</v>
      </c>
      <c r="J25" s="591">
        <v>2017</v>
      </c>
      <c r="K25" s="591">
        <v>2018</v>
      </c>
      <c r="L25" s="592">
        <v>2019</v>
      </c>
      <c r="M25" s="593">
        <v>2020</v>
      </c>
      <c r="N25" s="555"/>
    </row>
    <row r="26" spans="1:19" s="494" customFormat="1" ht="27.6" customHeight="1">
      <c r="A26" s="594" t="s">
        <v>179</v>
      </c>
      <c r="B26" s="595">
        <v>2525.866</v>
      </c>
      <c r="C26" s="596">
        <v>2431.6640000000002</v>
      </c>
      <c r="D26" s="596">
        <v>2979.7669999999998</v>
      </c>
      <c r="E26" s="596">
        <v>3609.6570000000002</v>
      </c>
      <c r="F26" s="597">
        <v>4116.5680000000002</v>
      </c>
      <c r="G26" s="598">
        <v>4623.0039999999999</v>
      </c>
      <c r="H26" s="599">
        <v>74.117874212419139</v>
      </c>
      <c r="I26" s="600">
        <v>73.96982332093134</v>
      </c>
      <c r="J26" s="600">
        <v>75.60214331075494</v>
      </c>
      <c r="K26" s="600">
        <v>73.3</v>
      </c>
      <c r="L26" s="601">
        <v>73.17506638796668</v>
      </c>
      <c r="M26" s="602">
        <v>73.850718162867935</v>
      </c>
      <c r="N26" s="603"/>
      <c r="O26" s="604"/>
      <c r="P26" s="605"/>
      <c r="S26" s="606"/>
    </row>
    <row r="27" spans="1:19" s="494" customFormat="1" ht="14.25">
      <c r="A27" s="607" t="s">
        <v>169</v>
      </c>
      <c r="B27" s="608">
        <v>537.96799999999996</v>
      </c>
      <c r="C27" s="609">
        <v>574.79</v>
      </c>
      <c r="D27" s="609">
        <v>758.41800000000001</v>
      </c>
      <c r="E27" s="609">
        <v>1043.4059999999999</v>
      </c>
      <c r="F27" s="610">
        <v>1270.0409999999999</v>
      </c>
      <c r="G27" s="611">
        <v>1324.694</v>
      </c>
      <c r="H27" s="612">
        <v>15.785890682366638</v>
      </c>
      <c r="I27" s="613">
        <v>17.484781921613397</v>
      </c>
      <c r="J27" s="613">
        <v>19.24245295872333</v>
      </c>
      <c r="K27" s="613">
        <v>21.2</v>
      </c>
      <c r="L27" s="614">
        <v>22.575925987482673</v>
      </c>
      <c r="M27" s="615">
        <v>21.161479255921513</v>
      </c>
      <c r="N27" s="555"/>
      <c r="O27" s="616"/>
    </row>
    <row r="28" spans="1:19" s="494" customFormat="1" ht="14.25">
      <c r="A28" s="607" t="s">
        <v>180</v>
      </c>
      <c r="B28" s="608">
        <v>8.0000000000000002E-3</v>
      </c>
      <c r="C28" s="609">
        <v>0</v>
      </c>
      <c r="D28" s="609">
        <v>0</v>
      </c>
      <c r="E28" s="609">
        <v>0</v>
      </c>
      <c r="F28" s="610">
        <v>16.686</v>
      </c>
      <c r="G28" s="611">
        <v>39.844999999999999</v>
      </c>
      <c r="H28" s="612">
        <v>2.3474839666845078E-4</v>
      </c>
      <c r="I28" s="613">
        <v>0</v>
      </c>
      <c r="J28" s="613">
        <v>0</v>
      </c>
      <c r="K28" s="613">
        <v>0</v>
      </c>
      <c r="L28" s="614">
        <v>0.29660609462776077</v>
      </c>
      <c r="M28" s="615">
        <v>0.63650861327385244</v>
      </c>
      <c r="N28" s="555"/>
      <c r="O28" s="538"/>
    </row>
    <row r="29" spans="1:19" s="494" customFormat="1" ht="14.25">
      <c r="A29" s="607" t="s">
        <v>181</v>
      </c>
      <c r="B29" s="608">
        <v>61.78</v>
      </c>
      <c r="C29" s="609">
        <v>28.712</v>
      </c>
      <c r="D29" s="609">
        <v>11.67</v>
      </c>
      <c r="E29" s="609">
        <v>11.67</v>
      </c>
      <c r="F29" s="610">
        <v>11.67</v>
      </c>
      <c r="G29" s="611">
        <v>11.67</v>
      </c>
      <c r="H29" s="612">
        <v>1.8128444932721108</v>
      </c>
      <c r="I29" s="613">
        <v>0.87340256186322629</v>
      </c>
      <c r="J29" s="613">
        <v>0.29608926215925946</v>
      </c>
      <c r="K29" s="613">
        <v>0.2</v>
      </c>
      <c r="L29" s="614">
        <v>0.20744295363214482</v>
      </c>
      <c r="M29" s="615">
        <v>0.18642378007041932</v>
      </c>
      <c r="N29" s="555"/>
      <c r="O29" s="616"/>
    </row>
    <row r="30" spans="1:19" s="494" customFormat="1" thickBot="1">
      <c r="A30" s="617" t="s">
        <v>182</v>
      </c>
      <c r="B30" s="618">
        <v>282.28199999999998</v>
      </c>
      <c r="C30" s="619">
        <v>252.20699999999999</v>
      </c>
      <c r="D30" s="619">
        <v>191.52400000000009</v>
      </c>
      <c r="E30" s="619">
        <v>258.21800000000002</v>
      </c>
      <c r="F30" s="620">
        <v>210.678</v>
      </c>
      <c r="G30" s="621">
        <v>260.71799999999968</v>
      </c>
      <c r="H30" s="622">
        <v>8.283155863545451</v>
      </c>
      <c r="I30" s="623">
        <v>7.6719921955920425</v>
      </c>
      <c r="J30" s="624">
        <v>4.8593144683624718</v>
      </c>
      <c r="K30" s="624">
        <v>5.3</v>
      </c>
      <c r="L30" s="625">
        <v>3.7449585762907458</v>
      </c>
      <c r="M30" s="626">
        <v>4.164870187866283</v>
      </c>
      <c r="N30" s="555"/>
      <c r="O30" s="538"/>
    </row>
    <row r="31" spans="1:19" s="494" customFormat="1" thickBot="1">
      <c r="A31" s="627" t="s">
        <v>171</v>
      </c>
      <c r="B31" s="628">
        <v>3407.904</v>
      </c>
      <c r="C31" s="629">
        <v>3287.373</v>
      </c>
      <c r="D31" s="629">
        <v>3941.3789999999999</v>
      </c>
      <c r="E31" s="629">
        <v>4922.951</v>
      </c>
      <c r="F31" s="630">
        <v>5625.643</v>
      </c>
      <c r="G31" s="631">
        <v>6259.9309999999996</v>
      </c>
      <c r="H31" s="632">
        <v>100</v>
      </c>
      <c r="I31" s="633">
        <v>100</v>
      </c>
      <c r="J31" s="633">
        <v>100</v>
      </c>
      <c r="K31" s="633">
        <v>100</v>
      </c>
      <c r="L31" s="634">
        <v>100</v>
      </c>
      <c r="M31" s="635">
        <f>SUM(M26:M30)</f>
        <v>99.999999999999986</v>
      </c>
      <c r="N31" s="555"/>
    </row>
    <row r="32" spans="1:19" s="494" customFormat="1" ht="13.9" customHeight="1">
      <c r="A32" s="594" t="s">
        <v>183</v>
      </c>
      <c r="B32" s="595">
        <v>1723.5630000000001</v>
      </c>
      <c r="C32" s="596">
        <v>2163.6889999999999</v>
      </c>
      <c r="D32" s="596">
        <v>2848.3429999999998</v>
      </c>
      <c r="E32" s="596">
        <v>3752.7649999999999</v>
      </c>
      <c r="F32" s="597">
        <v>4335.8609999999999</v>
      </c>
      <c r="G32" s="598">
        <v>4936.9549999999999</v>
      </c>
      <c r="H32" s="599">
        <v>50.575486032168769</v>
      </c>
      <c r="I32" s="600">
        <v>65.818177614770207</v>
      </c>
      <c r="J32" s="600">
        <v>72.267675856597407</v>
      </c>
      <c r="K32" s="600">
        <v>76.2</v>
      </c>
      <c r="L32" s="601">
        <v>77.073163014432296</v>
      </c>
      <c r="M32" s="602">
        <v>78.865965136037445</v>
      </c>
      <c r="N32" s="603"/>
      <c r="O32" s="616"/>
    </row>
    <row r="33" spans="1:15" s="494" customFormat="1" ht="14.25">
      <c r="A33" s="607" t="s">
        <v>184</v>
      </c>
      <c r="B33" s="608">
        <v>794.21</v>
      </c>
      <c r="C33" s="609">
        <v>379.23899999999998</v>
      </c>
      <c r="D33" s="609">
        <v>377.65300000000002</v>
      </c>
      <c r="E33" s="609">
        <v>434.92500000000001</v>
      </c>
      <c r="F33" s="610">
        <v>417.53399999999999</v>
      </c>
      <c r="G33" s="611">
        <v>432.56099999999998</v>
      </c>
      <c r="H33" s="612">
        <v>23.304954191757862</v>
      </c>
      <c r="I33" s="613">
        <v>11.536232730511566</v>
      </c>
      <c r="J33" s="613">
        <v>9.581747911073764</v>
      </c>
      <c r="K33" s="613">
        <v>8.9</v>
      </c>
      <c r="L33" s="614">
        <v>7.4219782520860287</v>
      </c>
      <c r="M33" s="615">
        <v>6.9099962922914013</v>
      </c>
      <c r="N33" s="555"/>
      <c r="O33" s="636"/>
    </row>
    <row r="34" spans="1:15" s="494" customFormat="1" ht="14.25">
      <c r="A34" s="607" t="s">
        <v>174</v>
      </c>
      <c r="B34" s="608">
        <v>277.32900000000001</v>
      </c>
      <c r="C34" s="609">
        <v>176.01400000000001</v>
      </c>
      <c r="D34" s="609">
        <v>163.17700000000002</v>
      </c>
      <c r="E34" s="609">
        <v>197.58</v>
      </c>
      <c r="F34" s="610">
        <v>289.62900000000002</v>
      </c>
      <c r="G34" s="611">
        <v>271.13599999999974</v>
      </c>
      <c r="H34" s="612">
        <v>8.1378220383097872</v>
      </c>
      <c r="I34" s="613">
        <v>5.3542448636038564</v>
      </c>
      <c r="J34" s="613">
        <v>4.140099188634232</v>
      </c>
      <c r="K34" s="613">
        <v>4</v>
      </c>
      <c r="L34" s="614">
        <v>5.148371483935259</v>
      </c>
      <c r="M34" s="615">
        <v>4.3312937474869893</v>
      </c>
      <c r="N34" s="555"/>
      <c r="O34" s="616"/>
    </row>
    <row r="35" spans="1:15" s="494" customFormat="1" thickBot="1">
      <c r="A35" s="617" t="s">
        <v>175</v>
      </c>
      <c r="B35" s="618">
        <v>612.79999999999995</v>
      </c>
      <c r="C35" s="619">
        <v>568.43100000000004</v>
      </c>
      <c r="D35" s="619">
        <v>552.20600000000002</v>
      </c>
      <c r="E35" s="619">
        <v>537.67999999999995</v>
      </c>
      <c r="F35" s="620">
        <v>582.61900000000003</v>
      </c>
      <c r="G35" s="621">
        <v>619.279</v>
      </c>
      <c r="H35" s="622">
        <v>17.981737737763584</v>
      </c>
      <c r="I35" s="623">
        <v>17.291344791114366</v>
      </c>
      <c r="J35" s="623">
        <v>14.010477043694605</v>
      </c>
      <c r="K35" s="623">
        <v>10.9</v>
      </c>
      <c r="L35" s="637">
        <v>10.356487249546408</v>
      </c>
      <c r="M35" s="638">
        <v>9.8927448241841649</v>
      </c>
      <c r="N35" s="555"/>
      <c r="O35" s="616"/>
    </row>
    <row r="36" spans="1:15" s="494" customFormat="1" ht="29.25" thickBot="1">
      <c r="A36" s="639" t="s">
        <v>177</v>
      </c>
      <c r="B36" s="628">
        <v>3407.902</v>
      </c>
      <c r="C36" s="629">
        <v>3287.373</v>
      </c>
      <c r="D36" s="629">
        <v>3941.3789999999999</v>
      </c>
      <c r="E36" s="629">
        <v>4922.951</v>
      </c>
      <c r="F36" s="630">
        <v>5625.643</v>
      </c>
      <c r="G36" s="631">
        <v>6259.9309999999996</v>
      </c>
      <c r="H36" s="632">
        <v>100</v>
      </c>
      <c r="I36" s="633">
        <v>100</v>
      </c>
      <c r="J36" s="633">
        <v>100</v>
      </c>
      <c r="K36" s="633">
        <v>100</v>
      </c>
      <c r="L36" s="634">
        <v>100</v>
      </c>
      <c r="M36" s="635">
        <f>SUM(M32:M35)</f>
        <v>100</v>
      </c>
      <c r="N36" s="555"/>
    </row>
    <row r="37" spans="1:15">
      <c r="E37" s="641"/>
      <c r="I37" s="642"/>
      <c r="J37" s="643"/>
      <c r="K37" s="644"/>
      <c r="L37" s="644"/>
      <c r="M37" s="644"/>
    </row>
    <row r="38" spans="1:15">
      <c r="J38" s="644"/>
      <c r="K38" s="644"/>
      <c r="L38" s="644"/>
      <c r="M38" s="644"/>
    </row>
    <row r="39" spans="1:15">
      <c r="A39" s="1356" t="s">
        <v>185</v>
      </c>
      <c r="B39" s="1356"/>
      <c r="C39" s="1356"/>
      <c r="D39" s="1356"/>
      <c r="E39" s="1356"/>
      <c r="F39" s="1356"/>
      <c r="G39" s="1356"/>
      <c r="H39" s="1356"/>
      <c r="I39" s="1356"/>
      <c r="J39" s="1356"/>
      <c r="K39" s="1356"/>
      <c r="L39" s="1356"/>
      <c r="M39" s="644"/>
    </row>
    <row r="40" spans="1:15" ht="15.75" thickBot="1">
      <c r="J40" s="644"/>
      <c r="K40" s="644"/>
      <c r="L40" s="644"/>
      <c r="M40" s="644"/>
    </row>
    <row r="41" spans="1:15" s="494" customFormat="1" ht="13.9" customHeight="1" thickBot="1">
      <c r="A41" s="1357" t="s">
        <v>162</v>
      </c>
      <c r="B41" s="1359" t="s">
        <v>163</v>
      </c>
      <c r="C41" s="1360"/>
      <c r="D41" s="1360"/>
      <c r="E41" s="1360"/>
      <c r="F41" s="1360"/>
      <c r="G41" s="1361"/>
      <c r="H41" s="1359" t="s">
        <v>164</v>
      </c>
      <c r="I41" s="1360"/>
      <c r="J41" s="1360"/>
      <c r="K41" s="1360"/>
      <c r="L41" s="1360"/>
      <c r="M41" s="1361"/>
      <c r="N41" s="555"/>
      <c r="O41" s="555"/>
    </row>
    <row r="42" spans="1:15" s="494" customFormat="1" thickBot="1">
      <c r="A42" s="1358"/>
      <c r="B42" s="645">
        <v>42369</v>
      </c>
      <c r="C42" s="646">
        <v>42735</v>
      </c>
      <c r="D42" s="647">
        <v>43100</v>
      </c>
      <c r="E42" s="647">
        <v>43465</v>
      </c>
      <c r="F42" s="648">
        <v>43830</v>
      </c>
      <c r="G42" s="649">
        <v>44196</v>
      </c>
      <c r="H42" s="645">
        <v>42369</v>
      </c>
      <c r="I42" s="646">
        <v>42735</v>
      </c>
      <c r="J42" s="647">
        <v>43100</v>
      </c>
      <c r="K42" s="647">
        <v>43465</v>
      </c>
      <c r="L42" s="650">
        <v>43830</v>
      </c>
      <c r="M42" s="649">
        <v>44196</v>
      </c>
      <c r="N42" s="555"/>
      <c r="O42" s="555"/>
    </row>
    <row r="43" spans="1:15" s="494" customFormat="1" ht="14.25">
      <c r="A43" s="651" t="s">
        <v>186</v>
      </c>
      <c r="B43" s="652">
        <v>108.32</v>
      </c>
      <c r="C43" s="653">
        <v>146.85599999999999</v>
      </c>
      <c r="D43" s="654">
        <v>356.23</v>
      </c>
      <c r="E43" s="655">
        <v>193.76499999999999</v>
      </c>
      <c r="F43" s="656">
        <v>237.023</v>
      </c>
      <c r="G43" s="657">
        <v>189.18100000000001</v>
      </c>
      <c r="H43" s="658">
        <v>12.438122293657729</v>
      </c>
      <c r="I43" s="659">
        <v>14.744385866449536</v>
      </c>
      <c r="J43" s="659">
        <v>17.227188229627497</v>
      </c>
      <c r="K43" s="660">
        <v>7.2</v>
      </c>
      <c r="L43" s="661">
        <v>5.7524897733326386</v>
      </c>
      <c r="M43" s="662">
        <v>4.0045909244569824</v>
      </c>
      <c r="N43" s="555"/>
      <c r="O43" s="555"/>
    </row>
    <row r="44" spans="1:15" s="494" customFormat="1" ht="14.25">
      <c r="A44" s="651" t="s">
        <v>187</v>
      </c>
      <c r="B44" s="652">
        <v>252.12100000000001</v>
      </c>
      <c r="C44" s="653">
        <v>283.91699999999997</v>
      </c>
      <c r="D44" s="653">
        <v>1077.4359999999999</v>
      </c>
      <c r="E44" s="663">
        <v>1809.2239999999999</v>
      </c>
      <c r="F44" s="664">
        <v>3213.6329999999998</v>
      </c>
      <c r="G44" s="665">
        <v>3843.5219999999999</v>
      </c>
      <c r="H44" s="666">
        <v>28.950441569417286</v>
      </c>
      <c r="I44" s="667">
        <v>28.505350833774258</v>
      </c>
      <c r="J44" s="667">
        <v>52.104518927032892</v>
      </c>
      <c r="K44" s="660">
        <v>66.8</v>
      </c>
      <c r="L44" s="661">
        <v>77.994080607132162</v>
      </c>
      <c r="M44" s="662">
        <v>81.359826405139771</v>
      </c>
      <c r="N44" s="545"/>
      <c r="O44" s="555"/>
    </row>
    <row r="45" spans="1:15" s="494" customFormat="1" ht="14.25">
      <c r="A45" s="651" t="s">
        <v>188</v>
      </c>
      <c r="B45" s="652">
        <v>52.627000000000002</v>
      </c>
      <c r="C45" s="653">
        <v>92.72</v>
      </c>
      <c r="D45" s="653">
        <v>122.887</v>
      </c>
      <c r="E45" s="663">
        <v>130.26400000000001</v>
      </c>
      <c r="F45" s="664">
        <v>144.97499999999999</v>
      </c>
      <c r="G45" s="665">
        <v>223.95500000000001</v>
      </c>
      <c r="H45" s="666">
        <v>6.0430304832747908</v>
      </c>
      <c r="I45" s="667">
        <v>9.3091154432723275</v>
      </c>
      <c r="J45" s="667">
        <v>5.9427826965001094</v>
      </c>
      <c r="K45" s="660">
        <v>4.8</v>
      </c>
      <c r="L45" s="661">
        <v>3.5185075072414875</v>
      </c>
      <c r="M45" s="662">
        <v>4.7406883380823839</v>
      </c>
      <c r="N45" s="555"/>
      <c r="O45" s="555"/>
    </row>
    <row r="46" spans="1:15" s="494" customFormat="1" ht="14.25">
      <c r="A46" s="651" t="s">
        <v>189</v>
      </c>
      <c r="B46" s="652">
        <v>331.50599999999997</v>
      </c>
      <c r="C46" s="653">
        <v>347.97</v>
      </c>
      <c r="D46" s="653">
        <v>345.83800000000002</v>
      </c>
      <c r="E46" s="663">
        <v>350.92</v>
      </c>
      <c r="F46" s="664">
        <v>342.55200000000002</v>
      </c>
      <c r="G46" s="665">
        <v>300.18</v>
      </c>
      <c r="H46" s="666">
        <v>38.066028148830306</v>
      </c>
      <c r="I46" s="667">
        <v>34.936290992185846</v>
      </c>
      <c r="J46" s="667">
        <v>16.724633868449917</v>
      </c>
      <c r="K46" s="660">
        <v>13</v>
      </c>
      <c r="L46" s="661">
        <v>8.3136525857602095</v>
      </c>
      <c r="M46" s="662">
        <v>6.3542221666208381</v>
      </c>
      <c r="N46" s="555"/>
      <c r="O46" s="555"/>
    </row>
    <row r="47" spans="1:15" s="494" customFormat="1" ht="14.25">
      <c r="A47" s="651" t="s">
        <v>169</v>
      </c>
      <c r="B47" s="652">
        <v>62.529000000000003</v>
      </c>
      <c r="C47" s="653">
        <v>65.179000000000002</v>
      </c>
      <c r="D47" s="653">
        <v>65.399000000000001</v>
      </c>
      <c r="E47" s="663">
        <v>70.349000000000004</v>
      </c>
      <c r="F47" s="664">
        <v>81.435000000000002</v>
      </c>
      <c r="G47" s="665">
        <v>108.501</v>
      </c>
      <c r="H47" s="666">
        <v>7.1800530733024752</v>
      </c>
      <c r="I47" s="667">
        <v>6.5439908916851488</v>
      </c>
      <c r="J47" s="667">
        <v>3.1626782781613247</v>
      </c>
      <c r="K47" s="660">
        <v>2.6</v>
      </c>
      <c r="L47" s="661">
        <v>1.976407372665705</v>
      </c>
      <c r="M47" s="662">
        <v>2.2967534789144097</v>
      </c>
      <c r="N47" s="555"/>
      <c r="O47" s="555"/>
    </row>
    <row r="48" spans="1:15" s="494" customFormat="1" thickBot="1">
      <c r="A48" s="668" t="s">
        <v>170</v>
      </c>
      <c r="B48" s="669">
        <v>63.768000000000001</v>
      </c>
      <c r="C48" s="670">
        <v>59.371000000000002</v>
      </c>
      <c r="D48" s="670">
        <v>100.04599999999982</v>
      </c>
      <c r="E48" s="671">
        <v>151.982</v>
      </c>
      <c r="F48" s="672">
        <v>100.73699999999977</v>
      </c>
      <c r="G48" s="673">
        <v>58.764000000000493</v>
      </c>
      <c r="H48" s="674">
        <v>7.3223244315174112</v>
      </c>
      <c r="I48" s="675">
        <v>5.9608659726328881</v>
      </c>
      <c r="J48" s="675">
        <v>4.8381980002282496</v>
      </c>
      <c r="K48" s="676">
        <v>5.6</v>
      </c>
      <c r="L48" s="677">
        <v>2.4448621538678048</v>
      </c>
      <c r="M48" s="678">
        <v>1.2439186867856289</v>
      </c>
      <c r="N48" s="555"/>
      <c r="O48" s="555"/>
    </row>
    <row r="49" spans="1:15" s="494" customFormat="1" thickBot="1">
      <c r="A49" s="679" t="s">
        <v>171</v>
      </c>
      <c r="B49" s="680">
        <v>870.87099999999998</v>
      </c>
      <c r="C49" s="681">
        <v>996.01299999999992</v>
      </c>
      <c r="D49" s="681">
        <v>2067.8359999999998</v>
      </c>
      <c r="E49" s="682">
        <v>2706.5039999999999</v>
      </c>
      <c r="F49" s="683">
        <v>4120.3549999999996</v>
      </c>
      <c r="G49" s="684">
        <v>4724.1030000000001</v>
      </c>
      <c r="H49" s="685">
        <v>100</v>
      </c>
      <c r="I49" s="686">
        <v>100</v>
      </c>
      <c r="J49" s="687">
        <v>100</v>
      </c>
      <c r="K49" s="688">
        <v>100</v>
      </c>
      <c r="L49" s="689">
        <v>100</v>
      </c>
      <c r="M49" s="690">
        <v>100.00000000000001</v>
      </c>
      <c r="N49" s="555"/>
      <c r="O49" s="555"/>
    </row>
    <row r="50" spans="1:15" s="494" customFormat="1" ht="28.5">
      <c r="A50" s="651" t="s">
        <v>190</v>
      </c>
      <c r="B50" s="652">
        <v>0</v>
      </c>
      <c r="C50" s="653">
        <v>21.518000000000001</v>
      </c>
      <c r="D50" s="653">
        <v>36.582000000000001</v>
      </c>
      <c r="E50" s="663">
        <v>7.53</v>
      </c>
      <c r="F50" s="656">
        <v>11.837</v>
      </c>
      <c r="G50" s="657">
        <v>19.242999999999999</v>
      </c>
      <c r="H50" s="658">
        <v>0</v>
      </c>
      <c r="I50" s="659">
        <v>2.1604135688992012</v>
      </c>
      <c r="J50" s="659">
        <v>1.7690958083716506</v>
      </c>
      <c r="K50" s="691">
        <v>0.3</v>
      </c>
      <c r="L50" s="692">
        <v>0.28728107165523359</v>
      </c>
      <c r="M50" s="693">
        <v>0.40733658855448324</v>
      </c>
      <c r="N50" s="694"/>
      <c r="O50" s="555"/>
    </row>
    <row r="51" spans="1:15" s="494" customFormat="1" ht="14.25">
      <c r="A51" s="651" t="s">
        <v>191</v>
      </c>
      <c r="B51" s="652">
        <v>248.19800000000001</v>
      </c>
      <c r="C51" s="653">
        <v>353.30200000000002</v>
      </c>
      <c r="D51" s="653">
        <v>234.75700000000001</v>
      </c>
      <c r="E51" s="663">
        <v>257.08199999999999</v>
      </c>
      <c r="F51" s="664">
        <v>869.03700000000003</v>
      </c>
      <c r="G51" s="665">
        <v>659.04700000000003</v>
      </c>
      <c r="H51" s="666">
        <v>28.499973015521245</v>
      </c>
      <c r="I51" s="667">
        <v>35.471625370351596</v>
      </c>
      <c r="J51" s="667">
        <v>11.352786197744891</v>
      </c>
      <c r="K51" s="660">
        <v>9.5</v>
      </c>
      <c r="L51" s="661">
        <v>21.091313733889439</v>
      </c>
      <c r="M51" s="662">
        <v>13.950733080967964</v>
      </c>
      <c r="N51" s="555"/>
      <c r="O51" s="555"/>
    </row>
    <row r="52" spans="1:15" s="494" customFormat="1" ht="14.25">
      <c r="A52" s="651" t="s">
        <v>192</v>
      </c>
      <c r="B52" s="652">
        <v>204.98500000000001</v>
      </c>
      <c r="C52" s="653">
        <v>204.11099999999999</v>
      </c>
      <c r="D52" s="653">
        <v>294.21600000000001</v>
      </c>
      <c r="E52" s="663">
        <v>704.25400000000002</v>
      </c>
      <c r="F52" s="664">
        <v>783.93600000000004</v>
      </c>
      <c r="G52" s="665">
        <v>611.57299999999998</v>
      </c>
      <c r="H52" s="666">
        <v>23.537929268513938</v>
      </c>
      <c r="I52" s="667">
        <v>20.492804812788588</v>
      </c>
      <c r="J52" s="667">
        <v>22.865207879154827</v>
      </c>
      <c r="K52" s="660">
        <v>26</v>
      </c>
      <c r="L52" s="661">
        <v>19.025933445055102</v>
      </c>
      <c r="M52" s="662">
        <v>12.945801562751699</v>
      </c>
      <c r="N52" s="545"/>
      <c r="O52" s="555"/>
    </row>
    <row r="53" spans="1:15" s="494" customFormat="1" ht="14.25">
      <c r="A53" s="651" t="s">
        <v>175</v>
      </c>
      <c r="B53" s="652">
        <v>386.02100000000002</v>
      </c>
      <c r="C53" s="653">
        <v>369.589</v>
      </c>
      <c r="D53" s="653">
        <v>1090.191</v>
      </c>
      <c r="E53" s="663">
        <v>1000.073</v>
      </c>
      <c r="F53" s="664">
        <v>1421.355</v>
      </c>
      <c r="G53" s="665">
        <v>1642.2760000000001</v>
      </c>
      <c r="H53" s="666">
        <v>44.325853082718339</v>
      </c>
      <c r="I53" s="667">
        <v>37.106844990979035</v>
      </c>
      <c r="J53" s="667">
        <v>47.22004066086479</v>
      </c>
      <c r="K53" s="660">
        <v>36.9</v>
      </c>
      <c r="L53" s="661">
        <v>34.495935423040009</v>
      </c>
      <c r="M53" s="662">
        <v>34.763763618193764</v>
      </c>
      <c r="N53" s="545"/>
      <c r="O53" s="555"/>
    </row>
    <row r="54" spans="1:15" s="494" customFormat="1" thickBot="1">
      <c r="A54" s="695" t="s">
        <v>174</v>
      </c>
      <c r="B54" s="669">
        <v>31.667999999999999</v>
      </c>
      <c r="C54" s="696">
        <v>47.493000000000002</v>
      </c>
      <c r="D54" s="696">
        <v>412.089</v>
      </c>
      <c r="E54" s="697">
        <v>737.56500000000005</v>
      </c>
      <c r="F54" s="698">
        <v>1034.1899999999994</v>
      </c>
      <c r="G54" s="699">
        <v>1791.9639999999997</v>
      </c>
      <c r="H54" s="700">
        <v>3.6363594608156662</v>
      </c>
      <c r="I54" s="701">
        <v>4.7683112569815851</v>
      </c>
      <c r="J54" s="675">
        <v>16.792869453863826</v>
      </c>
      <c r="K54" s="702">
        <v>27.3</v>
      </c>
      <c r="L54" s="703">
        <v>25.099536326360216</v>
      </c>
      <c r="M54" s="704">
        <v>37.932365149532082</v>
      </c>
      <c r="N54" s="555"/>
      <c r="O54" s="555"/>
    </row>
    <row r="55" spans="1:15" s="494" customFormat="1" ht="29.25" thickBot="1">
      <c r="A55" s="679" t="s">
        <v>177</v>
      </c>
      <c r="B55" s="680">
        <v>870.87099999999998</v>
      </c>
      <c r="C55" s="705">
        <v>996.01300000000003</v>
      </c>
      <c r="D55" s="705">
        <v>2067.8359999999998</v>
      </c>
      <c r="E55" s="706">
        <v>2706.5039999999999</v>
      </c>
      <c r="F55" s="707">
        <v>4120.3549999999996</v>
      </c>
      <c r="G55" s="708">
        <v>4724.1030000000001</v>
      </c>
      <c r="H55" s="709">
        <v>100.00011482756919</v>
      </c>
      <c r="I55" s="687">
        <v>100.00011482756919</v>
      </c>
      <c r="J55" s="689">
        <v>100.00011482756919</v>
      </c>
      <c r="K55" s="689">
        <v>100.00011482756919</v>
      </c>
      <c r="L55" s="689">
        <v>100</v>
      </c>
      <c r="M55" s="690">
        <v>100</v>
      </c>
      <c r="N55" s="555"/>
      <c r="O55" s="555"/>
    </row>
    <row r="56" spans="1:15">
      <c r="E56" s="641"/>
      <c r="J56" s="644"/>
      <c r="K56" s="710"/>
      <c r="L56" s="644"/>
      <c r="M56" s="644"/>
    </row>
    <row r="57" spans="1:15">
      <c r="D57" s="641"/>
      <c r="E57" s="641"/>
      <c r="I57" s="711"/>
      <c r="J57" s="643"/>
      <c r="K57" s="644"/>
      <c r="L57" s="644"/>
      <c r="M57" s="644"/>
    </row>
    <row r="58" spans="1:15">
      <c r="D58" s="712"/>
      <c r="F58" s="712"/>
      <c r="G58" s="712"/>
      <c r="J58" s="644"/>
      <c r="K58" s="644"/>
      <c r="L58" s="644"/>
      <c r="M58" s="644"/>
    </row>
    <row r="59" spans="1:15">
      <c r="J59" s="644"/>
      <c r="K59" s="644"/>
      <c r="L59" s="644"/>
      <c r="M59" s="644"/>
    </row>
    <row r="60" spans="1:15">
      <c r="J60" s="644"/>
      <c r="K60" s="644"/>
      <c r="L60" s="644"/>
      <c r="M60" s="644"/>
    </row>
    <row r="61" spans="1:15">
      <c r="D61" s="712"/>
      <c r="J61" s="644"/>
      <c r="K61" s="644"/>
      <c r="L61" s="644"/>
      <c r="M61" s="644"/>
    </row>
  </sheetData>
  <mergeCells count="12">
    <mergeCell ref="A39:L39"/>
    <mergeCell ref="A41:A42"/>
    <mergeCell ref="B41:G41"/>
    <mergeCell ref="H41:M41"/>
    <mergeCell ref="A3:L3"/>
    <mergeCell ref="A5:A6"/>
    <mergeCell ref="B5:G5"/>
    <mergeCell ref="H5:M5"/>
    <mergeCell ref="A22:L22"/>
    <mergeCell ref="A24:A25"/>
    <mergeCell ref="B24:G24"/>
    <mergeCell ref="H24:M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workbookViewId="0"/>
  </sheetViews>
  <sheetFormatPr defaultRowHeight="14.25"/>
  <cols>
    <col min="1" max="1" width="32.140625" style="479" customWidth="1"/>
    <col min="2" max="3" width="9.140625" style="479"/>
    <col min="4" max="4" width="4.7109375" style="479" customWidth="1"/>
    <col min="5" max="8" width="14.28515625" style="479" bestFit="1" customWidth="1"/>
    <col min="9" max="9" width="12.85546875" style="479" customWidth="1"/>
    <col min="10" max="10" width="9.140625" style="479"/>
    <col min="11" max="11" width="10.5703125" style="479" customWidth="1"/>
    <col min="12" max="16384" width="9.140625" style="479"/>
  </cols>
  <sheetData>
    <row r="1" spans="1:14" s="713" customFormat="1">
      <c r="H1" s="714"/>
      <c r="I1" s="715" t="s">
        <v>160</v>
      </c>
    </row>
    <row r="2" spans="1:14" s="713" customFormat="1"/>
    <row r="3" spans="1:14" s="713" customFormat="1" ht="14.25" customHeight="1">
      <c r="A3" s="1411" t="s">
        <v>195</v>
      </c>
      <c r="B3" s="1411"/>
      <c r="C3" s="1411"/>
      <c r="D3" s="1411"/>
      <c r="E3" s="1411"/>
      <c r="F3" s="1411"/>
      <c r="G3" s="1411"/>
      <c r="H3" s="1411"/>
    </row>
    <row r="4" spans="1:14" s="713" customFormat="1" ht="14.25" customHeight="1">
      <c r="A4" s="716"/>
      <c r="B4" s="716"/>
      <c r="C4" s="716"/>
      <c r="D4" s="716"/>
      <c r="E4" s="716"/>
      <c r="F4" s="716"/>
      <c r="G4" s="716"/>
      <c r="H4" s="716"/>
    </row>
    <row r="5" spans="1:14" s="713" customFormat="1">
      <c r="A5" s="717"/>
      <c r="B5" s="717"/>
      <c r="C5" s="717"/>
      <c r="D5" s="717"/>
      <c r="E5" s="717"/>
      <c r="F5" s="717"/>
      <c r="H5" s="718"/>
      <c r="I5" s="719" t="s">
        <v>196</v>
      </c>
    </row>
    <row r="6" spans="1:14" s="713" customFormat="1" ht="15" thickBot="1">
      <c r="A6" s="720"/>
      <c r="B6" s="721"/>
      <c r="C6" s="721"/>
      <c r="D6" s="721"/>
      <c r="F6" s="721"/>
      <c r="G6" s="721"/>
    </row>
    <row r="7" spans="1:14" s="713" customFormat="1" ht="15" thickBot="1">
      <c r="A7" s="1412" t="s">
        <v>162</v>
      </c>
      <c r="B7" s="1413"/>
      <c r="C7" s="1413"/>
      <c r="D7" s="1414"/>
      <c r="E7" s="722">
        <v>2016</v>
      </c>
      <c r="F7" s="723">
        <v>2017</v>
      </c>
      <c r="G7" s="723">
        <v>2018</v>
      </c>
      <c r="H7" s="724">
        <v>2019</v>
      </c>
      <c r="I7" s="725">
        <v>2020</v>
      </c>
    </row>
    <row r="8" spans="1:14" s="713" customFormat="1">
      <c r="A8" s="1415" t="s">
        <v>197</v>
      </c>
      <c r="B8" s="1416"/>
      <c r="C8" s="1416"/>
      <c r="D8" s="1417"/>
      <c r="E8" s="726">
        <v>254.471</v>
      </c>
      <c r="F8" s="727">
        <v>216.768</v>
      </c>
      <c r="G8" s="727">
        <v>225.12700000000001</v>
      </c>
      <c r="H8" s="728">
        <v>225.59899999999999</v>
      </c>
      <c r="I8" s="729">
        <v>221.304</v>
      </c>
      <c r="J8" s="730"/>
    </row>
    <row r="9" spans="1:14" s="713" customFormat="1">
      <c r="A9" s="1408" t="s">
        <v>198</v>
      </c>
      <c r="B9" s="1409"/>
      <c r="C9" s="1409"/>
      <c r="D9" s="1410"/>
      <c r="E9" s="731">
        <v>-49.844999999999999</v>
      </c>
      <c r="F9" s="732">
        <v>-45.591000000000001</v>
      </c>
      <c r="G9" s="732">
        <v>-43.082000000000001</v>
      </c>
      <c r="H9" s="733">
        <v>-41.762</v>
      </c>
      <c r="I9" s="734">
        <v>-40.762</v>
      </c>
      <c r="J9" s="730"/>
      <c r="K9" s="735"/>
    </row>
    <row r="10" spans="1:14" s="713" customFormat="1">
      <c r="A10" s="1408" t="s">
        <v>199</v>
      </c>
      <c r="B10" s="1409"/>
      <c r="C10" s="1409"/>
      <c r="D10" s="1410"/>
      <c r="E10" s="731">
        <v>7.4349999999999996</v>
      </c>
      <c r="F10" s="732">
        <v>7.9029999999999996</v>
      </c>
      <c r="G10" s="732">
        <v>8.3149999999999995</v>
      </c>
      <c r="H10" s="733">
        <v>7.6310000000000002</v>
      </c>
      <c r="I10" s="734">
        <v>6.4180000000000001</v>
      </c>
      <c r="J10" s="730"/>
      <c r="K10" s="736"/>
    </row>
    <row r="11" spans="1:14" s="713" customFormat="1">
      <c r="A11" s="1408" t="s">
        <v>200</v>
      </c>
      <c r="B11" s="1409"/>
      <c r="C11" s="1409"/>
      <c r="D11" s="1410"/>
      <c r="E11" s="731">
        <v>-5.0000000000000001E-3</v>
      </c>
      <c r="F11" s="732">
        <v>2E-3</v>
      </c>
      <c r="G11" s="732">
        <v>-0.28899999999999998</v>
      </c>
      <c r="H11" s="733">
        <v>-0.19900000000000001</v>
      </c>
      <c r="I11" s="734">
        <v>-0.03</v>
      </c>
      <c r="J11" s="730"/>
      <c r="K11" s="736"/>
    </row>
    <row r="12" spans="1:14" s="713" customFormat="1">
      <c r="A12" s="1408" t="s">
        <v>201</v>
      </c>
      <c r="B12" s="1409"/>
      <c r="C12" s="1409"/>
      <c r="D12" s="1410"/>
      <c r="E12" s="731">
        <v>20.300999999999998</v>
      </c>
      <c r="F12" s="732">
        <v>20.914999999999999</v>
      </c>
      <c r="G12" s="732">
        <v>20.036999999999999</v>
      </c>
      <c r="H12" s="733">
        <v>20.805</v>
      </c>
      <c r="I12" s="734">
        <v>26.28</v>
      </c>
      <c r="J12" s="730"/>
    </row>
    <row r="13" spans="1:14" s="713" customFormat="1" ht="14.25" customHeight="1">
      <c r="A13" s="1380" t="s">
        <v>202</v>
      </c>
      <c r="B13" s="1381"/>
      <c r="C13" s="1381"/>
      <c r="D13" s="1382"/>
      <c r="E13" s="737">
        <v>0.53500000000000003</v>
      </c>
      <c r="F13" s="738">
        <v>-15.042</v>
      </c>
      <c r="G13" s="738">
        <v>-11.744999999999999</v>
      </c>
      <c r="H13" s="739">
        <v>-16.300999999999998</v>
      </c>
      <c r="I13" s="740">
        <v>-23.145</v>
      </c>
      <c r="J13" s="730"/>
    </row>
    <row r="14" spans="1:14" s="713" customFormat="1">
      <c r="A14" s="1408" t="s">
        <v>203</v>
      </c>
      <c r="B14" s="1409"/>
      <c r="C14" s="1409"/>
      <c r="D14" s="1410"/>
      <c r="E14" s="737">
        <v>-4.5869999999999997</v>
      </c>
      <c r="F14" s="732">
        <v>2.9340000000000002</v>
      </c>
      <c r="G14" s="732">
        <v>0</v>
      </c>
      <c r="H14" s="733">
        <v>0.182</v>
      </c>
      <c r="I14" s="734">
        <v>4.1000000000000002E-2</v>
      </c>
      <c r="J14" s="730"/>
    </row>
    <row r="15" spans="1:14" s="713" customFormat="1">
      <c r="A15" s="1408" t="s">
        <v>204</v>
      </c>
      <c r="B15" s="1409"/>
      <c r="C15" s="1409"/>
      <c r="D15" s="1410"/>
      <c r="E15" s="731">
        <v>-109.922</v>
      </c>
      <c r="F15" s="732">
        <v>-105.137</v>
      </c>
      <c r="G15" s="732">
        <v>-106.67700000000001</v>
      </c>
      <c r="H15" s="733">
        <v>-110.833</v>
      </c>
      <c r="I15" s="734">
        <v>-108.31100000000001</v>
      </c>
      <c r="J15" s="730"/>
      <c r="K15" s="736"/>
    </row>
    <row r="16" spans="1:14" s="713" customFormat="1">
      <c r="A16" s="1408" t="s">
        <v>205</v>
      </c>
      <c r="B16" s="1409"/>
      <c r="C16" s="1409"/>
      <c r="D16" s="1410"/>
      <c r="E16" s="731">
        <v>-10.446</v>
      </c>
      <c r="F16" s="738">
        <v>-7.7869999999999999</v>
      </c>
      <c r="G16" s="738">
        <v>-9.51</v>
      </c>
      <c r="H16" s="739">
        <v>-12.362</v>
      </c>
      <c r="I16" s="740">
        <v>-13.08</v>
      </c>
      <c r="J16" s="730"/>
      <c r="K16" s="721"/>
      <c r="L16" s="721"/>
      <c r="M16" s="721"/>
      <c r="N16" s="721"/>
    </row>
    <row r="17" spans="1:15" s="713" customFormat="1">
      <c r="A17" s="1408" t="s">
        <v>206</v>
      </c>
      <c r="B17" s="1409"/>
      <c r="C17" s="1409"/>
      <c r="D17" s="1410"/>
      <c r="E17" s="731">
        <v>-67.221000000000004</v>
      </c>
      <c r="F17" s="732">
        <v>-56.997</v>
      </c>
      <c r="G17" s="732">
        <v>-61.171999999999997</v>
      </c>
      <c r="H17" s="733">
        <v>-57.139000000000003</v>
      </c>
      <c r="I17" s="734">
        <v>-52.347000000000001</v>
      </c>
      <c r="J17" s="730"/>
      <c r="K17" s="741"/>
      <c r="L17" s="741"/>
      <c r="M17" s="742"/>
      <c r="N17" s="742"/>
    </row>
    <row r="18" spans="1:15" s="713" customFormat="1" ht="15" thickBot="1">
      <c r="A18" s="1402" t="s">
        <v>207</v>
      </c>
      <c r="B18" s="1403"/>
      <c r="C18" s="1403"/>
      <c r="D18" s="1404"/>
      <c r="E18" s="743">
        <v>-5.2380000000000004</v>
      </c>
      <c r="F18" s="744">
        <v>-2.9409999999999998</v>
      </c>
      <c r="G18" s="744">
        <v>-3.4849999999999999</v>
      </c>
      <c r="H18" s="745">
        <v>-3.0139999999999998</v>
      </c>
      <c r="I18" s="746">
        <v>-3.0510000000000002</v>
      </c>
      <c r="J18" s="730"/>
      <c r="K18" s="747"/>
      <c r="L18" s="741"/>
      <c r="M18" s="742"/>
      <c r="N18" s="742"/>
    </row>
    <row r="19" spans="1:15" s="713" customFormat="1" ht="15" thickBot="1">
      <c r="A19" s="1389" t="s">
        <v>208</v>
      </c>
      <c r="B19" s="1390"/>
      <c r="C19" s="1390"/>
      <c r="D19" s="1391"/>
      <c r="E19" s="748">
        <v>35.478000000000002</v>
      </c>
      <c r="F19" s="749">
        <v>15.026999999999999</v>
      </c>
      <c r="G19" s="749">
        <v>17.51900000000002</v>
      </c>
      <c r="H19" s="750">
        <v>12.606999999999999</v>
      </c>
      <c r="I19" s="751">
        <f>SUM(I8:I18)</f>
        <v>13.316999999999988</v>
      </c>
      <c r="J19" s="752"/>
      <c r="K19" s="741"/>
      <c r="L19" s="747"/>
      <c r="M19" s="753"/>
      <c r="N19" s="753"/>
    </row>
    <row r="20" spans="1:15" s="713" customFormat="1">
      <c r="A20" s="754"/>
      <c r="B20" s="755"/>
      <c r="C20" s="755"/>
      <c r="D20" s="755"/>
      <c r="E20" s="756"/>
      <c r="F20" s="756"/>
      <c r="G20" s="721"/>
      <c r="H20" s="755"/>
      <c r="I20" s="747"/>
      <c r="J20" s="747"/>
      <c r="K20" s="747"/>
      <c r="L20" s="747"/>
      <c r="M20" s="753"/>
      <c r="N20" s="753"/>
    </row>
    <row r="21" spans="1:15">
      <c r="A21" s="757"/>
      <c r="B21" s="758"/>
      <c r="C21" s="758"/>
      <c r="D21" s="758"/>
      <c r="E21" s="758"/>
      <c r="F21" s="758"/>
      <c r="G21" s="758"/>
      <c r="H21" s="758"/>
      <c r="I21" s="758"/>
      <c r="J21" s="759"/>
      <c r="K21" s="759"/>
      <c r="L21" s="759"/>
      <c r="M21" s="759"/>
      <c r="N21" s="760"/>
      <c r="O21" s="760"/>
    </row>
    <row r="22" spans="1:15">
      <c r="A22" s="1395" t="s">
        <v>209</v>
      </c>
      <c r="B22" s="1395"/>
      <c r="C22" s="1395"/>
      <c r="D22" s="1395"/>
      <c r="E22" s="1395"/>
      <c r="F22" s="1395"/>
      <c r="G22" s="1395"/>
      <c r="H22" s="1395"/>
      <c r="I22" s="758"/>
      <c r="J22" s="759"/>
      <c r="K22" s="759"/>
      <c r="L22" s="759"/>
      <c r="M22" s="761"/>
      <c r="N22" s="762"/>
      <c r="O22" s="762"/>
    </row>
    <row r="23" spans="1:15">
      <c r="A23" s="763"/>
      <c r="B23" s="763"/>
      <c r="C23" s="763"/>
      <c r="D23" s="763"/>
      <c r="E23" s="763"/>
      <c r="F23" s="763"/>
      <c r="G23" s="764"/>
      <c r="H23" s="765"/>
      <c r="I23" s="758"/>
      <c r="J23" s="759"/>
      <c r="K23" s="759"/>
      <c r="L23" s="759"/>
      <c r="M23" s="761"/>
      <c r="N23" s="762"/>
      <c r="O23" s="762"/>
    </row>
    <row r="24" spans="1:15">
      <c r="A24" s="763"/>
      <c r="B24" s="763"/>
      <c r="C24" s="763"/>
      <c r="D24" s="763"/>
      <c r="E24" s="718"/>
      <c r="F24" s="718"/>
      <c r="H24" s="718"/>
      <c r="I24" s="719" t="s">
        <v>196</v>
      </c>
      <c r="J24" s="759"/>
      <c r="K24" s="759"/>
      <c r="L24" s="759"/>
      <c r="M24" s="761"/>
      <c r="N24" s="762"/>
      <c r="O24" s="762"/>
    </row>
    <row r="25" spans="1:15" ht="15" thickBot="1">
      <c r="A25" s="758"/>
      <c r="B25" s="758"/>
      <c r="C25" s="758"/>
      <c r="D25" s="758"/>
      <c r="E25" s="758"/>
      <c r="F25" s="758"/>
      <c r="G25" s="758"/>
      <c r="H25" s="765"/>
      <c r="I25" s="765"/>
      <c r="J25" s="761"/>
      <c r="K25" s="761"/>
      <c r="L25" s="761"/>
      <c r="M25" s="766"/>
      <c r="N25" s="767"/>
      <c r="O25" s="760"/>
    </row>
    <row r="26" spans="1:15" ht="15" thickBot="1">
      <c r="A26" s="1396" t="s">
        <v>162</v>
      </c>
      <c r="B26" s="1397"/>
      <c r="C26" s="1397"/>
      <c r="D26" s="1398"/>
      <c r="E26" s="722">
        <v>2016</v>
      </c>
      <c r="F26" s="723">
        <v>2017</v>
      </c>
      <c r="G26" s="723">
        <v>2018</v>
      </c>
      <c r="H26" s="724">
        <v>2019</v>
      </c>
      <c r="I26" s="725">
        <v>2020</v>
      </c>
      <c r="J26" s="766"/>
      <c r="K26" s="766"/>
      <c r="L26" s="766"/>
      <c r="M26" s="759"/>
      <c r="N26" s="760"/>
      <c r="O26" s="760"/>
    </row>
    <row r="27" spans="1:15">
      <c r="A27" s="1405" t="s">
        <v>197</v>
      </c>
      <c r="B27" s="1406"/>
      <c r="C27" s="1406"/>
      <c r="D27" s="1407"/>
      <c r="E27" s="768">
        <v>156.041</v>
      </c>
      <c r="F27" s="769">
        <v>176.53899999999999</v>
      </c>
      <c r="G27" s="769">
        <v>188.56</v>
      </c>
      <c r="H27" s="770">
        <v>216.233</v>
      </c>
      <c r="I27" s="771">
        <v>212.78399999999999</v>
      </c>
      <c r="J27" s="759"/>
      <c r="K27" s="759"/>
      <c r="L27" s="759"/>
      <c r="M27" s="759"/>
      <c r="N27" s="760"/>
      <c r="O27" s="767"/>
    </row>
    <row r="28" spans="1:15" ht="15" thickBot="1">
      <c r="A28" s="1402" t="s">
        <v>198</v>
      </c>
      <c r="B28" s="1403"/>
      <c r="C28" s="1403"/>
      <c r="D28" s="1404"/>
      <c r="E28" s="772">
        <v>39.408999999999999</v>
      </c>
      <c r="F28" s="773">
        <v>44.183999999999997</v>
      </c>
      <c r="G28" s="773">
        <v>52.402000000000001</v>
      </c>
      <c r="H28" s="774">
        <v>67.983000000000004</v>
      </c>
      <c r="I28" s="775">
        <v>77.486000000000004</v>
      </c>
      <c r="J28" s="759"/>
      <c r="K28" s="759"/>
      <c r="L28" s="759"/>
      <c r="M28" s="776"/>
      <c r="N28" s="777"/>
      <c r="O28" s="777"/>
    </row>
    <row r="29" spans="1:15" ht="15" thickBot="1">
      <c r="A29" s="1389" t="s">
        <v>210</v>
      </c>
      <c r="B29" s="1390"/>
      <c r="C29" s="1390"/>
      <c r="D29" s="1391"/>
      <c r="E29" s="778">
        <v>116.63200000000001</v>
      </c>
      <c r="F29" s="779">
        <v>132.35499999999999</v>
      </c>
      <c r="G29" s="779">
        <v>136.15799999999999</v>
      </c>
      <c r="H29" s="780">
        <v>148.25</v>
      </c>
      <c r="I29" s="781">
        <v>135.298</v>
      </c>
      <c r="J29" s="776"/>
      <c r="K29" s="776"/>
      <c r="L29" s="776"/>
      <c r="M29" s="759"/>
      <c r="N29" s="760"/>
      <c r="O29" s="760"/>
    </row>
    <row r="30" spans="1:15">
      <c r="A30" s="1405" t="s">
        <v>211</v>
      </c>
      <c r="B30" s="1406"/>
      <c r="C30" s="1406"/>
      <c r="D30" s="1407"/>
      <c r="E30" s="768">
        <v>201.001</v>
      </c>
      <c r="F30" s="769">
        <v>239.203</v>
      </c>
      <c r="G30" s="769">
        <v>295.87400000000002</v>
      </c>
      <c r="H30" s="770">
        <v>465.80099999999999</v>
      </c>
      <c r="I30" s="771">
        <v>383.84300000000002</v>
      </c>
      <c r="J30" s="759"/>
      <c r="K30" s="759"/>
      <c r="L30" s="759"/>
      <c r="M30" s="782"/>
      <c r="N30" s="760"/>
      <c r="O30" s="760"/>
    </row>
    <row r="31" spans="1:15">
      <c r="A31" s="1408" t="s">
        <v>212</v>
      </c>
      <c r="B31" s="1409"/>
      <c r="C31" s="1409"/>
      <c r="D31" s="1410"/>
      <c r="E31" s="783">
        <v>94.100999999999999</v>
      </c>
      <c r="F31" s="784">
        <v>59.837000000000003</v>
      </c>
      <c r="G31" s="784">
        <v>1323.3979999999999</v>
      </c>
      <c r="H31" s="785">
        <v>72.269000000000005</v>
      </c>
      <c r="I31" s="786">
        <v>134.678</v>
      </c>
      <c r="J31" s="782"/>
      <c r="K31" s="782"/>
      <c r="L31" s="782"/>
      <c r="M31" s="761"/>
      <c r="N31" s="762"/>
      <c r="O31" s="762"/>
    </row>
    <row r="32" spans="1:15">
      <c r="A32" s="1408" t="s">
        <v>200</v>
      </c>
      <c r="B32" s="1409"/>
      <c r="C32" s="1409"/>
      <c r="D32" s="1410"/>
      <c r="E32" s="783">
        <v>1.6319999999999999</v>
      </c>
      <c r="F32" s="784">
        <v>-0.315</v>
      </c>
      <c r="G32" s="784">
        <v>-2.9089999999999998</v>
      </c>
      <c r="H32" s="785">
        <v>-0.72299999999999998</v>
      </c>
      <c r="I32" s="786">
        <v>-9.5890000000000004</v>
      </c>
      <c r="J32" s="761"/>
      <c r="K32" s="761"/>
      <c r="L32" s="761"/>
      <c r="M32" s="759"/>
      <c r="N32" s="760"/>
      <c r="O32" s="760"/>
    </row>
    <row r="33" spans="1:15">
      <c r="A33" s="1408" t="s">
        <v>201</v>
      </c>
      <c r="B33" s="1409"/>
      <c r="C33" s="1409"/>
      <c r="D33" s="1410"/>
      <c r="E33" s="783">
        <v>18.744</v>
      </c>
      <c r="F33" s="784">
        <v>1035.347</v>
      </c>
      <c r="G33" s="784">
        <v>44.015000000000001</v>
      </c>
      <c r="H33" s="785">
        <v>40.698999999999998</v>
      </c>
      <c r="I33" s="786">
        <v>58.661000000000001</v>
      </c>
      <c r="J33" s="759"/>
      <c r="K33" s="759"/>
      <c r="L33" s="759"/>
      <c r="M33" s="761"/>
      <c r="N33" s="762"/>
      <c r="O33" s="762"/>
    </row>
    <row r="34" spans="1:15" ht="15" thickBot="1">
      <c r="A34" s="1402" t="s">
        <v>213</v>
      </c>
      <c r="B34" s="1403"/>
      <c r="C34" s="1403"/>
      <c r="D34" s="1404"/>
      <c r="E34" s="772">
        <v>1.821</v>
      </c>
      <c r="F34" s="773">
        <v>3.0000000000000001E-3</v>
      </c>
      <c r="G34" s="773">
        <v>0.48099999999999998</v>
      </c>
      <c r="H34" s="774">
        <v>0.32900000000000001</v>
      </c>
      <c r="I34" s="775">
        <v>0</v>
      </c>
      <c r="J34" s="761"/>
      <c r="K34" s="761"/>
      <c r="L34" s="761"/>
      <c r="M34" s="787"/>
      <c r="N34" s="787"/>
      <c r="O34" s="787"/>
    </row>
    <row r="35" spans="1:15" ht="15" thickBot="1">
      <c r="A35" s="1389" t="s">
        <v>214</v>
      </c>
      <c r="B35" s="1390"/>
      <c r="C35" s="1390"/>
      <c r="D35" s="1391"/>
      <c r="E35" s="778">
        <v>433.93099999999998</v>
      </c>
      <c r="F35" s="779">
        <v>1466.43</v>
      </c>
      <c r="G35" s="779">
        <v>1797.0170000000001</v>
      </c>
      <c r="H35" s="780">
        <v>726.625</v>
      </c>
      <c r="I35" s="781">
        <v>702.89099999999996</v>
      </c>
      <c r="J35" s="788"/>
      <c r="K35" s="787"/>
      <c r="L35" s="787"/>
      <c r="M35" s="758"/>
      <c r="N35" s="758"/>
      <c r="O35" s="758"/>
    </row>
    <row r="36" spans="1:15">
      <c r="A36" s="1405" t="s">
        <v>215</v>
      </c>
      <c r="B36" s="1406"/>
      <c r="C36" s="1406"/>
      <c r="D36" s="1407"/>
      <c r="E36" s="789">
        <v>3.0379999999999998</v>
      </c>
      <c r="F36" s="769">
        <v>-4.2999999999999997E-2</v>
      </c>
      <c r="G36" s="769">
        <v>3.504</v>
      </c>
      <c r="H36" s="770">
        <v>8.2349999999999994</v>
      </c>
      <c r="I36" s="771">
        <v>27.091000000000001</v>
      </c>
      <c r="J36" s="758"/>
      <c r="K36" s="758"/>
      <c r="L36" s="758"/>
      <c r="M36" s="758"/>
      <c r="N36" s="758"/>
      <c r="O36" s="758"/>
    </row>
    <row r="37" spans="1:15">
      <c r="A37" s="1408" t="s">
        <v>204</v>
      </c>
      <c r="B37" s="1409"/>
      <c r="C37" s="1409"/>
      <c r="D37" s="1410"/>
      <c r="E37" s="783">
        <v>31.407</v>
      </c>
      <c r="F37" s="784">
        <v>32.86</v>
      </c>
      <c r="G37" s="784">
        <v>42.436</v>
      </c>
      <c r="H37" s="785">
        <v>43.293999999999997</v>
      </c>
      <c r="I37" s="786">
        <v>41.12</v>
      </c>
      <c r="J37" s="758"/>
      <c r="K37" s="758"/>
      <c r="L37" s="758"/>
      <c r="M37" s="758"/>
      <c r="N37" s="758"/>
      <c r="O37" s="758"/>
    </row>
    <row r="38" spans="1:15">
      <c r="A38" s="1408" t="s">
        <v>216</v>
      </c>
      <c r="B38" s="1409"/>
      <c r="C38" s="1409"/>
      <c r="D38" s="1410"/>
      <c r="E38" s="783">
        <v>324.00400000000002</v>
      </c>
      <c r="F38" s="790">
        <v>1335.998</v>
      </c>
      <c r="G38" s="790">
        <v>396.88299999999998</v>
      </c>
      <c r="H38" s="791">
        <v>555.58600000000001</v>
      </c>
      <c r="I38" s="792">
        <v>470.91899999999998</v>
      </c>
      <c r="J38" s="758"/>
      <c r="K38" s="758"/>
      <c r="L38" s="758"/>
      <c r="M38" s="758"/>
      <c r="N38" s="758"/>
      <c r="O38" s="758"/>
    </row>
    <row r="39" spans="1:15">
      <c r="A39" s="1408" t="s">
        <v>217</v>
      </c>
      <c r="B39" s="1409"/>
      <c r="C39" s="1409"/>
      <c r="D39" s="1410"/>
      <c r="E39" s="783">
        <v>5.2789999999999999</v>
      </c>
      <c r="F39" s="784">
        <v>13.186999999999999</v>
      </c>
      <c r="G39" s="784">
        <v>1260.3689999999999</v>
      </c>
      <c r="H39" s="785">
        <v>11.353</v>
      </c>
      <c r="I39" s="786">
        <v>35.566000000000003</v>
      </c>
      <c r="J39" s="758"/>
      <c r="K39" s="758"/>
      <c r="L39" s="758"/>
      <c r="M39" s="758"/>
      <c r="N39" s="758"/>
      <c r="O39" s="758"/>
    </row>
    <row r="40" spans="1:15" ht="15" thickBot="1">
      <c r="A40" s="1402" t="s">
        <v>218</v>
      </c>
      <c r="B40" s="1403"/>
      <c r="C40" s="1403"/>
      <c r="D40" s="1404"/>
      <c r="E40" s="772">
        <v>0</v>
      </c>
      <c r="F40" s="773">
        <v>1.357</v>
      </c>
      <c r="G40" s="773">
        <v>0.96</v>
      </c>
      <c r="H40" s="774">
        <v>0.13100000000000001</v>
      </c>
      <c r="I40" s="775">
        <v>0</v>
      </c>
      <c r="J40" s="758"/>
      <c r="K40" s="758"/>
      <c r="L40" s="758"/>
      <c r="M40" s="765"/>
      <c r="N40" s="758"/>
      <c r="O40" s="758"/>
    </row>
    <row r="41" spans="1:15" ht="15" thickBot="1">
      <c r="A41" s="1389" t="s">
        <v>219</v>
      </c>
      <c r="B41" s="1390"/>
      <c r="C41" s="1390"/>
      <c r="D41" s="1391"/>
      <c r="E41" s="778">
        <v>70.203000000000003</v>
      </c>
      <c r="F41" s="779">
        <v>83.070999999999998</v>
      </c>
      <c r="G41" s="779">
        <v>92.864999999999995</v>
      </c>
      <c r="H41" s="780">
        <v>108.026</v>
      </c>
      <c r="I41" s="781">
        <v>128.19499999999999</v>
      </c>
      <c r="J41" s="765"/>
      <c r="K41" s="765"/>
      <c r="L41" s="765"/>
      <c r="M41" s="765"/>
      <c r="N41" s="758"/>
      <c r="O41" s="758"/>
    </row>
    <row r="42" spans="1:15" ht="15" thickBot="1">
      <c r="A42" s="1392" t="s">
        <v>207</v>
      </c>
      <c r="B42" s="1393"/>
      <c r="C42" s="1393"/>
      <c r="D42" s="1394"/>
      <c r="E42" s="793">
        <v>11.797000000000001</v>
      </c>
      <c r="F42" s="794">
        <v>13.381</v>
      </c>
      <c r="G42" s="794">
        <v>17.178000000000001</v>
      </c>
      <c r="H42" s="795">
        <v>20.023</v>
      </c>
      <c r="I42" s="796">
        <v>19.367000000000001</v>
      </c>
      <c r="J42" s="765"/>
      <c r="K42" s="765"/>
      <c r="L42" s="765"/>
      <c r="M42" s="797"/>
      <c r="N42" s="798"/>
      <c r="O42" s="798"/>
    </row>
    <row r="43" spans="1:15" ht="15" thickBot="1">
      <c r="A43" s="1389" t="s">
        <v>208</v>
      </c>
      <c r="B43" s="1390"/>
      <c r="C43" s="1390"/>
      <c r="D43" s="1391"/>
      <c r="E43" s="778">
        <v>58.405999999999999</v>
      </c>
      <c r="F43" s="779">
        <v>69.69</v>
      </c>
      <c r="G43" s="779">
        <v>75.686999999999998</v>
      </c>
      <c r="H43" s="780">
        <v>88.003</v>
      </c>
      <c r="I43" s="781">
        <v>108.828</v>
      </c>
      <c r="J43" s="797"/>
      <c r="K43" s="799"/>
      <c r="L43" s="797"/>
      <c r="M43" s="797"/>
      <c r="N43" s="798"/>
      <c r="O43" s="798"/>
    </row>
    <row r="44" spans="1:15">
      <c r="A44" s="800"/>
      <c r="B44" s="801"/>
      <c r="C44" s="801"/>
      <c r="D44" s="801"/>
      <c r="E44" s="801"/>
      <c r="F44" s="801"/>
      <c r="G44" s="801"/>
      <c r="H44" s="765"/>
      <c r="I44" s="802"/>
      <c r="J44" s="797"/>
      <c r="K44" s="797"/>
      <c r="L44" s="797"/>
      <c r="M44" s="797"/>
      <c r="N44" s="798"/>
      <c r="O44" s="798"/>
    </row>
    <row r="45" spans="1:15">
      <c r="A45" s="803"/>
      <c r="B45" s="803"/>
      <c r="C45" s="803"/>
      <c r="D45" s="803"/>
      <c r="E45" s="803"/>
      <c r="F45" s="803"/>
      <c r="G45" s="803"/>
      <c r="H45" s="803"/>
      <c r="I45" s="803"/>
      <c r="J45" s="797"/>
      <c r="K45" s="804"/>
      <c r="L45" s="797"/>
      <c r="M45" s="797"/>
      <c r="N45" s="798"/>
      <c r="O45" s="798"/>
    </row>
    <row r="46" spans="1:15">
      <c r="A46" s="1395" t="s">
        <v>220</v>
      </c>
      <c r="B46" s="1395"/>
      <c r="C46" s="1395"/>
      <c r="D46" s="1395"/>
      <c r="E46" s="1395"/>
      <c r="F46" s="1395"/>
      <c r="G46" s="1395"/>
      <c r="H46" s="1395"/>
      <c r="I46" s="803"/>
      <c r="J46" s="797"/>
      <c r="K46" s="797"/>
      <c r="L46" s="797"/>
      <c r="M46" s="797"/>
      <c r="N46" s="798"/>
      <c r="O46" s="798"/>
    </row>
    <row r="47" spans="1:15">
      <c r="A47" s="763"/>
      <c r="B47" s="763"/>
      <c r="C47" s="763"/>
      <c r="D47" s="763"/>
      <c r="E47" s="763"/>
      <c r="F47" s="763"/>
      <c r="G47" s="763"/>
      <c r="H47" s="803"/>
      <c r="I47" s="803"/>
      <c r="J47" s="797"/>
      <c r="K47" s="797"/>
      <c r="L47" s="797"/>
      <c r="M47" s="797"/>
      <c r="N47" s="798"/>
      <c r="O47" s="798"/>
    </row>
    <row r="48" spans="1:15">
      <c r="A48" s="763"/>
      <c r="B48" s="763"/>
      <c r="C48" s="763"/>
      <c r="D48" s="763"/>
      <c r="H48" s="718"/>
      <c r="I48" s="805" t="s">
        <v>196</v>
      </c>
      <c r="J48" s="797"/>
      <c r="K48" s="797"/>
      <c r="L48" s="797"/>
      <c r="M48" s="797"/>
      <c r="N48" s="798"/>
      <c r="O48" s="798"/>
    </row>
    <row r="49" spans="1:15" ht="15" thickBot="1">
      <c r="A49" s="803"/>
      <c r="B49" s="803"/>
      <c r="C49" s="803"/>
      <c r="D49" s="803"/>
      <c r="E49" s="803"/>
      <c r="F49" s="803"/>
      <c r="G49" s="803"/>
      <c r="H49" s="803"/>
      <c r="I49" s="803"/>
      <c r="J49" s="806"/>
      <c r="K49" s="806"/>
      <c r="L49" s="806"/>
      <c r="M49" s="806"/>
      <c r="N49" s="807"/>
      <c r="O49" s="807"/>
    </row>
    <row r="50" spans="1:15" ht="15" thickBot="1">
      <c r="A50" s="1396" t="s">
        <v>162</v>
      </c>
      <c r="B50" s="1397"/>
      <c r="C50" s="1397"/>
      <c r="D50" s="1398"/>
      <c r="E50" s="808" t="s">
        <v>221</v>
      </c>
      <c r="F50" s="809" t="s">
        <v>222</v>
      </c>
      <c r="G50" s="809" t="s">
        <v>223</v>
      </c>
      <c r="H50" s="810" t="s">
        <v>224</v>
      </c>
      <c r="I50" s="811" t="s">
        <v>225</v>
      </c>
      <c r="J50" s="806"/>
      <c r="K50" s="812"/>
      <c r="L50" s="812"/>
      <c r="M50" s="812"/>
      <c r="N50" s="812"/>
      <c r="O50" s="807"/>
    </row>
    <row r="51" spans="1:15">
      <c r="A51" s="1386" t="s">
        <v>197</v>
      </c>
      <c r="B51" s="1387"/>
      <c r="C51" s="1387"/>
      <c r="D51" s="1388"/>
      <c r="E51" s="813">
        <v>66.378</v>
      </c>
      <c r="F51" s="814">
        <v>126.051</v>
      </c>
      <c r="G51" s="814">
        <v>188.601</v>
      </c>
      <c r="H51" s="815">
        <v>396.91300000000001</v>
      </c>
      <c r="I51" s="816">
        <v>471.28100000000001</v>
      </c>
      <c r="J51" s="806"/>
      <c r="K51" s="747"/>
      <c r="L51" s="747"/>
      <c r="M51" s="747"/>
      <c r="N51" s="747"/>
      <c r="O51" s="807"/>
    </row>
    <row r="52" spans="1:15" ht="15" thickBot="1">
      <c r="A52" s="1383" t="s">
        <v>198</v>
      </c>
      <c r="B52" s="1384"/>
      <c r="C52" s="1384"/>
      <c r="D52" s="1385"/>
      <c r="E52" s="817">
        <v>23.344000000000001</v>
      </c>
      <c r="F52" s="818">
        <v>35.378</v>
      </c>
      <c r="G52" s="818">
        <v>78.192999999999998</v>
      </c>
      <c r="H52" s="819">
        <v>139.50800000000001</v>
      </c>
      <c r="I52" s="820">
        <v>169.018</v>
      </c>
      <c r="J52" s="806"/>
      <c r="K52" s="747"/>
      <c r="L52" s="747"/>
      <c r="M52" s="747"/>
      <c r="N52" s="747"/>
      <c r="O52" s="807"/>
    </row>
    <row r="53" spans="1:15" ht="15" customHeight="1" thickBot="1">
      <c r="A53" s="1377" t="s">
        <v>210</v>
      </c>
      <c r="B53" s="1378"/>
      <c r="C53" s="1378"/>
      <c r="D53" s="1379"/>
      <c r="E53" s="821">
        <v>43.033999999999999</v>
      </c>
      <c r="F53" s="822">
        <v>90.673000000000002</v>
      </c>
      <c r="G53" s="822">
        <v>110.408</v>
      </c>
      <c r="H53" s="823">
        <v>257.40499999999997</v>
      </c>
      <c r="I53" s="824">
        <v>302.26300000000003</v>
      </c>
      <c r="J53" s="806"/>
      <c r="K53" s="812"/>
      <c r="L53" s="812"/>
      <c r="M53" s="812"/>
      <c r="N53" s="812"/>
      <c r="O53" s="807"/>
    </row>
    <row r="54" spans="1:15" ht="15" customHeight="1">
      <c r="A54" s="1386" t="s">
        <v>226</v>
      </c>
      <c r="B54" s="1387"/>
      <c r="C54" s="1387"/>
      <c r="D54" s="1388"/>
      <c r="E54" s="813">
        <v>189.62200000000001</v>
      </c>
      <c r="F54" s="814">
        <v>295.56900000000002</v>
      </c>
      <c r="G54" s="814">
        <v>605.10199999999998</v>
      </c>
      <c r="H54" s="815">
        <v>1040.096</v>
      </c>
      <c r="I54" s="816">
        <v>1132.3579999999999</v>
      </c>
      <c r="J54" s="806"/>
      <c r="K54" s="747"/>
      <c r="L54" s="747"/>
      <c r="M54" s="747"/>
      <c r="N54" s="747"/>
      <c r="O54" s="807"/>
    </row>
    <row r="55" spans="1:15" ht="15" thickBot="1">
      <c r="A55" s="1399" t="s">
        <v>201</v>
      </c>
      <c r="B55" s="1400"/>
      <c r="C55" s="1400"/>
      <c r="D55" s="1401"/>
      <c r="E55" s="817">
        <v>15.007</v>
      </c>
      <c r="F55" s="818">
        <v>27.343</v>
      </c>
      <c r="G55" s="818">
        <v>52.192</v>
      </c>
      <c r="H55" s="819">
        <v>118.48099999999999</v>
      </c>
      <c r="I55" s="820">
        <v>233.70599999999999</v>
      </c>
      <c r="J55" s="806"/>
      <c r="K55" s="825"/>
      <c r="L55" s="825"/>
      <c r="M55" s="825"/>
      <c r="N55" s="825"/>
      <c r="O55" s="807"/>
    </row>
    <row r="56" spans="1:15" ht="15" customHeight="1" thickBot="1">
      <c r="A56" s="1377" t="s">
        <v>214</v>
      </c>
      <c r="B56" s="1378"/>
      <c r="C56" s="1378"/>
      <c r="D56" s="1379"/>
      <c r="E56" s="821">
        <v>247.66300000000001</v>
      </c>
      <c r="F56" s="822">
        <v>413.58499999999998</v>
      </c>
      <c r="G56" s="822">
        <v>767.702</v>
      </c>
      <c r="H56" s="823">
        <v>1415.982</v>
      </c>
      <c r="I56" s="824">
        <v>1668.327</v>
      </c>
      <c r="J56" s="806"/>
      <c r="K56" s="812"/>
      <c r="L56" s="812"/>
      <c r="M56" s="812"/>
      <c r="N56" s="812"/>
      <c r="O56" s="807"/>
    </row>
    <row r="57" spans="1:15" ht="15" customHeight="1">
      <c r="A57" s="1386" t="s">
        <v>227</v>
      </c>
      <c r="B57" s="1387"/>
      <c r="C57" s="1387"/>
      <c r="D57" s="1388"/>
      <c r="E57" s="826">
        <v>6.4619999999999997</v>
      </c>
      <c r="F57" s="814">
        <v>1.3520000000000001</v>
      </c>
      <c r="G57" s="814">
        <v>0.92800000000000005</v>
      </c>
      <c r="H57" s="815">
        <v>36.795999999999999</v>
      </c>
      <c r="I57" s="816">
        <v>6.4729999999999999</v>
      </c>
      <c r="J57" s="806"/>
      <c r="K57" s="747"/>
      <c r="L57" s="747"/>
      <c r="M57" s="747"/>
      <c r="N57" s="747"/>
      <c r="O57" s="807"/>
    </row>
    <row r="58" spans="1:15">
      <c r="A58" s="1380" t="s">
        <v>204</v>
      </c>
      <c r="B58" s="1381"/>
      <c r="C58" s="1381"/>
      <c r="D58" s="1382"/>
      <c r="E58" s="827">
        <v>84.128</v>
      </c>
      <c r="F58" s="828">
        <v>106.693</v>
      </c>
      <c r="G58" s="828">
        <v>161.57499999999999</v>
      </c>
      <c r="H58" s="829">
        <v>251.72300000000001</v>
      </c>
      <c r="I58" s="830">
        <v>297.82100000000003</v>
      </c>
      <c r="J58" s="806"/>
      <c r="K58" s="747"/>
      <c r="L58" s="747"/>
      <c r="M58" s="747"/>
      <c r="N58" s="747"/>
      <c r="O58" s="807"/>
    </row>
    <row r="59" spans="1:15">
      <c r="A59" s="1380" t="s">
        <v>228</v>
      </c>
      <c r="B59" s="1381"/>
      <c r="C59" s="1381"/>
      <c r="D59" s="1382"/>
      <c r="E59" s="827">
        <v>9.7929999999999993</v>
      </c>
      <c r="F59" s="831">
        <v>16.015999999999998</v>
      </c>
      <c r="G59" s="831">
        <v>21.343</v>
      </c>
      <c r="H59" s="832">
        <v>34.622999999999998</v>
      </c>
      <c r="I59" s="833">
        <v>34.853000000000002</v>
      </c>
      <c r="J59" s="806"/>
      <c r="K59" s="747"/>
      <c r="L59" s="747"/>
      <c r="M59" s="747"/>
      <c r="N59" s="747"/>
      <c r="O59" s="807"/>
    </row>
    <row r="60" spans="1:15" ht="29.25" customHeight="1">
      <c r="A60" s="1380" t="s">
        <v>229</v>
      </c>
      <c r="B60" s="1381"/>
      <c r="C60" s="1381"/>
      <c r="D60" s="1382"/>
      <c r="E60" s="827">
        <v>0.14299999999999999</v>
      </c>
      <c r="F60" s="828">
        <v>15.045</v>
      </c>
      <c r="G60" s="828">
        <v>1.103</v>
      </c>
      <c r="H60" s="832">
        <v>0.60199999999999998</v>
      </c>
      <c r="I60" s="830">
        <v>131.93799999999999</v>
      </c>
      <c r="J60" s="806"/>
      <c r="K60" s="834"/>
      <c r="L60" s="834"/>
      <c r="M60" s="834"/>
      <c r="N60" s="834"/>
      <c r="O60" s="807"/>
    </row>
    <row r="61" spans="1:15" ht="15" customHeight="1">
      <c r="A61" s="1380" t="s">
        <v>230</v>
      </c>
      <c r="B61" s="1381"/>
      <c r="C61" s="1381"/>
      <c r="D61" s="1382"/>
      <c r="E61" s="827">
        <v>9.0660000000000007</v>
      </c>
      <c r="F61" s="828">
        <v>80.177999999999997</v>
      </c>
      <c r="G61" s="828">
        <v>189.429</v>
      </c>
      <c r="H61" s="832">
        <v>249.155</v>
      </c>
      <c r="I61" s="830">
        <v>258.51799999999997</v>
      </c>
      <c r="J61" s="806"/>
      <c r="K61" s="747"/>
      <c r="L61" s="747"/>
      <c r="M61" s="747"/>
      <c r="N61" s="747"/>
      <c r="O61" s="787"/>
    </row>
    <row r="62" spans="1:15" ht="15" thickBot="1">
      <c r="A62" s="1383" t="s">
        <v>206</v>
      </c>
      <c r="B62" s="1384"/>
      <c r="C62" s="1384"/>
      <c r="D62" s="1385"/>
      <c r="E62" s="817">
        <v>134.643</v>
      </c>
      <c r="F62" s="818">
        <v>231.51</v>
      </c>
      <c r="G62" s="818">
        <v>341.49200000000002</v>
      </c>
      <c r="H62" s="835">
        <v>509.97500000000002</v>
      </c>
      <c r="I62" s="820">
        <v>624.60699999999997</v>
      </c>
      <c r="J62" s="836"/>
      <c r="K62" s="747"/>
      <c r="L62" s="747"/>
      <c r="M62" s="747"/>
      <c r="N62" s="747"/>
      <c r="O62" s="837"/>
    </row>
    <row r="63" spans="1:15" ht="15" customHeight="1" thickBot="1">
      <c r="A63" s="1377" t="s">
        <v>219</v>
      </c>
      <c r="B63" s="1378"/>
      <c r="C63" s="1378"/>
      <c r="D63" s="1379"/>
      <c r="E63" s="821">
        <v>3.4279999999999999</v>
      </c>
      <c r="F63" s="822">
        <v>-37.209000000000003</v>
      </c>
      <c r="G63" s="822">
        <v>51.832000000000001</v>
      </c>
      <c r="H63" s="823">
        <v>333.108</v>
      </c>
      <c r="I63" s="824">
        <v>314.11700000000002</v>
      </c>
      <c r="J63" s="837"/>
      <c r="K63" s="812"/>
      <c r="L63" s="812"/>
      <c r="M63" s="812"/>
      <c r="N63" s="812"/>
      <c r="O63" s="837"/>
    </row>
    <row r="64" spans="1:15" ht="15" thickBot="1">
      <c r="A64" s="1374" t="s">
        <v>207</v>
      </c>
      <c r="B64" s="1375"/>
      <c r="C64" s="1375"/>
      <c r="D64" s="1376"/>
      <c r="E64" s="838">
        <v>4.851</v>
      </c>
      <c r="F64" s="839">
        <v>12.025</v>
      </c>
      <c r="G64" s="839">
        <v>28.359000000000002</v>
      </c>
      <c r="H64" s="840">
        <v>59.7</v>
      </c>
      <c r="I64" s="841">
        <v>70.938999999999993</v>
      </c>
      <c r="J64" s="837"/>
      <c r="K64" s="747"/>
      <c r="L64" s="747"/>
      <c r="M64" s="747"/>
      <c r="N64" s="747"/>
      <c r="O64" s="837"/>
    </row>
    <row r="65" spans="1:15" ht="15" thickBot="1">
      <c r="A65" s="1377" t="s">
        <v>208</v>
      </c>
      <c r="B65" s="1378"/>
      <c r="C65" s="1378"/>
      <c r="D65" s="1379"/>
      <c r="E65" s="821">
        <v>-1.423</v>
      </c>
      <c r="F65" s="822">
        <v>-49.234000000000002</v>
      </c>
      <c r="G65" s="822">
        <v>23.472999999999999</v>
      </c>
      <c r="H65" s="823">
        <v>273.40800000000002</v>
      </c>
      <c r="I65" s="824">
        <v>243.178</v>
      </c>
      <c r="J65" s="837"/>
      <c r="K65" s="812"/>
      <c r="L65" s="812"/>
      <c r="M65" s="812"/>
      <c r="N65" s="812"/>
      <c r="O65" s="837"/>
    </row>
    <row r="66" spans="1:15">
      <c r="J66" s="842"/>
      <c r="K66" s="842"/>
      <c r="L66" s="842"/>
      <c r="M66" s="842"/>
      <c r="N66" s="842"/>
      <c r="O66" s="842"/>
    </row>
    <row r="67" spans="1:15">
      <c r="G67" s="843"/>
    </row>
    <row r="68" spans="1:15">
      <c r="G68" s="843"/>
    </row>
  </sheetData>
  <mergeCells count="50">
    <mergeCell ref="A11:D11"/>
    <mergeCell ref="A3:H3"/>
    <mergeCell ref="A7:D7"/>
    <mergeCell ref="A8:D8"/>
    <mergeCell ref="A9:D9"/>
    <mergeCell ref="A10:D10"/>
    <mergeCell ref="A28:D28"/>
    <mergeCell ref="A12:D12"/>
    <mergeCell ref="A13:D13"/>
    <mergeCell ref="A14:D14"/>
    <mergeCell ref="A15:D15"/>
    <mergeCell ref="A16:D16"/>
    <mergeCell ref="A17:D17"/>
    <mergeCell ref="A18:D18"/>
    <mergeCell ref="A19:D19"/>
    <mergeCell ref="A22:H22"/>
    <mergeCell ref="A26:D26"/>
    <mergeCell ref="A27:D27"/>
    <mergeCell ref="A40:D40"/>
    <mergeCell ref="A29:D29"/>
    <mergeCell ref="A30:D30"/>
    <mergeCell ref="A31:D31"/>
    <mergeCell ref="A32:D32"/>
    <mergeCell ref="A33:D33"/>
    <mergeCell ref="A34:D34"/>
    <mergeCell ref="A35:D35"/>
    <mergeCell ref="A36:D36"/>
    <mergeCell ref="A37:D37"/>
    <mergeCell ref="A38:D38"/>
    <mergeCell ref="A39:D39"/>
    <mergeCell ref="A57:D57"/>
    <mergeCell ref="A41:D41"/>
    <mergeCell ref="A42:D42"/>
    <mergeCell ref="A43:D43"/>
    <mergeCell ref="A46:H46"/>
    <mergeCell ref="A50:D50"/>
    <mergeCell ref="A51:D51"/>
    <mergeCell ref="A52:D52"/>
    <mergeCell ref="A53:D53"/>
    <mergeCell ref="A54:D54"/>
    <mergeCell ref="A55:D55"/>
    <mergeCell ref="A56:D56"/>
    <mergeCell ref="A64:D64"/>
    <mergeCell ref="A65:D65"/>
    <mergeCell ref="A58:D58"/>
    <mergeCell ref="A59:D59"/>
    <mergeCell ref="A60:D60"/>
    <mergeCell ref="A61:D61"/>
    <mergeCell ref="A62:D62"/>
    <mergeCell ref="A63:D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heetViews>
  <sheetFormatPr defaultColWidth="9.140625" defaultRowHeight="14.25"/>
  <cols>
    <col min="1" max="1" width="9.140625" style="845"/>
    <col min="2" max="2" width="62.42578125" style="844" customWidth="1"/>
    <col min="3" max="4" width="10.42578125" style="845" bestFit="1" customWidth="1"/>
    <col min="5" max="5" width="9.140625" style="845"/>
    <col min="6" max="6" width="9.28515625" style="845" bestFit="1" customWidth="1"/>
    <col min="7" max="16384" width="9.140625" style="845"/>
  </cols>
  <sheetData>
    <row r="1" spans="2:9">
      <c r="H1" s="1418" t="s">
        <v>194</v>
      </c>
      <c r="I1" s="1418"/>
    </row>
    <row r="3" spans="2:9">
      <c r="B3" s="1419" t="s">
        <v>232</v>
      </c>
      <c r="C3" s="1419"/>
      <c r="D3" s="1419"/>
      <c r="E3" s="1419"/>
      <c r="F3" s="1419"/>
      <c r="G3" s="1419"/>
      <c r="H3" s="1419"/>
      <c r="I3" s="1419"/>
    </row>
    <row r="4" spans="2:9" ht="15" thickBot="1"/>
    <row r="5" spans="2:9" s="850" customFormat="1" ht="15" thickBot="1">
      <c r="B5" s="846"/>
      <c r="C5" s="847">
        <v>2014</v>
      </c>
      <c r="D5" s="848">
        <v>2015</v>
      </c>
      <c r="E5" s="848">
        <v>2016</v>
      </c>
      <c r="F5" s="848">
        <v>2017</v>
      </c>
      <c r="G5" s="848">
        <v>2018</v>
      </c>
      <c r="H5" s="848">
        <v>2019</v>
      </c>
      <c r="I5" s="849">
        <v>2020</v>
      </c>
    </row>
    <row r="6" spans="2:9" ht="28.5">
      <c r="B6" s="851" t="s">
        <v>233</v>
      </c>
      <c r="C6" s="852">
        <v>9.8285856806441938</v>
      </c>
      <c r="D6" s="853">
        <v>8.8749498368607469</v>
      </c>
      <c r="E6" s="853">
        <v>4.4000000000000004</v>
      </c>
      <c r="F6" s="853">
        <v>2.9671823088314775</v>
      </c>
      <c r="G6" s="853">
        <v>3.286631235172345</v>
      </c>
      <c r="H6" s="853">
        <v>2.9878905284207153</v>
      </c>
      <c r="I6" s="854">
        <v>3.0776589871716</v>
      </c>
    </row>
    <row r="7" spans="2:9" ht="42.75">
      <c r="B7" s="855" t="s">
        <v>234</v>
      </c>
      <c r="C7" s="856">
        <v>9.9117278461827709</v>
      </c>
      <c r="D7" s="857">
        <v>9.7877343735324196</v>
      </c>
      <c r="E7" s="857">
        <v>4.75086533318881</v>
      </c>
      <c r="F7" s="857">
        <v>4.1003136504853401</v>
      </c>
      <c r="G7" s="857">
        <v>4.3053167477744303</v>
      </c>
      <c r="H7" s="857">
        <v>3.7366000000000001</v>
      </c>
      <c r="I7" s="858">
        <v>3.973114579983096</v>
      </c>
    </row>
    <row r="8" spans="2:9" ht="28.5">
      <c r="B8" s="855" t="s">
        <v>235</v>
      </c>
      <c r="C8" s="856">
        <v>10.676448811001499</v>
      </c>
      <c r="D8" s="857">
        <v>10.620182769905801</v>
      </c>
      <c r="E8" s="857">
        <v>5.6388362245886103</v>
      </c>
      <c r="F8" s="857">
        <v>4.2871622421412576</v>
      </c>
      <c r="G8" s="857">
        <v>4.3073065169947498</v>
      </c>
      <c r="H8" s="857">
        <v>3.6623999999999999</v>
      </c>
      <c r="I8" s="858">
        <v>3.5393464326050701</v>
      </c>
    </row>
    <row r="9" spans="2:9" ht="42.75">
      <c r="B9" s="855" t="s">
        <v>236</v>
      </c>
      <c r="C9" s="856">
        <v>86.172127588721537</v>
      </c>
      <c r="D9" s="857">
        <v>89.620564238670994</v>
      </c>
      <c r="E9" s="857">
        <v>65.400000000000006</v>
      </c>
      <c r="F9" s="857">
        <v>73.740021912662385</v>
      </c>
      <c r="G9" s="857">
        <v>76.726678135272778</v>
      </c>
      <c r="H9" s="857">
        <v>70.561597497544824</v>
      </c>
      <c r="I9" s="858">
        <v>73.432454490614248</v>
      </c>
    </row>
    <row r="10" spans="2:9" ht="43.5" thickBot="1">
      <c r="B10" s="859" t="s">
        <v>237</v>
      </c>
      <c r="C10" s="860">
        <v>109.81996450716811</v>
      </c>
      <c r="D10" s="861">
        <v>115.45660080605525</v>
      </c>
      <c r="E10" s="861">
        <v>120.48377718339343</v>
      </c>
      <c r="F10" s="861">
        <v>145.71171153545154</v>
      </c>
      <c r="G10" s="861">
        <v>128.78847234760096</v>
      </c>
      <c r="H10" s="861">
        <v>124.02611573855162</v>
      </c>
      <c r="I10" s="862">
        <v>126.65625776232213</v>
      </c>
    </row>
    <row r="11" spans="2:9">
      <c r="B11" s="845"/>
    </row>
    <row r="12" spans="2:9">
      <c r="B12" s="845"/>
      <c r="E12" s="863"/>
    </row>
    <row r="13" spans="2:9">
      <c r="C13" s="864"/>
      <c r="D13" s="864"/>
    </row>
  </sheetData>
  <mergeCells count="2">
    <mergeCell ref="H1:I1"/>
    <mergeCell ref="B3:I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workbookViewId="0"/>
  </sheetViews>
  <sheetFormatPr defaultRowHeight="14.25"/>
  <cols>
    <col min="1" max="1" width="9.140625" style="479"/>
    <col min="2" max="2" width="34.85546875" style="479" customWidth="1"/>
    <col min="3" max="16384" width="9.140625" style="479"/>
  </cols>
  <sheetData>
    <row r="1" spans="2:16">
      <c r="N1" s="865"/>
      <c r="P1" s="866" t="s">
        <v>231</v>
      </c>
    </row>
    <row r="3" spans="2:16">
      <c r="B3" s="1425" t="s">
        <v>239</v>
      </c>
      <c r="C3" s="1425"/>
      <c r="D3" s="1425"/>
      <c r="E3" s="1425"/>
      <c r="F3" s="1425"/>
      <c r="G3" s="1425"/>
      <c r="H3" s="1425"/>
      <c r="I3" s="1425"/>
      <c r="J3" s="1425"/>
      <c r="K3" s="1425"/>
      <c r="L3" s="1425"/>
      <c r="M3" s="1425"/>
      <c r="N3" s="1425"/>
      <c r="O3" s="1425"/>
      <c r="P3" s="1425"/>
    </row>
    <row r="4" spans="2:16" ht="15" thickBot="1"/>
    <row r="5" spans="2:16" ht="15" thickBot="1">
      <c r="B5" s="1426"/>
      <c r="C5" s="1428" t="s">
        <v>240</v>
      </c>
      <c r="D5" s="1429"/>
      <c r="E5" s="1429"/>
      <c r="F5" s="1429"/>
      <c r="G5" s="1429"/>
      <c r="H5" s="1429"/>
      <c r="I5" s="1430"/>
      <c r="J5" s="1428" t="s">
        <v>241</v>
      </c>
      <c r="K5" s="1429"/>
      <c r="L5" s="1429"/>
      <c r="M5" s="1429"/>
      <c r="N5" s="1429"/>
      <c r="O5" s="1429"/>
      <c r="P5" s="1430"/>
    </row>
    <row r="6" spans="2:16" s="873" customFormat="1" ht="15" thickBot="1">
      <c r="B6" s="1427"/>
      <c r="C6" s="867">
        <v>2014</v>
      </c>
      <c r="D6" s="868">
        <v>2015</v>
      </c>
      <c r="E6" s="868">
        <v>2016</v>
      </c>
      <c r="F6" s="868">
        <v>2017</v>
      </c>
      <c r="G6" s="868">
        <v>2018</v>
      </c>
      <c r="H6" s="869">
        <v>2019</v>
      </c>
      <c r="I6" s="870">
        <v>2020</v>
      </c>
      <c r="J6" s="871">
        <v>2014</v>
      </c>
      <c r="K6" s="868">
        <v>2015</v>
      </c>
      <c r="L6" s="868">
        <v>2016</v>
      </c>
      <c r="M6" s="868">
        <v>2017</v>
      </c>
      <c r="N6" s="868">
        <v>2018</v>
      </c>
      <c r="O6" s="869">
        <v>2019</v>
      </c>
      <c r="P6" s="872">
        <v>2020</v>
      </c>
    </row>
    <row r="7" spans="2:16" ht="28.5">
      <c r="B7" s="874" t="s">
        <v>242</v>
      </c>
      <c r="C7" s="875">
        <v>127</v>
      </c>
      <c r="D7" s="876">
        <v>260</v>
      </c>
      <c r="E7" s="876">
        <v>162</v>
      </c>
      <c r="F7" s="876">
        <v>138</v>
      </c>
      <c r="G7" s="876">
        <v>178</v>
      </c>
      <c r="H7" s="877">
        <v>192</v>
      </c>
      <c r="I7" s="878">
        <v>311.23899999999998</v>
      </c>
      <c r="J7" s="879">
        <v>60</v>
      </c>
      <c r="K7" s="876">
        <v>71</v>
      </c>
      <c r="L7" s="876">
        <v>52</v>
      </c>
      <c r="M7" s="876">
        <v>23</v>
      </c>
      <c r="N7" s="876">
        <v>45</v>
      </c>
      <c r="O7" s="877">
        <v>65</v>
      </c>
      <c r="P7" s="880">
        <v>71.494</v>
      </c>
    </row>
    <row r="8" spans="2:16" ht="29.25" thickBot="1">
      <c r="B8" s="881" t="s">
        <v>243</v>
      </c>
      <c r="C8" s="882">
        <v>126</v>
      </c>
      <c r="D8" s="883">
        <v>170</v>
      </c>
      <c r="E8" s="883">
        <v>154</v>
      </c>
      <c r="F8" s="883">
        <v>68</v>
      </c>
      <c r="G8" s="883">
        <v>102</v>
      </c>
      <c r="H8" s="884">
        <v>102</v>
      </c>
      <c r="I8" s="885">
        <v>175</v>
      </c>
      <c r="J8" s="886">
        <v>72</v>
      </c>
      <c r="K8" s="883">
        <v>87</v>
      </c>
      <c r="L8" s="883">
        <v>49</v>
      </c>
      <c r="M8" s="883">
        <v>22</v>
      </c>
      <c r="N8" s="883">
        <v>34</v>
      </c>
      <c r="O8" s="884">
        <v>80</v>
      </c>
      <c r="P8" s="885">
        <v>86</v>
      </c>
    </row>
    <row r="10" spans="2:16">
      <c r="B10" s="1425" t="s">
        <v>244</v>
      </c>
      <c r="C10" s="1425"/>
      <c r="D10" s="1425"/>
      <c r="E10" s="1425"/>
      <c r="F10" s="1425"/>
      <c r="G10" s="1425"/>
      <c r="H10" s="1425"/>
    </row>
    <row r="11" spans="2:16" ht="15" thickBot="1"/>
    <row r="12" spans="2:16">
      <c r="B12" s="1420" t="s">
        <v>245</v>
      </c>
      <c r="C12" s="1422" t="s">
        <v>246</v>
      </c>
      <c r="D12" s="1423"/>
      <c r="E12" s="1423"/>
      <c r="F12" s="1423" t="s">
        <v>247</v>
      </c>
      <c r="G12" s="1423"/>
      <c r="H12" s="1424"/>
    </row>
    <row r="13" spans="2:16" ht="43.5" thickBot="1">
      <c r="B13" s="1421"/>
      <c r="C13" s="887" t="s">
        <v>248</v>
      </c>
      <c r="D13" s="888" t="s">
        <v>249</v>
      </c>
      <c r="E13" s="888" t="s">
        <v>250</v>
      </c>
      <c r="F13" s="888" t="s">
        <v>248</v>
      </c>
      <c r="G13" s="888" t="s">
        <v>249</v>
      </c>
      <c r="H13" s="889" t="s">
        <v>250</v>
      </c>
    </row>
    <row r="14" spans="2:16">
      <c r="B14" s="890">
        <v>43100</v>
      </c>
      <c r="C14" s="875">
        <v>29</v>
      </c>
      <c r="D14" s="876">
        <v>3312</v>
      </c>
      <c r="E14" s="876">
        <v>550</v>
      </c>
      <c r="F14" s="876">
        <v>3</v>
      </c>
      <c r="G14" s="876">
        <v>526</v>
      </c>
      <c r="H14" s="880">
        <v>377</v>
      </c>
    </row>
    <row r="15" spans="2:16">
      <c r="B15" s="891">
        <v>43465</v>
      </c>
      <c r="C15" s="892">
        <v>87</v>
      </c>
      <c r="D15" s="893">
        <v>4246</v>
      </c>
      <c r="E15" s="893">
        <v>724</v>
      </c>
      <c r="F15" s="893">
        <v>73</v>
      </c>
      <c r="G15" s="893">
        <v>644</v>
      </c>
      <c r="H15" s="894">
        <v>470</v>
      </c>
    </row>
    <row r="16" spans="2:16">
      <c r="B16" s="895">
        <v>43830</v>
      </c>
      <c r="C16" s="896">
        <v>21.5</v>
      </c>
      <c r="D16" s="897">
        <v>4656.7640000000001</v>
      </c>
      <c r="E16" s="897">
        <v>1014.602</v>
      </c>
      <c r="F16" s="897">
        <v>6.68</v>
      </c>
      <c r="G16" s="897">
        <v>699.78300000000002</v>
      </c>
      <c r="H16" s="898">
        <v>635.93600000000004</v>
      </c>
    </row>
    <row r="17" spans="2:8" ht="15" thickBot="1">
      <c r="B17" s="899">
        <v>44196</v>
      </c>
      <c r="C17" s="882">
        <v>48.475999999999999</v>
      </c>
      <c r="D17" s="883">
        <v>5163.5410000000002</v>
      </c>
      <c r="E17" s="883">
        <v>1337.9</v>
      </c>
      <c r="F17" s="883">
        <v>23.32</v>
      </c>
      <c r="G17" s="883">
        <v>712.86900000000003</v>
      </c>
      <c r="H17" s="885">
        <v>970.27099999999996</v>
      </c>
    </row>
  </sheetData>
  <mergeCells count="8">
    <mergeCell ref="B12:B13"/>
    <mergeCell ref="C12:E12"/>
    <mergeCell ref="F12:H12"/>
    <mergeCell ref="B3:P3"/>
    <mergeCell ref="B5:B6"/>
    <mergeCell ref="C5:I5"/>
    <mergeCell ref="J5:P5"/>
    <mergeCell ref="B10:H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1"/>
  <sheetViews>
    <sheetView workbookViewId="0"/>
  </sheetViews>
  <sheetFormatPr defaultRowHeight="14.25"/>
  <cols>
    <col min="1" max="1" width="9.140625" style="843"/>
    <col min="2" max="2" width="39.5703125" style="843" customWidth="1"/>
    <col min="3" max="3" width="12.85546875" style="843" customWidth="1"/>
    <col min="4" max="4" width="16.7109375" style="843" customWidth="1"/>
    <col min="5" max="5" width="12.28515625" style="843" customWidth="1"/>
    <col min="6" max="6" width="13.7109375" style="843" customWidth="1"/>
    <col min="7" max="7" width="16.5703125" style="843" customWidth="1"/>
    <col min="8" max="8" width="16.42578125" style="843" customWidth="1"/>
    <col min="9" max="9" width="12.5703125" style="843" customWidth="1"/>
    <col min="10" max="10" width="13.28515625" style="843" customWidth="1"/>
    <col min="11" max="11" width="17" style="843" customWidth="1"/>
    <col min="12" max="12" width="15.85546875" style="843" customWidth="1"/>
    <col min="13" max="13" width="12.5703125" style="843" customWidth="1"/>
    <col min="14" max="14" width="14" style="843" customWidth="1"/>
    <col min="15" max="15" width="13.28515625" style="843" customWidth="1"/>
    <col min="16" max="16" width="11.140625" style="843" customWidth="1"/>
    <col min="17" max="17" width="12.42578125" style="843" customWidth="1"/>
    <col min="18" max="18" width="13.140625" style="843" customWidth="1"/>
    <col min="19" max="20" width="9.140625" style="843"/>
    <col min="21" max="21" width="12.140625" style="843" customWidth="1"/>
    <col min="22" max="22" width="13.42578125" style="843" customWidth="1"/>
    <col min="23" max="23" width="9.140625" style="843"/>
    <col min="24" max="24" width="11.7109375" style="843" customWidth="1"/>
    <col min="25" max="25" width="11.85546875" style="843" customWidth="1"/>
    <col min="26" max="26" width="12.140625" style="843" customWidth="1"/>
    <col min="27" max="16384" width="9.140625" style="843"/>
  </cols>
  <sheetData>
    <row r="1" spans="2:26">
      <c r="T1" s="900"/>
      <c r="Z1" s="901" t="s">
        <v>238</v>
      </c>
    </row>
    <row r="3" spans="2:26">
      <c r="B3" s="1436" t="s">
        <v>251</v>
      </c>
      <c r="C3" s="1436"/>
      <c r="D3" s="1436"/>
      <c r="E3" s="1436"/>
      <c r="F3" s="1436"/>
      <c r="G3" s="1436"/>
      <c r="H3" s="1436"/>
      <c r="I3" s="1436"/>
      <c r="J3" s="1436"/>
      <c r="K3" s="1436"/>
      <c r="L3" s="1436"/>
      <c r="M3" s="1436"/>
      <c r="N3" s="1436"/>
      <c r="O3" s="1436"/>
      <c r="P3" s="1436"/>
      <c r="Q3" s="902"/>
      <c r="R3" s="902"/>
      <c r="S3" s="902"/>
      <c r="T3" s="902"/>
      <c r="U3" s="902"/>
    </row>
    <row r="4" spans="2:26" ht="15" thickBot="1">
      <c r="B4" s="903"/>
      <c r="C4" s="903"/>
      <c r="D4" s="903"/>
      <c r="E4" s="903"/>
      <c r="F4" s="903"/>
      <c r="G4" s="903"/>
      <c r="H4" s="903"/>
      <c r="I4" s="903"/>
      <c r="J4" s="903"/>
      <c r="K4" s="903"/>
      <c r="L4" s="903"/>
      <c r="M4" s="903"/>
      <c r="N4" s="903"/>
      <c r="O4" s="903"/>
      <c r="P4" s="903"/>
      <c r="Q4" s="903"/>
      <c r="R4" s="903"/>
      <c r="S4" s="903"/>
      <c r="T4" s="903"/>
      <c r="U4" s="903"/>
    </row>
    <row r="5" spans="2:26" ht="15" thickBot="1">
      <c r="B5" s="1453"/>
      <c r="C5" s="1440" t="s">
        <v>240</v>
      </c>
      <c r="D5" s="1441"/>
      <c r="E5" s="1441"/>
      <c r="F5" s="1441"/>
      <c r="G5" s="1441"/>
      <c r="H5" s="1441"/>
      <c r="I5" s="1442"/>
      <c r="J5" s="1440" t="s">
        <v>241</v>
      </c>
      <c r="K5" s="1441"/>
      <c r="L5" s="1441"/>
      <c r="M5" s="1441"/>
      <c r="N5" s="1441"/>
      <c r="O5" s="1441"/>
      <c r="P5" s="1442"/>
    </row>
    <row r="6" spans="2:26" ht="15" thickBot="1">
      <c r="B6" s="1454"/>
      <c r="C6" s="904">
        <v>2014</v>
      </c>
      <c r="D6" s="905">
        <v>2015</v>
      </c>
      <c r="E6" s="905">
        <v>2016</v>
      </c>
      <c r="F6" s="905">
        <v>2017</v>
      </c>
      <c r="G6" s="905">
        <v>2018</v>
      </c>
      <c r="H6" s="906">
        <v>2019</v>
      </c>
      <c r="I6" s="907">
        <v>2020</v>
      </c>
      <c r="J6" s="908">
        <v>2014</v>
      </c>
      <c r="K6" s="909">
        <v>2015</v>
      </c>
      <c r="L6" s="909">
        <v>2016</v>
      </c>
      <c r="M6" s="909">
        <v>2017</v>
      </c>
      <c r="N6" s="909">
        <v>2018</v>
      </c>
      <c r="O6" s="909">
        <v>2019</v>
      </c>
      <c r="P6" s="910">
        <v>2020</v>
      </c>
    </row>
    <row r="7" spans="2:26" ht="28.5">
      <c r="B7" s="911" t="s">
        <v>252</v>
      </c>
      <c r="C7" s="912">
        <v>292</v>
      </c>
      <c r="D7" s="913">
        <v>368</v>
      </c>
      <c r="E7" s="914">
        <v>402</v>
      </c>
      <c r="F7" s="914">
        <v>567</v>
      </c>
      <c r="G7" s="914">
        <v>800</v>
      </c>
      <c r="H7" s="915">
        <v>1086.76</v>
      </c>
      <c r="I7" s="916">
        <v>1105.183</v>
      </c>
      <c r="J7" s="917">
        <v>1152</v>
      </c>
      <c r="K7" s="913">
        <v>1470</v>
      </c>
      <c r="L7" s="914">
        <v>1594</v>
      </c>
      <c r="M7" s="914">
        <v>2176</v>
      </c>
      <c r="N7" s="914">
        <v>2794</v>
      </c>
      <c r="O7" s="914">
        <v>3489.4479999999999</v>
      </c>
      <c r="P7" s="918">
        <v>4075.7429999999999</v>
      </c>
    </row>
    <row r="8" spans="2:26" ht="15" thickBot="1">
      <c r="B8" s="919" t="s">
        <v>253</v>
      </c>
      <c r="C8" s="920">
        <v>533</v>
      </c>
      <c r="D8" s="921">
        <v>538</v>
      </c>
      <c r="E8" s="922">
        <v>566</v>
      </c>
      <c r="F8" s="922">
        <v>592</v>
      </c>
      <c r="G8" s="922">
        <v>649</v>
      </c>
      <c r="H8" s="923">
        <v>686</v>
      </c>
      <c r="I8" s="924">
        <v>812</v>
      </c>
      <c r="J8" s="925">
        <v>11386</v>
      </c>
      <c r="K8" s="921">
        <v>14409</v>
      </c>
      <c r="L8" s="921">
        <v>16809</v>
      </c>
      <c r="M8" s="921">
        <v>30115</v>
      </c>
      <c r="N8" s="922">
        <v>61817</v>
      </c>
      <c r="O8" s="922">
        <v>99486</v>
      </c>
      <c r="P8" s="926">
        <v>115419</v>
      </c>
    </row>
    <row r="10" spans="2:26">
      <c r="B10" s="1436" t="s">
        <v>254</v>
      </c>
      <c r="C10" s="1436"/>
      <c r="D10" s="1436"/>
      <c r="E10" s="1436"/>
      <c r="F10" s="1436"/>
      <c r="G10" s="1436"/>
      <c r="H10" s="1436"/>
      <c r="I10" s="1436"/>
      <c r="J10" s="1436"/>
      <c r="K10" s="1436"/>
      <c r="L10" s="1436"/>
      <c r="M10" s="1436"/>
      <c r="N10" s="1436"/>
      <c r="O10" s="1436"/>
      <c r="P10" s="1436"/>
      <c r="Q10" s="1436"/>
      <c r="R10" s="1436"/>
      <c r="S10" s="1436"/>
      <c r="T10" s="1436"/>
      <c r="U10" s="1436"/>
      <c r="V10" s="1436"/>
    </row>
    <row r="11" spans="2:26" ht="15" thickBot="1">
      <c r="B11" s="927"/>
      <c r="C11" s="927"/>
      <c r="D11" s="927"/>
      <c r="E11" s="927"/>
    </row>
    <row r="12" spans="2:26" ht="15" thickBot="1">
      <c r="B12" s="1437"/>
      <c r="C12" s="1440" t="s">
        <v>240</v>
      </c>
      <c r="D12" s="1441"/>
      <c r="E12" s="1441"/>
      <c r="F12" s="1441"/>
      <c r="G12" s="1441"/>
      <c r="H12" s="1441"/>
      <c r="I12" s="1441"/>
      <c r="J12" s="1441"/>
      <c r="K12" s="1441"/>
      <c r="L12" s="1441"/>
      <c r="M12" s="1441"/>
      <c r="N12" s="1442"/>
      <c r="O12" s="1440" t="s">
        <v>241</v>
      </c>
      <c r="P12" s="1441"/>
      <c r="Q12" s="1441"/>
      <c r="R12" s="1441"/>
      <c r="S12" s="1441"/>
      <c r="T12" s="1441"/>
      <c r="U12" s="1441"/>
      <c r="V12" s="1442"/>
    </row>
    <row r="13" spans="2:26">
      <c r="B13" s="1438"/>
      <c r="C13" s="1455">
        <v>2017</v>
      </c>
      <c r="D13" s="1456"/>
      <c r="E13" s="1457"/>
      <c r="F13" s="1445">
        <v>2018</v>
      </c>
      <c r="G13" s="1456"/>
      <c r="H13" s="1457"/>
      <c r="I13" s="1445">
        <v>2019</v>
      </c>
      <c r="J13" s="1456"/>
      <c r="K13" s="1456"/>
      <c r="L13" s="1451">
        <v>2020</v>
      </c>
      <c r="M13" s="1449"/>
      <c r="N13" s="1452"/>
      <c r="O13" s="1448">
        <v>2017</v>
      </c>
      <c r="P13" s="1450"/>
      <c r="Q13" s="1451">
        <v>2018</v>
      </c>
      <c r="R13" s="1450"/>
      <c r="S13" s="1451">
        <v>2019</v>
      </c>
      <c r="T13" s="1450"/>
      <c r="U13" s="1449">
        <v>2020</v>
      </c>
      <c r="V13" s="1452"/>
    </row>
    <row r="14" spans="2:26" ht="57.75" thickBot="1">
      <c r="B14" s="1439"/>
      <c r="C14" s="928" t="s">
        <v>255</v>
      </c>
      <c r="D14" s="888" t="s">
        <v>256</v>
      </c>
      <c r="E14" s="888" t="s">
        <v>257</v>
      </c>
      <c r="F14" s="888" t="s">
        <v>255</v>
      </c>
      <c r="G14" s="888" t="s">
        <v>256</v>
      </c>
      <c r="H14" s="888" t="s">
        <v>257</v>
      </c>
      <c r="I14" s="888" t="s">
        <v>255</v>
      </c>
      <c r="J14" s="929" t="s">
        <v>256</v>
      </c>
      <c r="K14" s="929" t="s">
        <v>257</v>
      </c>
      <c r="L14" s="888" t="s">
        <v>255</v>
      </c>
      <c r="M14" s="929" t="s">
        <v>256</v>
      </c>
      <c r="N14" s="889" t="s">
        <v>257</v>
      </c>
      <c r="O14" s="928" t="s">
        <v>255</v>
      </c>
      <c r="P14" s="888" t="s">
        <v>256</v>
      </c>
      <c r="Q14" s="888" t="s">
        <v>255</v>
      </c>
      <c r="R14" s="888" t="s">
        <v>256</v>
      </c>
      <c r="S14" s="888" t="s">
        <v>255</v>
      </c>
      <c r="T14" s="888" t="s">
        <v>256</v>
      </c>
      <c r="U14" s="887" t="s">
        <v>255</v>
      </c>
      <c r="V14" s="889" t="s">
        <v>256</v>
      </c>
    </row>
    <row r="15" spans="2:26" ht="28.5">
      <c r="B15" s="911" t="s">
        <v>252</v>
      </c>
      <c r="C15" s="912">
        <v>259</v>
      </c>
      <c r="D15" s="913">
        <v>308</v>
      </c>
      <c r="E15" s="913">
        <v>0</v>
      </c>
      <c r="F15" s="913">
        <v>580</v>
      </c>
      <c r="G15" s="914">
        <v>220</v>
      </c>
      <c r="H15" s="914">
        <v>0</v>
      </c>
      <c r="I15" s="914">
        <v>757.80399999999997</v>
      </c>
      <c r="J15" s="915">
        <v>272.346</v>
      </c>
      <c r="K15" s="915">
        <v>56.61</v>
      </c>
      <c r="L15" s="914">
        <v>918.94600000000003</v>
      </c>
      <c r="M15" s="915">
        <v>186.23699999999999</v>
      </c>
      <c r="N15" s="916">
        <v>0</v>
      </c>
      <c r="O15" s="912">
        <v>1929</v>
      </c>
      <c r="P15" s="913">
        <v>247</v>
      </c>
      <c r="Q15" s="913">
        <v>2704</v>
      </c>
      <c r="R15" s="914">
        <v>90</v>
      </c>
      <c r="S15" s="876">
        <v>3112.3330000000001</v>
      </c>
      <c r="T15" s="876">
        <v>377.11500000000001</v>
      </c>
      <c r="U15" s="875">
        <v>3713.8890000000001</v>
      </c>
      <c r="V15" s="880">
        <v>361.85300000000001</v>
      </c>
    </row>
    <row r="16" spans="2:26" ht="15" thickBot="1">
      <c r="B16" s="919" t="s">
        <v>253</v>
      </c>
      <c r="C16" s="920">
        <v>444</v>
      </c>
      <c r="D16" s="921">
        <v>148</v>
      </c>
      <c r="E16" s="921">
        <v>0</v>
      </c>
      <c r="F16" s="921">
        <v>508</v>
      </c>
      <c r="G16" s="922">
        <v>141</v>
      </c>
      <c r="H16" s="922">
        <v>0</v>
      </c>
      <c r="I16" s="922">
        <v>478</v>
      </c>
      <c r="J16" s="923">
        <v>160</v>
      </c>
      <c r="K16" s="923">
        <v>48</v>
      </c>
      <c r="L16" s="922">
        <v>685</v>
      </c>
      <c r="M16" s="923">
        <v>127</v>
      </c>
      <c r="N16" s="924">
        <v>0</v>
      </c>
      <c r="O16" s="920">
        <v>29389</v>
      </c>
      <c r="P16" s="921">
        <v>726</v>
      </c>
      <c r="Q16" s="921">
        <v>61186</v>
      </c>
      <c r="R16" s="921">
        <v>631</v>
      </c>
      <c r="S16" s="883">
        <v>93138</v>
      </c>
      <c r="T16" s="883">
        <v>6348</v>
      </c>
      <c r="U16" s="882">
        <v>107953</v>
      </c>
      <c r="V16" s="885">
        <v>7466</v>
      </c>
    </row>
    <row r="18" spans="2:26">
      <c r="B18" s="1436" t="s">
        <v>258</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row>
    <row r="19" spans="2:26" ht="15" thickBot="1"/>
    <row r="20" spans="2:26" ht="15" thickBot="1">
      <c r="B20" s="1437"/>
      <c r="C20" s="1440" t="s">
        <v>240</v>
      </c>
      <c r="D20" s="1441"/>
      <c r="E20" s="1441"/>
      <c r="F20" s="1441"/>
      <c r="G20" s="1441"/>
      <c r="H20" s="1441"/>
      <c r="I20" s="1441"/>
      <c r="J20" s="1441"/>
      <c r="K20" s="1441"/>
      <c r="L20" s="1441"/>
      <c r="M20" s="1441"/>
      <c r="N20" s="1442"/>
      <c r="O20" s="1440" t="s">
        <v>241</v>
      </c>
      <c r="P20" s="1441"/>
      <c r="Q20" s="1441"/>
      <c r="R20" s="1441"/>
      <c r="S20" s="1441"/>
      <c r="T20" s="1441"/>
      <c r="U20" s="1441"/>
      <c r="V20" s="1441"/>
      <c r="W20" s="1441"/>
      <c r="X20" s="1441"/>
      <c r="Y20" s="1441"/>
      <c r="Z20" s="1442"/>
    </row>
    <row r="21" spans="2:26">
      <c r="B21" s="1438"/>
      <c r="C21" s="1443">
        <v>2017</v>
      </c>
      <c r="D21" s="1444"/>
      <c r="E21" s="1444"/>
      <c r="F21" s="1444">
        <v>2018</v>
      </c>
      <c r="G21" s="1444"/>
      <c r="H21" s="1444"/>
      <c r="I21" s="1444">
        <v>2019</v>
      </c>
      <c r="J21" s="1444"/>
      <c r="K21" s="1445"/>
      <c r="L21" s="1446">
        <v>2020</v>
      </c>
      <c r="M21" s="1446"/>
      <c r="N21" s="1447"/>
      <c r="O21" s="1448">
        <v>2017</v>
      </c>
      <c r="P21" s="1449"/>
      <c r="Q21" s="1450"/>
      <c r="R21" s="1451">
        <v>2018</v>
      </c>
      <c r="S21" s="1449"/>
      <c r="T21" s="1450"/>
      <c r="U21" s="1451">
        <v>2019</v>
      </c>
      <c r="V21" s="1449"/>
      <c r="W21" s="1450"/>
      <c r="X21" s="1449">
        <v>2020</v>
      </c>
      <c r="Y21" s="1449"/>
      <c r="Z21" s="1452"/>
    </row>
    <row r="22" spans="2:26" ht="43.5" thickBot="1">
      <c r="B22" s="1439"/>
      <c r="C22" s="928" t="s">
        <v>248</v>
      </c>
      <c r="D22" s="888" t="s">
        <v>259</v>
      </c>
      <c r="E22" s="888" t="s">
        <v>260</v>
      </c>
      <c r="F22" s="888" t="s">
        <v>248</v>
      </c>
      <c r="G22" s="888" t="s">
        <v>259</v>
      </c>
      <c r="H22" s="888" t="s">
        <v>260</v>
      </c>
      <c r="I22" s="888" t="s">
        <v>248</v>
      </c>
      <c r="J22" s="888" t="s">
        <v>259</v>
      </c>
      <c r="K22" s="929" t="s">
        <v>260</v>
      </c>
      <c r="L22" s="888" t="s">
        <v>248</v>
      </c>
      <c r="M22" s="888" t="s">
        <v>259</v>
      </c>
      <c r="N22" s="889" t="s">
        <v>260</v>
      </c>
      <c r="O22" s="887" t="s">
        <v>248</v>
      </c>
      <c r="P22" s="888" t="s">
        <v>259</v>
      </c>
      <c r="Q22" s="888" t="s">
        <v>260</v>
      </c>
      <c r="R22" s="888" t="s">
        <v>248</v>
      </c>
      <c r="S22" s="888" t="s">
        <v>259</v>
      </c>
      <c r="T22" s="888" t="s">
        <v>260</v>
      </c>
      <c r="U22" s="888" t="s">
        <v>248</v>
      </c>
      <c r="V22" s="888" t="s">
        <v>259</v>
      </c>
      <c r="W22" s="888" t="s">
        <v>260</v>
      </c>
      <c r="X22" s="887" t="s">
        <v>248</v>
      </c>
      <c r="Y22" s="888" t="s">
        <v>259</v>
      </c>
      <c r="Z22" s="889" t="s">
        <v>260</v>
      </c>
    </row>
    <row r="23" spans="2:26" ht="28.5">
      <c r="B23" s="911" t="s">
        <v>252</v>
      </c>
      <c r="C23" s="912">
        <v>296</v>
      </c>
      <c r="D23" s="913">
        <v>177</v>
      </c>
      <c r="E23" s="913">
        <v>94</v>
      </c>
      <c r="F23" s="913">
        <v>407</v>
      </c>
      <c r="G23" s="913">
        <v>310</v>
      </c>
      <c r="H23" s="914">
        <v>83</v>
      </c>
      <c r="I23" s="913">
        <v>462.27600000000001</v>
      </c>
      <c r="J23" s="913">
        <v>518</v>
      </c>
      <c r="K23" s="915">
        <v>106.815</v>
      </c>
      <c r="L23" s="913">
        <v>566.41800000000001</v>
      </c>
      <c r="M23" s="913">
        <v>480.76499999999999</v>
      </c>
      <c r="N23" s="916">
        <v>58</v>
      </c>
      <c r="O23" s="917">
        <v>181</v>
      </c>
      <c r="P23" s="913">
        <v>1357</v>
      </c>
      <c r="Q23" s="913">
        <v>638</v>
      </c>
      <c r="R23" s="913">
        <v>509</v>
      </c>
      <c r="S23" s="913">
        <v>1645</v>
      </c>
      <c r="T23" s="914">
        <v>640</v>
      </c>
      <c r="U23" s="913">
        <v>1074.7470000000001</v>
      </c>
      <c r="V23" s="913">
        <v>1719</v>
      </c>
      <c r="W23" s="914">
        <v>695.47900000000004</v>
      </c>
      <c r="X23" s="917">
        <v>1113.8150000000001</v>
      </c>
      <c r="Y23" s="913">
        <v>2140.2660000000001</v>
      </c>
      <c r="Z23" s="916">
        <v>821.66200000000003</v>
      </c>
    </row>
    <row r="24" spans="2:26" ht="15" thickBot="1">
      <c r="B24" s="919" t="s">
        <v>253</v>
      </c>
      <c r="C24" s="930">
        <v>252</v>
      </c>
      <c r="D24" s="931">
        <v>300</v>
      </c>
      <c r="E24" s="931">
        <v>40</v>
      </c>
      <c r="F24" s="932">
        <v>281</v>
      </c>
      <c r="G24" s="932">
        <v>326</v>
      </c>
      <c r="H24" s="922">
        <v>42</v>
      </c>
      <c r="I24" s="932">
        <v>305</v>
      </c>
      <c r="J24" s="932">
        <v>328</v>
      </c>
      <c r="K24" s="923">
        <v>53</v>
      </c>
      <c r="L24" s="932">
        <v>463</v>
      </c>
      <c r="M24" s="932">
        <v>305</v>
      </c>
      <c r="N24" s="924">
        <v>44</v>
      </c>
      <c r="O24" s="933">
        <v>13507</v>
      </c>
      <c r="P24" s="931">
        <v>14212</v>
      </c>
      <c r="Q24" s="931">
        <v>2396</v>
      </c>
      <c r="R24" s="931">
        <v>38977</v>
      </c>
      <c r="S24" s="931">
        <v>20410</v>
      </c>
      <c r="T24" s="922">
        <v>2430</v>
      </c>
      <c r="U24" s="932">
        <v>66858</v>
      </c>
      <c r="V24" s="932">
        <v>29718</v>
      </c>
      <c r="W24" s="922">
        <v>2910</v>
      </c>
      <c r="X24" s="934">
        <v>64236</v>
      </c>
      <c r="Y24" s="932">
        <v>47018</v>
      </c>
      <c r="Z24" s="924">
        <v>4165</v>
      </c>
    </row>
    <row r="26" spans="2:26">
      <c r="B26" s="1431" t="s">
        <v>261</v>
      </c>
      <c r="C26" s="1431"/>
      <c r="D26" s="1431"/>
      <c r="E26" s="1431"/>
      <c r="F26" s="1431"/>
      <c r="G26" s="1431"/>
      <c r="H26" s="1431"/>
      <c r="I26" s="1431"/>
      <c r="J26" s="1431"/>
      <c r="K26" s="1431"/>
      <c r="L26" s="1431"/>
      <c r="M26" s="1431"/>
      <c r="N26" s="1431"/>
      <c r="O26" s="1431"/>
      <c r="P26" s="1431"/>
      <c r="Q26" s="1431"/>
      <c r="R26" s="1431"/>
      <c r="S26" s="935"/>
    </row>
    <row r="27" spans="2:26" ht="15" thickBot="1">
      <c r="B27" s="936"/>
      <c r="C27" s="936"/>
      <c r="D27" s="936"/>
      <c r="E27" s="936"/>
      <c r="F27" s="936"/>
      <c r="G27" s="936"/>
      <c r="H27" s="936"/>
      <c r="I27" s="936"/>
      <c r="J27" s="936"/>
      <c r="K27" s="936"/>
      <c r="L27" s="935"/>
      <c r="M27" s="935"/>
      <c r="N27" s="935"/>
      <c r="O27" s="935"/>
      <c r="P27" s="935"/>
      <c r="Q27" s="935"/>
      <c r="R27" s="935"/>
      <c r="S27" s="935"/>
      <c r="T27" s="935"/>
    </row>
    <row r="28" spans="2:26">
      <c r="B28" s="1426"/>
      <c r="C28" s="1432">
        <v>2017</v>
      </c>
      <c r="D28" s="1433"/>
      <c r="E28" s="1433"/>
      <c r="F28" s="1433"/>
      <c r="G28" s="1433">
        <v>2018</v>
      </c>
      <c r="H28" s="1433"/>
      <c r="I28" s="1433"/>
      <c r="J28" s="1433"/>
      <c r="K28" s="1433">
        <v>2019</v>
      </c>
      <c r="L28" s="1433"/>
      <c r="M28" s="1433"/>
      <c r="N28" s="1434"/>
      <c r="O28" s="1433">
        <v>2020</v>
      </c>
      <c r="P28" s="1433"/>
      <c r="Q28" s="1433"/>
      <c r="R28" s="1435"/>
    </row>
    <row r="29" spans="2:26" ht="43.5" thickBot="1">
      <c r="B29" s="1427"/>
      <c r="C29" s="887" t="s">
        <v>262</v>
      </c>
      <c r="D29" s="888" t="s">
        <v>263</v>
      </c>
      <c r="E29" s="888" t="s">
        <v>264</v>
      </c>
      <c r="F29" s="888" t="s">
        <v>265</v>
      </c>
      <c r="G29" s="888" t="s">
        <v>262</v>
      </c>
      <c r="H29" s="888" t="s">
        <v>263</v>
      </c>
      <c r="I29" s="888" t="s">
        <v>264</v>
      </c>
      <c r="J29" s="888" t="s">
        <v>265</v>
      </c>
      <c r="K29" s="888" t="s">
        <v>262</v>
      </c>
      <c r="L29" s="888" t="s">
        <v>263</v>
      </c>
      <c r="M29" s="888" t="s">
        <v>264</v>
      </c>
      <c r="N29" s="929" t="s">
        <v>265</v>
      </c>
      <c r="O29" s="888" t="s">
        <v>262</v>
      </c>
      <c r="P29" s="888" t="s">
        <v>263</v>
      </c>
      <c r="Q29" s="888" t="s">
        <v>264</v>
      </c>
      <c r="R29" s="889" t="s">
        <v>265</v>
      </c>
    </row>
    <row r="30" spans="2:26" ht="28.5">
      <c r="B30" s="911" t="s">
        <v>252</v>
      </c>
      <c r="C30" s="937">
        <v>1477</v>
      </c>
      <c r="D30" s="938">
        <v>121</v>
      </c>
      <c r="E30" s="938">
        <v>1145</v>
      </c>
      <c r="F30" s="938">
        <v>0</v>
      </c>
      <c r="G30" s="938">
        <v>2267</v>
      </c>
      <c r="H30" s="938">
        <v>129</v>
      </c>
      <c r="I30" s="938">
        <v>1198</v>
      </c>
      <c r="J30" s="938">
        <v>0</v>
      </c>
      <c r="K30" s="938">
        <v>3560.511</v>
      </c>
      <c r="L30" s="938">
        <v>142.98699999999999</v>
      </c>
      <c r="M30" s="938">
        <v>872.67200000000003</v>
      </c>
      <c r="N30" s="939">
        <v>3.7999999999999999E-2</v>
      </c>
      <c r="O30" s="938">
        <v>3762.703</v>
      </c>
      <c r="P30" s="938">
        <v>222.22200000000001</v>
      </c>
      <c r="Q30" s="938">
        <v>1193.777</v>
      </c>
      <c r="R30" s="940">
        <v>2.2240000000000002</v>
      </c>
    </row>
    <row r="31" spans="2:26" ht="15" thickBot="1">
      <c r="B31" s="919" t="s">
        <v>253</v>
      </c>
      <c r="C31" s="941">
        <v>17536</v>
      </c>
      <c r="D31" s="942">
        <v>150</v>
      </c>
      <c r="E31" s="942">
        <v>13021</v>
      </c>
      <c r="F31" s="942">
        <v>0</v>
      </c>
      <c r="G31" s="942">
        <v>48963</v>
      </c>
      <c r="H31" s="942">
        <v>142</v>
      </c>
      <c r="I31" s="942">
        <v>13361</v>
      </c>
      <c r="J31" s="942">
        <v>0</v>
      </c>
      <c r="K31" s="942">
        <v>86444</v>
      </c>
      <c r="L31" s="942">
        <v>169</v>
      </c>
      <c r="M31" s="942">
        <v>13558</v>
      </c>
      <c r="N31" s="943">
        <v>1</v>
      </c>
      <c r="O31" s="942">
        <v>91820</v>
      </c>
      <c r="P31" s="942">
        <v>278</v>
      </c>
      <c r="Q31" s="942">
        <v>24119</v>
      </c>
      <c r="R31" s="944">
        <v>14</v>
      </c>
    </row>
  </sheetData>
  <mergeCells count="34">
    <mergeCell ref="U13:V13"/>
    <mergeCell ref="B3:P3"/>
    <mergeCell ref="B5:B6"/>
    <mergeCell ref="C5:I5"/>
    <mergeCell ref="J5:P5"/>
    <mergeCell ref="B10:V10"/>
    <mergeCell ref="B12:B14"/>
    <mergeCell ref="C12:N12"/>
    <mergeCell ref="O12:V12"/>
    <mergeCell ref="C13:E13"/>
    <mergeCell ref="F13:H13"/>
    <mergeCell ref="I13:K13"/>
    <mergeCell ref="L13:N13"/>
    <mergeCell ref="O13:P13"/>
    <mergeCell ref="Q13:R13"/>
    <mergeCell ref="S13:T13"/>
    <mergeCell ref="B18:Z18"/>
    <mergeCell ref="B20:B22"/>
    <mergeCell ref="C20:N20"/>
    <mergeCell ref="O20:Z20"/>
    <mergeCell ref="C21:E21"/>
    <mergeCell ref="F21:H21"/>
    <mergeCell ref="I21:K21"/>
    <mergeCell ref="L21:N21"/>
    <mergeCell ref="O21:Q21"/>
    <mergeCell ref="R21:T21"/>
    <mergeCell ref="U21:W21"/>
    <mergeCell ref="X21:Z21"/>
    <mergeCell ref="B26:R26"/>
    <mergeCell ref="B28:B29"/>
    <mergeCell ref="C28:F28"/>
    <mergeCell ref="G28:J28"/>
    <mergeCell ref="K28:N28"/>
    <mergeCell ref="O28:R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35"/>
  <sheetViews>
    <sheetView workbookViewId="0"/>
  </sheetViews>
  <sheetFormatPr defaultColWidth="9.140625" defaultRowHeight="12.75"/>
  <cols>
    <col min="1" max="1" width="9.140625" style="1258"/>
    <col min="2" max="2" width="67.85546875" style="1288" customWidth="1"/>
    <col min="3" max="3" width="19.7109375" style="1289" customWidth="1"/>
    <col min="4" max="4" width="18.7109375" style="1289" customWidth="1"/>
    <col min="5" max="5" width="20.7109375" style="1256" customWidth="1"/>
    <col min="6" max="6" width="19.7109375" style="1289" customWidth="1"/>
    <col min="7" max="7" width="18.7109375" style="1289" customWidth="1"/>
    <col min="8" max="8" width="20.7109375" style="1256" customWidth="1"/>
    <col min="9" max="9" width="9.140625" style="1255"/>
    <col min="10" max="10" width="13.28515625" style="1255" customWidth="1"/>
    <col min="11" max="24" width="9.140625" style="1255"/>
    <col min="25" max="16384" width="9.140625" style="1258"/>
  </cols>
  <sheetData>
    <row r="1" spans="2:24">
      <c r="B1" s="1255"/>
      <c r="C1" s="1255"/>
      <c r="D1" s="1255"/>
      <c r="F1" s="1255"/>
      <c r="G1" s="1255"/>
      <c r="H1" s="1257" t="s">
        <v>450</v>
      </c>
    </row>
    <row r="2" spans="2:24" s="1255" customFormat="1">
      <c r="B2" s="1259"/>
      <c r="C2" s="1260"/>
      <c r="D2" s="1260"/>
      <c r="E2" s="1261"/>
      <c r="F2" s="1260"/>
      <c r="G2" s="1260"/>
      <c r="H2" s="1261"/>
    </row>
    <row r="3" spans="2:24" s="1255" customFormat="1" ht="15" customHeight="1">
      <c r="B3" s="1458" t="s">
        <v>451</v>
      </c>
      <c r="C3" s="1458"/>
      <c r="D3" s="1458"/>
      <c r="E3" s="1458"/>
      <c r="F3" s="1458"/>
      <c r="G3" s="1458"/>
      <c r="H3" s="1458"/>
    </row>
    <row r="4" spans="2:24" s="1255" customFormat="1" ht="14.25">
      <c r="B4" s="1262"/>
      <c r="C4" s="1262"/>
      <c r="D4" s="1262"/>
      <c r="E4" s="1262"/>
      <c r="F4" s="1262"/>
      <c r="G4" s="1262"/>
      <c r="H4" s="1262"/>
    </row>
    <row r="5" spans="2:24" s="1255" customFormat="1" ht="13.5" thickBot="1">
      <c r="B5" s="1259"/>
      <c r="C5" s="1260"/>
      <c r="D5" s="1260"/>
      <c r="E5" s="1263"/>
      <c r="F5" s="1260"/>
      <c r="G5" s="1260"/>
      <c r="H5" s="1263" t="s">
        <v>452</v>
      </c>
    </row>
    <row r="6" spans="2:24" s="1269" customFormat="1" ht="25.5">
      <c r="B6" s="1264" t="s">
        <v>162</v>
      </c>
      <c r="C6" s="1265" t="s">
        <v>453</v>
      </c>
      <c r="D6" s="1265" t="s">
        <v>454</v>
      </c>
      <c r="E6" s="1266" t="s">
        <v>455</v>
      </c>
      <c r="F6" s="1265" t="s">
        <v>456</v>
      </c>
      <c r="G6" s="1265" t="s">
        <v>457</v>
      </c>
      <c r="H6" s="1267" t="s">
        <v>458</v>
      </c>
      <c r="I6" s="1268"/>
      <c r="J6" s="1268"/>
      <c r="K6" s="1268"/>
      <c r="L6" s="1268"/>
      <c r="M6" s="1268"/>
      <c r="N6" s="1268"/>
      <c r="O6" s="1268"/>
      <c r="P6" s="1268"/>
      <c r="Q6" s="1268"/>
      <c r="R6" s="1268"/>
      <c r="S6" s="1268"/>
      <c r="T6" s="1268"/>
      <c r="U6" s="1268"/>
      <c r="V6" s="1268"/>
      <c r="W6" s="1268"/>
      <c r="X6" s="1268"/>
    </row>
    <row r="7" spans="2:24">
      <c r="B7" s="1270" t="s">
        <v>459</v>
      </c>
      <c r="C7" s="1271"/>
      <c r="D7" s="1271"/>
      <c r="E7" s="1272"/>
      <c r="F7" s="1271"/>
      <c r="G7" s="1271"/>
      <c r="H7" s="1273"/>
    </row>
    <row r="8" spans="2:24">
      <c r="B8" s="1274" t="s">
        <v>460</v>
      </c>
      <c r="C8" s="1275">
        <v>62.931340740000003</v>
      </c>
      <c r="D8" s="1275">
        <v>10.909397999999999</v>
      </c>
      <c r="E8" s="1275">
        <v>73.840738740000006</v>
      </c>
      <c r="F8" s="1275">
        <v>64.187219479999996</v>
      </c>
      <c r="G8" s="1275">
        <v>9.8258930000000007</v>
      </c>
      <c r="H8" s="1276">
        <v>74.01311247999999</v>
      </c>
      <c r="K8" s="1277"/>
    </row>
    <row r="9" spans="2:24">
      <c r="B9" s="1278" t="s">
        <v>461</v>
      </c>
      <c r="C9" s="1275">
        <v>0</v>
      </c>
      <c r="D9" s="1275">
        <v>0</v>
      </c>
      <c r="E9" s="1275">
        <v>0</v>
      </c>
      <c r="F9" s="1275">
        <v>0</v>
      </c>
      <c r="G9" s="1275">
        <v>0</v>
      </c>
      <c r="H9" s="1276">
        <v>0</v>
      </c>
      <c r="K9" s="1277"/>
    </row>
    <row r="10" spans="2:24">
      <c r="B10" s="1278" t="s">
        <v>462</v>
      </c>
      <c r="C10" s="1275">
        <v>62.931340740000003</v>
      </c>
      <c r="D10" s="1275">
        <v>10.909397999999999</v>
      </c>
      <c r="E10" s="1275">
        <v>73.840738740000006</v>
      </c>
      <c r="F10" s="1275">
        <v>64.187219479999996</v>
      </c>
      <c r="G10" s="1275">
        <v>9.8258930000000007</v>
      </c>
      <c r="H10" s="1276">
        <v>74.01311247999999</v>
      </c>
      <c r="K10" s="1277"/>
    </row>
    <row r="11" spans="2:24">
      <c r="B11" s="1274" t="s">
        <v>463</v>
      </c>
      <c r="C11" s="1275">
        <v>10723.48054344</v>
      </c>
      <c r="D11" s="1275">
        <v>7457.7689229999996</v>
      </c>
      <c r="E11" s="1275">
        <v>18181.249466440004</v>
      </c>
      <c r="F11" s="1275">
        <v>10847.061461369998</v>
      </c>
      <c r="G11" s="1275">
        <v>8264.5837640000009</v>
      </c>
      <c r="H11" s="1276">
        <v>19111.645225369997</v>
      </c>
      <c r="K11" s="1277"/>
    </row>
    <row r="12" spans="2:24">
      <c r="B12" s="1279" t="s">
        <v>464</v>
      </c>
      <c r="C12" s="1275">
        <v>1192.1985318499999</v>
      </c>
      <c r="D12" s="1275">
        <v>93.508332999999993</v>
      </c>
      <c r="E12" s="1275">
        <v>1285.7068648499999</v>
      </c>
      <c r="F12" s="1275">
        <v>1086.6146553499998</v>
      </c>
      <c r="G12" s="1275">
        <v>102.23701</v>
      </c>
      <c r="H12" s="1276">
        <v>1188.8516653499998</v>
      </c>
      <c r="K12" s="1277"/>
    </row>
    <row r="13" spans="2:24" ht="28.5" customHeight="1">
      <c r="B13" s="1278" t="s">
        <v>465</v>
      </c>
      <c r="C13" s="1275">
        <v>743.15528285000005</v>
      </c>
      <c r="D13" s="1275">
        <v>73.577122000000003</v>
      </c>
      <c r="E13" s="1275">
        <v>816.73240485000008</v>
      </c>
      <c r="F13" s="1275">
        <v>658.82973735000007</v>
      </c>
      <c r="G13" s="1275">
        <v>82.305798999999993</v>
      </c>
      <c r="H13" s="1276">
        <v>741.13553635000005</v>
      </c>
      <c r="K13" s="1277"/>
    </row>
    <row r="14" spans="2:24" ht="25.5">
      <c r="B14" s="1278" t="s">
        <v>466</v>
      </c>
      <c r="C14" s="1275">
        <v>449.043249</v>
      </c>
      <c r="D14" s="1275">
        <v>19.931211000000001</v>
      </c>
      <c r="E14" s="1275">
        <v>468.97446000000002</v>
      </c>
      <c r="F14" s="1275">
        <v>427.784918</v>
      </c>
      <c r="G14" s="1275">
        <v>19.931211000000001</v>
      </c>
      <c r="H14" s="1276">
        <v>447.71612900000002</v>
      </c>
      <c r="K14" s="1277"/>
    </row>
    <row r="15" spans="2:24" ht="41.25" customHeight="1">
      <c r="B15" s="1279" t="s">
        <v>467</v>
      </c>
      <c r="C15" s="1275">
        <v>254.85605000000001</v>
      </c>
      <c r="D15" s="1275">
        <v>0</v>
      </c>
      <c r="E15" s="1275">
        <v>254.85605000000001</v>
      </c>
      <c r="F15" s="1275">
        <v>252.40321399999999</v>
      </c>
      <c r="G15" s="1275">
        <v>0</v>
      </c>
      <c r="H15" s="1276">
        <v>252.40321399999999</v>
      </c>
      <c r="K15" s="1277"/>
    </row>
    <row r="16" spans="2:24" ht="25.5">
      <c r="B16" s="1278" t="s">
        <v>468</v>
      </c>
      <c r="C16" s="1275">
        <v>185.76226700000001</v>
      </c>
      <c r="D16" s="1275">
        <v>0</v>
      </c>
      <c r="E16" s="1275">
        <v>185.76226700000001</v>
      </c>
      <c r="F16" s="1275">
        <v>186.35888800000001</v>
      </c>
      <c r="G16" s="1275">
        <v>0</v>
      </c>
      <c r="H16" s="1276">
        <v>186.35888800000001</v>
      </c>
      <c r="K16" s="1277"/>
    </row>
    <row r="17" spans="2:11" ht="15.75" customHeight="1">
      <c r="B17" s="1279" t="s">
        <v>469</v>
      </c>
      <c r="C17" s="1275">
        <v>9276.425961590001</v>
      </c>
      <c r="D17" s="1275">
        <v>7364.2605899999999</v>
      </c>
      <c r="E17" s="1275">
        <v>16640.686551589999</v>
      </c>
      <c r="F17" s="1275">
        <v>9508.0435920199998</v>
      </c>
      <c r="G17" s="1275">
        <v>8162.3467540000001</v>
      </c>
      <c r="H17" s="1276">
        <v>17670.390346020002</v>
      </c>
      <c r="K17" s="1277"/>
    </row>
    <row r="18" spans="2:11" ht="16.5" customHeight="1">
      <c r="B18" s="1278" t="s">
        <v>470</v>
      </c>
      <c r="C18" s="1275">
        <v>1662.8084429999999</v>
      </c>
      <c r="D18" s="1275">
        <v>501.31621999999999</v>
      </c>
      <c r="E18" s="1275">
        <v>2164.1246630000001</v>
      </c>
      <c r="F18" s="1275">
        <v>1651.6507650000001</v>
      </c>
      <c r="G18" s="1275">
        <v>472.263441</v>
      </c>
      <c r="H18" s="1276">
        <v>2123.9142059999999</v>
      </c>
      <c r="K18" s="1277"/>
    </row>
    <row r="19" spans="2:11">
      <c r="B19" s="1278" t="s">
        <v>471</v>
      </c>
      <c r="C19" s="1275">
        <v>2780.1428750500004</v>
      </c>
      <c r="D19" s="1275">
        <v>5066.4831919999997</v>
      </c>
      <c r="E19" s="1275">
        <v>7846.6260670500005</v>
      </c>
      <c r="F19" s="1275">
        <v>3026.0392396100001</v>
      </c>
      <c r="G19" s="1275">
        <v>5685.0140680000004</v>
      </c>
      <c r="H19" s="1276">
        <v>8711.05330761</v>
      </c>
      <c r="K19" s="1277"/>
    </row>
    <row r="20" spans="2:11">
      <c r="B20" s="1278" t="s">
        <v>472</v>
      </c>
      <c r="C20" s="1275">
        <v>597.64295900000002</v>
      </c>
      <c r="D20" s="1275">
        <v>43.294530000000002</v>
      </c>
      <c r="E20" s="1275">
        <v>640.93748900000003</v>
      </c>
      <c r="F20" s="1275">
        <v>629.57121299999994</v>
      </c>
      <c r="G20" s="1275">
        <v>68.515485999999996</v>
      </c>
      <c r="H20" s="1276">
        <v>698.08669899999995</v>
      </c>
      <c r="K20" s="1277"/>
    </row>
    <row r="21" spans="2:11">
      <c r="B21" s="1278" t="s">
        <v>473</v>
      </c>
      <c r="C21" s="1280">
        <v>4235.8316845399995</v>
      </c>
      <c r="D21" s="1280">
        <v>1753.1666479999999</v>
      </c>
      <c r="E21" s="1280">
        <v>5988.9983325399999</v>
      </c>
      <c r="F21" s="1280">
        <v>4200.7823744099996</v>
      </c>
      <c r="G21" s="1280">
        <v>1936.5537589999999</v>
      </c>
      <c r="H21" s="1281">
        <v>6137.33613341</v>
      </c>
      <c r="K21" s="1277"/>
    </row>
    <row r="22" spans="2:11">
      <c r="B22" s="1278" t="s">
        <v>474</v>
      </c>
      <c r="C22" s="1275">
        <v>0</v>
      </c>
      <c r="D22" s="1275">
        <v>0</v>
      </c>
      <c r="E22" s="1275">
        <v>0</v>
      </c>
      <c r="F22" s="1275">
        <v>0</v>
      </c>
      <c r="G22" s="1275">
        <v>0</v>
      </c>
      <c r="H22" s="1276">
        <v>0</v>
      </c>
      <c r="K22" s="1277"/>
    </row>
    <row r="23" spans="2:11">
      <c r="B23" s="1279" t="s">
        <v>475</v>
      </c>
      <c r="C23" s="1275">
        <v>0</v>
      </c>
      <c r="D23" s="1275">
        <v>0</v>
      </c>
      <c r="E23" s="1275">
        <v>0</v>
      </c>
      <c r="F23" s="1275">
        <v>0</v>
      </c>
      <c r="G23" s="1275">
        <v>0</v>
      </c>
      <c r="H23" s="1276">
        <v>0</v>
      </c>
      <c r="K23" s="1277"/>
    </row>
    <row r="24" spans="2:11" ht="25.5">
      <c r="B24" s="1279" t="s">
        <v>476</v>
      </c>
      <c r="C24" s="1275">
        <v>1171.6811363400002</v>
      </c>
      <c r="D24" s="1275">
        <v>110.22617</v>
      </c>
      <c r="E24" s="1275">
        <v>1281.9073063400001</v>
      </c>
      <c r="F24" s="1275">
        <v>1589.4327174699999</v>
      </c>
      <c r="G24" s="1275">
        <v>122.660991</v>
      </c>
      <c r="H24" s="1276">
        <v>1712.0937084700001</v>
      </c>
      <c r="K24" s="1277"/>
    </row>
    <row r="25" spans="2:11">
      <c r="B25" s="1278" t="s">
        <v>477</v>
      </c>
      <c r="C25" s="1275">
        <v>549.87776331999999</v>
      </c>
      <c r="D25" s="1275">
        <v>6.1978299999999997</v>
      </c>
      <c r="E25" s="1275">
        <v>556.07559331999994</v>
      </c>
      <c r="F25" s="1275">
        <v>422.67413449999998</v>
      </c>
      <c r="G25" s="1275">
        <v>6.3982429999999999</v>
      </c>
      <c r="H25" s="1276">
        <v>429.07237750000002</v>
      </c>
      <c r="K25" s="1277"/>
    </row>
    <row r="26" spans="2:11">
      <c r="B26" s="1278" t="s">
        <v>478</v>
      </c>
      <c r="C26" s="1275">
        <v>0</v>
      </c>
      <c r="D26" s="1275">
        <v>73.484720999999993</v>
      </c>
      <c r="E26" s="1275">
        <v>73.484720999999993</v>
      </c>
      <c r="F26" s="1275">
        <v>0</v>
      </c>
      <c r="G26" s="1275">
        <v>93.248051000000004</v>
      </c>
      <c r="H26" s="1276">
        <v>93.248051000000004</v>
      </c>
      <c r="K26" s="1277"/>
    </row>
    <row r="27" spans="2:11">
      <c r="B27" s="1278" t="s">
        <v>479</v>
      </c>
      <c r="C27" s="1275">
        <v>618.84474002000002</v>
      </c>
      <c r="D27" s="1275">
        <v>30.504335999999999</v>
      </c>
      <c r="E27" s="1275">
        <v>649.34907601999998</v>
      </c>
      <c r="F27" s="1275">
        <v>1164.2884701799999</v>
      </c>
      <c r="G27" s="1275">
        <v>22.946895999999999</v>
      </c>
      <c r="H27" s="1276">
        <v>1187.2353661799998</v>
      </c>
      <c r="K27" s="1277"/>
    </row>
    <row r="28" spans="2:11" ht="25.5">
      <c r="B28" s="1274" t="s">
        <v>480</v>
      </c>
      <c r="C28" s="1275">
        <v>0</v>
      </c>
      <c r="D28" s="1275">
        <v>239.766212</v>
      </c>
      <c r="E28" s="1275">
        <v>239.766212</v>
      </c>
      <c r="F28" s="1275">
        <v>0</v>
      </c>
      <c r="G28" s="1275">
        <v>393.70432599999998</v>
      </c>
      <c r="H28" s="1276">
        <v>393.70432599999998</v>
      </c>
      <c r="K28" s="1277"/>
    </row>
    <row r="29" spans="2:11">
      <c r="B29" s="1274" t="s">
        <v>481</v>
      </c>
      <c r="C29" s="1275">
        <v>18.427658000000001</v>
      </c>
      <c r="D29" s="1275">
        <v>0.58435300000000001</v>
      </c>
      <c r="E29" s="1275">
        <v>19.012011000000001</v>
      </c>
      <c r="F29" s="1275">
        <v>14.48908</v>
      </c>
      <c r="G29" s="1275">
        <v>0.174567</v>
      </c>
      <c r="H29" s="1276">
        <v>14.663646999999999</v>
      </c>
      <c r="K29" s="1277"/>
    </row>
    <row r="30" spans="2:11">
      <c r="B30" s="1278" t="s">
        <v>482</v>
      </c>
      <c r="C30" s="1275">
        <v>0</v>
      </c>
      <c r="D30" s="1275">
        <v>0</v>
      </c>
      <c r="E30" s="1275">
        <v>0</v>
      </c>
      <c r="F30" s="1275">
        <v>0</v>
      </c>
      <c r="G30" s="1275">
        <v>0</v>
      </c>
      <c r="H30" s="1276">
        <v>0</v>
      </c>
      <c r="K30" s="1277"/>
    </row>
    <row r="31" spans="2:11">
      <c r="B31" s="1278" t="s">
        <v>483</v>
      </c>
      <c r="C31" s="1275">
        <v>18.427658000000001</v>
      </c>
      <c r="D31" s="1275">
        <v>0.58435300000000001</v>
      </c>
      <c r="E31" s="1275">
        <v>19.012011000000001</v>
      </c>
      <c r="F31" s="1275">
        <v>14.48908</v>
      </c>
      <c r="G31" s="1275">
        <v>0.174567</v>
      </c>
      <c r="H31" s="1276">
        <v>14.663646999999999</v>
      </c>
      <c r="K31" s="1277"/>
    </row>
    <row r="32" spans="2:11">
      <c r="B32" s="1274" t="s">
        <v>484</v>
      </c>
      <c r="C32" s="1275">
        <v>2453.4337566300001</v>
      </c>
      <c r="D32" s="1275">
        <v>276.95464199999998</v>
      </c>
      <c r="E32" s="1275">
        <v>2730.3883986300002</v>
      </c>
      <c r="F32" s="1275">
        <v>2690.3438731199999</v>
      </c>
      <c r="G32" s="1275">
        <v>314.26205299999998</v>
      </c>
      <c r="H32" s="1276">
        <v>3004.6059261199998</v>
      </c>
      <c r="K32" s="1277"/>
    </row>
    <row r="33" spans="2:11">
      <c r="B33" s="1279" t="s">
        <v>485</v>
      </c>
      <c r="C33" s="1275">
        <v>2068.3132762700002</v>
      </c>
      <c r="D33" s="1275">
        <v>98.433791999999997</v>
      </c>
      <c r="E33" s="1275">
        <v>2166.74706827</v>
      </c>
      <c r="F33" s="1275">
        <v>2267.5050781199998</v>
      </c>
      <c r="G33" s="1275">
        <v>108.850876</v>
      </c>
      <c r="H33" s="1276">
        <v>2376.3559541199998</v>
      </c>
      <c r="K33" s="1277"/>
    </row>
    <row r="34" spans="2:11">
      <c r="B34" s="1278" t="s">
        <v>486</v>
      </c>
      <c r="C34" s="1275">
        <v>1764.8167596800001</v>
      </c>
      <c r="D34" s="1275">
        <v>98.433791999999997</v>
      </c>
      <c r="E34" s="1275">
        <v>1863.2505516800002</v>
      </c>
      <c r="F34" s="1275">
        <v>1998.6022845299999</v>
      </c>
      <c r="G34" s="1275">
        <v>108.850876</v>
      </c>
      <c r="H34" s="1276">
        <v>2107.4531605299999</v>
      </c>
      <c r="K34" s="1277"/>
    </row>
    <row r="35" spans="2:11">
      <c r="B35" s="1278" t="s">
        <v>487</v>
      </c>
      <c r="C35" s="1275">
        <v>291.78148559000005</v>
      </c>
      <c r="D35" s="1275">
        <v>0</v>
      </c>
      <c r="E35" s="1275">
        <v>291.78148559000005</v>
      </c>
      <c r="F35" s="1275">
        <v>251.84503759</v>
      </c>
      <c r="G35" s="1275">
        <v>0</v>
      </c>
      <c r="H35" s="1276">
        <v>251.84503759</v>
      </c>
      <c r="K35" s="1277"/>
    </row>
    <row r="36" spans="2:11">
      <c r="B36" s="1278" t="s">
        <v>488</v>
      </c>
      <c r="C36" s="1275">
        <v>11.715031</v>
      </c>
      <c r="D36" s="1275">
        <v>0</v>
      </c>
      <c r="E36" s="1275">
        <v>11.715031</v>
      </c>
      <c r="F36" s="1275">
        <v>17.057756000000001</v>
      </c>
      <c r="G36" s="1275">
        <v>0</v>
      </c>
      <c r="H36" s="1276">
        <v>17.057756000000001</v>
      </c>
      <c r="K36" s="1277"/>
    </row>
    <row r="37" spans="2:11" ht="28.5" customHeight="1">
      <c r="B37" s="1279" t="s">
        <v>489</v>
      </c>
      <c r="C37" s="1275">
        <v>76.750955569999988</v>
      </c>
      <c r="D37" s="1275">
        <v>4.4075049999999996</v>
      </c>
      <c r="E37" s="1275">
        <v>81.158460569999988</v>
      </c>
      <c r="F37" s="1275">
        <v>100.11486101</v>
      </c>
      <c r="G37" s="1275">
        <v>6.0801449999999999</v>
      </c>
      <c r="H37" s="1276">
        <v>106.19500601</v>
      </c>
      <c r="K37" s="1277"/>
    </row>
    <row r="38" spans="2:11">
      <c r="B38" s="1278" t="s">
        <v>490</v>
      </c>
      <c r="C38" s="1275">
        <v>15.733174999999999</v>
      </c>
      <c r="D38" s="1275">
        <v>0</v>
      </c>
      <c r="E38" s="1275">
        <v>15.733174999999999</v>
      </c>
      <c r="F38" s="1275">
        <v>0.717588</v>
      </c>
      <c r="G38" s="1275">
        <v>0</v>
      </c>
      <c r="H38" s="1276">
        <v>0.717588</v>
      </c>
      <c r="K38" s="1277"/>
    </row>
    <row r="39" spans="2:11">
      <c r="B39" s="1278" t="s">
        <v>491</v>
      </c>
      <c r="C39" s="1275">
        <v>57.787487570000003</v>
      </c>
      <c r="D39" s="1275">
        <v>4.4075049999999996</v>
      </c>
      <c r="E39" s="1275">
        <v>62.194992570000004</v>
      </c>
      <c r="F39" s="1275">
        <v>98.179166010000003</v>
      </c>
      <c r="G39" s="1275">
        <v>6.0801449999999999</v>
      </c>
      <c r="H39" s="1276">
        <v>104.25931101</v>
      </c>
      <c r="K39" s="1277"/>
    </row>
    <row r="40" spans="2:11">
      <c r="B40" s="1278" t="s">
        <v>492</v>
      </c>
      <c r="C40" s="1275">
        <v>3.2302930000000001</v>
      </c>
      <c r="D40" s="1275">
        <v>0</v>
      </c>
      <c r="E40" s="1275">
        <v>3.2302930000000001</v>
      </c>
      <c r="F40" s="1275">
        <v>1.2181070000000001</v>
      </c>
      <c r="G40" s="1275">
        <v>0</v>
      </c>
      <c r="H40" s="1276">
        <v>1.2181070000000001</v>
      </c>
      <c r="K40" s="1277"/>
    </row>
    <row r="41" spans="2:11">
      <c r="B41" s="1279" t="s">
        <v>493</v>
      </c>
      <c r="C41" s="1275">
        <v>308.36952478999996</v>
      </c>
      <c r="D41" s="1275">
        <v>174.11334500000001</v>
      </c>
      <c r="E41" s="1275">
        <v>482.48286978999994</v>
      </c>
      <c r="F41" s="1275">
        <v>322.72393399000003</v>
      </c>
      <c r="G41" s="1275">
        <v>199.33103199999999</v>
      </c>
      <c r="H41" s="1276">
        <v>522.05496599000003</v>
      </c>
      <c r="K41" s="1277"/>
    </row>
    <row r="42" spans="2:11">
      <c r="B42" s="1278" t="s">
        <v>494</v>
      </c>
      <c r="C42" s="1275">
        <v>179.32034992000001</v>
      </c>
      <c r="D42" s="1275">
        <v>29.590485999999999</v>
      </c>
      <c r="E42" s="1275">
        <v>208.91083592000001</v>
      </c>
      <c r="F42" s="1275">
        <v>178.43577786</v>
      </c>
      <c r="G42" s="1275">
        <v>23.947457</v>
      </c>
      <c r="H42" s="1276">
        <v>202.38323486000002</v>
      </c>
      <c r="K42" s="1277"/>
    </row>
    <row r="43" spans="2:11">
      <c r="B43" s="1278" t="s">
        <v>495</v>
      </c>
      <c r="C43" s="1275">
        <v>70.741403569999989</v>
      </c>
      <c r="D43" s="1275">
        <v>142.74263300000001</v>
      </c>
      <c r="E43" s="1275">
        <v>213.48403657</v>
      </c>
      <c r="F43" s="1275">
        <v>79.658792000000005</v>
      </c>
      <c r="G43" s="1275">
        <v>167.909201</v>
      </c>
      <c r="H43" s="1276">
        <v>247.567993</v>
      </c>
      <c r="K43" s="1277"/>
    </row>
    <row r="44" spans="2:11">
      <c r="B44" s="1278" t="s">
        <v>496</v>
      </c>
      <c r="C44" s="1275">
        <v>58.307771299999999</v>
      </c>
      <c r="D44" s="1275">
        <v>1.7802260000000001</v>
      </c>
      <c r="E44" s="1275">
        <v>60.087997299999998</v>
      </c>
      <c r="F44" s="1275">
        <v>64.629364129999999</v>
      </c>
      <c r="G44" s="1275">
        <v>7.4743740000000001</v>
      </c>
      <c r="H44" s="1276">
        <v>72.103738129999996</v>
      </c>
      <c r="K44" s="1277"/>
    </row>
    <row r="45" spans="2:11">
      <c r="B45" s="1279" t="s">
        <v>497</v>
      </c>
      <c r="C45" s="1275">
        <v>0</v>
      </c>
      <c r="D45" s="1275">
        <v>0</v>
      </c>
      <c r="E45" s="1275">
        <v>0</v>
      </c>
      <c r="F45" s="1275">
        <v>0</v>
      </c>
      <c r="G45" s="1275">
        <v>0</v>
      </c>
      <c r="H45" s="1276">
        <v>0</v>
      </c>
      <c r="K45" s="1277"/>
    </row>
    <row r="46" spans="2:11">
      <c r="B46" s="1274" t="s">
        <v>498</v>
      </c>
      <c r="C46" s="1275">
        <v>412.90136557</v>
      </c>
      <c r="D46" s="1275">
        <v>161.53403900000001</v>
      </c>
      <c r="E46" s="1275">
        <v>574.43540456999995</v>
      </c>
      <c r="F46" s="1275">
        <v>413.17079435000005</v>
      </c>
      <c r="G46" s="1275">
        <v>150.24376899999999</v>
      </c>
      <c r="H46" s="1276">
        <v>563.41456334999998</v>
      </c>
      <c r="K46" s="1277"/>
    </row>
    <row r="47" spans="2:11" ht="25.5">
      <c r="B47" s="1279" t="s">
        <v>499</v>
      </c>
      <c r="C47" s="1275">
        <v>166.86749599000001</v>
      </c>
      <c r="D47" s="1275">
        <v>19.458538000000001</v>
      </c>
      <c r="E47" s="1275">
        <v>186.32603399000001</v>
      </c>
      <c r="F47" s="1275">
        <v>175.64257831</v>
      </c>
      <c r="G47" s="1275">
        <v>19.164732999999998</v>
      </c>
      <c r="H47" s="1276">
        <v>194.80731130999999</v>
      </c>
      <c r="K47" s="1277"/>
    </row>
    <row r="48" spans="2:11">
      <c r="B48" s="1278" t="s">
        <v>500</v>
      </c>
      <c r="C48" s="1275">
        <v>155.88236299000002</v>
      </c>
      <c r="D48" s="1275">
        <v>16.717603</v>
      </c>
      <c r="E48" s="1275">
        <v>172.59996599000002</v>
      </c>
      <c r="F48" s="1275">
        <v>156.09303331000001</v>
      </c>
      <c r="G48" s="1275">
        <v>15.458266</v>
      </c>
      <c r="H48" s="1276">
        <v>171.55129930999999</v>
      </c>
      <c r="K48" s="1277"/>
    </row>
    <row r="49" spans="2:11">
      <c r="B49" s="1278" t="s">
        <v>501</v>
      </c>
      <c r="C49" s="1275">
        <v>10.985132999999999</v>
      </c>
      <c r="D49" s="1275">
        <v>2.7409349999999999</v>
      </c>
      <c r="E49" s="1275">
        <v>13.726068</v>
      </c>
      <c r="F49" s="1275">
        <v>19.549544999999998</v>
      </c>
      <c r="G49" s="1275">
        <v>3.706467</v>
      </c>
      <c r="H49" s="1276">
        <v>23.256011999999998</v>
      </c>
      <c r="K49" s="1277"/>
    </row>
    <row r="50" spans="2:11">
      <c r="B50" s="1279" t="s">
        <v>502</v>
      </c>
      <c r="C50" s="1275">
        <v>243.70147257999997</v>
      </c>
      <c r="D50" s="1275">
        <v>141.97437199999999</v>
      </c>
      <c r="E50" s="1275">
        <v>385.67584457999999</v>
      </c>
      <c r="F50" s="1275">
        <v>234.63285503999998</v>
      </c>
      <c r="G50" s="1275">
        <v>130.977036</v>
      </c>
      <c r="H50" s="1276">
        <v>365.60989103999998</v>
      </c>
      <c r="K50" s="1277"/>
    </row>
    <row r="51" spans="2:11">
      <c r="B51" s="1278" t="s">
        <v>503</v>
      </c>
      <c r="C51" s="1275">
        <v>241.45349719999999</v>
      </c>
      <c r="D51" s="1275">
        <v>106.62354499999999</v>
      </c>
      <c r="E51" s="1275">
        <v>348.07704219999999</v>
      </c>
      <c r="F51" s="1275">
        <v>232.99223382</v>
      </c>
      <c r="G51" s="1275">
        <v>98.298270000000002</v>
      </c>
      <c r="H51" s="1276">
        <v>331.29050381999997</v>
      </c>
      <c r="K51" s="1277"/>
    </row>
    <row r="52" spans="2:11">
      <c r="B52" s="1278" t="s">
        <v>504</v>
      </c>
      <c r="C52" s="1275">
        <v>1.55594638</v>
      </c>
      <c r="D52" s="1275">
        <v>6.3915E-2</v>
      </c>
      <c r="E52" s="1275">
        <v>1.6198613799999999</v>
      </c>
      <c r="F52" s="1275">
        <v>2.6272822199999997</v>
      </c>
      <c r="G52" s="1275">
        <v>4.3812999999999998E-2</v>
      </c>
      <c r="H52" s="1276">
        <v>2.6710952199999998</v>
      </c>
      <c r="K52" s="1277"/>
    </row>
    <row r="53" spans="2:11">
      <c r="B53" s="1278" t="s">
        <v>505</v>
      </c>
      <c r="C53" s="1275">
        <v>0</v>
      </c>
      <c r="D53" s="1275">
        <v>35.006405999999998</v>
      </c>
      <c r="E53" s="1275">
        <v>35.006405999999998</v>
      </c>
      <c r="F53" s="1275">
        <v>0</v>
      </c>
      <c r="G53" s="1275">
        <v>32.495148999999998</v>
      </c>
      <c r="H53" s="1276">
        <v>32.495148999999998</v>
      </c>
      <c r="K53" s="1277"/>
    </row>
    <row r="54" spans="2:11">
      <c r="B54" s="1278" t="s">
        <v>506</v>
      </c>
      <c r="C54" s="1275">
        <v>0.69202900000000001</v>
      </c>
      <c r="D54" s="1275">
        <v>0.28050599999999998</v>
      </c>
      <c r="E54" s="1275">
        <v>0.97253500000000004</v>
      </c>
      <c r="F54" s="1275">
        <v>-0.98666100000000001</v>
      </c>
      <c r="G54" s="1275">
        <v>0.13980400000000001</v>
      </c>
      <c r="H54" s="1276">
        <v>-0.84685699999999997</v>
      </c>
      <c r="K54" s="1277"/>
    </row>
    <row r="55" spans="2:11">
      <c r="B55" s="1279" t="s">
        <v>507</v>
      </c>
      <c r="C55" s="1275">
        <v>2.3323969999999998</v>
      </c>
      <c r="D55" s="1275">
        <v>0.101129</v>
      </c>
      <c r="E55" s="1275">
        <v>2.4335260000000001</v>
      </c>
      <c r="F55" s="1275">
        <v>2.8953609999999999</v>
      </c>
      <c r="G55" s="1275">
        <v>0.10199999999999999</v>
      </c>
      <c r="H55" s="1276">
        <v>2.9973610000000002</v>
      </c>
      <c r="K55" s="1277"/>
    </row>
    <row r="56" spans="2:11">
      <c r="B56" s="1279" t="s">
        <v>508</v>
      </c>
      <c r="C56" s="1275">
        <v>808.11010810000005</v>
      </c>
      <c r="D56" s="1275">
        <v>9.2398589999999992</v>
      </c>
      <c r="E56" s="1275">
        <v>817.34996710000007</v>
      </c>
      <c r="F56" s="1275">
        <v>791.57069479999996</v>
      </c>
      <c r="G56" s="1275">
        <v>8.3906410000000005</v>
      </c>
      <c r="H56" s="1276">
        <v>799.96133579999992</v>
      </c>
      <c r="K56" s="1277"/>
    </row>
    <row r="57" spans="2:11">
      <c r="B57" s="1278" t="s">
        <v>509</v>
      </c>
      <c r="C57" s="1275">
        <v>11.751261</v>
      </c>
      <c r="D57" s="1275">
        <v>1.9615560000000001</v>
      </c>
      <c r="E57" s="1275">
        <v>13.712816999999999</v>
      </c>
      <c r="F57" s="1275">
        <v>14.6671</v>
      </c>
      <c r="G57" s="1275">
        <v>3.5004400000000002</v>
      </c>
      <c r="H57" s="1276">
        <v>18.167539999999999</v>
      </c>
      <c r="K57" s="1277"/>
    </row>
    <row r="58" spans="2:11">
      <c r="B58" s="1278" t="s">
        <v>510</v>
      </c>
      <c r="C58" s="1275">
        <v>727.53424852000001</v>
      </c>
      <c r="D58" s="1275">
        <v>0</v>
      </c>
      <c r="E58" s="1275">
        <v>727.53424852000001</v>
      </c>
      <c r="F58" s="1275">
        <v>715.50076703999991</v>
      </c>
      <c r="G58" s="1275">
        <v>0</v>
      </c>
      <c r="H58" s="1276">
        <v>715.50076703999991</v>
      </c>
      <c r="K58" s="1277"/>
    </row>
    <row r="59" spans="2:11">
      <c r="B59" s="1278" t="s">
        <v>511</v>
      </c>
      <c r="C59" s="1275">
        <v>68.82459858</v>
      </c>
      <c r="D59" s="1275">
        <v>7.2783030000000002</v>
      </c>
      <c r="E59" s="1275">
        <v>76.102901579999994</v>
      </c>
      <c r="F59" s="1275">
        <v>61.402827760000001</v>
      </c>
      <c r="G59" s="1275">
        <v>4.8902010000000002</v>
      </c>
      <c r="H59" s="1276">
        <v>66.293028759999999</v>
      </c>
      <c r="K59" s="1277"/>
    </row>
    <row r="60" spans="2:11" ht="25.5">
      <c r="B60" s="1282" t="s">
        <v>512</v>
      </c>
      <c r="C60" s="1275">
        <v>0</v>
      </c>
      <c r="D60" s="1275">
        <v>0</v>
      </c>
      <c r="E60" s="1275">
        <v>0</v>
      </c>
      <c r="F60" s="1275">
        <v>0</v>
      </c>
      <c r="G60" s="1275">
        <v>0</v>
      </c>
      <c r="H60" s="1276">
        <v>0</v>
      </c>
      <c r="K60" s="1277"/>
    </row>
    <row r="61" spans="2:11">
      <c r="B61" s="1282" t="s">
        <v>513</v>
      </c>
      <c r="C61" s="1275">
        <v>15650.965908820001</v>
      </c>
      <c r="D61" s="1275">
        <v>8266.983596</v>
      </c>
      <c r="E61" s="1275">
        <v>23917.949504820001</v>
      </c>
      <c r="F61" s="1275">
        <v>16410.255840590002</v>
      </c>
      <c r="G61" s="1275">
        <v>9263.8460040000009</v>
      </c>
      <c r="H61" s="1276">
        <v>25674.101844590001</v>
      </c>
      <c r="K61" s="1277"/>
    </row>
    <row r="62" spans="2:11">
      <c r="B62" s="1282" t="s">
        <v>514</v>
      </c>
      <c r="C62" s="1275">
        <v>1339.062725</v>
      </c>
      <c r="D62" s="1275">
        <v>3.8248389999999999</v>
      </c>
      <c r="E62" s="1275">
        <v>1342.8875640000001</v>
      </c>
      <c r="F62" s="1275">
        <v>1413.0882750000001</v>
      </c>
      <c r="G62" s="1275">
        <v>4.3878820000000003</v>
      </c>
      <c r="H62" s="1276">
        <v>1417.4761570000001</v>
      </c>
      <c r="K62" s="1277"/>
    </row>
    <row r="63" spans="2:11">
      <c r="B63" s="1283" t="s">
        <v>515</v>
      </c>
      <c r="C63" s="1271"/>
      <c r="D63" s="1271"/>
      <c r="E63" s="1271"/>
      <c r="F63" s="1271">
        <v>0</v>
      </c>
      <c r="G63" s="1271">
        <v>0</v>
      </c>
      <c r="H63" s="1284">
        <v>0</v>
      </c>
      <c r="K63" s="1277"/>
    </row>
    <row r="64" spans="2:11">
      <c r="B64" s="1279" t="s">
        <v>516</v>
      </c>
      <c r="C64" s="1275">
        <v>5522.02378125</v>
      </c>
      <c r="D64" s="1275">
        <v>1598.8678179999999</v>
      </c>
      <c r="E64" s="1275">
        <v>7120.8915992499997</v>
      </c>
      <c r="F64" s="1275">
        <v>5781.3836674899994</v>
      </c>
      <c r="G64" s="1275">
        <v>1756.186111</v>
      </c>
      <c r="H64" s="1276">
        <v>7537.5697784899994</v>
      </c>
      <c r="K64" s="1277"/>
    </row>
    <row r="65" spans="2:11">
      <c r="B65" s="1279" t="s">
        <v>517</v>
      </c>
      <c r="C65" s="1275">
        <v>3684.6139210000001</v>
      </c>
      <c r="D65" s="1275">
        <v>1248.3611390000001</v>
      </c>
      <c r="E65" s="1275">
        <v>4932.9750599999998</v>
      </c>
      <c r="F65" s="1275">
        <v>3758.6551209999998</v>
      </c>
      <c r="G65" s="1275">
        <v>1248.3611390000001</v>
      </c>
      <c r="H65" s="1276">
        <v>5007.0162600000003</v>
      </c>
      <c r="K65" s="1277"/>
    </row>
    <row r="66" spans="2:11">
      <c r="B66" s="1278" t="s">
        <v>518</v>
      </c>
      <c r="C66" s="1275">
        <v>3684.6139210000001</v>
      </c>
      <c r="D66" s="1275">
        <v>1248.3611390000001</v>
      </c>
      <c r="E66" s="1275">
        <v>4932.9750599999998</v>
      </c>
      <c r="F66" s="1275">
        <v>3758.6551209999998</v>
      </c>
      <c r="G66" s="1275">
        <v>1248.3611390000001</v>
      </c>
      <c r="H66" s="1276">
        <v>5007.0162600000003</v>
      </c>
      <c r="K66" s="1277"/>
    </row>
    <row r="67" spans="2:11">
      <c r="B67" s="1279" t="s">
        <v>519</v>
      </c>
      <c r="C67" s="1275">
        <v>76.161591999999999</v>
      </c>
      <c r="D67" s="1275">
        <v>0</v>
      </c>
      <c r="E67" s="1275">
        <v>76.161591999999999</v>
      </c>
      <c r="F67" s="1275">
        <v>76.161591999999999</v>
      </c>
      <c r="G67" s="1275">
        <v>0</v>
      </c>
      <c r="H67" s="1276">
        <v>76.161591999999999</v>
      </c>
      <c r="K67" s="1277"/>
    </row>
    <row r="68" spans="2:11">
      <c r="B68" s="1279" t="s">
        <v>520</v>
      </c>
      <c r="C68" s="1275">
        <v>276.24292774000003</v>
      </c>
      <c r="D68" s="1275">
        <v>17.981749000000001</v>
      </c>
      <c r="E68" s="1275">
        <v>294.22467674000001</v>
      </c>
      <c r="F68" s="1275">
        <v>252.23117630000002</v>
      </c>
      <c r="G68" s="1275">
        <v>15.889097</v>
      </c>
      <c r="H68" s="1276">
        <v>268.12027330000001</v>
      </c>
      <c r="K68" s="1277"/>
    </row>
    <row r="69" spans="2:11">
      <c r="B69" s="1278" t="s">
        <v>521</v>
      </c>
      <c r="C69" s="1275">
        <v>179.2329</v>
      </c>
      <c r="D69" s="1275">
        <v>0</v>
      </c>
      <c r="E69" s="1275">
        <v>179.2329</v>
      </c>
      <c r="F69" s="1275">
        <v>161.47058100000001</v>
      </c>
      <c r="G69" s="1275">
        <v>0</v>
      </c>
      <c r="H69" s="1276">
        <v>161.47058100000001</v>
      </c>
      <c r="K69" s="1277"/>
    </row>
    <row r="70" spans="2:11" s="1255" customFormat="1">
      <c r="B70" s="1278" t="s">
        <v>522</v>
      </c>
      <c r="C70" s="1275">
        <v>94.111214740000008</v>
      </c>
      <c r="D70" s="1275">
        <v>17.981749000000001</v>
      </c>
      <c r="E70" s="1275">
        <v>112.09296374000002</v>
      </c>
      <c r="F70" s="1275">
        <v>88.045535299999997</v>
      </c>
      <c r="G70" s="1275">
        <v>15.889097</v>
      </c>
      <c r="H70" s="1276">
        <v>103.9346323</v>
      </c>
      <c r="K70" s="1277"/>
    </row>
    <row r="71" spans="2:11" s="1255" customFormat="1">
      <c r="B71" s="1278" t="s">
        <v>523</v>
      </c>
      <c r="C71" s="1275">
        <v>2.8988130000000001</v>
      </c>
      <c r="D71" s="1275">
        <v>0</v>
      </c>
      <c r="E71" s="1275">
        <v>2.8988130000000001</v>
      </c>
      <c r="F71" s="1275">
        <v>2.7150599999999998</v>
      </c>
      <c r="G71" s="1275">
        <v>0</v>
      </c>
      <c r="H71" s="1276">
        <v>2.7150599999999998</v>
      </c>
      <c r="K71" s="1277"/>
    </row>
    <row r="72" spans="2:11" s="1255" customFormat="1">
      <c r="B72" s="1279" t="s">
        <v>524</v>
      </c>
      <c r="C72" s="1275">
        <v>1430.6547760000001</v>
      </c>
      <c r="D72" s="1275">
        <v>183.519599</v>
      </c>
      <c r="E72" s="1275">
        <v>1614.1743750000001</v>
      </c>
      <c r="F72" s="1275">
        <v>1541.869263</v>
      </c>
      <c r="G72" s="1275">
        <v>221.789501</v>
      </c>
      <c r="H72" s="1276">
        <v>1763.658764</v>
      </c>
      <c r="K72" s="1277"/>
    </row>
    <row r="73" spans="2:11" s="1255" customFormat="1">
      <c r="B73" s="1278" t="s">
        <v>525</v>
      </c>
      <c r="C73" s="1275">
        <v>1108.6432809999999</v>
      </c>
      <c r="D73" s="1275">
        <v>193.28556900000001</v>
      </c>
      <c r="E73" s="1275">
        <v>1301.92885</v>
      </c>
      <c r="F73" s="1275">
        <v>1182.690914</v>
      </c>
      <c r="G73" s="1275">
        <v>231.55547100000001</v>
      </c>
      <c r="H73" s="1276">
        <v>1414.2463849999999</v>
      </c>
      <c r="K73" s="1277"/>
    </row>
    <row r="74" spans="2:11" s="1255" customFormat="1">
      <c r="B74" s="1278" t="s">
        <v>526</v>
      </c>
      <c r="C74" s="1275">
        <v>267.22569600000003</v>
      </c>
      <c r="D74" s="1275">
        <v>0</v>
      </c>
      <c r="E74" s="1275">
        <v>267.22569600000003</v>
      </c>
      <c r="F74" s="1275">
        <v>299.465148</v>
      </c>
      <c r="G74" s="1275">
        <v>0</v>
      </c>
      <c r="H74" s="1276">
        <v>299.465148</v>
      </c>
      <c r="K74" s="1277"/>
    </row>
    <row r="75" spans="2:11" s="1255" customFormat="1">
      <c r="B75" s="1278" t="s">
        <v>527</v>
      </c>
      <c r="C75" s="1275">
        <v>0</v>
      </c>
      <c r="D75" s="1275">
        <v>0</v>
      </c>
      <c r="E75" s="1275">
        <v>0</v>
      </c>
      <c r="F75" s="1275">
        <v>0</v>
      </c>
      <c r="G75" s="1275">
        <v>0</v>
      </c>
      <c r="H75" s="1276">
        <v>0</v>
      </c>
      <c r="K75" s="1277"/>
    </row>
    <row r="76" spans="2:11" s="1255" customFormat="1">
      <c r="B76" s="1278" t="s">
        <v>528</v>
      </c>
      <c r="C76" s="1275">
        <v>0</v>
      </c>
      <c r="D76" s="1275">
        <v>9.7659699999999994</v>
      </c>
      <c r="E76" s="1275">
        <v>9.7659699999999994</v>
      </c>
      <c r="F76" s="1275">
        <v>0</v>
      </c>
      <c r="G76" s="1275">
        <v>9.7659699999999994</v>
      </c>
      <c r="H76" s="1276">
        <v>9.7659699999999994</v>
      </c>
      <c r="K76" s="1277"/>
    </row>
    <row r="77" spans="2:11" s="1255" customFormat="1">
      <c r="B77" s="1278" t="s">
        <v>529</v>
      </c>
      <c r="C77" s="1275">
        <v>54.785798999999997</v>
      </c>
      <c r="D77" s="1275">
        <v>0</v>
      </c>
      <c r="E77" s="1275">
        <v>54.785798999999997</v>
      </c>
      <c r="F77" s="1275">
        <v>59.713200999999998</v>
      </c>
      <c r="G77" s="1275">
        <v>0</v>
      </c>
      <c r="H77" s="1276">
        <v>59.713200999999998</v>
      </c>
      <c r="K77" s="1277"/>
    </row>
    <row r="78" spans="2:11" s="1255" customFormat="1">
      <c r="B78" s="1279" t="s">
        <v>530</v>
      </c>
      <c r="C78" s="1275">
        <v>628.27101951999998</v>
      </c>
      <c r="D78" s="1275">
        <v>220.07195999999999</v>
      </c>
      <c r="E78" s="1275">
        <v>848.34297951999997</v>
      </c>
      <c r="F78" s="1275">
        <v>705.66658851</v>
      </c>
      <c r="G78" s="1275">
        <v>278.16608500000001</v>
      </c>
      <c r="H78" s="1276">
        <v>983.83267350999995</v>
      </c>
      <c r="K78" s="1277"/>
    </row>
    <row r="79" spans="2:11" s="1255" customFormat="1">
      <c r="B79" s="1279" t="s">
        <v>531</v>
      </c>
      <c r="C79" s="1275">
        <v>448.01051999999999</v>
      </c>
      <c r="D79" s="1275">
        <v>171.608565</v>
      </c>
      <c r="E79" s="1275">
        <v>619.61908500000004</v>
      </c>
      <c r="F79" s="1275">
        <v>827.00940500000002</v>
      </c>
      <c r="G79" s="1275">
        <v>185.87633500000001</v>
      </c>
      <c r="H79" s="1276">
        <v>1012.8857400000001</v>
      </c>
      <c r="K79" s="1277"/>
    </row>
    <row r="80" spans="2:11" s="1255" customFormat="1">
      <c r="B80" s="1279" t="s">
        <v>532</v>
      </c>
      <c r="C80" s="1275">
        <v>308.03200599000002</v>
      </c>
      <c r="D80" s="1275">
        <v>123.25575000000001</v>
      </c>
      <c r="E80" s="1275">
        <v>431.28775598999999</v>
      </c>
      <c r="F80" s="1275">
        <v>341.53411468000002</v>
      </c>
      <c r="G80" s="1275">
        <v>198.64442700000001</v>
      </c>
      <c r="H80" s="1276">
        <v>540.17854168000008</v>
      </c>
      <c r="K80" s="1277"/>
    </row>
    <row r="81" spans="2:11" s="1255" customFormat="1">
      <c r="B81" s="1279" t="s">
        <v>533</v>
      </c>
      <c r="C81" s="1275">
        <v>433.94194099999999</v>
      </c>
      <c r="D81" s="1275">
        <v>22.713813999999999</v>
      </c>
      <c r="E81" s="1275">
        <v>456.655755</v>
      </c>
      <c r="F81" s="1275">
        <v>67.724783000000002</v>
      </c>
      <c r="G81" s="1275">
        <v>20.787803</v>
      </c>
      <c r="H81" s="1276">
        <v>88.512585999999999</v>
      </c>
      <c r="K81" s="1277"/>
    </row>
    <row r="82" spans="2:11" s="1255" customFormat="1">
      <c r="B82" s="1274" t="s">
        <v>534</v>
      </c>
      <c r="C82" s="1275">
        <v>156.79003</v>
      </c>
      <c r="D82" s="1275">
        <v>0</v>
      </c>
      <c r="E82" s="1275">
        <v>156.79003</v>
      </c>
      <c r="F82" s="1275">
        <v>157.26935</v>
      </c>
      <c r="G82" s="1275">
        <v>0</v>
      </c>
      <c r="H82" s="1276">
        <v>157.26935</v>
      </c>
      <c r="K82" s="1277"/>
    </row>
    <row r="83" spans="2:11" s="1255" customFormat="1">
      <c r="B83" s="1279" t="s">
        <v>535</v>
      </c>
      <c r="C83" s="1275">
        <v>8245.4390629999998</v>
      </c>
      <c r="D83" s="1275">
        <v>6043.7993489999999</v>
      </c>
      <c r="E83" s="1275">
        <v>14289.238412000001</v>
      </c>
      <c r="F83" s="1275">
        <v>8742.3950139999997</v>
      </c>
      <c r="G83" s="1275">
        <v>6760.9632920000004</v>
      </c>
      <c r="H83" s="1276">
        <v>15503.358306</v>
      </c>
      <c r="K83" s="1277"/>
    </row>
    <row r="84" spans="2:11" s="1255" customFormat="1">
      <c r="B84" s="1279" t="s">
        <v>536</v>
      </c>
      <c r="C84" s="1275">
        <v>4009.1170350000002</v>
      </c>
      <c r="D84" s="1275">
        <v>35.973835999999999</v>
      </c>
      <c r="E84" s="1275">
        <v>4045.0908709999999</v>
      </c>
      <c r="F84" s="1275">
        <v>3849.941135</v>
      </c>
      <c r="G84" s="1275">
        <v>35.787801999999999</v>
      </c>
      <c r="H84" s="1276">
        <v>3885.7289369999999</v>
      </c>
      <c r="K84" s="1277"/>
    </row>
    <row r="85" spans="2:11" s="1255" customFormat="1">
      <c r="B85" s="1279" t="s">
        <v>537</v>
      </c>
      <c r="C85" s="1275">
        <v>0</v>
      </c>
      <c r="D85" s="1275">
        <v>5913.8920900000003</v>
      </c>
      <c r="E85" s="1275">
        <v>5913.8920900000003</v>
      </c>
      <c r="F85" s="1275">
        <v>0</v>
      </c>
      <c r="G85" s="1275">
        <v>6633.047861</v>
      </c>
      <c r="H85" s="1276">
        <v>6633.047861</v>
      </c>
      <c r="K85" s="1277"/>
    </row>
    <row r="86" spans="2:11" s="1255" customFormat="1">
      <c r="B86" s="1279" t="s">
        <v>538</v>
      </c>
      <c r="C86" s="1275">
        <v>4124.5049959999997</v>
      </c>
      <c r="D86" s="1275">
        <v>92.034046000000004</v>
      </c>
      <c r="E86" s="1275">
        <v>4216.5390420000003</v>
      </c>
      <c r="F86" s="1275">
        <v>4837.1075469999996</v>
      </c>
      <c r="G86" s="1275">
        <v>92.127628999999999</v>
      </c>
      <c r="H86" s="1276">
        <v>4929.2351760000001</v>
      </c>
      <c r="K86" s="1277"/>
    </row>
    <row r="87" spans="2:11" s="1255" customFormat="1">
      <c r="B87" s="1279" t="s">
        <v>539</v>
      </c>
      <c r="C87" s="1275">
        <v>87.221782000000005</v>
      </c>
      <c r="D87" s="1275">
        <v>0</v>
      </c>
      <c r="E87" s="1275">
        <v>87.221782000000005</v>
      </c>
      <c r="F87" s="1275">
        <v>46.106681999999999</v>
      </c>
      <c r="G87" s="1275">
        <v>0</v>
      </c>
      <c r="H87" s="1276">
        <v>46.106681999999999</v>
      </c>
      <c r="K87" s="1277"/>
    </row>
    <row r="88" spans="2:11" s="1255" customFormat="1" ht="25.5">
      <c r="B88" s="1274" t="s">
        <v>540</v>
      </c>
      <c r="C88" s="1275">
        <v>0</v>
      </c>
      <c r="D88" s="1275">
        <v>239.766212</v>
      </c>
      <c r="E88" s="1275">
        <v>239.766212</v>
      </c>
      <c r="F88" s="1275">
        <v>0</v>
      </c>
      <c r="G88" s="1275">
        <v>396.818804</v>
      </c>
      <c r="H88" s="1276">
        <v>396.818804</v>
      </c>
      <c r="K88" s="1277"/>
    </row>
    <row r="89" spans="2:11" s="1255" customFormat="1">
      <c r="B89" s="1274" t="s">
        <v>541</v>
      </c>
      <c r="C89" s="1275">
        <v>69.448961449999999</v>
      </c>
      <c r="D89" s="1275">
        <v>4.013617</v>
      </c>
      <c r="E89" s="1275">
        <v>73.462578450000009</v>
      </c>
      <c r="F89" s="1275">
        <v>65.325194409999995</v>
      </c>
      <c r="G89" s="1275">
        <v>6.1156269999999999</v>
      </c>
      <c r="H89" s="1276">
        <v>71.440821409999998</v>
      </c>
      <c r="K89" s="1277"/>
    </row>
    <row r="90" spans="2:11" s="1255" customFormat="1">
      <c r="B90" s="1278" t="s">
        <v>542</v>
      </c>
      <c r="C90" s="1275">
        <v>49.348591450000001</v>
      </c>
      <c r="D90" s="1275">
        <v>4.013617</v>
      </c>
      <c r="E90" s="1275">
        <v>53.362208450000004</v>
      </c>
      <c r="F90" s="1275">
        <v>45.114383409999995</v>
      </c>
      <c r="G90" s="1275">
        <v>6.1156269999999999</v>
      </c>
      <c r="H90" s="1276">
        <v>51.230010409999998</v>
      </c>
      <c r="K90" s="1277"/>
    </row>
    <row r="91" spans="2:11" s="1255" customFormat="1">
      <c r="B91" s="1278" t="s">
        <v>543</v>
      </c>
      <c r="C91" s="1275">
        <v>20.100370000000002</v>
      </c>
      <c r="D91" s="1275">
        <v>0</v>
      </c>
      <c r="E91" s="1275">
        <v>20.100370000000002</v>
      </c>
      <c r="F91" s="1275">
        <v>20.210811</v>
      </c>
      <c r="G91" s="1275">
        <v>0</v>
      </c>
      <c r="H91" s="1276">
        <v>20.210811</v>
      </c>
      <c r="K91" s="1277"/>
    </row>
    <row r="92" spans="2:11" s="1255" customFormat="1">
      <c r="B92" s="1274" t="s">
        <v>544</v>
      </c>
      <c r="C92" s="1275">
        <v>28.408936000000001</v>
      </c>
      <c r="D92" s="1275">
        <v>6.2350620000000001</v>
      </c>
      <c r="E92" s="1275">
        <v>34.643998000000003</v>
      </c>
      <c r="F92" s="1275">
        <v>40.508293000000002</v>
      </c>
      <c r="G92" s="1275">
        <v>11.622757999999999</v>
      </c>
      <c r="H92" s="1276">
        <v>52.131050999999999</v>
      </c>
      <c r="K92" s="1277"/>
    </row>
    <row r="93" spans="2:11" s="1255" customFormat="1">
      <c r="B93" s="1278" t="s">
        <v>545</v>
      </c>
      <c r="C93" s="1275">
        <v>9.1356079999999995</v>
      </c>
      <c r="D93" s="1275">
        <v>1.7379640000000001</v>
      </c>
      <c r="E93" s="1275">
        <v>10.873571999999999</v>
      </c>
      <c r="F93" s="1275">
        <v>26.876605999999999</v>
      </c>
      <c r="G93" s="1275">
        <v>1.6462479999999999</v>
      </c>
      <c r="H93" s="1276">
        <v>28.522853999999999</v>
      </c>
      <c r="K93" s="1277"/>
    </row>
    <row r="94" spans="2:11" s="1255" customFormat="1">
      <c r="B94" s="1278" t="s">
        <v>546</v>
      </c>
      <c r="C94" s="1275">
        <v>19.273327999999999</v>
      </c>
      <c r="D94" s="1275">
        <v>4.4970980000000003</v>
      </c>
      <c r="E94" s="1275">
        <v>23.770426</v>
      </c>
      <c r="F94" s="1275">
        <v>13.631686999999999</v>
      </c>
      <c r="G94" s="1275">
        <v>9.9765099999999993</v>
      </c>
      <c r="H94" s="1276">
        <v>23.608197000000001</v>
      </c>
      <c r="K94" s="1277"/>
    </row>
    <row r="95" spans="2:11" s="1255" customFormat="1">
      <c r="B95" s="1274" t="s">
        <v>547</v>
      </c>
      <c r="C95" s="1275">
        <v>0</v>
      </c>
      <c r="D95" s="1275">
        <v>66.660261000000006</v>
      </c>
      <c r="E95" s="1275">
        <v>66.660261000000006</v>
      </c>
      <c r="F95" s="1275">
        <v>0</v>
      </c>
      <c r="G95" s="1275">
        <v>86.423741000000007</v>
      </c>
      <c r="H95" s="1276">
        <v>86.423741000000007</v>
      </c>
      <c r="K95" s="1277"/>
    </row>
    <row r="96" spans="2:11" s="1255" customFormat="1">
      <c r="B96" s="1274" t="s">
        <v>548</v>
      </c>
      <c r="C96" s="1275">
        <v>1447.0940531199999</v>
      </c>
      <c r="D96" s="1275">
        <v>298.067026</v>
      </c>
      <c r="E96" s="1275">
        <v>1745.1610791199998</v>
      </c>
      <c r="F96" s="1275">
        <v>1373.0778526900001</v>
      </c>
      <c r="G96" s="1275">
        <v>236.81173200000001</v>
      </c>
      <c r="H96" s="1276">
        <v>1609.88958469</v>
      </c>
      <c r="K96" s="1277"/>
    </row>
    <row r="97" spans="2:11" s="1255" customFormat="1" ht="26.25" customHeight="1">
      <c r="B97" s="1279" t="s">
        <v>549</v>
      </c>
      <c r="C97" s="1275">
        <v>105.70509674000002</v>
      </c>
      <c r="D97" s="1275">
        <v>3.506E-3</v>
      </c>
      <c r="E97" s="1275">
        <v>105.70860274</v>
      </c>
      <c r="F97" s="1275">
        <v>110.83248015000001</v>
      </c>
      <c r="G97" s="1275">
        <v>0.169069</v>
      </c>
      <c r="H97" s="1276">
        <v>111.00154915</v>
      </c>
      <c r="K97" s="1277"/>
    </row>
    <row r="98" spans="2:11" s="1255" customFormat="1">
      <c r="B98" s="1278" t="s">
        <v>486</v>
      </c>
      <c r="C98" s="1275">
        <v>102.9432676</v>
      </c>
      <c r="D98" s="1275">
        <v>3.506E-3</v>
      </c>
      <c r="E98" s="1275">
        <v>102.9467736</v>
      </c>
      <c r="F98" s="1275">
        <v>109.46105865000001</v>
      </c>
      <c r="G98" s="1275">
        <v>0.169069</v>
      </c>
      <c r="H98" s="1276">
        <v>109.63012765000001</v>
      </c>
      <c r="K98" s="1277"/>
    </row>
    <row r="99" spans="2:11" s="1255" customFormat="1">
      <c r="B99" s="1278" t="s">
        <v>487</v>
      </c>
      <c r="C99" s="1275">
        <v>0</v>
      </c>
      <c r="D99" s="1275">
        <v>0</v>
      </c>
      <c r="E99" s="1275">
        <v>0</v>
      </c>
      <c r="F99" s="1275">
        <v>0</v>
      </c>
      <c r="G99" s="1275">
        <v>0</v>
      </c>
      <c r="H99" s="1276">
        <v>0</v>
      </c>
      <c r="K99" s="1277"/>
    </row>
    <row r="100" spans="2:11" s="1255" customFormat="1">
      <c r="B100" s="1278" t="s">
        <v>550</v>
      </c>
      <c r="C100" s="1275">
        <v>2.7618291400000001</v>
      </c>
      <c r="D100" s="1275">
        <v>0</v>
      </c>
      <c r="E100" s="1275">
        <v>2.7618291400000001</v>
      </c>
      <c r="F100" s="1275">
        <v>1.3714215000000001</v>
      </c>
      <c r="G100" s="1275">
        <v>0</v>
      </c>
      <c r="H100" s="1276">
        <v>1.3714215000000001</v>
      </c>
      <c r="K100" s="1277"/>
    </row>
    <row r="101" spans="2:11" s="1255" customFormat="1" ht="25.5">
      <c r="B101" s="1279" t="s">
        <v>551</v>
      </c>
      <c r="C101" s="1275">
        <v>720.08495201999995</v>
      </c>
      <c r="D101" s="1275">
        <v>42.819934000000003</v>
      </c>
      <c r="E101" s="1275">
        <v>762.90488601999994</v>
      </c>
      <c r="F101" s="1275">
        <v>663.50860345000001</v>
      </c>
      <c r="G101" s="1275">
        <v>40.997742000000002</v>
      </c>
      <c r="H101" s="1276">
        <v>704.50634545000003</v>
      </c>
      <c r="K101" s="1277"/>
    </row>
    <row r="102" spans="2:11" s="1255" customFormat="1">
      <c r="B102" s="1278" t="s">
        <v>552</v>
      </c>
      <c r="C102" s="1275">
        <v>717.75626190000003</v>
      </c>
      <c r="D102" s="1275">
        <v>42.819934000000003</v>
      </c>
      <c r="E102" s="1275">
        <v>760.57619590000002</v>
      </c>
      <c r="F102" s="1275">
        <v>662.96237291</v>
      </c>
      <c r="G102" s="1275">
        <v>40.997742000000002</v>
      </c>
      <c r="H102" s="1276">
        <v>703.96011491000002</v>
      </c>
      <c r="K102" s="1277"/>
    </row>
    <row r="103" spans="2:11" s="1255" customFormat="1">
      <c r="B103" s="1278" t="s">
        <v>553</v>
      </c>
      <c r="C103" s="1275">
        <v>2.3286901200000001</v>
      </c>
      <c r="D103" s="1275">
        <v>0</v>
      </c>
      <c r="E103" s="1275">
        <v>2.3286901200000001</v>
      </c>
      <c r="F103" s="1275">
        <v>0.54623054000000004</v>
      </c>
      <c r="G103" s="1275">
        <v>0</v>
      </c>
      <c r="H103" s="1276">
        <v>0.54623054000000004</v>
      </c>
      <c r="K103" s="1277"/>
    </row>
    <row r="104" spans="2:11" s="1255" customFormat="1">
      <c r="B104" s="1279" t="s">
        <v>554</v>
      </c>
      <c r="C104" s="1275">
        <v>621.30400436000002</v>
      </c>
      <c r="D104" s="1275">
        <v>255.24358599999999</v>
      </c>
      <c r="E104" s="1275">
        <v>876.54759035999996</v>
      </c>
      <c r="F104" s="1275">
        <v>598.73676909000005</v>
      </c>
      <c r="G104" s="1275">
        <v>195.64492100000001</v>
      </c>
      <c r="H104" s="1276">
        <v>794.38169009000001</v>
      </c>
      <c r="K104" s="1277"/>
    </row>
    <row r="105" spans="2:11" s="1255" customFormat="1">
      <c r="B105" s="1278" t="s">
        <v>555</v>
      </c>
      <c r="C105" s="1275">
        <v>382.35537185000004</v>
      </c>
      <c r="D105" s="1275">
        <v>174.399158</v>
      </c>
      <c r="E105" s="1275">
        <v>556.75452985000004</v>
      </c>
      <c r="F105" s="1275">
        <v>386.62629597</v>
      </c>
      <c r="G105" s="1275">
        <v>176.909907</v>
      </c>
      <c r="H105" s="1276">
        <v>563.53620296999998</v>
      </c>
      <c r="K105" s="1277"/>
    </row>
    <row r="106" spans="2:11" s="1255" customFormat="1">
      <c r="B106" s="1278" t="s">
        <v>556</v>
      </c>
      <c r="C106" s="1275">
        <v>29.4344</v>
      </c>
      <c r="D106" s="1275">
        <v>61.5</v>
      </c>
      <c r="E106" s="1275">
        <v>90.934399999999997</v>
      </c>
      <c r="F106" s="1275">
        <v>8.6073240000000002</v>
      </c>
      <c r="G106" s="1275">
        <v>0</v>
      </c>
      <c r="H106" s="1276">
        <v>8.6073240000000002</v>
      </c>
      <c r="K106" s="1277"/>
    </row>
    <row r="107" spans="2:11" s="1255" customFormat="1">
      <c r="B107" s="1278" t="s">
        <v>557</v>
      </c>
      <c r="C107" s="1275">
        <v>209.51423251</v>
      </c>
      <c r="D107" s="1275">
        <v>19.344428000000001</v>
      </c>
      <c r="E107" s="1275">
        <v>228.85866050999999</v>
      </c>
      <c r="F107" s="1275">
        <v>203.50314912000002</v>
      </c>
      <c r="G107" s="1275">
        <v>18.735014</v>
      </c>
      <c r="H107" s="1276">
        <v>222.23816312</v>
      </c>
      <c r="K107" s="1277"/>
    </row>
    <row r="108" spans="2:11" s="1255" customFormat="1">
      <c r="B108" s="1274" t="s">
        <v>558</v>
      </c>
      <c r="C108" s="1275">
        <v>181.76108400000001</v>
      </c>
      <c r="D108" s="1275">
        <v>9.5742510000000003</v>
      </c>
      <c r="E108" s="1275">
        <v>191.33533499999999</v>
      </c>
      <c r="F108" s="1275">
        <v>250.296469</v>
      </c>
      <c r="G108" s="1275">
        <v>8.9039389999999994</v>
      </c>
      <c r="H108" s="1276">
        <v>259.20040799999998</v>
      </c>
      <c r="K108" s="1277"/>
    </row>
    <row r="109" spans="2:11" s="1255" customFormat="1" ht="25.5">
      <c r="B109" s="1274" t="s">
        <v>559</v>
      </c>
      <c r="C109" s="1275">
        <v>0</v>
      </c>
      <c r="D109" s="1275">
        <v>0</v>
      </c>
      <c r="E109" s="1275">
        <v>0</v>
      </c>
      <c r="F109" s="1275">
        <v>0</v>
      </c>
      <c r="G109" s="1275">
        <v>0</v>
      </c>
      <c r="H109" s="1276">
        <v>0</v>
      </c>
      <c r="K109" s="1277"/>
    </row>
    <row r="110" spans="2:11" s="1255" customFormat="1">
      <c r="B110" s="1274" t="s">
        <v>560</v>
      </c>
      <c r="C110" s="1275">
        <v>15650.965908820001</v>
      </c>
      <c r="D110" s="1275">
        <v>8266.983596</v>
      </c>
      <c r="E110" s="1275">
        <v>23917.949504820001</v>
      </c>
      <c r="F110" s="1275">
        <v>16410.255840590002</v>
      </c>
      <c r="G110" s="1275">
        <v>9263.8460040000009</v>
      </c>
      <c r="H110" s="1276">
        <v>25674.101844590001</v>
      </c>
      <c r="K110" s="1277"/>
    </row>
    <row r="111" spans="2:11" s="1255" customFormat="1" ht="13.5" thickBot="1">
      <c r="B111" s="1285" t="s">
        <v>561</v>
      </c>
      <c r="C111" s="1286">
        <v>1339.062725</v>
      </c>
      <c r="D111" s="1286">
        <v>3.8248389999999999</v>
      </c>
      <c r="E111" s="1286">
        <v>1342.8875640000001</v>
      </c>
      <c r="F111" s="1286">
        <v>1413.0882750000001</v>
      </c>
      <c r="G111" s="1286">
        <v>4.3878820000000003</v>
      </c>
      <c r="H111" s="1287">
        <v>1417.4761570000001</v>
      </c>
      <c r="K111" s="1277"/>
    </row>
    <row r="112" spans="2:11" s="1255" customFormat="1">
      <c r="B112" s="1259"/>
      <c r="C112" s="1260"/>
      <c r="D112" s="1260"/>
      <c r="E112" s="1261"/>
      <c r="F112" s="1260"/>
      <c r="G112" s="1260"/>
      <c r="H112" s="1261"/>
    </row>
    <row r="113" spans="2:8" s="1255" customFormat="1">
      <c r="B113" s="1259"/>
      <c r="C113" s="1260"/>
      <c r="D113" s="1260"/>
      <c r="E113" s="1261"/>
      <c r="F113" s="1260"/>
      <c r="G113" s="1260"/>
      <c r="H113" s="1261"/>
    </row>
    <row r="114" spans="2:8" s="1255" customFormat="1">
      <c r="B114" s="1259"/>
      <c r="C114" s="1260"/>
      <c r="D114" s="1260"/>
      <c r="E114" s="1261"/>
      <c r="F114" s="1260"/>
      <c r="G114" s="1260"/>
      <c r="H114" s="1261"/>
    </row>
    <row r="115" spans="2:8" s="1255" customFormat="1">
      <c r="B115" s="1259"/>
      <c r="C115" s="1260"/>
      <c r="D115" s="1260"/>
      <c r="E115" s="1261"/>
      <c r="F115" s="1260"/>
      <c r="G115" s="1260"/>
      <c r="H115" s="1261"/>
    </row>
    <row r="116" spans="2:8" s="1255" customFormat="1">
      <c r="B116" s="1259"/>
      <c r="C116" s="1260"/>
      <c r="D116" s="1260"/>
      <c r="E116" s="1261"/>
      <c r="F116" s="1260"/>
      <c r="G116" s="1260"/>
      <c r="H116" s="1261"/>
    </row>
    <row r="117" spans="2:8" s="1255" customFormat="1">
      <c r="B117" s="1259"/>
      <c r="C117" s="1260"/>
      <c r="D117" s="1260"/>
      <c r="E117" s="1261"/>
      <c r="F117" s="1260"/>
      <c r="G117" s="1260"/>
      <c r="H117" s="1261"/>
    </row>
    <row r="118" spans="2:8" s="1255" customFormat="1">
      <c r="B118" s="1259"/>
      <c r="C118" s="1260"/>
      <c r="D118" s="1260"/>
      <c r="E118" s="1261"/>
      <c r="F118" s="1260"/>
      <c r="G118" s="1260"/>
      <c r="H118" s="1261"/>
    </row>
    <row r="119" spans="2:8" s="1255" customFormat="1">
      <c r="B119" s="1259"/>
      <c r="C119" s="1260"/>
      <c r="D119" s="1260"/>
      <c r="E119" s="1261"/>
      <c r="F119" s="1260"/>
      <c r="G119" s="1260"/>
      <c r="H119" s="1261"/>
    </row>
    <row r="120" spans="2:8" s="1255" customFormat="1">
      <c r="B120" s="1259"/>
      <c r="C120" s="1260"/>
      <c r="D120" s="1260"/>
      <c r="E120" s="1261"/>
      <c r="F120" s="1260"/>
      <c r="G120" s="1260"/>
      <c r="H120" s="1261"/>
    </row>
    <row r="121" spans="2:8" s="1255" customFormat="1">
      <c r="B121" s="1259"/>
      <c r="C121" s="1260"/>
      <c r="D121" s="1260"/>
      <c r="E121" s="1261"/>
      <c r="F121" s="1260"/>
      <c r="G121" s="1260"/>
      <c r="H121" s="1261"/>
    </row>
    <row r="122" spans="2:8" s="1255" customFormat="1">
      <c r="B122" s="1259"/>
      <c r="C122" s="1260"/>
      <c r="D122" s="1260"/>
      <c r="E122" s="1261"/>
      <c r="F122" s="1260"/>
      <c r="G122" s="1260"/>
      <c r="H122" s="1261"/>
    </row>
    <row r="123" spans="2:8" s="1255" customFormat="1">
      <c r="B123" s="1259"/>
      <c r="C123" s="1260"/>
      <c r="D123" s="1260"/>
      <c r="E123" s="1261"/>
      <c r="F123" s="1260"/>
      <c r="G123" s="1260"/>
      <c r="H123" s="1261"/>
    </row>
    <row r="124" spans="2:8" s="1255" customFormat="1">
      <c r="B124" s="1259"/>
      <c r="C124" s="1260"/>
      <c r="D124" s="1260"/>
      <c r="E124" s="1261"/>
      <c r="F124" s="1260"/>
      <c r="G124" s="1260"/>
      <c r="H124" s="1261"/>
    </row>
    <row r="125" spans="2:8" s="1255" customFormat="1">
      <c r="B125" s="1259"/>
      <c r="C125" s="1260"/>
      <c r="D125" s="1260"/>
      <c r="E125" s="1261"/>
      <c r="F125" s="1260"/>
      <c r="G125" s="1260"/>
      <c r="H125" s="1261"/>
    </row>
    <row r="126" spans="2:8" s="1255" customFormat="1">
      <c r="B126" s="1259"/>
      <c r="C126" s="1260"/>
      <c r="D126" s="1260"/>
      <c r="E126" s="1261"/>
      <c r="F126" s="1260"/>
      <c r="G126" s="1260"/>
      <c r="H126" s="1261"/>
    </row>
    <row r="127" spans="2:8" s="1255" customFormat="1">
      <c r="B127" s="1259"/>
      <c r="C127" s="1260"/>
      <c r="D127" s="1260"/>
      <c r="E127" s="1261"/>
      <c r="F127" s="1260"/>
      <c r="G127" s="1260"/>
      <c r="H127" s="1261"/>
    </row>
    <row r="128" spans="2:8" s="1255" customFormat="1">
      <c r="B128" s="1259"/>
      <c r="C128" s="1260"/>
      <c r="D128" s="1260"/>
      <c r="E128" s="1261"/>
      <c r="F128" s="1260"/>
      <c r="G128" s="1260"/>
      <c r="H128" s="1261"/>
    </row>
    <row r="129" spans="2:8" s="1255" customFormat="1">
      <c r="B129" s="1259"/>
      <c r="C129" s="1260"/>
      <c r="D129" s="1260"/>
      <c r="E129" s="1261"/>
      <c r="F129" s="1260"/>
      <c r="G129" s="1260"/>
      <c r="H129" s="1261"/>
    </row>
    <row r="130" spans="2:8" s="1255" customFormat="1">
      <c r="B130" s="1259"/>
      <c r="C130" s="1260"/>
      <c r="D130" s="1260"/>
      <c r="E130" s="1261"/>
      <c r="F130" s="1260"/>
      <c r="G130" s="1260"/>
      <c r="H130" s="1261"/>
    </row>
    <row r="131" spans="2:8" s="1255" customFormat="1">
      <c r="B131" s="1259"/>
      <c r="C131" s="1260"/>
      <c r="D131" s="1260"/>
      <c r="E131" s="1261"/>
      <c r="F131" s="1260"/>
      <c r="G131" s="1260"/>
      <c r="H131" s="1261"/>
    </row>
    <row r="132" spans="2:8" s="1255" customFormat="1">
      <c r="B132" s="1259"/>
      <c r="C132" s="1260"/>
      <c r="D132" s="1260"/>
      <c r="E132" s="1261"/>
      <c r="F132" s="1260"/>
      <c r="G132" s="1260"/>
      <c r="H132" s="1261"/>
    </row>
    <row r="133" spans="2:8" s="1255" customFormat="1">
      <c r="B133" s="1259"/>
      <c r="C133" s="1260"/>
      <c r="D133" s="1260"/>
      <c r="E133" s="1261"/>
      <c r="F133" s="1260"/>
      <c r="G133" s="1260"/>
      <c r="H133" s="1261"/>
    </row>
    <row r="134" spans="2:8" s="1255" customFormat="1">
      <c r="B134" s="1259"/>
      <c r="C134" s="1260"/>
      <c r="D134" s="1260"/>
      <c r="E134" s="1261"/>
      <c r="F134" s="1260"/>
      <c r="G134" s="1260"/>
      <c r="H134" s="1261"/>
    </row>
    <row r="135" spans="2:8" s="1255" customFormat="1">
      <c r="B135" s="1259"/>
      <c r="C135" s="1260"/>
      <c r="D135" s="1260"/>
      <c r="E135" s="1261"/>
      <c r="F135" s="1260"/>
      <c r="G135" s="1260"/>
      <c r="H135" s="1261"/>
    </row>
    <row r="136" spans="2:8" s="1255" customFormat="1">
      <c r="B136" s="1259"/>
      <c r="C136" s="1260"/>
      <c r="D136" s="1260"/>
      <c r="E136" s="1261"/>
      <c r="F136" s="1260"/>
      <c r="G136" s="1260"/>
      <c r="H136" s="1261"/>
    </row>
    <row r="137" spans="2:8" s="1255" customFormat="1">
      <c r="B137" s="1259"/>
      <c r="C137" s="1260"/>
      <c r="D137" s="1260"/>
      <c r="E137" s="1261"/>
      <c r="F137" s="1260"/>
      <c r="G137" s="1260"/>
      <c r="H137" s="1261"/>
    </row>
    <row r="138" spans="2:8" s="1255" customFormat="1">
      <c r="B138" s="1259"/>
      <c r="C138" s="1260"/>
      <c r="D138" s="1260"/>
      <c r="E138" s="1261"/>
      <c r="F138" s="1260"/>
      <c r="G138" s="1260"/>
      <c r="H138" s="1261"/>
    </row>
    <row r="139" spans="2:8" s="1255" customFormat="1">
      <c r="B139" s="1259"/>
      <c r="C139" s="1260"/>
      <c r="D139" s="1260"/>
      <c r="E139" s="1261"/>
      <c r="F139" s="1260"/>
      <c r="G139" s="1260"/>
      <c r="H139" s="1261"/>
    </row>
    <row r="140" spans="2:8" s="1255" customFormat="1">
      <c r="B140" s="1259"/>
      <c r="C140" s="1260"/>
      <c r="D140" s="1260"/>
      <c r="E140" s="1261"/>
      <c r="F140" s="1260"/>
      <c r="G140" s="1260"/>
      <c r="H140" s="1261"/>
    </row>
    <row r="141" spans="2:8" s="1255" customFormat="1">
      <c r="B141" s="1259"/>
      <c r="C141" s="1260"/>
      <c r="D141" s="1260"/>
      <c r="E141" s="1261"/>
      <c r="F141" s="1260"/>
      <c r="G141" s="1260"/>
      <c r="H141" s="1261"/>
    </row>
    <row r="142" spans="2:8" s="1255" customFormat="1">
      <c r="B142" s="1259"/>
      <c r="C142" s="1260"/>
      <c r="D142" s="1260"/>
      <c r="E142" s="1261"/>
      <c r="F142" s="1260"/>
      <c r="G142" s="1260"/>
      <c r="H142" s="1261"/>
    </row>
    <row r="143" spans="2:8" s="1255" customFormat="1">
      <c r="B143" s="1259"/>
      <c r="C143" s="1260"/>
      <c r="D143" s="1260"/>
      <c r="E143" s="1261"/>
      <c r="F143" s="1260"/>
      <c r="G143" s="1260"/>
      <c r="H143" s="1261"/>
    </row>
    <row r="144" spans="2:8" s="1255" customFormat="1">
      <c r="B144" s="1259"/>
      <c r="C144" s="1260"/>
      <c r="D144" s="1260"/>
      <c r="E144" s="1261"/>
      <c r="F144" s="1260"/>
      <c r="G144" s="1260"/>
      <c r="H144" s="1261"/>
    </row>
    <row r="145" spans="2:8" s="1255" customFormat="1">
      <c r="B145" s="1259"/>
      <c r="C145" s="1260"/>
      <c r="D145" s="1260"/>
      <c r="E145" s="1261"/>
      <c r="F145" s="1260"/>
      <c r="G145" s="1260"/>
      <c r="H145" s="1261"/>
    </row>
    <row r="146" spans="2:8" s="1255" customFormat="1">
      <c r="B146" s="1259"/>
      <c r="C146" s="1260"/>
      <c r="D146" s="1260"/>
      <c r="E146" s="1261"/>
      <c r="F146" s="1260"/>
      <c r="G146" s="1260"/>
      <c r="H146" s="1261"/>
    </row>
    <row r="147" spans="2:8" s="1255" customFormat="1">
      <c r="B147" s="1259"/>
      <c r="C147" s="1260"/>
      <c r="D147" s="1260"/>
      <c r="E147" s="1261"/>
      <c r="F147" s="1260"/>
      <c r="G147" s="1260"/>
      <c r="H147" s="1261"/>
    </row>
    <row r="148" spans="2:8" s="1255" customFormat="1">
      <c r="B148" s="1259"/>
      <c r="C148" s="1260"/>
      <c r="D148" s="1260"/>
      <c r="E148" s="1261"/>
      <c r="F148" s="1260"/>
      <c r="G148" s="1260"/>
      <c r="H148" s="1261"/>
    </row>
    <row r="149" spans="2:8" s="1255" customFormat="1">
      <c r="B149" s="1259"/>
      <c r="C149" s="1260"/>
      <c r="D149" s="1260"/>
      <c r="E149" s="1261"/>
      <c r="F149" s="1260"/>
      <c r="G149" s="1260"/>
      <c r="H149" s="1261"/>
    </row>
    <row r="150" spans="2:8" s="1255" customFormat="1">
      <c r="B150" s="1259"/>
      <c r="C150" s="1260"/>
      <c r="D150" s="1260"/>
      <c r="E150" s="1261"/>
      <c r="F150" s="1260"/>
      <c r="G150" s="1260"/>
      <c r="H150" s="1261"/>
    </row>
    <row r="151" spans="2:8" s="1255" customFormat="1">
      <c r="B151" s="1259"/>
      <c r="C151" s="1260"/>
      <c r="D151" s="1260"/>
      <c r="E151" s="1261"/>
      <c r="F151" s="1260"/>
      <c r="G151" s="1260"/>
      <c r="H151" s="1261"/>
    </row>
    <row r="152" spans="2:8" s="1255" customFormat="1">
      <c r="B152" s="1259"/>
      <c r="C152" s="1260"/>
      <c r="D152" s="1260"/>
      <c r="E152" s="1261"/>
      <c r="F152" s="1260"/>
      <c r="G152" s="1260"/>
      <c r="H152" s="1261"/>
    </row>
    <row r="153" spans="2:8" s="1255" customFormat="1">
      <c r="B153" s="1259"/>
      <c r="C153" s="1260"/>
      <c r="D153" s="1260"/>
      <c r="E153" s="1261"/>
      <c r="F153" s="1260"/>
      <c r="G153" s="1260"/>
      <c r="H153" s="1261"/>
    </row>
    <row r="154" spans="2:8" s="1255" customFormat="1">
      <c r="B154" s="1259"/>
      <c r="C154" s="1260"/>
      <c r="D154" s="1260"/>
      <c r="E154" s="1261"/>
      <c r="F154" s="1260"/>
      <c r="G154" s="1260"/>
      <c r="H154" s="1261"/>
    </row>
    <row r="155" spans="2:8" s="1255" customFormat="1">
      <c r="B155" s="1259"/>
      <c r="C155" s="1260"/>
      <c r="D155" s="1260"/>
      <c r="E155" s="1261"/>
      <c r="F155" s="1260"/>
      <c r="G155" s="1260"/>
      <c r="H155" s="1261"/>
    </row>
    <row r="156" spans="2:8" s="1255" customFormat="1">
      <c r="B156" s="1259"/>
      <c r="C156" s="1260"/>
      <c r="D156" s="1260"/>
      <c r="E156" s="1261"/>
      <c r="F156" s="1260"/>
      <c r="G156" s="1260"/>
      <c r="H156" s="1261"/>
    </row>
    <row r="157" spans="2:8" s="1255" customFormat="1">
      <c r="B157" s="1259"/>
      <c r="C157" s="1260"/>
      <c r="D157" s="1260"/>
      <c r="E157" s="1261"/>
      <c r="F157" s="1260"/>
      <c r="G157" s="1260"/>
      <c r="H157" s="1261"/>
    </row>
    <row r="158" spans="2:8" s="1255" customFormat="1">
      <c r="B158" s="1259"/>
      <c r="C158" s="1260"/>
      <c r="D158" s="1260"/>
      <c r="E158" s="1261"/>
      <c r="F158" s="1260"/>
      <c r="G158" s="1260"/>
      <c r="H158" s="1261"/>
    </row>
    <row r="159" spans="2:8" s="1255" customFormat="1">
      <c r="B159" s="1259"/>
      <c r="C159" s="1260"/>
      <c r="D159" s="1260"/>
      <c r="E159" s="1261"/>
      <c r="F159" s="1260"/>
      <c r="G159" s="1260"/>
      <c r="H159" s="1261"/>
    </row>
    <row r="160" spans="2:8" s="1255" customFormat="1">
      <c r="B160" s="1259"/>
      <c r="C160" s="1260"/>
      <c r="D160" s="1260"/>
      <c r="E160" s="1261"/>
      <c r="F160" s="1260"/>
      <c r="G160" s="1260"/>
      <c r="H160" s="1261"/>
    </row>
    <row r="161" spans="2:8" s="1255" customFormat="1">
      <c r="B161" s="1259"/>
      <c r="C161" s="1260"/>
      <c r="D161" s="1260"/>
      <c r="E161" s="1261"/>
      <c r="F161" s="1260"/>
      <c r="G161" s="1260"/>
      <c r="H161" s="1261"/>
    </row>
    <row r="162" spans="2:8" s="1255" customFormat="1">
      <c r="B162" s="1259"/>
      <c r="C162" s="1260"/>
      <c r="D162" s="1260"/>
      <c r="E162" s="1261"/>
      <c r="F162" s="1260"/>
      <c r="G162" s="1260"/>
      <c r="H162" s="1261"/>
    </row>
    <row r="163" spans="2:8" s="1255" customFormat="1">
      <c r="B163" s="1259"/>
      <c r="C163" s="1260"/>
      <c r="D163" s="1260"/>
      <c r="E163" s="1261"/>
      <c r="F163" s="1260"/>
      <c r="G163" s="1260"/>
      <c r="H163" s="1261"/>
    </row>
    <row r="164" spans="2:8" s="1255" customFormat="1">
      <c r="B164" s="1259"/>
      <c r="C164" s="1260"/>
      <c r="D164" s="1260"/>
      <c r="E164" s="1261"/>
      <c r="F164" s="1260"/>
      <c r="G164" s="1260"/>
      <c r="H164" s="1261"/>
    </row>
    <row r="165" spans="2:8" s="1255" customFormat="1">
      <c r="B165" s="1259"/>
      <c r="C165" s="1260"/>
      <c r="D165" s="1260"/>
      <c r="E165" s="1261"/>
      <c r="F165" s="1260"/>
      <c r="G165" s="1260"/>
      <c r="H165" s="1261"/>
    </row>
    <row r="166" spans="2:8" s="1255" customFormat="1">
      <c r="B166" s="1259"/>
      <c r="C166" s="1260"/>
      <c r="D166" s="1260"/>
      <c r="E166" s="1261"/>
      <c r="F166" s="1260"/>
      <c r="G166" s="1260"/>
      <c r="H166" s="1261"/>
    </row>
    <row r="167" spans="2:8" s="1255" customFormat="1">
      <c r="B167" s="1259"/>
      <c r="C167" s="1260"/>
      <c r="D167" s="1260"/>
      <c r="E167" s="1261"/>
      <c r="F167" s="1260"/>
      <c r="G167" s="1260"/>
      <c r="H167" s="1261"/>
    </row>
    <row r="168" spans="2:8" s="1255" customFormat="1">
      <c r="B168" s="1259"/>
      <c r="C168" s="1260"/>
      <c r="D168" s="1260"/>
      <c r="E168" s="1261"/>
      <c r="F168" s="1260"/>
      <c r="G168" s="1260"/>
      <c r="H168" s="1261"/>
    </row>
    <row r="169" spans="2:8" s="1255" customFormat="1">
      <c r="B169" s="1259"/>
      <c r="C169" s="1260"/>
      <c r="D169" s="1260"/>
      <c r="E169" s="1261"/>
      <c r="F169" s="1260"/>
      <c r="G169" s="1260"/>
      <c r="H169" s="1261"/>
    </row>
    <row r="170" spans="2:8" s="1255" customFormat="1">
      <c r="B170" s="1259"/>
      <c r="C170" s="1260"/>
      <c r="D170" s="1260"/>
      <c r="E170" s="1261"/>
      <c r="F170" s="1260"/>
      <c r="G170" s="1260"/>
      <c r="H170" s="1261"/>
    </row>
    <row r="171" spans="2:8" s="1255" customFormat="1">
      <c r="B171" s="1259"/>
      <c r="C171" s="1260"/>
      <c r="D171" s="1260"/>
      <c r="E171" s="1261"/>
      <c r="F171" s="1260"/>
      <c r="G171" s="1260"/>
      <c r="H171" s="1261"/>
    </row>
    <row r="172" spans="2:8" s="1255" customFormat="1">
      <c r="B172" s="1259"/>
      <c r="C172" s="1260"/>
      <c r="D172" s="1260"/>
      <c r="E172" s="1261"/>
      <c r="F172" s="1260"/>
      <c r="G172" s="1260"/>
      <c r="H172" s="1261"/>
    </row>
    <row r="173" spans="2:8" s="1255" customFormat="1">
      <c r="B173" s="1259"/>
      <c r="C173" s="1260"/>
      <c r="D173" s="1260"/>
      <c r="E173" s="1261"/>
      <c r="F173" s="1260"/>
      <c r="G173" s="1260"/>
      <c r="H173" s="1261"/>
    </row>
    <row r="174" spans="2:8" s="1255" customFormat="1">
      <c r="B174" s="1259"/>
      <c r="C174" s="1260"/>
      <c r="D174" s="1260"/>
      <c r="E174" s="1261"/>
      <c r="F174" s="1260"/>
      <c r="G174" s="1260"/>
      <c r="H174" s="1261"/>
    </row>
    <row r="175" spans="2:8" s="1255" customFormat="1">
      <c r="B175" s="1259"/>
      <c r="C175" s="1260"/>
      <c r="D175" s="1260"/>
      <c r="E175" s="1261"/>
      <c r="F175" s="1260"/>
      <c r="G175" s="1260"/>
      <c r="H175" s="1261"/>
    </row>
    <row r="176" spans="2:8" s="1255" customFormat="1">
      <c r="B176" s="1259"/>
      <c r="C176" s="1260"/>
      <c r="D176" s="1260"/>
      <c r="E176" s="1261"/>
      <c r="F176" s="1260"/>
      <c r="G176" s="1260"/>
      <c r="H176" s="1261"/>
    </row>
    <row r="177" spans="2:8" s="1255" customFormat="1">
      <c r="B177" s="1259"/>
      <c r="C177" s="1260"/>
      <c r="D177" s="1260"/>
      <c r="E177" s="1261"/>
      <c r="F177" s="1260"/>
      <c r="G177" s="1260"/>
      <c r="H177" s="1261"/>
    </row>
    <row r="178" spans="2:8" s="1255" customFormat="1">
      <c r="B178" s="1259"/>
      <c r="C178" s="1260"/>
      <c r="D178" s="1260"/>
      <c r="E178" s="1261"/>
      <c r="F178" s="1260"/>
      <c r="G178" s="1260"/>
      <c r="H178" s="1261"/>
    </row>
    <row r="179" spans="2:8" s="1255" customFormat="1">
      <c r="B179" s="1259"/>
      <c r="C179" s="1260"/>
      <c r="D179" s="1260"/>
      <c r="E179" s="1261"/>
      <c r="F179" s="1260"/>
      <c r="G179" s="1260"/>
      <c r="H179" s="1261"/>
    </row>
    <row r="180" spans="2:8" s="1255" customFormat="1">
      <c r="B180" s="1259"/>
      <c r="C180" s="1260"/>
      <c r="D180" s="1260"/>
      <c r="E180" s="1261"/>
      <c r="F180" s="1260"/>
      <c r="G180" s="1260"/>
      <c r="H180" s="1261"/>
    </row>
    <row r="181" spans="2:8" s="1255" customFormat="1">
      <c r="B181" s="1259"/>
      <c r="C181" s="1260"/>
      <c r="D181" s="1260"/>
      <c r="E181" s="1261"/>
      <c r="F181" s="1260"/>
      <c r="G181" s="1260"/>
      <c r="H181" s="1261"/>
    </row>
    <row r="182" spans="2:8" s="1255" customFormat="1">
      <c r="B182" s="1259"/>
      <c r="C182" s="1260"/>
      <c r="D182" s="1260"/>
      <c r="E182" s="1261"/>
      <c r="F182" s="1260"/>
      <c r="G182" s="1260"/>
      <c r="H182" s="1261"/>
    </row>
    <row r="183" spans="2:8" s="1255" customFormat="1">
      <c r="B183" s="1259"/>
      <c r="C183" s="1260"/>
      <c r="D183" s="1260"/>
      <c r="E183" s="1261"/>
      <c r="F183" s="1260"/>
      <c r="G183" s="1260"/>
      <c r="H183" s="1261"/>
    </row>
    <row r="184" spans="2:8" s="1255" customFormat="1">
      <c r="B184" s="1259"/>
      <c r="C184" s="1260"/>
      <c r="D184" s="1260"/>
      <c r="E184" s="1261"/>
      <c r="F184" s="1260"/>
      <c r="G184" s="1260"/>
      <c r="H184" s="1261"/>
    </row>
    <row r="185" spans="2:8" s="1255" customFormat="1">
      <c r="B185" s="1259"/>
      <c r="C185" s="1260"/>
      <c r="D185" s="1260"/>
      <c r="E185" s="1261"/>
      <c r="F185" s="1260"/>
      <c r="G185" s="1260"/>
      <c r="H185" s="1261"/>
    </row>
    <row r="186" spans="2:8" s="1255" customFormat="1">
      <c r="B186" s="1259"/>
      <c r="C186" s="1260"/>
      <c r="D186" s="1260"/>
      <c r="E186" s="1261"/>
      <c r="F186" s="1260"/>
      <c r="G186" s="1260"/>
      <c r="H186" s="1261"/>
    </row>
    <row r="187" spans="2:8" s="1255" customFormat="1">
      <c r="B187" s="1259"/>
      <c r="C187" s="1260"/>
      <c r="D187" s="1260"/>
      <c r="E187" s="1261"/>
      <c r="F187" s="1260"/>
      <c r="G187" s="1260"/>
      <c r="H187" s="1261"/>
    </row>
    <row r="188" spans="2:8" s="1255" customFormat="1">
      <c r="B188" s="1259"/>
      <c r="C188" s="1260"/>
      <c r="D188" s="1260"/>
      <c r="E188" s="1261"/>
      <c r="F188" s="1260"/>
      <c r="G188" s="1260"/>
      <c r="H188" s="1261"/>
    </row>
    <row r="189" spans="2:8" s="1255" customFormat="1">
      <c r="B189" s="1259"/>
      <c r="C189" s="1260"/>
      <c r="D189" s="1260"/>
      <c r="E189" s="1261"/>
      <c r="F189" s="1260"/>
      <c r="G189" s="1260"/>
      <c r="H189" s="1261"/>
    </row>
    <row r="190" spans="2:8" s="1255" customFormat="1">
      <c r="B190" s="1259"/>
      <c r="C190" s="1260"/>
      <c r="D190" s="1260"/>
      <c r="E190" s="1261"/>
      <c r="F190" s="1260"/>
      <c r="G190" s="1260"/>
      <c r="H190" s="1261"/>
    </row>
    <row r="191" spans="2:8" s="1255" customFormat="1">
      <c r="B191" s="1259"/>
      <c r="C191" s="1260"/>
      <c r="D191" s="1260"/>
      <c r="E191" s="1261"/>
      <c r="F191" s="1260"/>
      <c r="G191" s="1260"/>
      <c r="H191" s="1261"/>
    </row>
    <row r="192" spans="2:8" s="1255" customFormat="1">
      <c r="B192" s="1259"/>
      <c r="C192" s="1260"/>
      <c r="D192" s="1260"/>
      <c r="E192" s="1261"/>
      <c r="F192" s="1260"/>
      <c r="G192" s="1260"/>
      <c r="H192" s="1261"/>
    </row>
    <row r="193" spans="2:8" s="1255" customFormat="1">
      <c r="B193" s="1259"/>
      <c r="C193" s="1260"/>
      <c r="D193" s="1260"/>
      <c r="E193" s="1261"/>
      <c r="F193" s="1260"/>
      <c r="G193" s="1260"/>
      <c r="H193" s="1261"/>
    </row>
    <row r="194" spans="2:8" s="1255" customFormat="1">
      <c r="B194" s="1259"/>
      <c r="C194" s="1260"/>
      <c r="D194" s="1260"/>
      <c r="E194" s="1261"/>
      <c r="F194" s="1260"/>
      <c r="G194" s="1260"/>
      <c r="H194" s="1261"/>
    </row>
    <row r="195" spans="2:8" s="1255" customFormat="1">
      <c r="B195" s="1259"/>
      <c r="C195" s="1260"/>
      <c r="D195" s="1260"/>
      <c r="E195" s="1261"/>
      <c r="F195" s="1260"/>
      <c r="G195" s="1260"/>
      <c r="H195" s="1261"/>
    </row>
    <row r="196" spans="2:8" s="1255" customFormat="1">
      <c r="B196" s="1259"/>
      <c r="C196" s="1260"/>
      <c r="D196" s="1260"/>
      <c r="E196" s="1261"/>
      <c r="F196" s="1260"/>
      <c r="G196" s="1260"/>
      <c r="H196" s="1261"/>
    </row>
    <row r="197" spans="2:8" s="1255" customFormat="1">
      <c r="B197" s="1259"/>
      <c r="C197" s="1260"/>
      <c r="D197" s="1260"/>
      <c r="E197" s="1261"/>
      <c r="F197" s="1260"/>
      <c r="G197" s="1260"/>
      <c r="H197" s="1261"/>
    </row>
    <row r="198" spans="2:8" s="1255" customFormat="1">
      <c r="B198" s="1259"/>
      <c r="C198" s="1260"/>
      <c r="D198" s="1260"/>
      <c r="E198" s="1261"/>
      <c r="F198" s="1260"/>
      <c r="G198" s="1260"/>
      <c r="H198" s="1261"/>
    </row>
    <row r="199" spans="2:8" s="1255" customFormat="1">
      <c r="B199" s="1259"/>
      <c r="C199" s="1260"/>
      <c r="D199" s="1260"/>
      <c r="E199" s="1261"/>
      <c r="F199" s="1260"/>
      <c r="G199" s="1260"/>
      <c r="H199" s="1261"/>
    </row>
    <row r="200" spans="2:8" s="1255" customFormat="1">
      <c r="B200" s="1259"/>
      <c r="C200" s="1260"/>
      <c r="D200" s="1260"/>
      <c r="E200" s="1261"/>
      <c r="F200" s="1260"/>
      <c r="G200" s="1260"/>
      <c r="H200" s="1261"/>
    </row>
    <row r="201" spans="2:8" s="1255" customFormat="1">
      <c r="B201" s="1259"/>
      <c r="C201" s="1260"/>
      <c r="D201" s="1260"/>
      <c r="E201" s="1261"/>
      <c r="F201" s="1260"/>
      <c r="G201" s="1260"/>
      <c r="H201" s="1261"/>
    </row>
    <row r="202" spans="2:8" s="1255" customFormat="1">
      <c r="B202" s="1259"/>
      <c r="C202" s="1260"/>
      <c r="D202" s="1260"/>
      <c r="E202" s="1261"/>
      <c r="F202" s="1260"/>
      <c r="G202" s="1260"/>
      <c r="H202" s="1261"/>
    </row>
    <row r="203" spans="2:8" s="1255" customFormat="1">
      <c r="B203" s="1259"/>
      <c r="C203" s="1260"/>
      <c r="D203" s="1260"/>
      <c r="E203" s="1261"/>
      <c r="F203" s="1260"/>
      <c r="G203" s="1260"/>
      <c r="H203" s="1261"/>
    </row>
    <row r="204" spans="2:8" s="1255" customFormat="1">
      <c r="B204" s="1259"/>
      <c r="C204" s="1260"/>
      <c r="D204" s="1260"/>
      <c r="E204" s="1261"/>
      <c r="F204" s="1260"/>
      <c r="G204" s="1260"/>
      <c r="H204" s="1261"/>
    </row>
    <row r="205" spans="2:8" s="1255" customFormat="1">
      <c r="B205" s="1259"/>
      <c r="C205" s="1260"/>
      <c r="D205" s="1260"/>
      <c r="E205" s="1261"/>
      <c r="F205" s="1260"/>
      <c r="G205" s="1260"/>
      <c r="H205" s="1261"/>
    </row>
    <row r="206" spans="2:8" s="1255" customFormat="1">
      <c r="B206" s="1259"/>
      <c r="C206" s="1260"/>
      <c r="D206" s="1260"/>
      <c r="E206" s="1261"/>
      <c r="F206" s="1260"/>
      <c r="G206" s="1260"/>
      <c r="H206" s="1261"/>
    </row>
    <row r="207" spans="2:8" s="1255" customFormat="1">
      <c r="B207" s="1259"/>
      <c r="C207" s="1260"/>
      <c r="D207" s="1260"/>
      <c r="E207" s="1261"/>
      <c r="F207" s="1260"/>
      <c r="G207" s="1260"/>
      <c r="H207" s="1261"/>
    </row>
    <row r="208" spans="2:8" s="1255" customFormat="1">
      <c r="B208" s="1259"/>
      <c r="C208" s="1260"/>
      <c r="D208" s="1260"/>
      <c r="E208" s="1261"/>
      <c r="F208" s="1260"/>
      <c r="G208" s="1260"/>
      <c r="H208" s="1261"/>
    </row>
    <row r="209" spans="2:8" s="1255" customFormat="1">
      <c r="B209" s="1259"/>
      <c r="C209" s="1260"/>
      <c r="D209" s="1260"/>
      <c r="E209" s="1261"/>
      <c r="F209" s="1260"/>
      <c r="G209" s="1260"/>
      <c r="H209" s="1261"/>
    </row>
    <row r="210" spans="2:8" s="1255" customFormat="1">
      <c r="B210" s="1259"/>
      <c r="C210" s="1260"/>
      <c r="D210" s="1260"/>
      <c r="E210" s="1261"/>
      <c r="F210" s="1260"/>
      <c r="G210" s="1260"/>
      <c r="H210" s="1261"/>
    </row>
    <row r="211" spans="2:8" s="1255" customFormat="1">
      <c r="B211" s="1259"/>
      <c r="C211" s="1260"/>
      <c r="D211" s="1260"/>
      <c r="E211" s="1261"/>
      <c r="F211" s="1260"/>
      <c r="G211" s="1260"/>
      <c r="H211" s="1261"/>
    </row>
    <row r="212" spans="2:8" s="1255" customFormat="1">
      <c r="B212" s="1259"/>
      <c r="C212" s="1260"/>
      <c r="D212" s="1260"/>
      <c r="E212" s="1261"/>
      <c r="F212" s="1260"/>
      <c r="G212" s="1260"/>
      <c r="H212" s="1261"/>
    </row>
    <row r="213" spans="2:8" s="1255" customFormat="1">
      <c r="B213" s="1259"/>
      <c r="C213" s="1260"/>
      <c r="D213" s="1260"/>
      <c r="E213" s="1261"/>
      <c r="F213" s="1260"/>
      <c r="G213" s="1260"/>
      <c r="H213" s="1261"/>
    </row>
    <row r="214" spans="2:8" s="1255" customFormat="1">
      <c r="B214" s="1259"/>
      <c r="C214" s="1260"/>
      <c r="D214" s="1260"/>
      <c r="E214" s="1261"/>
      <c r="F214" s="1260"/>
      <c r="G214" s="1260"/>
      <c r="H214" s="1261"/>
    </row>
    <row r="215" spans="2:8" s="1255" customFormat="1">
      <c r="B215" s="1259"/>
      <c r="C215" s="1260"/>
      <c r="D215" s="1260"/>
      <c r="E215" s="1261"/>
      <c r="F215" s="1260"/>
      <c r="G215" s="1260"/>
      <c r="H215" s="1261"/>
    </row>
    <row r="216" spans="2:8" s="1255" customFormat="1">
      <c r="B216" s="1259"/>
      <c r="C216" s="1260"/>
      <c r="D216" s="1260"/>
      <c r="E216" s="1261"/>
      <c r="F216" s="1260"/>
      <c r="G216" s="1260"/>
      <c r="H216" s="1261"/>
    </row>
    <row r="217" spans="2:8" s="1255" customFormat="1">
      <c r="B217" s="1259"/>
      <c r="C217" s="1260"/>
      <c r="D217" s="1260"/>
      <c r="E217" s="1261"/>
      <c r="F217" s="1260"/>
      <c r="G217" s="1260"/>
      <c r="H217" s="1261"/>
    </row>
    <row r="218" spans="2:8" s="1255" customFormat="1">
      <c r="B218" s="1259"/>
      <c r="C218" s="1260"/>
      <c r="D218" s="1260"/>
      <c r="E218" s="1261"/>
      <c r="F218" s="1260"/>
      <c r="G218" s="1260"/>
      <c r="H218" s="1261"/>
    </row>
    <row r="219" spans="2:8" s="1255" customFormat="1">
      <c r="B219" s="1259"/>
      <c r="C219" s="1260"/>
      <c r="D219" s="1260"/>
      <c r="E219" s="1261"/>
      <c r="F219" s="1260"/>
      <c r="G219" s="1260"/>
      <c r="H219" s="1261"/>
    </row>
    <row r="220" spans="2:8" s="1255" customFormat="1">
      <c r="B220" s="1259"/>
      <c r="C220" s="1260"/>
      <c r="D220" s="1260"/>
      <c r="E220" s="1261"/>
      <c r="F220" s="1260"/>
      <c r="G220" s="1260"/>
      <c r="H220" s="1261"/>
    </row>
    <row r="221" spans="2:8" s="1255" customFormat="1">
      <c r="B221" s="1259"/>
      <c r="C221" s="1260"/>
      <c r="D221" s="1260"/>
      <c r="E221" s="1261"/>
      <c r="F221" s="1260"/>
      <c r="G221" s="1260"/>
      <c r="H221" s="1261"/>
    </row>
    <row r="222" spans="2:8" s="1255" customFormat="1">
      <c r="B222" s="1259"/>
      <c r="C222" s="1260"/>
      <c r="D222" s="1260"/>
      <c r="E222" s="1261"/>
      <c r="F222" s="1260"/>
      <c r="G222" s="1260"/>
      <c r="H222" s="1261"/>
    </row>
    <row r="223" spans="2:8" s="1255" customFormat="1">
      <c r="B223" s="1259"/>
      <c r="C223" s="1260"/>
      <c r="D223" s="1260"/>
      <c r="E223" s="1261"/>
      <c r="F223" s="1260"/>
      <c r="G223" s="1260"/>
      <c r="H223" s="1261"/>
    </row>
    <row r="224" spans="2:8" s="1255" customFormat="1">
      <c r="B224" s="1259"/>
      <c r="C224" s="1260"/>
      <c r="D224" s="1260"/>
      <c r="E224" s="1261"/>
      <c r="F224" s="1260"/>
      <c r="G224" s="1260"/>
      <c r="H224" s="1261"/>
    </row>
    <row r="225" spans="2:8" s="1255" customFormat="1">
      <c r="B225" s="1259"/>
      <c r="C225" s="1260"/>
      <c r="D225" s="1260"/>
      <c r="E225" s="1261"/>
      <c r="F225" s="1260"/>
      <c r="G225" s="1260"/>
      <c r="H225" s="1261"/>
    </row>
    <row r="226" spans="2:8" s="1255" customFormat="1">
      <c r="B226" s="1259"/>
      <c r="C226" s="1260"/>
      <c r="D226" s="1260"/>
      <c r="E226" s="1261"/>
      <c r="F226" s="1260"/>
      <c r="G226" s="1260"/>
      <c r="H226" s="1261"/>
    </row>
    <row r="227" spans="2:8" s="1255" customFormat="1">
      <c r="B227" s="1259"/>
      <c r="C227" s="1260"/>
      <c r="D227" s="1260"/>
      <c r="E227" s="1261"/>
      <c r="F227" s="1260"/>
      <c r="G227" s="1260"/>
      <c r="H227" s="1261"/>
    </row>
    <row r="228" spans="2:8" s="1255" customFormat="1">
      <c r="B228" s="1259"/>
      <c r="C228" s="1260"/>
      <c r="D228" s="1260"/>
      <c r="E228" s="1261"/>
      <c r="F228" s="1260"/>
      <c r="G228" s="1260"/>
      <c r="H228" s="1261"/>
    </row>
    <row r="229" spans="2:8" s="1255" customFormat="1">
      <c r="B229" s="1259"/>
      <c r="C229" s="1260"/>
      <c r="D229" s="1260"/>
      <c r="E229" s="1261"/>
      <c r="F229" s="1260"/>
      <c r="G229" s="1260"/>
      <c r="H229" s="1261"/>
    </row>
    <row r="230" spans="2:8" s="1255" customFormat="1">
      <c r="B230" s="1259"/>
      <c r="C230" s="1260"/>
      <c r="D230" s="1260"/>
      <c r="E230" s="1261"/>
      <c r="F230" s="1260"/>
      <c r="G230" s="1260"/>
      <c r="H230" s="1261"/>
    </row>
    <row r="231" spans="2:8" s="1255" customFormat="1">
      <c r="B231" s="1259"/>
      <c r="C231" s="1260"/>
      <c r="D231" s="1260"/>
      <c r="E231" s="1261"/>
      <c r="F231" s="1260"/>
      <c r="G231" s="1260"/>
      <c r="H231" s="1261"/>
    </row>
    <row r="232" spans="2:8" s="1255" customFormat="1">
      <c r="B232" s="1259"/>
      <c r="C232" s="1260"/>
      <c r="D232" s="1260"/>
      <c r="E232" s="1261"/>
      <c r="F232" s="1260"/>
      <c r="G232" s="1260"/>
      <c r="H232" s="1261"/>
    </row>
    <row r="233" spans="2:8" s="1255" customFormat="1">
      <c r="B233" s="1259"/>
      <c r="C233" s="1260"/>
      <c r="D233" s="1260"/>
      <c r="E233" s="1261"/>
      <c r="F233" s="1260"/>
      <c r="G233" s="1260"/>
      <c r="H233" s="1261"/>
    </row>
    <row r="234" spans="2:8" s="1255" customFormat="1">
      <c r="B234" s="1259"/>
      <c r="C234" s="1260"/>
      <c r="D234" s="1260"/>
      <c r="E234" s="1261"/>
      <c r="F234" s="1260"/>
      <c r="G234" s="1260"/>
      <c r="H234" s="1261"/>
    </row>
    <row r="235" spans="2:8" s="1255" customFormat="1">
      <c r="B235" s="1259"/>
      <c r="C235" s="1260"/>
      <c r="D235" s="1260"/>
      <c r="E235" s="1261"/>
      <c r="F235" s="1260"/>
      <c r="G235" s="1260"/>
      <c r="H235" s="1261"/>
    </row>
    <row r="236" spans="2:8" s="1255" customFormat="1">
      <c r="B236" s="1259"/>
      <c r="C236" s="1260"/>
      <c r="D236" s="1260"/>
      <c r="E236" s="1261"/>
      <c r="F236" s="1260"/>
      <c r="G236" s="1260"/>
      <c r="H236" s="1261"/>
    </row>
    <row r="237" spans="2:8" s="1255" customFormat="1">
      <c r="B237" s="1259"/>
      <c r="C237" s="1260"/>
      <c r="D237" s="1260"/>
      <c r="E237" s="1261"/>
      <c r="F237" s="1260"/>
      <c r="G237" s="1260"/>
      <c r="H237" s="1261"/>
    </row>
    <row r="238" spans="2:8" s="1255" customFormat="1">
      <c r="B238" s="1259"/>
      <c r="C238" s="1260"/>
      <c r="D238" s="1260"/>
      <c r="E238" s="1261"/>
      <c r="F238" s="1260"/>
      <c r="G238" s="1260"/>
      <c r="H238" s="1261"/>
    </row>
    <row r="239" spans="2:8" s="1255" customFormat="1">
      <c r="B239" s="1259"/>
      <c r="C239" s="1260"/>
      <c r="D239" s="1260"/>
      <c r="E239" s="1261"/>
      <c r="F239" s="1260"/>
      <c r="G239" s="1260"/>
      <c r="H239" s="1261"/>
    </row>
    <row r="240" spans="2:8" s="1255" customFormat="1">
      <c r="B240" s="1259"/>
      <c r="C240" s="1260"/>
      <c r="D240" s="1260"/>
      <c r="E240" s="1261"/>
      <c r="F240" s="1260"/>
      <c r="G240" s="1260"/>
      <c r="H240" s="1261"/>
    </row>
    <row r="241" spans="2:8" s="1255" customFormat="1">
      <c r="B241" s="1259"/>
      <c r="C241" s="1260"/>
      <c r="D241" s="1260"/>
      <c r="E241" s="1261"/>
      <c r="F241" s="1260"/>
      <c r="G241" s="1260"/>
      <c r="H241" s="1261"/>
    </row>
    <row r="242" spans="2:8" s="1255" customFormat="1">
      <c r="B242" s="1259"/>
      <c r="C242" s="1260"/>
      <c r="D242" s="1260"/>
      <c r="E242" s="1261"/>
      <c r="F242" s="1260"/>
      <c r="G242" s="1260"/>
      <c r="H242" s="1261"/>
    </row>
    <row r="243" spans="2:8" s="1255" customFormat="1">
      <c r="B243" s="1259"/>
      <c r="C243" s="1260"/>
      <c r="D243" s="1260"/>
      <c r="E243" s="1261"/>
      <c r="F243" s="1260"/>
      <c r="G243" s="1260"/>
      <c r="H243" s="1261"/>
    </row>
    <row r="244" spans="2:8" s="1255" customFormat="1">
      <c r="B244" s="1259"/>
      <c r="C244" s="1260"/>
      <c r="D244" s="1260"/>
      <c r="E244" s="1261"/>
      <c r="F244" s="1260"/>
      <c r="G244" s="1260"/>
      <c r="H244" s="1261"/>
    </row>
    <row r="245" spans="2:8" s="1255" customFormat="1">
      <c r="B245" s="1259"/>
      <c r="C245" s="1260"/>
      <c r="D245" s="1260"/>
      <c r="E245" s="1261"/>
      <c r="F245" s="1260"/>
      <c r="G245" s="1260"/>
      <c r="H245" s="1261"/>
    </row>
    <row r="246" spans="2:8" s="1255" customFormat="1">
      <c r="B246" s="1259"/>
      <c r="C246" s="1260"/>
      <c r="D246" s="1260"/>
      <c r="E246" s="1261"/>
      <c r="F246" s="1260"/>
      <c r="G246" s="1260"/>
      <c r="H246" s="1261"/>
    </row>
    <row r="247" spans="2:8" s="1255" customFormat="1">
      <c r="B247" s="1259"/>
      <c r="C247" s="1260"/>
      <c r="D247" s="1260"/>
      <c r="E247" s="1261"/>
      <c r="F247" s="1260"/>
      <c r="G247" s="1260"/>
      <c r="H247" s="1261"/>
    </row>
    <row r="248" spans="2:8" s="1255" customFormat="1">
      <c r="B248" s="1259"/>
      <c r="C248" s="1260"/>
      <c r="D248" s="1260"/>
      <c r="E248" s="1261"/>
      <c r="F248" s="1260"/>
      <c r="G248" s="1260"/>
      <c r="H248" s="1261"/>
    </row>
    <row r="249" spans="2:8" s="1255" customFormat="1">
      <c r="B249" s="1259"/>
      <c r="C249" s="1260"/>
      <c r="D249" s="1260"/>
      <c r="E249" s="1261"/>
      <c r="F249" s="1260"/>
      <c r="G249" s="1260"/>
      <c r="H249" s="1261"/>
    </row>
    <row r="250" spans="2:8" s="1255" customFormat="1">
      <c r="B250" s="1259"/>
      <c r="C250" s="1260"/>
      <c r="D250" s="1260"/>
      <c r="E250" s="1261"/>
      <c r="F250" s="1260"/>
      <c r="G250" s="1260"/>
      <c r="H250" s="1261"/>
    </row>
    <row r="251" spans="2:8" s="1255" customFormat="1">
      <c r="B251" s="1259"/>
      <c r="C251" s="1260"/>
      <c r="D251" s="1260"/>
      <c r="E251" s="1261"/>
      <c r="F251" s="1260"/>
      <c r="G251" s="1260"/>
      <c r="H251" s="1261"/>
    </row>
    <row r="252" spans="2:8" s="1255" customFormat="1">
      <c r="B252" s="1259"/>
      <c r="C252" s="1260"/>
      <c r="D252" s="1260"/>
      <c r="E252" s="1261"/>
      <c r="F252" s="1260"/>
      <c r="G252" s="1260"/>
      <c r="H252" s="1261"/>
    </row>
    <row r="253" spans="2:8" s="1255" customFormat="1">
      <c r="B253" s="1259"/>
      <c r="C253" s="1260"/>
      <c r="D253" s="1260"/>
      <c r="E253" s="1261"/>
      <c r="F253" s="1260"/>
      <c r="G253" s="1260"/>
      <c r="H253" s="1261"/>
    </row>
    <row r="254" spans="2:8" s="1255" customFormat="1">
      <c r="B254" s="1259"/>
      <c r="C254" s="1260"/>
      <c r="D254" s="1260"/>
      <c r="E254" s="1261"/>
      <c r="F254" s="1260"/>
      <c r="G254" s="1260"/>
      <c r="H254" s="1261"/>
    </row>
    <row r="255" spans="2:8" s="1255" customFormat="1">
      <c r="B255" s="1259"/>
      <c r="C255" s="1260"/>
      <c r="D255" s="1260"/>
      <c r="E255" s="1261"/>
      <c r="F255" s="1260"/>
      <c r="G255" s="1260"/>
      <c r="H255" s="1261"/>
    </row>
    <row r="256" spans="2:8" s="1255" customFormat="1">
      <c r="B256" s="1259"/>
      <c r="C256" s="1260"/>
      <c r="D256" s="1260"/>
      <c r="E256" s="1261"/>
      <c r="F256" s="1260"/>
      <c r="G256" s="1260"/>
      <c r="H256" s="1261"/>
    </row>
    <row r="257" spans="2:8" s="1255" customFormat="1">
      <c r="B257" s="1259"/>
      <c r="C257" s="1260"/>
      <c r="D257" s="1260"/>
      <c r="E257" s="1261"/>
      <c r="F257" s="1260"/>
      <c r="G257" s="1260"/>
      <c r="H257" s="1261"/>
    </row>
    <row r="258" spans="2:8" s="1255" customFormat="1">
      <c r="B258" s="1259"/>
      <c r="C258" s="1260"/>
      <c r="D258" s="1260"/>
      <c r="E258" s="1261"/>
      <c r="F258" s="1260"/>
      <c r="G258" s="1260"/>
      <c r="H258" s="1261"/>
    </row>
    <row r="259" spans="2:8" s="1255" customFormat="1">
      <c r="B259" s="1259"/>
      <c r="C259" s="1260"/>
      <c r="D259" s="1260"/>
      <c r="E259" s="1261"/>
      <c r="F259" s="1260"/>
      <c r="G259" s="1260"/>
      <c r="H259" s="1261"/>
    </row>
    <row r="260" spans="2:8" s="1255" customFormat="1">
      <c r="B260" s="1259"/>
      <c r="C260" s="1260"/>
      <c r="D260" s="1260"/>
      <c r="E260" s="1261"/>
      <c r="F260" s="1260"/>
      <c r="G260" s="1260"/>
      <c r="H260" s="1261"/>
    </row>
    <row r="261" spans="2:8" s="1255" customFormat="1">
      <c r="B261" s="1259"/>
      <c r="C261" s="1260"/>
      <c r="D261" s="1260"/>
      <c r="E261" s="1261"/>
      <c r="F261" s="1260"/>
      <c r="G261" s="1260"/>
      <c r="H261" s="1261"/>
    </row>
    <row r="262" spans="2:8" s="1255" customFormat="1">
      <c r="B262" s="1259"/>
      <c r="C262" s="1260"/>
      <c r="D262" s="1260"/>
      <c r="E262" s="1261"/>
      <c r="F262" s="1260"/>
      <c r="G262" s="1260"/>
      <c r="H262" s="1261"/>
    </row>
    <row r="263" spans="2:8" s="1255" customFormat="1">
      <c r="B263" s="1259"/>
      <c r="C263" s="1260"/>
      <c r="D263" s="1260"/>
      <c r="E263" s="1261"/>
      <c r="F263" s="1260"/>
      <c r="G263" s="1260"/>
      <c r="H263" s="1261"/>
    </row>
    <row r="264" spans="2:8" s="1255" customFormat="1">
      <c r="B264" s="1259"/>
      <c r="C264" s="1260"/>
      <c r="D264" s="1260"/>
      <c r="E264" s="1261"/>
      <c r="F264" s="1260"/>
      <c r="G264" s="1260"/>
      <c r="H264" s="1261"/>
    </row>
    <row r="265" spans="2:8" s="1255" customFormat="1">
      <c r="B265" s="1259"/>
      <c r="C265" s="1260"/>
      <c r="D265" s="1260"/>
      <c r="E265" s="1261"/>
      <c r="F265" s="1260"/>
      <c r="G265" s="1260"/>
      <c r="H265" s="1261"/>
    </row>
    <row r="266" spans="2:8" s="1255" customFormat="1">
      <c r="B266" s="1259"/>
      <c r="C266" s="1260"/>
      <c r="D266" s="1260"/>
      <c r="E266" s="1261"/>
      <c r="F266" s="1260"/>
      <c r="G266" s="1260"/>
      <c r="H266" s="1261"/>
    </row>
    <row r="267" spans="2:8" s="1255" customFormat="1">
      <c r="B267" s="1259"/>
      <c r="C267" s="1260"/>
      <c r="D267" s="1260"/>
      <c r="E267" s="1261"/>
      <c r="F267" s="1260"/>
      <c r="G267" s="1260"/>
      <c r="H267" s="1261"/>
    </row>
    <row r="268" spans="2:8" s="1255" customFormat="1">
      <c r="B268" s="1259"/>
      <c r="C268" s="1260"/>
      <c r="D268" s="1260"/>
      <c r="E268" s="1261"/>
      <c r="F268" s="1260"/>
      <c r="G268" s="1260"/>
      <c r="H268" s="1261"/>
    </row>
    <row r="269" spans="2:8" s="1255" customFormat="1">
      <c r="B269" s="1259"/>
      <c r="C269" s="1260"/>
      <c r="D269" s="1260"/>
      <c r="E269" s="1261"/>
      <c r="F269" s="1260"/>
      <c r="G269" s="1260"/>
      <c r="H269" s="1261"/>
    </row>
    <row r="270" spans="2:8" s="1255" customFormat="1">
      <c r="B270" s="1259"/>
      <c r="C270" s="1260"/>
      <c r="D270" s="1260"/>
      <c r="E270" s="1261"/>
      <c r="F270" s="1260"/>
      <c r="G270" s="1260"/>
      <c r="H270" s="1261"/>
    </row>
    <row r="271" spans="2:8" s="1255" customFormat="1">
      <c r="B271" s="1259"/>
      <c r="C271" s="1260"/>
      <c r="D271" s="1260"/>
      <c r="E271" s="1261"/>
      <c r="F271" s="1260"/>
      <c r="G271" s="1260"/>
      <c r="H271" s="1261"/>
    </row>
    <row r="272" spans="2:8" s="1255" customFormat="1">
      <c r="B272" s="1259"/>
      <c r="C272" s="1260"/>
      <c r="D272" s="1260"/>
      <c r="E272" s="1261"/>
      <c r="F272" s="1260"/>
      <c r="G272" s="1260"/>
      <c r="H272" s="1261"/>
    </row>
    <row r="273" spans="2:8" s="1255" customFormat="1">
      <c r="B273" s="1259"/>
      <c r="C273" s="1260"/>
      <c r="D273" s="1260"/>
      <c r="E273" s="1261"/>
      <c r="F273" s="1260"/>
      <c r="G273" s="1260"/>
      <c r="H273" s="1261"/>
    </row>
    <row r="274" spans="2:8" s="1255" customFormat="1">
      <c r="B274" s="1259"/>
      <c r="C274" s="1260"/>
      <c r="D274" s="1260"/>
      <c r="E274" s="1261"/>
      <c r="F274" s="1260"/>
      <c r="G274" s="1260"/>
      <c r="H274" s="1261"/>
    </row>
    <row r="275" spans="2:8" s="1255" customFormat="1">
      <c r="B275" s="1259"/>
      <c r="C275" s="1260"/>
      <c r="D275" s="1260"/>
      <c r="E275" s="1261"/>
      <c r="F275" s="1260"/>
      <c r="G275" s="1260"/>
      <c r="H275" s="1261"/>
    </row>
    <row r="276" spans="2:8" s="1255" customFormat="1">
      <c r="B276" s="1259"/>
      <c r="C276" s="1260"/>
      <c r="D276" s="1260"/>
      <c r="E276" s="1261"/>
      <c r="F276" s="1260"/>
      <c r="G276" s="1260"/>
      <c r="H276" s="1261"/>
    </row>
    <row r="277" spans="2:8" s="1255" customFormat="1">
      <c r="B277" s="1259"/>
      <c r="C277" s="1260"/>
      <c r="D277" s="1260"/>
      <c r="E277" s="1261"/>
      <c r="F277" s="1260"/>
      <c r="G277" s="1260"/>
      <c r="H277" s="1261"/>
    </row>
    <row r="278" spans="2:8" s="1255" customFormat="1">
      <c r="B278" s="1259"/>
      <c r="C278" s="1260"/>
      <c r="D278" s="1260"/>
      <c r="E278" s="1261"/>
      <c r="F278" s="1260"/>
      <c r="G278" s="1260"/>
      <c r="H278" s="1261"/>
    </row>
    <row r="279" spans="2:8" s="1255" customFormat="1">
      <c r="B279" s="1259"/>
      <c r="C279" s="1260"/>
      <c r="D279" s="1260"/>
      <c r="E279" s="1261"/>
      <c r="F279" s="1260"/>
      <c r="G279" s="1260"/>
      <c r="H279" s="1261"/>
    </row>
    <row r="280" spans="2:8" s="1255" customFormat="1">
      <c r="B280" s="1259"/>
      <c r="C280" s="1260"/>
      <c r="D280" s="1260"/>
      <c r="E280" s="1261"/>
      <c r="F280" s="1260"/>
      <c r="G280" s="1260"/>
      <c r="H280" s="1261"/>
    </row>
    <row r="281" spans="2:8" s="1255" customFormat="1">
      <c r="B281" s="1259"/>
      <c r="C281" s="1260"/>
      <c r="D281" s="1260"/>
      <c r="E281" s="1261"/>
      <c r="F281" s="1260"/>
      <c r="G281" s="1260"/>
      <c r="H281" s="1261"/>
    </row>
    <row r="282" spans="2:8" s="1255" customFormat="1">
      <c r="B282" s="1259"/>
      <c r="C282" s="1260"/>
      <c r="D282" s="1260"/>
      <c r="E282" s="1261"/>
      <c r="F282" s="1260"/>
      <c r="G282" s="1260"/>
      <c r="H282" s="1261"/>
    </row>
    <row r="283" spans="2:8" s="1255" customFormat="1">
      <c r="B283" s="1259"/>
      <c r="C283" s="1260"/>
      <c r="D283" s="1260"/>
      <c r="E283" s="1261"/>
      <c r="F283" s="1260"/>
      <c r="G283" s="1260"/>
      <c r="H283" s="1261"/>
    </row>
    <row r="284" spans="2:8" s="1255" customFormat="1">
      <c r="B284" s="1259"/>
      <c r="C284" s="1260"/>
      <c r="D284" s="1260"/>
      <c r="E284" s="1261"/>
      <c r="F284" s="1260"/>
      <c r="G284" s="1260"/>
      <c r="H284" s="1261"/>
    </row>
    <row r="285" spans="2:8" s="1255" customFormat="1">
      <c r="B285" s="1259"/>
      <c r="C285" s="1260"/>
      <c r="D285" s="1260"/>
      <c r="E285" s="1261"/>
      <c r="F285" s="1260"/>
      <c r="G285" s="1260"/>
      <c r="H285" s="1261"/>
    </row>
    <row r="286" spans="2:8" s="1255" customFormat="1">
      <c r="B286" s="1259"/>
      <c r="C286" s="1260"/>
      <c r="D286" s="1260"/>
      <c r="E286" s="1261"/>
      <c r="F286" s="1260"/>
      <c r="G286" s="1260"/>
      <c r="H286" s="1261"/>
    </row>
    <row r="287" spans="2:8" s="1255" customFormat="1">
      <c r="B287" s="1259"/>
      <c r="C287" s="1260"/>
      <c r="D287" s="1260"/>
      <c r="E287" s="1261"/>
      <c r="F287" s="1260"/>
      <c r="G287" s="1260"/>
      <c r="H287" s="1261"/>
    </row>
    <row r="288" spans="2:8" s="1255" customFormat="1">
      <c r="B288" s="1259"/>
      <c r="C288" s="1260"/>
      <c r="D288" s="1260"/>
      <c r="E288" s="1261"/>
      <c r="F288" s="1260"/>
      <c r="G288" s="1260"/>
      <c r="H288" s="1261"/>
    </row>
    <row r="289" spans="2:8" s="1255" customFormat="1">
      <c r="B289" s="1259"/>
      <c r="C289" s="1260"/>
      <c r="D289" s="1260"/>
      <c r="E289" s="1261"/>
      <c r="F289" s="1260"/>
      <c r="G289" s="1260"/>
      <c r="H289" s="1261"/>
    </row>
    <row r="290" spans="2:8" s="1255" customFormat="1">
      <c r="B290" s="1259"/>
      <c r="C290" s="1260"/>
      <c r="D290" s="1260"/>
      <c r="E290" s="1261"/>
      <c r="F290" s="1260"/>
      <c r="G290" s="1260"/>
      <c r="H290" s="1261"/>
    </row>
    <row r="291" spans="2:8" s="1255" customFormat="1">
      <c r="B291" s="1259"/>
      <c r="C291" s="1260"/>
      <c r="D291" s="1260"/>
      <c r="E291" s="1261"/>
      <c r="F291" s="1260"/>
      <c r="G291" s="1260"/>
      <c r="H291" s="1261"/>
    </row>
    <row r="292" spans="2:8" s="1255" customFormat="1">
      <c r="B292" s="1259"/>
      <c r="C292" s="1260"/>
      <c r="D292" s="1260"/>
      <c r="E292" s="1261"/>
      <c r="F292" s="1260"/>
      <c r="G292" s="1260"/>
      <c r="H292" s="1261"/>
    </row>
    <row r="293" spans="2:8" s="1255" customFormat="1">
      <c r="B293" s="1259"/>
      <c r="C293" s="1260"/>
      <c r="D293" s="1260"/>
      <c r="E293" s="1261"/>
      <c r="F293" s="1260"/>
      <c r="G293" s="1260"/>
      <c r="H293" s="1261"/>
    </row>
    <row r="294" spans="2:8" s="1255" customFormat="1">
      <c r="B294" s="1259"/>
      <c r="C294" s="1260"/>
      <c r="D294" s="1260"/>
      <c r="E294" s="1261"/>
      <c r="F294" s="1260"/>
      <c r="G294" s="1260"/>
      <c r="H294" s="1261"/>
    </row>
    <row r="295" spans="2:8" s="1255" customFormat="1">
      <c r="B295" s="1259"/>
      <c r="C295" s="1260"/>
      <c r="D295" s="1260"/>
      <c r="E295" s="1261"/>
      <c r="F295" s="1260"/>
      <c r="G295" s="1260"/>
      <c r="H295" s="1261"/>
    </row>
    <row r="296" spans="2:8" s="1255" customFormat="1">
      <c r="B296" s="1259"/>
      <c r="C296" s="1260"/>
      <c r="D296" s="1260"/>
      <c r="E296" s="1261"/>
      <c r="F296" s="1260"/>
      <c r="G296" s="1260"/>
      <c r="H296" s="1261"/>
    </row>
    <row r="297" spans="2:8" s="1255" customFormat="1">
      <c r="B297" s="1259"/>
      <c r="C297" s="1260"/>
      <c r="D297" s="1260"/>
      <c r="E297" s="1261"/>
      <c r="F297" s="1260"/>
      <c r="G297" s="1260"/>
      <c r="H297" s="1261"/>
    </row>
    <row r="298" spans="2:8" s="1255" customFormat="1">
      <c r="B298" s="1259"/>
      <c r="C298" s="1260"/>
      <c r="D298" s="1260"/>
      <c r="E298" s="1261"/>
      <c r="F298" s="1260"/>
      <c r="G298" s="1260"/>
      <c r="H298" s="1261"/>
    </row>
    <row r="299" spans="2:8" s="1255" customFormat="1">
      <c r="B299" s="1259"/>
      <c r="C299" s="1260"/>
      <c r="D299" s="1260"/>
      <c r="E299" s="1261"/>
      <c r="F299" s="1260"/>
      <c r="G299" s="1260"/>
      <c r="H299" s="1261"/>
    </row>
    <row r="300" spans="2:8" s="1255" customFormat="1">
      <c r="B300" s="1259"/>
      <c r="C300" s="1260"/>
      <c r="D300" s="1260"/>
      <c r="E300" s="1261"/>
      <c r="F300" s="1260"/>
      <c r="G300" s="1260"/>
      <c r="H300" s="1261"/>
    </row>
    <row r="301" spans="2:8" s="1255" customFormat="1">
      <c r="B301" s="1259"/>
      <c r="C301" s="1260"/>
      <c r="D301" s="1260"/>
      <c r="E301" s="1261"/>
      <c r="F301" s="1260"/>
      <c r="G301" s="1260"/>
      <c r="H301" s="1261"/>
    </row>
    <row r="302" spans="2:8" s="1255" customFormat="1">
      <c r="B302" s="1259"/>
      <c r="C302" s="1260"/>
      <c r="D302" s="1260"/>
      <c r="E302" s="1261"/>
      <c r="F302" s="1260"/>
      <c r="G302" s="1260"/>
      <c r="H302" s="1261"/>
    </row>
    <row r="303" spans="2:8" s="1255" customFormat="1">
      <c r="B303" s="1259"/>
      <c r="C303" s="1260"/>
      <c r="D303" s="1260"/>
      <c r="E303" s="1261"/>
      <c r="F303" s="1260"/>
      <c r="G303" s="1260"/>
      <c r="H303" s="1261"/>
    </row>
    <row r="304" spans="2:8" s="1255" customFormat="1">
      <c r="B304" s="1259"/>
      <c r="C304" s="1260"/>
      <c r="D304" s="1260"/>
      <c r="E304" s="1261"/>
      <c r="F304" s="1260"/>
      <c r="G304" s="1260"/>
      <c r="H304" s="1261"/>
    </row>
    <row r="305" spans="2:8" s="1255" customFormat="1">
      <c r="B305" s="1259"/>
      <c r="C305" s="1260"/>
      <c r="D305" s="1260"/>
      <c r="E305" s="1261"/>
      <c r="F305" s="1260"/>
      <c r="G305" s="1260"/>
      <c r="H305" s="1261"/>
    </row>
    <row r="306" spans="2:8" s="1255" customFormat="1">
      <c r="B306" s="1259"/>
      <c r="C306" s="1260"/>
      <c r="D306" s="1260"/>
      <c r="E306" s="1261"/>
      <c r="F306" s="1260"/>
      <c r="G306" s="1260"/>
      <c r="H306" s="1261"/>
    </row>
    <row r="307" spans="2:8" s="1255" customFormat="1">
      <c r="B307" s="1259"/>
      <c r="C307" s="1260"/>
      <c r="D307" s="1260"/>
      <c r="E307" s="1261"/>
      <c r="F307" s="1260"/>
      <c r="G307" s="1260"/>
      <c r="H307" s="1261"/>
    </row>
    <row r="308" spans="2:8" s="1255" customFormat="1">
      <c r="B308" s="1259"/>
      <c r="C308" s="1260"/>
      <c r="D308" s="1260"/>
      <c r="E308" s="1261"/>
      <c r="F308" s="1260"/>
      <c r="G308" s="1260"/>
      <c r="H308" s="1261"/>
    </row>
    <row r="309" spans="2:8" s="1255" customFormat="1">
      <c r="B309" s="1259"/>
      <c r="C309" s="1260"/>
      <c r="D309" s="1260"/>
      <c r="E309" s="1261"/>
      <c r="F309" s="1260"/>
      <c r="G309" s="1260"/>
      <c r="H309" s="1261"/>
    </row>
    <row r="310" spans="2:8" s="1255" customFormat="1">
      <c r="B310" s="1259"/>
      <c r="C310" s="1260"/>
      <c r="D310" s="1260"/>
      <c r="E310" s="1261"/>
      <c r="F310" s="1260"/>
      <c r="G310" s="1260"/>
      <c r="H310" s="1261"/>
    </row>
    <row r="311" spans="2:8" s="1255" customFormat="1">
      <c r="B311" s="1259"/>
      <c r="C311" s="1260"/>
      <c r="D311" s="1260"/>
      <c r="E311" s="1261"/>
      <c r="F311" s="1260"/>
      <c r="G311" s="1260"/>
      <c r="H311" s="1261"/>
    </row>
    <row r="312" spans="2:8" s="1255" customFormat="1">
      <c r="B312" s="1259"/>
      <c r="C312" s="1260"/>
      <c r="D312" s="1260"/>
      <c r="E312" s="1261"/>
      <c r="F312" s="1260"/>
      <c r="G312" s="1260"/>
      <c r="H312" s="1261"/>
    </row>
    <row r="313" spans="2:8" s="1255" customFormat="1">
      <c r="B313" s="1259"/>
      <c r="C313" s="1260"/>
      <c r="D313" s="1260"/>
      <c r="E313" s="1261"/>
      <c r="F313" s="1260"/>
      <c r="G313" s="1260"/>
      <c r="H313" s="1261"/>
    </row>
    <row r="314" spans="2:8" s="1255" customFormat="1">
      <c r="B314" s="1259"/>
      <c r="C314" s="1260"/>
      <c r="D314" s="1260"/>
      <c r="E314" s="1261"/>
      <c r="F314" s="1260"/>
      <c r="G314" s="1260"/>
      <c r="H314" s="1261"/>
    </row>
    <row r="315" spans="2:8" s="1255" customFormat="1">
      <c r="B315" s="1259"/>
      <c r="C315" s="1260"/>
      <c r="D315" s="1260"/>
      <c r="E315" s="1261"/>
      <c r="F315" s="1260"/>
      <c r="G315" s="1260"/>
      <c r="H315" s="1261"/>
    </row>
    <row r="316" spans="2:8" s="1255" customFormat="1">
      <c r="B316" s="1259"/>
      <c r="C316" s="1260"/>
      <c r="D316" s="1260"/>
      <c r="E316" s="1261"/>
      <c r="F316" s="1260"/>
      <c r="G316" s="1260"/>
      <c r="H316" s="1261"/>
    </row>
    <row r="317" spans="2:8" s="1255" customFormat="1">
      <c r="B317" s="1259"/>
      <c r="C317" s="1260"/>
      <c r="D317" s="1260"/>
      <c r="E317" s="1261"/>
      <c r="F317" s="1260"/>
      <c r="G317" s="1260"/>
      <c r="H317" s="1261"/>
    </row>
    <row r="318" spans="2:8" s="1255" customFormat="1">
      <c r="B318" s="1259"/>
      <c r="C318" s="1260"/>
      <c r="D318" s="1260"/>
      <c r="E318" s="1261"/>
      <c r="F318" s="1260"/>
      <c r="G318" s="1260"/>
      <c r="H318" s="1261"/>
    </row>
    <row r="319" spans="2:8" s="1255" customFormat="1">
      <c r="B319" s="1259"/>
      <c r="C319" s="1260"/>
      <c r="D319" s="1260"/>
      <c r="E319" s="1261"/>
      <c r="F319" s="1260"/>
      <c r="G319" s="1260"/>
      <c r="H319" s="1261"/>
    </row>
    <row r="320" spans="2:8" s="1255" customFormat="1">
      <c r="B320" s="1259"/>
      <c r="C320" s="1260"/>
      <c r="D320" s="1260"/>
      <c r="E320" s="1261"/>
      <c r="F320" s="1260"/>
      <c r="G320" s="1260"/>
      <c r="H320" s="1261"/>
    </row>
    <row r="321" spans="2:8" s="1255" customFormat="1">
      <c r="B321" s="1259"/>
      <c r="C321" s="1260"/>
      <c r="D321" s="1260"/>
      <c r="E321" s="1261"/>
      <c r="F321" s="1260"/>
      <c r="G321" s="1260"/>
      <c r="H321" s="1261"/>
    </row>
    <row r="322" spans="2:8" s="1255" customFormat="1">
      <c r="B322" s="1259"/>
      <c r="C322" s="1260"/>
      <c r="D322" s="1260"/>
      <c r="E322" s="1261"/>
      <c r="F322" s="1260"/>
      <c r="G322" s="1260"/>
      <c r="H322" s="1261"/>
    </row>
    <row r="323" spans="2:8" s="1255" customFormat="1">
      <c r="B323" s="1259"/>
      <c r="C323" s="1260"/>
      <c r="D323" s="1260"/>
      <c r="E323" s="1261"/>
      <c r="F323" s="1260"/>
      <c r="G323" s="1260"/>
      <c r="H323" s="1261"/>
    </row>
    <row r="324" spans="2:8" s="1255" customFormat="1">
      <c r="B324" s="1259"/>
      <c r="C324" s="1260"/>
      <c r="D324" s="1260"/>
      <c r="E324" s="1261"/>
      <c r="F324" s="1260"/>
      <c r="G324" s="1260"/>
      <c r="H324" s="1261"/>
    </row>
    <row r="325" spans="2:8" s="1255" customFormat="1">
      <c r="B325" s="1259"/>
      <c r="C325" s="1260"/>
      <c r="D325" s="1260"/>
      <c r="E325" s="1261"/>
      <c r="F325" s="1260"/>
      <c r="G325" s="1260"/>
      <c r="H325" s="1261"/>
    </row>
    <row r="326" spans="2:8" s="1255" customFormat="1">
      <c r="B326" s="1259"/>
      <c r="C326" s="1260"/>
      <c r="D326" s="1260"/>
      <c r="E326" s="1261"/>
      <c r="F326" s="1260"/>
      <c r="G326" s="1260"/>
      <c r="H326" s="1261"/>
    </row>
    <row r="327" spans="2:8" s="1255" customFormat="1">
      <c r="B327" s="1259"/>
      <c r="C327" s="1260"/>
      <c r="D327" s="1260"/>
      <c r="E327" s="1261"/>
      <c r="F327" s="1260"/>
      <c r="G327" s="1260"/>
      <c r="H327" s="1261"/>
    </row>
    <row r="328" spans="2:8" s="1255" customFormat="1">
      <c r="B328" s="1259"/>
      <c r="C328" s="1260"/>
      <c r="D328" s="1260"/>
      <c r="E328" s="1261"/>
      <c r="F328" s="1260"/>
      <c r="G328" s="1260"/>
      <c r="H328" s="1261"/>
    </row>
    <row r="329" spans="2:8" s="1255" customFormat="1">
      <c r="B329" s="1259"/>
      <c r="C329" s="1260"/>
      <c r="D329" s="1260"/>
      <c r="E329" s="1261"/>
      <c r="F329" s="1260"/>
      <c r="G329" s="1260"/>
      <c r="H329" s="1261"/>
    </row>
    <row r="330" spans="2:8" s="1255" customFormat="1">
      <c r="B330" s="1259"/>
      <c r="C330" s="1260"/>
      <c r="D330" s="1260"/>
      <c r="E330" s="1261"/>
      <c r="F330" s="1260"/>
      <c r="G330" s="1260"/>
      <c r="H330" s="1261"/>
    </row>
    <row r="331" spans="2:8" s="1255" customFormat="1">
      <c r="B331" s="1259"/>
      <c r="C331" s="1260"/>
      <c r="D331" s="1260"/>
      <c r="E331" s="1261"/>
      <c r="F331" s="1260"/>
      <c r="G331" s="1260"/>
      <c r="H331" s="1261"/>
    </row>
    <row r="332" spans="2:8" s="1255" customFormat="1">
      <c r="B332" s="1259"/>
      <c r="C332" s="1260"/>
      <c r="D332" s="1260"/>
      <c r="E332" s="1261"/>
      <c r="F332" s="1260"/>
      <c r="G332" s="1260"/>
      <c r="H332" s="1261"/>
    </row>
    <row r="333" spans="2:8" s="1255" customFormat="1">
      <c r="B333" s="1259"/>
      <c r="C333" s="1260"/>
      <c r="D333" s="1260"/>
      <c r="E333" s="1261"/>
      <c r="F333" s="1260"/>
      <c r="G333" s="1260"/>
      <c r="H333" s="1261"/>
    </row>
    <row r="334" spans="2:8" s="1255" customFormat="1">
      <c r="B334" s="1259"/>
      <c r="C334" s="1260"/>
      <c r="D334" s="1260"/>
      <c r="E334" s="1261"/>
      <c r="F334" s="1260"/>
      <c r="G334" s="1260"/>
      <c r="H334" s="1261"/>
    </row>
    <row r="335" spans="2:8" s="1255" customFormat="1">
      <c r="B335" s="1259"/>
      <c r="C335" s="1260"/>
      <c r="D335" s="1260"/>
      <c r="E335" s="1261"/>
      <c r="F335" s="1260"/>
      <c r="G335" s="1260"/>
      <c r="H335" s="1261"/>
    </row>
  </sheetData>
  <mergeCells count="1">
    <mergeCell ref="B3:H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8"/>
  <sheetViews>
    <sheetView workbookViewId="0"/>
  </sheetViews>
  <sheetFormatPr defaultColWidth="9.140625" defaultRowHeight="12.75"/>
  <cols>
    <col min="1" max="1" width="9.140625" style="1255"/>
    <col min="2" max="2" width="68.85546875" style="1259" customWidth="1"/>
    <col min="3" max="8" width="22.140625" style="1290" customWidth="1"/>
    <col min="9" max="10" width="12.7109375" style="1255" bestFit="1" customWidth="1"/>
    <col min="11" max="16384" width="9.140625" style="1255"/>
  </cols>
  <sheetData>
    <row r="1" spans="2:12">
      <c r="E1" s="1291"/>
      <c r="H1" s="1291" t="s">
        <v>562</v>
      </c>
    </row>
    <row r="3" spans="2:12" ht="15" customHeight="1">
      <c r="B3" s="1458" t="s">
        <v>563</v>
      </c>
      <c r="C3" s="1458"/>
      <c r="D3" s="1458"/>
      <c r="E3" s="1458"/>
      <c r="F3" s="1458"/>
      <c r="G3" s="1458"/>
      <c r="H3" s="1458"/>
    </row>
    <row r="5" spans="2:12" ht="13.5" thickBot="1">
      <c r="E5" s="1292"/>
      <c r="H5" s="1263" t="s">
        <v>452</v>
      </c>
    </row>
    <row r="6" spans="2:12" ht="51">
      <c r="B6" s="1293" t="s">
        <v>162</v>
      </c>
      <c r="C6" s="1294" t="s">
        <v>564</v>
      </c>
      <c r="D6" s="1294" t="s">
        <v>565</v>
      </c>
      <c r="E6" s="1294" t="s">
        <v>566</v>
      </c>
      <c r="F6" s="1294" t="s">
        <v>567</v>
      </c>
      <c r="G6" s="1294" t="s">
        <v>568</v>
      </c>
      <c r="H6" s="1295" t="s">
        <v>569</v>
      </c>
    </row>
    <row r="7" spans="2:12">
      <c r="B7" s="1296" t="s">
        <v>570</v>
      </c>
      <c r="C7" s="1297">
        <v>7638.9378480699997</v>
      </c>
      <c r="D7" s="1297">
        <v>2068.0337770000001</v>
      </c>
      <c r="E7" s="1297">
        <v>9706.9716250700003</v>
      </c>
      <c r="F7" s="1297">
        <v>7583.0905926000005</v>
      </c>
      <c r="G7" s="1297">
        <v>2073.2047929999999</v>
      </c>
      <c r="H7" s="1298">
        <v>9656.2953856000004</v>
      </c>
      <c r="I7" s="1277"/>
      <c r="J7" s="1277"/>
      <c r="L7" s="1277"/>
    </row>
    <row r="8" spans="2:12">
      <c r="B8" s="1299" t="s">
        <v>571</v>
      </c>
      <c r="C8" s="1297">
        <v>6669.8153437199999</v>
      </c>
      <c r="D8" s="1297">
        <v>1743.1742549999999</v>
      </c>
      <c r="E8" s="1297">
        <v>8412.9895987199998</v>
      </c>
      <c r="F8" s="1297">
        <v>6565.5803961499996</v>
      </c>
      <c r="G8" s="1297">
        <v>1659.9847970000001</v>
      </c>
      <c r="H8" s="1298">
        <v>8225.5651931499997</v>
      </c>
      <c r="I8" s="1277"/>
      <c r="J8" s="1277"/>
      <c r="L8" s="1277"/>
    </row>
    <row r="9" spans="2:12">
      <c r="B9" s="1300" t="s">
        <v>572</v>
      </c>
      <c r="C9" s="1297">
        <v>8732.4769305000009</v>
      </c>
      <c r="D9" s="1297">
        <v>1830.7894240000001</v>
      </c>
      <c r="E9" s="1297">
        <v>10563.2663545</v>
      </c>
      <c r="F9" s="1297">
        <v>8318.5725657599996</v>
      </c>
      <c r="G9" s="1297">
        <v>1740.50335</v>
      </c>
      <c r="H9" s="1298">
        <v>10059.07591576</v>
      </c>
      <c r="I9" s="1277"/>
      <c r="J9" s="1277"/>
      <c r="L9" s="1277"/>
    </row>
    <row r="10" spans="2:12">
      <c r="B10" s="1300" t="s">
        <v>573</v>
      </c>
      <c r="C10" s="1297">
        <v>20.147870000000001</v>
      </c>
      <c r="D10" s="1297">
        <v>0</v>
      </c>
      <c r="E10" s="1297">
        <v>20.147870000000001</v>
      </c>
      <c r="F10" s="1297">
        <v>6.8236100000000004</v>
      </c>
      <c r="G10" s="1297">
        <v>0</v>
      </c>
      <c r="H10" s="1298">
        <v>6.8236100000000004</v>
      </c>
      <c r="I10" s="1277"/>
      <c r="J10" s="1277"/>
      <c r="L10" s="1277"/>
    </row>
    <row r="11" spans="2:12">
      <c r="B11" s="1300" t="s">
        <v>574</v>
      </c>
      <c r="C11" s="1297">
        <v>0</v>
      </c>
      <c r="D11" s="1297">
        <v>0</v>
      </c>
      <c r="E11" s="1297">
        <v>0</v>
      </c>
      <c r="F11" s="1297">
        <v>0</v>
      </c>
      <c r="G11" s="1297">
        <v>0</v>
      </c>
      <c r="H11" s="1298">
        <v>0</v>
      </c>
      <c r="I11" s="1277"/>
      <c r="J11" s="1277"/>
      <c r="L11" s="1277"/>
    </row>
    <row r="12" spans="2:12">
      <c r="B12" s="1300" t="s">
        <v>575</v>
      </c>
      <c r="C12" s="1297">
        <v>20.147876</v>
      </c>
      <c r="D12" s="1297">
        <v>0</v>
      </c>
      <c r="E12" s="1297">
        <v>20.147876</v>
      </c>
      <c r="F12" s="1297">
        <v>8.2587510000000002</v>
      </c>
      <c r="G12" s="1297">
        <v>0</v>
      </c>
      <c r="H12" s="1298">
        <v>8.2587510000000002</v>
      </c>
      <c r="I12" s="1277"/>
      <c r="J12" s="1277"/>
      <c r="L12" s="1277"/>
    </row>
    <row r="13" spans="2:12">
      <c r="B13" s="1300" t="s">
        <v>576</v>
      </c>
      <c r="C13" s="1297">
        <v>1846.1112275599999</v>
      </c>
      <c r="D13" s="1297">
        <v>86.190340000000006</v>
      </c>
      <c r="E13" s="1297">
        <v>1932.30156756</v>
      </c>
      <c r="F13" s="1297">
        <v>1778.59996179</v>
      </c>
      <c r="G13" s="1297">
        <v>80.905000000000001</v>
      </c>
      <c r="H13" s="1298">
        <v>1859.5049617899999</v>
      </c>
      <c r="I13" s="1277"/>
      <c r="J13" s="1277"/>
      <c r="L13" s="1277"/>
    </row>
    <row r="14" spans="2:12">
      <c r="B14" s="1300" t="s">
        <v>577</v>
      </c>
      <c r="C14" s="1297">
        <v>269.05778800000002</v>
      </c>
      <c r="D14" s="1297">
        <v>1.536294</v>
      </c>
      <c r="E14" s="1297">
        <v>270.59408200000001</v>
      </c>
      <c r="F14" s="1297">
        <v>-161.30134899999999</v>
      </c>
      <c r="G14" s="1297">
        <v>-0.186034</v>
      </c>
      <c r="H14" s="1298">
        <v>-161.48738299999999</v>
      </c>
      <c r="I14" s="1277"/>
      <c r="J14" s="1277"/>
      <c r="L14" s="1277"/>
    </row>
    <row r="15" spans="2:12">
      <c r="B15" s="1300" t="s">
        <v>578</v>
      </c>
      <c r="C15" s="1297">
        <v>50.553833779999998</v>
      </c>
      <c r="D15" s="1297">
        <v>0.11146499999999999</v>
      </c>
      <c r="E15" s="1297">
        <v>50.665298780000001</v>
      </c>
      <c r="F15" s="1297">
        <v>-123.95712581999999</v>
      </c>
      <c r="G15" s="1297">
        <v>0.20041300000000001</v>
      </c>
      <c r="H15" s="1298">
        <v>-123.75671281999999</v>
      </c>
      <c r="I15" s="1277"/>
      <c r="J15" s="1277"/>
      <c r="L15" s="1277"/>
    </row>
    <row r="16" spans="2:12">
      <c r="B16" s="1299" t="s">
        <v>579</v>
      </c>
      <c r="C16" s="1297">
        <v>327.33958865</v>
      </c>
      <c r="D16" s="1297">
        <v>295.248783</v>
      </c>
      <c r="E16" s="1297">
        <v>622.58837165</v>
      </c>
      <c r="F16" s="1297">
        <v>365.43111993999997</v>
      </c>
      <c r="G16" s="1297">
        <v>378.430317</v>
      </c>
      <c r="H16" s="1298">
        <v>743.86143694000009</v>
      </c>
      <c r="I16" s="1277"/>
      <c r="J16" s="1277"/>
      <c r="L16" s="1277"/>
    </row>
    <row r="17" spans="2:12" ht="25.5">
      <c r="B17" s="1300" t="s">
        <v>580</v>
      </c>
      <c r="C17" s="1297">
        <v>0</v>
      </c>
      <c r="D17" s="1297">
        <v>0</v>
      </c>
      <c r="E17" s="1297">
        <v>0</v>
      </c>
      <c r="F17" s="1297">
        <v>0</v>
      </c>
      <c r="G17" s="1297">
        <v>0</v>
      </c>
      <c r="H17" s="1298">
        <v>0</v>
      </c>
      <c r="I17" s="1277"/>
      <c r="J17" s="1277"/>
      <c r="L17" s="1277"/>
    </row>
    <row r="18" spans="2:12">
      <c r="B18" s="1300" t="s">
        <v>581</v>
      </c>
      <c r="C18" s="1297">
        <v>40.285380000000004</v>
      </c>
      <c r="D18" s="1297">
        <v>0</v>
      </c>
      <c r="E18" s="1297">
        <v>40.285380000000004</v>
      </c>
      <c r="F18" s="1297">
        <v>39.040461000000001</v>
      </c>
      <c r="G18" s="1297">
        <v>0</v>
      </c>
      <c r="H18" s="1298">
        <v>39.040461000000001</v>
      </c>
      <c r="I18" s="1277"/>
      <c r="J18" s="1277"/>
      <c r="L18" s="1277"/>
    </row>
    <row r="19" spans="2:12">
      <c r="B19" s="1300" t="s">
        <v>582</v>
      </c>
      <c r="C19" s="1297">
        <v>202.54549199000002</v>
      </c>
      <c r="D19" s="1297">
        <v>244.998864</v>
      </c>
      <c r="E19" s="1297">
        <v>447.54435598999999</v>
      </c>
      <c r="F19" s="1297">
        <v>216.81385122</v>
      </c>
      <c r="G19" s="1297">
        <v>278.19801699999999</v>
      </c>
      <c r="H19" s="1298">
        <v>495.01186822000005</v>
      </c>
      <c r="I19" s="1277"/>
      <c r="J19" s="1277"/>
      <c r="L19" s="1277"/>
    </row>
    <row r="20" spans="2:12">
      <c r="B20" s="1300" t="s">
        <v>583</v>
      </c>
      <c r="C20" s="1297">
        <v>6.8588205999999996</v>
      </c>
      <c r="D20" s="1297">
        <v>11.567793</v>
      </c>
      <c r="E20" s="1297">
        <v>18.426613600000003</v>
      </c>
      <c r="F20" s="1297">
        <v>10.215175009999999</v>
      </c>
      <c r="G20" s="1297">
        <v>18.469086999999998</v>
      </c>
      <c r="H20" s="1298">
        <v>28.684262009999998</v>
      </c>
      <c r="I20" s="1277"/>
      <c r="J20" s="1277"/>
      <c r="L20" s="1277"/>
    </row>
    <row r="21" spans="2:12">
      <c r="B21" s="1300" t="s">
        <v>584</v>
      </c>
      <c r="C21" s="1297">
        <v>43.090477999999997</v>
      </c>
      <c r="D21" s="1297">
        <v>33.998179</v>
      </c>
      <c r="E21" s="1297">
        <v>77.088656999999998</v>
      </c>
      <c r="F21" s="1297">
        <v>71.885694000000001</v>
      </c>
      <c r="G21" s="1297">
        <v>73.992647000000005</v>
      </c>
      <c r="H21" s="1298">
        <v>145.87834100000001</v>
      </c>
      <c r="I21" s="1277"/>
      <c r="J21" s="1277"/>
      <c r="L21" s="1277"/>
    </row>
    <row r="22" spans="2:12">
      <c r="B22" s="1300" t="s">
        <v>585</v>
      </c>
      <c r="C22" s="1297">
        <v>21.893035059999999</v>
      </c>
      <c r="D22" s="1297">
        <v>0.85338700000000001</v>
      </c>
      <c r="E22" s="1297">
        <v>22.746422059999997</v>
      </c>
      <c r="F22" s="1297">
        <v>14.06872871</v>
      </c>
      <c r="G22" s="1297">
        <v>0.398281</v>
      </c>
      <c r="H22" s="1298">
        <v>14.467009710000001</v>
      </c>
      <c r="I22" s="1277"/>
      <c r="J22" s="1277"/>
      <c r="L22" s="1277"/>
    </row>
    <row r="23" spans="2:12">
      <c r="B23" s="1300" t="s">
        <v>586</v>
      </c>
      <c r="C23" s="1297">
        <v>12.666383</v>
      </c>
      <c r="D23" s="1297">
        <v>3.8305600000000002</v>
      </c>
      <c r="E23" s="1297">
        <v>16.496943000000002</v>
      </c>
      <c r="F23" s="1297">
        <v>13.407209999999999</v>
      </c>
      <c r="G23" s="1297">
        <v>7.3722849999999998</v>
      </c>
      <c r="H23" s="1298">
        <v>20.779495000000001</v>
      </c>
      <c r="I23" s="1277"/>
      <c r="J23" s="1277"/>
      <c r="L23" s="1277"/>
    </row>
    <row r="24" spans="2:12">
      <c r="B24" s="1299" t="s">
        <v>587</v>
      </c>
      <c r="C24" s="1297">
        <v>436.00624863000002</v>
      </c>
      <c r="D24" s="1297">
        <v>23.656548000000001</v>
      </c>
      <c r="E24" s="1297">
        <v>459.66279663</v>
      </c>
      <c r="F24" s="1297">
        <v>460.03709647000005</v>
      </c>
      <c r="G24" s="1297">
        <v>21.512425</v>
      </c>
      <c r="H24" s="1298">
        <v>481.54952147</v>
      </c>
      <c r="I24" s="1277"/>
      <c r="J24" s="1277"/>
      <c r="L24" s="1277"/>
    </row>
    <row r="25" spans="2:12">
      <c r="B25" s="1299" t="s">
        <v>588</v>
      </c>
      <c r="C25" s="1297">
        <v>113.35954223</v>
      </c>
      <c r="D25" s="1297">
        <v>1.9738960000000001</v>
      </c>
      <c r="E25" s="1297">
        <v>115.33343823</v>
      </c>
      <c r="F25" s="1297">
        <v>101.27853997</v>
      </c>
      <c r="G25" s="1297">
        <v>1.509949</v>
      </c>
      <c r="H25" s="1298">
        <v>102.78848897</v>
      </c>
      <c r="I25" s="1277"/>
      <c r="J25" s="1277"/>
      <c r="L25" s="1277"/>
    </row>
    <row r="26" spans="2:12">
      <c r="B26" s="1299" t="s">
        <v>589</v>
      </c>
      <c r="C26" s="1297">
        <v>92.41712484</v>
      </c>
      <c r="D26" s="1297">
        <v>3.9802949999999999</v>
      </c>
      <c r="E26" s="1297">
        <v>96.397419839999998</v>
      </c>
      <c r="F26" s="1297">
        <v>90.763440069999987</v>
      </c>
      <c r="G26" s="1297">
        <v>11.767305</v>
      </c>
      <c r="H26" s="1298">
        <v>102.53074506999999</v>
      </c>
      <c r="I26" s="1277"/>
      <c r="J26" s="1277"/>
      <c r="L26" s="1277"/>
    </row>
    <row r="27" spans="2:12">
      <c r="B27" s="1301" t="s">
        <v>590</v>
      </c>
      <c r="C27" s="1297">
        <v>7712.3612540799995</v>
      </c>
      <c r="D27" s="1297">
        <v>1952.547372</v>
      </c>
      <c r="E27" s="1297">
        <v>9664.9086260799995</v>
      </c>
      <c r="F27" s="1297">
        <v>7255.3077849199999</v>
      </c>
      <c r="G27" s="1297">
        <v>1871.8584080000001</v>
      </c>
      <c r="H27" s="1298">
        <v>9127.16619292</v>
      </c>
      <c r="I27" s="1277"/>
      <c r="J27" s="1277"/>
      <c r="L27" s="1277"/>
    </row>
    <row r="28" spans="2:12">
      <c r="B28" s="1299" t="s">
        <v>591</v>
      </c>
      <c r="C28" s="1297">
        <v>3353.3759437600002</v>
      </c>
      <c r="D28" s="1297">
        <v>327.51140099999998</v>
      </c>
      <c r="E28" s="1297">
        <v>3680.8873447600004</v>
      </c>
      <c r="F28" s="1297">
        <v>3077.9655523000001</v>
      </c>
      <c r="G28" s="1297">
        <v>423.501217</v>
      </c>
      <c r="H28" s="1298">
        <v>3501.4667693000001</v>
      </c>
      <c r="I28" s="1277"/>
      <c r="J28" s="1277"/>
      <c r="L28" s="1277"/>
    </row>
    <row r="29" spans="2:12">
      <c r="B29" s="1300" t="s">
        <v>592</v>
      </c>
      <c r="C29" s="1297">
        <v>3683.7341025100004</v>
      </c>
      <c r="D29" s="1297">
        <v>347.206413</v>
      </c>
      <c r="E29" s="1297">
        <v>4030.9405155100003</v>
      </c>
      <c r="F29" s="1297">
        <v>3568.6095830599997</v>
      </c>
      <c r="G29" s="1297">
        <v>436.890807</v>
      </c>
      <c r="H29" s="1298">
        <v>4005.50039006</v>
      </c>
      <c r="I29" s="1277"/>
      <c r="J29" s="1277"/>
      <c r="L29" s="1277"/>
    </row>
    <row r="30" spans="2:12">
      <c r="B30" s="1300" t="s">
        <v>593</v>
      </c>
      <c r="C30" s="1297">
        <v>96.561848999999995</v>
      </c>
      <c r="D30" s="1297">
        <v>0</v>
      </c>
      <c r="E30" s="1297">
        <v>96.561848999999995</v>
      </c>
      <c r="F30" s="1297">
        <v>63.987326000000003</v>
      </c>
      <c r="G30" s="1297">
        <v>0</v>
      </c>
      <c r="H30" s="1298">
        <v>63.987326000000003</v>
      </c>
      <c r="I30" s="1277"/>
      <c r="J30" s="1277"/>
      <c r="L30" s="1277"/>
    </row>
    <row r="31" spans="2:12">
      <c r="B31" s="1300" t="s">
        <v>594</v>
      </c>
      <c r="C31" s="1297">
        <v>1.5093019999999999</v>
      </c>
      <c r="D31" s="1297">
        <v>0</v>
      </c>
      <c r="E31" s="1297">
        <v>1.5093019999999999</v>
      </c>
      <c r="F31" s="1297">
        <v>5.0818089999999998</v>
      </c>
      <c r="G31" s="1297">
        <v>0</v>
      </c>
      <c r="H31" s="1298">
        <v>5.0818089999999998</v>
      </c>
      <c r="I31" s="1277"/>
      <c r="J31" s="1277"/>
      <c r="L31" s="1277"/>
    </row>
    <row r="32" spans="2:12">
      <c r="B32" s="1300" t="s">
        <v>595</v>
      </c>
      <c r="C32" s="1297">
        <v>517.56693554000003</v>
      </c>
      <c r="D32" s="1297">
        <v>20.283936000000001</v>
      </c>
      <c r="E32" s="1297">
        <v>537.85087153999996</v>
      </c>
      <c r="F32" s="1297">
        <v>555.84284960000002</v>
      </c>
      <c r="G32" s="1297">
        <v>21.040613</v>
      </c>
      <c r="H32" s="1298">
        <v>576.88346260000003</v>
      </c>
      <c r="I32" s="1277"/>
      <c r="J32" s="1277"/>
      <c r="L32" s="1277"/>
    </row>
    <row r="33" spans="2:12">
      <c r="B33" s="1300" t="s">
        <v>596</v>
      </c>
      <c r="C33" s="1297">
        <v>340.47455200000002</v>
      </c>
      <c r="D33" s="1297">
        <v>6.5877299999999996</v>
      </c>
      <c r="E33" s="1297">
        <v>347.06228199999998</v>
      </c>
      <c r="F33" s="1297">
        <v>679.71168399999999</v>
      </c>
      <c r="G33" s="1297">
        <v>9.3583E-2</v>
      </c>
      <c r="H33" s="1298">
        <v>679.80526699999996</v>
      </c>
      <c r="I33" s="1277"/>
      <c r="J33" s="1277"/>
      <c r="L33" s="1277"/>
    </row>
    <row r="34" spans="2:12">
      <c r="B34" s="1300" t="s">
        <v>597</v>
      </c>
      <c r="C34" s="1297">
        <v>-1.5484690000000001</v>
      </c>
      <c r="D34" s="1297">
        <v>0</v>
      </c>
      <c r="E34" s="1297">
        <v>-1.5484690000000001</v>
      </c>
      <c r="F34" s="1297">
        <v>-4.9558</v>
      </c>
      <c r="G34" s="1297">
        <v>0</v>
      </c>
      <c r="H34" s="1298">
        <v>-4.9558</v>
      </c>
      <c r="I34" s="1277"/>
      <c r="J34" s="1277"/>
      <c r="L34" s="1277"/>
    </row>
    <row r="35" spans="2:12">
      <c r="B35" s="1300" t="s">
        <v>598</v>
      </c>
      <c r="C35" s="1297">
        <v>56.743093209999998</v>
      </c>
      <c r="D35" s="1297">
        <v>5.9988060000000001</v>
      </c>
      <c r="E35" s="1297">
        <v>62.74189921</v>
      </c>
      <c r="F35" s="1297">
        <v>550.39953015999993</v>
      </c>
      <c r="G35" s="1297">
        <v>-7.5574399999999997</v>
      </c>
      <c r="H35" s="1298">
        <v>542.84209016</v>
      </c>
      <c r="I35" s="1277"/>
      <c r="J35" s="1277"/>
      <c r="L35" s="1277"/>
    </row>
    <row r="36" spans="2:12">
      <c r="B36" s="1299" t="s">
        <v>599</v>
      </c>
      <c r="C36" s="1297">
        <v>14.108084</v>
      </c>
      <c r="D36" s="1297">
        <v>880.37113399999998</v>
      </c>
      <c r="E36" s="1297">
        <v>894.47921799999995</v>
      </c>
      <c r="F36" s="1297">
        <v>-20.965862789999999</v>
      </c>
      <c r="G36" s="1297">
        <v>699.39244099999996</v>
      </c>
      <c r="H36" s="1298">
        <v>678.42657821</v>
      </c>
      <c r="I36" s="1277"/>
      <c r="J36" s="1277"/>
      <c r="L36" s="1277"/>
    </row>
    <row r="37" spans="2:12">
      <c r="B37" s="1300" t="s">
        <v>600</v>
      </c>
      <c r="C37" s="1297">
        <v>0</v>
      </c>
      <c r="D37" s="1297">
        <v>20.146460999999999</v>
      </c>
      <c r="E37" s="1297">
        <v>20.146460999999999</v>
      </c>
      <c r="F37" s="1297">
        <v>0</v>
      </c>
      <c r="G37" s="1297">
        <v>19.76333</v>
      </c>
      <c r="H37" s="1298">
        <v>19.76333</v>
      </c>
      <c r="I37" s="1277"/>
      <c r="J37" s="1277"/>
      <c r="L37" s="1277"/>
    </row>
    <row r="38" spans="2:12">
      <c r="B38" s="1300" t="s">
        <v>601</v>
      </c>
      <c r="C38" s="1297">
        <v>0</v>
      </c>
      <c r="D38" s="1297">
        <v>0</v>
      </c>
      <c r="E38" s="1297">
        <v>0</v>
      </c>
      <c r="F38" s="1297">
        <v>0</v>
      </c>
      <c r="G38" s="1297">
        <v>0</v>
      </c>
      <c r="H38" s="1298">
        <v>0</v>
      </c>
      <c r="I38" s="1277"/>
      <c r="J38" s="1277"/>
      <c r="L38" s="1277"/>
    </row>
    <row r="39" spans="2:12" ht="25.5">
      <c r="B39" s="1300" t="s">
        <v>602</v>
      </c>
      <c r="C39" s="1297">
        <v>1.602865</v>
      </c>
      <c r="D39" s="1297">
        <v>0</v>
      </c>
      <c r="E39" s="1297">
        <v>1.602865</v>
      </c>
      <c r="F39" s="1297">
        <v>-0.48852020999999995</v>
      </c>
      <c r="G39" s="1297">
        <v>0</v>
      </c>
      <c r="H39" s="1298">
        <v>-0.48852020999999995</v>
      </c>
      <c r="I39" s="1277"/>
      <c r="J39" s="1277"/>
      <c r="L39" s="1277"/>
    </row>
    <row r="40" spans="2:12" ht="38.25">
      <c r="B40" s="1302" t="s">
        <v>603</v>
      </c>
      <c r="C40" s="1297">
        <v>0</v>
      </c>
      <c r="D40" s="1297">
        <v>3.9282999999999998E-2</v>
      </c>
      <c r="E40" s="1297">
        <v>3.9282999999999998E-2</v>
      </c>
      <c r="F40" s="1297">
        <v>0</v>
      </c>
      <c r="G40" s="1297">
        <v>2.8518000000000002E-2</v>
      </c>
      <c r="H40" s="1298">
        <v>2.8518000000000002E-2</v>
      </c>
      <c r="I40" s="1277"/>
      <c r="J40" s="1277"/>
      <c r="L40" s="1277"/>
    </row>
    <row r="41" spans="2:12">
      <c r="B41" s="1299" t="s">
        <v>604</v>
      </c>
      <c r="C41" s="1297">
        <v>164.60419476999999</v>
      </c>
      <c r="D41" s="1297">
        <v>0.45311400000000002</v>
      </c>
      <c r="E41" s="1297">
        <v>165.05730876999999</v>
      </c>
      <c r="F41" s="1297">
        <v>173.04230726</v>
      </c>
      <c r="G41" s="1297">
        <v>0.53633699999999995</v>
      </c>
      <c r="H41" s="1298">
        <v>173.57864426</v>
      </c>
      <c r="I41" s="1277"/>
      <c r="J41" s="1277"/>
      <c r="L41" s="1277"/>
    </row>
    <row r="42" spans="2:12">
      <c r="B42" s="1300" t="s">
        <v>605</v>
      </c>
      <c r="C42" s="1297">
        <v>25.661484000000002</v>
      </c>
      <c r="D42" s="1297">
        <v>0</v>
      </c>
      <c r="E42" s="1297">
        <v>25.661484000000002</v>
      </c>
      <c r="F42" s="1297">
        <v>36.546807999999999</v>
      </c>
      <c r="G42" s="1297">
        <v>0</v>
      </c>
      <c r="H42" s="1298">
        <v>36.546807999999999</v>
      </c>
      <c r="I42" s="1277"/>
      <c r="J42" s="1277"/>
      <c r="L42" s="1277"/>
    </row>
    <row r="43" spans="2:12" ht="16.5" customHeight="1">
      <c r="B43" s="1300" t="s">
        <v>606</v>
      </c>
      <c r="C43" s="1297">
        <v>138.94271076999999</v>
      </c>
      <c r="D43" s="1297">
        <v>0.45311400000000002</v>
      </c>
      <c r="E43" s="1297">
        <v>139.39582476999999</v>
      </c>
      <c r="F43" s="1297">
        <v>136.49549926</v>
      </c>
      <c r="G43" s="1297">
        <v>0.53633699999999995</v>
      </c>
      <c r="H43" s="1298">
        <v>137.03183625999998</v>
      </c>
      <c r="I43" s="1277"/>
      <c r="J43" s="1277"/>
      <c r="L43" s="1277"/>
    </row>
    <row r="44" spans="2:12">
      <c r="B44" s="1299" t="s">
        <v>607</v>
      </c>
      <c r="C44" s="1297">
        <v>3465.1629171100003</v>
      </c>
      <c r="D44" s="1297">
        <v>575.59751800000004</v>
      </c>
      <c r="E44" s="1297">
        <v>4040.7604351100003</v>
      </c>
      <c r="F44" s="1297">
        <v>3484.07492877</v>
      </c>
      <c r="G44" s="1297">
        <v>484.70666199999999</v>
      </c>
      <c r="H44" s="1298">
        <v>3968.7815907700001</v>
      </c>
      <c r="I44" s="1277"/>
      <c r="J44" s="1277"/>
      <c r="L44" s="1277"/>
    </row>
    <row r="45" spans="2:12">
      <c r="B45" s="1300" t="s">
        <v>608</v>
      </c>
      <c r="C45" s="1297">
        <v>272.50402537999997</v>
      </c>
      <c r="D45" s="1297">
        <v>14.312707</v>
      </c>
      <c r="E45" s="1297">
        <v>286.81673238000002</v>
      </c>
      <c r="F45" s="1297">
        <v>239.43239291</v>
      </c>
      <c r="G45" s="1297">
        <v>13.716773</v>
      </c>
      <c r="H45" s="1298">
        <v>253.14916590999999</v>
      </c>
      <c r="I45" s="1277"/>
      <c r="J45" s="1277"/>
      <c r="L45" s="1277"/>
    </row>
    <row r="46" spans="2:12">
      <c r="B46" s="1300" t="s">
        <v>609</v>
      </c>
      <c r="C46" s="1297">
        <v>331.97823899999997</v>
      </c>
      <c r="D46" s="1297">
        <v>48.838707999999997</v>
      </c>
      <c r="E46" s="1297">
        <v>380.81694700000003</v>
      </c>
      <c r="F46" s="1297">
        <v>339.41037299999999</v>
      </c>
      <c r="G46" s="1297">
        <v>52.092641999999998</v>
      </c>
      <c r="H46" s="1298">
        <v>391.503015</v>
      </c>
      <c r="I46" s="1277"/>
      <c r="J46" s="1277"/>
      <c r="L46" s="1277"/>
    </row>
    <row r="47" spans="2:12">
      <c r="B47" s="1303" t="s">
        <v>610</v>
      </c>
      <c r="C47" s="1297">
        <v>73.748013999999998</v>
      </c>
      <c r="D47" s="1297">
        <v>6.1479850000000003</v>
      </c>
      <c r="E47" s="1297">
        <v>79.895999000000003</v>
      </c>
      <c r="F47" s="1297">
        <v>83.702590000000001</v>
      </c>
      <c r="G47" s="1297">
        <v>5.1571689999999997</v>
      </c>
      <c r="H47" s="1298">
        <v>88.859758999999997</v>
      </c>
      <c r="I47" s="1277"/>
      <c r="J47" s="1277"/>
      <c r="L47" s="1277"/>
    </row>
    <row r="48" spans="2:12">
      <c r="B48" s="1303" t="s">
        <v>611</v>
      </c>
      <c r="C48" s="1297">
        <v>113.237527</v>
      </c>
      <c r="D48" s="1297">
        <v>19.247116999999999</v>
      </c>
      <c r="E48" s="1297">
        <v>132.484644</v>
      </c>
      <c r="F48" s="1297">
        <v>108.364659</v>
      </c>
      <c r="G48" s="1297">
        <v>20.753207</v>
      </c>
      <c r="H48" s="1298">
        <v>129.11786599999999</v>
      </c>
      <c r="I48" s="1277"/>
      <c r="J48" s="1277"/>
      <c r="L48" s="1277"/>
    </row>
    <row r="49" spans="2:12">
      <c r="B49" s="1303" t="s">
        <v>612</v>
      </c>
      <c r="C49" s="1297">
        <v>9.4019399999999997</v>
      </c>
      <c r="D49" s="1297">
        <v>0</v>
      </c>
      <c r="E49" s="1297">
        <v>9.4019399999999997</v>
      </c>
      <c r="F49" s="1297">
        <v>9.8237640000000006</v>
      </c>
      <c r="G49" s="1297">
        <v>0</v>
      </c>
      <c r="H49" s="1298">
        <v>9.8237640000000006</v>
      </c>
      <c r="I49" s="1277"/>
      <c r="J49" s="1277"/>
      <c r="L49" s="1277"/>
    </row>
    <row r="50" spans="2:12">
      <c r="B50" s="1303" t="s">
        <v>613</v>
      </c>
      <c r="C50" s="1297">
        <v>55.497193000000003</v>
      </c>
      <c r="D50" s="1297">
        <v>1.774905</v>
      </c>
      <c r="E50" s="1297">
        <v>57.272098</v>
      </c>
      <c r="F50" s="1297">
        <v>47.866186999999996</v>
      </c>
      <c r="G50" s="1297">
        <v>5.8414989999999998</v>
      </c>
      <c r="H50" s="1298">
        <v>53.707686000000002</v>
      </c>
      <c r="I50" s="1277"/>
      <c r="J50" s="1277"/>
      <c r="L50" s="1277"/>
    </row>
    <row r="51" spans="2:12" ht="25.5">
      <c r="B51" s="1303" t="s">
        <v>614</v>
      </c>
      <c r="C51" s="1297">
        <v>119.71709300000001</v>
      </c>
      <c r="D51" s="1297">
        <v>7.8174919999999997</v>
      </c>
      <c r="E51" s="1297">
        <v>127.53458500000001</v>
      </c>
      <c r="F51" s="1297">
        <v>109.537948</v>
      </c>
      <c r="G51" s="1297">
        <v>10.226825</v>
      </c>
      <c r="H51" s="1298">
        <v>119.76477300000001</v>
      </c>
      <c r="I51" s="1277"/>
      <c r="J51" s="1277"/>
      <c r="L51" s="1277"/>
    </row>
    <row r="52" spans="2:12">
      <c r="B52" s="1303" t="s">
        <v>615</v>
      </c>
      <c r="C52" s="1297">
        <v>172.27900134000001</v>
      </c>
      <c r="D52" s="1297">
        <v>20.620875000000002</v>
      </c>
      <c r="E52" s="1297">
        <v>192.89987633999999</v>
      </c>
      <c r="F52" s="1297">
        <v>106.35336264</v>
      </c>
      <c r="G52" s="1297">
        <v>11.530309000000001</v>
      </c>
      <c r="H52" s="1298">
        <v>117.88367164</v>
      </c>
      <c r="I52" s="1277"/>
      <c r="J52" s="1277"/>
      <c r="L52" s="1277"/>
    </row>
    <row r="53" spans="2:12">
      <c r="B53" s="1299" t="s">
        <v>616</v>
      </c>
      <c r="C53" s="1297">
        <v>180.32393306</v>
      </c>
      <c r="D53" s="1297">
        <v>16.804796</v>
      </c>
      <c r="E53" s="1297">
        <v>197.12872906000001</v>
      </c>
      <c r="F53" s="1297">
        <v>104.29997207</v>
      </c>
      <c r="G53" s="1297">
        <v>88.125287999999998</v>
      </c>
      <c r="H53" s="1298">
        <v>192.42526006999998</v>
      </c>
      <c r="I53" s="1277"/>
      <c r="J53" s="1277"/>
      <c r="L53" s="1277"/>
    </row>
    <row r="54" spans="2:12" ht="25.5">
      <c r="B54" s="1300" t="s">
        <v>617</v>
      </c>
      <c r="C54" s="1297">
        <v>22.831222</v>
      </c>
      <c r="D54" s="1297">
        <v>0.51105699999999998</v>
      </c>
      <c r="E54" s="1297">
        <v>23.342279000000001</v>
      </c>
      <c r="F54" s="1297">
        <v>20.669727000000002</v>
      </c>
      <c r="G54" s="1297">
        <v>0</v>
      </c>
      <c r="H54" s="1298">
        <v>20.669727000000002</v>
      </c>
      <c r="I54" s="1277"/>
      <c r="J54" s="1277"/>
      <c r="L54" s="1277"/>
    </row>
    <row r="55" spans="2:12">
      <c r="B55" s="1300" t="s">
        <v>618</v>
      </c>
      <c r="C55" s="1297">
        <v>11.086278999999999</v>
      </c>
      <c r="D55" s="1297">
        <v>1.039463</v>
      </c>
      <c r="E55" s="1297">
        <v>12.125742000000001</v>
      </c>
      <c r="F55" s="1297">
        <v>5.936153</v>
      </c>
      <c r="G55" s="1297">
        <v>0.99795699999999998</v>
      </c>
      <c r="H55" s="1298">
        <v>6.9341100000000004</v>
      </c>
      <c r="I55" s="1277"/>
      <c r="J55" s="1277"/>
      <c r="L55" s="1277"/>
    </row>
    <row r="56" spans="2:12">
      <c r="B56" s="1300" t="s">
        <v>619</v>
      </c>
      <c r="C56" s="1297">
        <v>8.7294070599999998</v>
      </c>
      <c r="D56" s="1297">
        <v>12.592801</v>
      </c>
      <c r="E56" s="1297">
        <v>21.322208060000001</v>
      </c>
      <c r="F56" s="1297">
        <v>8.5727350700000002</v>
      </c>
      <c r="G56" s="1297">
        <v>0.349248</v>
      </c>
      <c r="H56" s="1298">
        <v>8.9219830699999996</v>
      </c>
      <c r="I56" s="1277"/>
      <c r="J56" s="1277"/>
      <c r="L56" s="1277"/>
    </row>
    <row r="57" spans="2:12">
      <c r="B57" s="1300" t="s">
        <v>620</v>
      </c>
      <c r="C57" s="1297">
        <v>19.668512</v>
      </c>
      <c r="D57" s="1297">
        <v>1.8346530000000001</v>
      </c>
      <c r="E57" s="1297">
        <v>21.503164999999999</v>
      </c>
      <c r="F57" s="1297">
        <v>68.480144999999993</v>
      </c>
      <c r="G57" s="1297">
        <v>73.820220000000006</v>
      </c>
      <c r="H57" s="1298">
        <v>142.300365</v>
      </c>
      <c r="I57" s="1277"/>
      <c r="J57" s="1277"/>
      <c r="L57" s="1277"/>
    </row>
    <row r="58" spans="2:12">
      <c r="B58" s="1300" t="s">
        <v>621</v>
      </c>
      <c r="C58" s="1297">
        <v>114.66777999999999</v>
      </c>
      <c r="D58" s="1297">
        <v>0</v>
      </c>
      <c r="E58" s="1297">
        <v>114.66777999999999</v>
      </c>
      <c r="F58" s="1297">
        <v>0.106753</v>
      </c>
      <c r="G58" s="1297">
        <v>0</v>
      </c>
      <c r="H58" s="1298">
        <v>0.106753</v>
      </c>
      <c r="I58" s="1277"/>
      <c r="J58" s="1277"/>
      <c r="L58" s="1277"/>
    </row>
    <row r="59" spans="2:12">
      <c r="B59" s="1300" t="s">
        <v>622</v>
      </c>
      <c r="C59" s="1297">
        <v>0</v>
      </c>
      <c r="D59" s="1297">
        <v>0</v>
      </c>
      <c r="E59" s="1297">
        <v>0</v>
      </c>
      <c r="F59" s="1297">
        <v>3.0899999999999998E-4</v>
      </c>
      <c r="G59" s="1297">
        <v>0</v>
      </c>
      <c r="H59" s="1298">
        <v>3.0899999999999998E-4</v>
      </c>
      <c r="I59" s="1277"/>
      <c r="J59" s="1277"/>
      <c r="L59" s="1277"/>
    </row>
    <row r="60" spans="2:12">
      <c r="B60" s="1300" t="s">
        <v>623</v>
      </c>
      <c r="C60" s="1297">
        <v>0.36567</v>
      </c>
      <c r="D60" s="1297">
        <v>0</v>
      </c>
      <c r="E60" s="1297">
        <v>0.36567</v>
      </c>
      <c r="F60" s="1297">
        <v>9.7788E-2</v>
      </c>
      <c r="G60" s="1297">
        <v>0</v>
      </c>
      <c r="H60" s="1298">
        <v>9.7788E-2</v>
      </c>
      <c r="I60" s="1277"/>
      <c r="J60" s="1277"/>
      <c r="L60" s="1277"/>
    </row>
    <row r="61" spans="2:12">
      <c r="B61" s="1300" t="s">
        <v>624</v>
      </c>
      <c r="C61" s="1297">
        <v>114.30211</v>
      </c>
      <c r="D61" s="1297">
        <v>0</v>
      </c>
      <c r="E61" s="1297">
        <v>114.30211</v>
      </c>
      <c r="F61" s="1297">
        <v>8.6560000000000005E-3</v>
      </c>
      <c r="G61" s="1297">
        <v>0</v>
      </c>
      <c r="H61" s="1298">
        <v>8.6560000000000005E-3</v>
      </c>
      <c r="I61" s="1277"/>
      <c r="J61" s="1277"/>
      <c r="L61" s="1277"/>
    </row>
    <row r="62" spans="2:12">
      <c r="B62" s="1300" t="s">
        <v>625</v>
      </c>
      <c r="C62" s="1297">
        <v>3.3407330000000002</v>
      </c>
      <c r="D62" s="1297">
        <v>0.82682199999999995</v>
      </c>
      <c r="E62" s="1297">
        <v>4.1675550000000001</v>
      </c>
      <c r="F62" s="1297">
        <v>0.53445900000000002</v>
      </c>
      <c r="G62" s="1297">
        <v>12.957863</v>
      </c>
      <c r="H62" s="1298">
        <v>13.492322</v>
      </c>
      <c r="I62" s="1277"/>
      <c r="J62" s="1277"/>
      <c r="L62" s="1277"/>
    </row>
    <row r="63" spans="2:12">
      <c r="B63" s="1299" t="s">
        <v>626</v>
      </c>
      <c r="C63" s="1297">
        <v>421.17903644</v>
      </c>
      <c r="D63" s="1297">
        <v>21.411124000000001</v>
      </c>
      <c r="E63" s="1297">
        <v>442.59016043999998</v>
      </c>
      <c r="F63" s="1297">
        <v>425.69634665999996</v>
      </c>
      <c r="G63" s="1297">
        <v>20.762032999999999</v>
      </c>
      <c r="H63" s="1298">
        <v>446.45837965999999</v>
      </c>
      <c r="I63" s="1277"/>
      <c r="J63" s="1277"/>
      <c r="L63" s="1277"/>
    </row>
    <row r="64" spans="2:12">
      <c r="B64" s="1300" t="s">
        <v>627</v>
      </c>
      <c r="C64" s="1297">
        <v>0</v>
      </c>
      <c r="D64" s="1297">
        <v>0</v>
      </c>
      <c r="E64" s="1297">
        <v>0</v>
      </c>
      <c r="F64" s="1297">
        <v>0</v>
      </c>
      <c r="G64" s="1297">
        <v>0</v>
      </c>
      <c r="H64" s="1298">
        <v>0</v>
      </c>
      <c r="I64" s="1277"/>
      <c r="J64" s="1277"/>
      <c r="L64" s="1277"/>
    </row>
    <row r="65" spans="2:12">
      <c r="B65" s="1300" t="s">
        <v>628</v>
      </c>
      <c r="C65" s="1297">
        <v>421.17903644</v>
      </c>
      <c r="D65" s="1297">
        <v>21.411124000000001</v>
      </c>
      <c r="E65" s="1297">
        <v>442.59016043999998</v>
      </c>
      <c r="F65" s="1297">
        <v>425.69634665999996</v>
      </c>
      <c r="G65" s="1297">
        <v>20.762032999999999</v>
      </c>
      <c r="H65" s="1298">
        <v>446.45837965999999</v>
      </c>
      <c r="I65" s="1277"/>
      <c r="J65" s="1277"/>
      <c r="L65" s="1277"/>
    </row>
    <row r="66" spans="2:12" ht="28.5" customHeight="1">
      <c r="B66" s="1299" t="s">
        <v>629</v>
      </c>
      <c r="C66" s="1297">
        <v>59.026780000000002</v>
      </c>
      <c r="D66" s="1297">
        <v>-2.2849029999999999</v>
      </c>
      <c r="E66" s="1297">
        <v>56.741877000000002</v>
      </c>
      <c r="F66" s="1297">
        <v>-33.615887000000001</v>
      </c>
      <c r="G66" s="1297">
        <v>-3.2991570000000001</v>
      </c>
      <c r="H66" s="1298">
        <v>-36.915044000000002</v>
      </c>
      <c r="I66" s="1277"/>
      <c r="J66" s="1277"/>
      <c r="L66" s="1277"/>
    </row>
    <row r="67" spans="2:12">
      <c r="B67" s="1299" t="s">
        <v>630</v>
      </c>
      <c r="C67" s="1297">
        <v>54.580364939999995</v>
      </c>
      <c r="D67" s="1297">
        <v>4.6074719999999996</v>
      </c>
      <c r="E67" s="1297">
        <v>59.187836939999997</v>
      </c>
      <c r="F67" s="1297">
        <v>44.810427650000001</v>
      </c>
      <c r="G67" s="1297">
        <v>3.0088900000000001</v>
      </c>
      <c r="H67" s="1298">
        <v>47.819317649999995</v>
      </c>
      <c r="I67" s="1277"/>
      <c r="J67" s="1277"/>
      <c r="L67" s="1277"/>
    </row>
    <row r="68" spans="2:12">
      <c r="B68" s="1299" t="s">
        <v>631</v>
      </c>
      <c r="C68" s="1297">
        <v>360.40714699</v>
      </c>
      <c r="D68" s="1297">
        <v>138.144353</v>
      </c>
      <c r="E68" s="1297">
        <v>498.55149999000002</v>
      </c>
      <c r="F68" s="1297">
        <v>395.50759068000002</v>
      </c>
      <c r="G68" s="1297">
        <v>222.13418799999999</v>
      </c>
      <c r="H68" s="1298">
        <v>617.64177868000002</v>
      </c>
      <c r="I68" s="1277"/>
      <c r="J68" s="1277"/>
      <c r="L68" s="1277"/>
    </row>
    <row r="69" spans="2:12">
      <c r="B69" s="1299" t="s">
        <v>632</v>
      </c>
      <c r="C69" s="1297">
        <v>433.83055300000001</v>
      </c>
      <c r="D69" s="1297">
        <v>22.657948000000001</v>
      </c>
      <c r="E69" s="1297">
        <v>456.48850099999999</v>
      </c>
      <c r="F69" s="1297">
        <v>67.724783000000002</v>
      </c>
      <c r="G69" s="1297">
        <v>20.787803</v>
      </c>
      <c r="H69" s="1298">
        <v>88.512585999999999</v>
      </c>
      <c r="I69" s="1277"/>
      <c r="J69" s="1277"/>
      <c r="L69" s="1277"/>
    </row>
    <row r="70" spans="2:12">
      <c r="B70" s="1299" t="s">
        <v>633</v>
      </c>
      <c r="C70" s="1297">
        <v>52.486530000000002</v>
      </c>
      <c r="D70" s="1297">
        <v>14.944470000000001</v>
      </c>
      <c r="E70" s="1297">
        <v>67.430999999999997</v>
      </c>
      <c r="F70" s="1297">
        <v>53.973475999999998</v>
      </c>
      <c r="G70" s="1297">
        <v>23.489761000000001</v>
      </c>
      <c r="H70" s="1298">
        <v>77.463237000000007</v>
      </c>
      <c r="I70" s="1277"/>
      <c r="J70" s="1277"/>
      <c r="L70" s="1277"/>
    </row>
    <row r="71" spans="2:12">
      <c r="B71" s="1299" t="s">
        <v>634</v>
      </c>
      <c r="C71" s="1297">
        <v>0</v>
      </c>
      <c r="D71" s="1297">
        <v>0</v>
      </c>
      <c r="E71" s="1297">
        <v>0</v>
      </c>
      <c r="F71" s="1297">
        <v>0</v>
      </c>
      <c r="G71" s="1297">
        <v>0</v>
      </c>
      <c r="H71" s="1298">
        <v>0</v>
      </c>
      <c r="I71" s="1277"/>
      <c r="J71" s="1277"/>
      <c r="L71" s="1277"/>
    </row>
    <row r="72" spans="2:12">
      <c r="B72" s="1299" t="s">
        <v>635</v>
      </c>
      <c r="C72" s="1297">
        <v>308.03200499000002</v>
      </c>
      <c r="D72" s="1297">
        <v>123.25575000000001</v>
      </c>
      <c r="E72" s="1297">
        <v>431.28775499</v>
      </c>
      <c r="F72" s="1297">
        <v>341.53411468000002</v>
      </c>
      <c r="G72" s="1297">
        <v>198.64442700000001</v>
      </c>
      <c r="H72" s="1298">
        <v>540.17854168000008</v>
      </c>
      <c r="I72" s="1277"/>
      <c r="J72" s="1277"/>
      <c r="L72" s="1277"/>
    </row>
    <row r="73" spans="2:12" ht="13.5" thickBot="1">
      <c r="B73" s="1304" t="s">
        <v>636</v>
      </c>
      <c r="C73" s="1305">
        <v>433.94194099999999</v>
      </c>
      <c r="D73" s="1305">
        <v>22.713815</v>
      </c>
      <c r="E73" s="1305">
        <v>456.655756</v>
      </c>
      <c r="F73" s="1305">
        <v>67.724783000000002</v>
      </c>
      <c r="G73" s="1305">
        <v>20.787803</v>
      </c>
      <c r="H73" s="1306">
        <v>88.512585999999999</v>
      </c>
      <c r="I73" s="1277"/>
      <c r="J73" s="1277"/>
      <c r="L73" s="1277"/>
    </row>
    <row r="78" spans="2:12">
      <c r="C78" s="1307"/>
      <c r="D78" s="1307"/>
      <c r="E78" s="1307"/>
      <c r="F78" s="1307"/>
      <c r="G78" s="1307"/>
      <c r="H78" s="1307"/>
    </row>
  </sheetData>
  <mergeCells count="1">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workbookViewId="0"/>
  </sheetViews>
  <sheetFormatPr defaultColWidth="9.140625" defaultRowHeight="14.25"/>
  <cols>
    <col min="1" max="1" width="9.140625" style="1018"/>
    <col min="2" max="2" width="51" style="1018" customWidth="1"/>
    <col min="3" max="9" width="11.42578125" style="1018" bestFit="1" customWidth="1"/>
    <col min="10" max="10" width="11.42578125" style="1018" customWidth="1"/>
    <col min="11" max="16384" width="9.140625" style="1018"/>
  </cols>
  <sheetData>
    <row r="1" spans="2:15">
      <c r="H1" s="1460" t="s">
        <v>449</v>
      </c>
      <c r="I1" s="1460"/>
      <c r="J1" s="1218"/>
    </row>
    <row r="3" spans="2:15">
      <c r="B3" s="1461" t="s">
        <v>424</v>
      </c>
      <c r="C3" s="1461"/>
      <c r="D3" s="1461"/>
      <c r="E3" s="1461"/>
      <c r="F3" s="1461"/>
      <c r="G3" s="1461"/>
      <c r="H3" s="1461"/>
      <c r="I3" s="1461"/>
      <c r="J3" s="1219"/>
      <c r="K3" s="1220"/>
    </row>
    <row r="4" spans="2:15" ht="15" thickBot="1">
      <c r="B4" s="1219"/>
      <c r="C4" s="1219"/>
      <c r="D4" s="1219"/>
      <c r="E4" s="1219"/>
      <c r="F4" s="1219"/>
      <c r="G4" s="1219"/>
      <c r="H4" s="1219"/>
      <c r="I4" s="1219"/>
      <c r="J4" s="1219"/>
      <c r="K4" s="1220"/>
    </row>
    <row r="5" spans="2:15" ht="15" thickBot="1">
      <c r="B5" s="1462" t="s">
        <v>425</v>
      </c>
      <c r="C5" s="1464" t="s">
        <v>325</v>
      </c>
      <c r="D5" s="1465"/>
      <c r="E5" s="1465"/>
      <c r="F5" s="1465"/>
      <c r="G5" s="1465"/>
      <c r="H5" s="1465"/>
      <c r="I5" s="1465"/>
      <c r="J5" s="1465"/>
    </row>
    <row r="6" spans="2:15" ht="15" thickBot="1">
      <c r="B6" s="1463"/>
      <c r="C6" s="1106" t="s">
        <v>364</v>
      </c>
      <c r="D6" s="1107" t="s">
        <v>346</v>
      </c>
      <c r="E6" s="1107" t="s">
        <v>347</v>
      </c>
      <c r="F6" s="1107" t="s">
        <v>221</v>
      </c>
      <c r="G6" s="1107" t="s">
        <v>222</v>
      </c>
      <c r="H6" s="1107" t="s">
        <v>223</v>
      </c>
      <c r="I6" s="1108" t="s">
        <v>224</v>
      </c>
      <c r="J6" s="1111" t="s">
        <v>225</v>
      </c>
    </row>
    <row r="7" spans="2:15" ht="28.5">
      <c r="B7" s="1221" t="s">
        <v>426</v>
      </c>
      <c r="C7" s="1222">
        <v>350040</v>
      </c>
      <c r="D7" s="1223">
        <v>373151</v>
      </c>
      <c r="E7" s="1223">
        <v>405288</v>
      </c>
      <c r="F7" s="1223">
        <v>427025</v>
      </c>
      <c r="G7" s="1223">
        <v>457266</v>
      </c>
      <c r="H7" s="1223">
        <v>490035</v>
      </c>
      <c r="I7" s="1224">
        <v>507556</v>
      </c>
      <c r="J7" s="1224">
        <v>529983</v>
      </c>
      <c r="K7" s="1225"/>
    </row>
    <row r="8" spans="2:15" ht="28.5">
      <c r="B8" s="1226" t="s">
        <v>427</v>
      </c>
      <c r="C8" s="1227">
        <v>33</v>
      </c>
      <c r="D8" s="1228">
        <v>34</v>
      </c>
      <c r="E8" s="1228">
        <v>34</v>
      </c>
      <c r="F8" s="1228">
        <v>35</v>
      </c>
      <c r="G8" s="1229">
        <v>35</v>
      </c>
      <c r="H8" s="1228">
        <v>35</v>
      </c>
      <c r="I8" s="1230">
        <v>35</v>
      </c>
      <c r="J8" s="1230">
        <v>36</v>
      </c>
      <c r="K8" s="1225"/>
    </row>
    <row r="9" spans="2:15" ht="28.5">
      <c r="B9" s="1231" t="s">
        <v>428</v>
      </c>
      <c r="C9" s="1232">
        <v>8.2107085445777201</v>
      </c>
      <c r="D9" s="1233">
        <v>6.6023882984801707</v>
      </c>
      <c r="E9" s="1233">
        <v>8.6123312010419397</v>
      </c>
      <c r="F9" s="1233">
        <v>5.3633465584966702</v>
      </c>
      <c r="G9" s="1233">
        <v>7.0817867806334522</v>
      </c>
      <c r="H9" s="1233">
        <v>7.1662883310808194</v>
      </c>
      <c r="I9" s="1234">
        <v>3.5754588957931577</v>
      </c>
      <c r="J9" s="1234">
        <v>4.4186257279984904</v>
      </c>
      <c r="K9" s="1225"/>
    </row>
    <row r="10" spans="2:15">
      <c r="B10" s="1231" t="s">
        <v>429</v>
      </c>
      <c r="C10" s="1235">
        <v>956057</v>
      </c>
      <c r="D10" s="1236">
        <v>958997.75</v>
      </c>
      <c r="E10" s="1236">
        <v>954924.25</v>
      </c>
      <c r="F10" s="1236">
        <v>948599.25</v>
      </c>
      <c r="G10" s="1236">
        <v>954212.25</v>
      </c>
      <c r="H10" s="1236">
        <v>957627</v>
      </c>
      <c r="I10" s="1237">
        <v>964014.25</v>
      </c>
      <c r="J10" s="1237">
        <v>950858</v>
      </c>
      <c r="K10" s="1225"/>
    </row>
    <row r="11" spans="2:15">
      <c r="B11" s="1231" t="s">
        <v>430</v>
      </c>
      <c r="C11" s="1232">
        <v>1.37868380458091</v>
      </c>
      <c r="D11" s="1233">
        <v>0.30761764204435499</v>
      </c>
      <c r="E11" s="1233">
        <v>-0.42479233533333755</v>
      </c>
      <c r="F11" s="1233">
        <v>-0.66235620259931605</v>
      </c>
      <c r="G11" s="1233">
        <v>0.59171457282935869</v>
      </c>
      <c r="H11" s="1233">
        <v>0.35786063320817796</v>
      </c>
      <c r="I11" s="1234">
        <v>0.66698725077718157</v>
      </c>
      <c r="J11" s="1234">
        <v>-1.3647360503229076</v>
      </c>
      <c r="K11" s="1225"/>
      <c r="O11" s="1238"/>
    </row>
    <row r="12" spans="2:15" ht="28.5">
      <c r="B12" s="1231" t="s">
        <v>431</v>
      </c>
      <c r="C12" s="1232">
        <v>36.612879775996596</v>
      </c>
      <c r="D12" s="1233">
        <v>38.910508676764699</v>
      </c>
      <c r="E12" s="1233">
        <v>42.441900496295908</v>
      </c>
      <c r="F12" s="1233">
        <v>45.016375460975702</v>
      </c>
      <c r="G12" s="1233">
        <v>47.92078491970733</v>
      </c>
      <c r="H12" s="1233">
        <v>51.171802800046393</v>
      </c>
      <c r="I12" s="1234">
        <v>52.650259059967219</v>
      </c>
      <c r="J12" s="1234">
        <v>55.737344587730242</v>
      </c>
      <c r="K12" s="1225"/>
    </row>
    <row r="13" spans="2:15">
      <c r="B13" s="1231" t="s">
        <v>432</v>
      </c>
      <c r="C13" s="1235">
        <v>1672460.25</v>
      </c>
      <c r="D13" s="1236">
        <v>1673494.25</v>
      </c>
      <c r="E13" s="1236">
        <v>1676659.25</v>
      </c>
      <c r="F13" s="1236">
        <v>1678889.5</v>
      </c>
      <c r="G13" s="1236">
        <v>1679935.25</v>
      </c>
      <c r="H13" s="1236">
        <v>1682706.5</v>
      </c>
      <c r="I13" s="1237">
        <v>1684819.5</v>
      </c>
      <c r="J13" s="1237">
        <v>1685589</v>
      </c>
      <c r="K13" s="1225"/>
    </row>
    <row r="14" spans="2:15" ht="28.5">
      <c r="B14" s="1231" t="s">
        <v>433</v>
      </c>
      <c r="C14" s="1232">
        <v>0.14943429195137203</v>
      </c>
      <c r="D14" s="1233">
        <v>6.1825086724781653E-2</v>
      </c>
      <c r="E14" s="1233">
        <v>0.18912523900216568</v>
      </c>
      <c r="F14" s="1233">
        <v>0.13301748700578248</v>
      </c>
      <c r="G14" s="1233">
        <v>6.2288197049299547E-2</v>
      </c>
      <c r="H14" s="1233">
        <v>0.16496171504229107</v>
      </c>
      <c r="I14" s="1234">
        <v>0.12557151232255892</v>
      </c>
      <c r="J14" s="1234">
        <v>4.5672548305619683E-2</v>
      </c>
      <c r="K14" s="1225"/>
    </row>
    <row r="15" spans="2:15" ht="28.5">
      <c r="B15" s="1231" t="s">
        <v>434</v>
      </c>
      <c r="C15" s="1232">
        <v>20.929645413097262</v>
      </c>
      <c r="D15" s="1233">
        <v>22.297716290330847</v>
      </c>
      <c r="E15" s="1233">
        <v>24.172353446295066</v>
      </c>
      <c r="F15" s="1233">
        <v>25.434967578271234</v>
      </c>
      <c r="G15" s="1233">
        <v>27.219263361489677</v>
      </c>
      <c r="H15" s="1233">
        <v>29.12183437812833</v>
      </c>
      <c r="I15" s="1234">
        <v>30.125244870444579</v>
      </c>
      <c r="J15" s="1234">
        <v>31.442006325385368</v>
      </c>
      <c r="K15" s="1225"/>
    </row>
    <row r="16" spans="2:15">
      <c r="B16" s="1231" t="s">
        <v>435</v>
      </c>
      <c r="C16" s="1235">
        <v>678837.75</v>
      </c>
      <c r="D16" s="1236">
        <v>690188.25</v>
      </c>
      <c r="E16" s="1236">
        <v>705991</v>
      </c>
      <c r="F16" s="1236">
        <v>723550.25</v>
      </c>
      <c r="G16" s="1236">
        <v>740648</v>
      </c>
      <c r="H16" s="1236">
        <v>759054</v>
      </c>
      <c r="I16" s="1237">
        <v>797651</v>
      </c>
      <c r="J16" s="1237">
        <v>794909</v>
      </c>
      <c r="K16" s="1225"/>
    </row>
    <row r="17" spans="2:11">
      <c r="B17" s="1231" t="s">
        <v>436</v>
      </c>
      <c r="C17" s="1232">
        <v>4.3476807258431762</v>
      </c>
      <c r="D17" s="1233">
        <v>1.6720490279157281</v>
      </c>
      <c r="E17" s="1233">
        <v>2.2896289526806637</v>
      </c>
      <c r="F17" s="1233">
        <v>2.487177598581285</v>
      </c>
      <c r="G17" s="1233">
        <v>2.3630356011901039</v>
      </c>
      <c r="H17" s="1233">
        <v>2.4851211371663733</v>
      </c>
      <c r="I17" s="1234">
        <v>5.084881971506638</v>
      </c>
      <c r="J17" s="1234">
        <v>-0.34375936343087388</v>
      </c>
      <c r="K17" s="1225"/>
    </row>
    <row r="18" spans="2:11" ht="28.5">
      <c r="B18" s="1231" t="s">
        <v>437</v>
      </c>
      <c r="C18" s="1232">
        <v>51.564604355017082</v>
      </c>
      <c r="D18" s="1233">
        <v>54.06510470150716</v>
      </c>
      <c r="E18" s="1233">
        <v>57.406964111440516</v>
      </c>
      <c r="F18" s="1233">
        <v>59.018015680320758</v>
      </c>
      <c r="G18" s="1233">
        <v>61.738639677687644</v>
      </c>
      <c r="H18" s="1233">
        <v>64.558648001327967</v>
      </c>
      <c r="I18" s="1234">
        <v>63.631337514777762</v>
      </c>
      <c r="J18" s="1234">
        <v>66.67215995793228</v>
      </c>
      <c r="K18" s="1225"/>
    </row>
    <row r="19" spans="2:11" ht="29.25" thickBot="1">
      <c r="B19" s="1239" t="s">
        <v>438</v>
      </c>
      <c r="C19" s="1240">
        <v>76561.809747457432</v>
      </c>
      <c r="D19" s="1236">
        <v>88513.8974865403</v>
      </c>
      <c r="E19" s="1236">
        <v>98577.377353881689</v>
      </c>
      <c r="F19" s="1236">
        <v>112523.20153386804</v>
      </c>
      <c r="G19" s="1236">
        <v>124460.97377237756</v>
      </c>
      <c r="H19" s="1236">
        <v>131322.60519350658</v>
      </c>
      <c r="I19" s="1237">
        <v>148215.42747007226</v>
      </c>
      <c r="J19" s="1237">
        <v>162532.35838976552</v>
      </c>
      <c r="K19" s="1225"/>
    </row>
    <row r="20" spans="2:11" ht="15" thickBot="1">
      <c r="B20" s="1462" t="s">
        <v>425</v>
      </c>
      <c r="C20" s="1467" t="s">
        <v>326</v>
      </c>
      <c r="D20" s="1468"/>
      <c r="E20" s="1468"/>
      <c r="F20" s="1468"/>
      <c r="G20" s="1468"/>
      <c r="H20" s="1468"/>
      <c r="I20" s="1468"/>
      <c r="J20" s="1468"/>
      <c r="K20" s="1225"/>
    </row>
    <row r="21" spans="2:11" ht="15" thickBot="1">
      <c r="B21" s="1466"/>
      <c r="C21" s="1106" t="s">
        <v>364</v>
      </c>
      <c r="D21" s="1107" t="s">
        <v>346</v>
      </c>
      <c r="E21" s="1107" t="s">
        <v>347</v>
      </c>
      <c r="F21" s="1107" t="s">
        <v>221</v>
      </c>
      <c r="G21" s="1107" t="s">
        <v>222</v>
      </c>
      <c r="H21" s="1107" t="s">
        <v>223</v>
      </c>
      <c r="I21" s="1108" t="s">
        <v>224</v>
      </c>
      <c r="J21" s="1111" t="s">
        <v>225</v>
      </c>
      <c r="K21" s="1225"/>
    </row>
    <row r="22" spans="2:11" ht="28.5">
      <c r="B22" s="1241" t="s">
        <v>439</v>
      </c>
      <c r="C22" s="1242">
        <v>18525</v>
      </c>
      <c r="D22" s="1242">
        <v>20433</v>
      </c>
      <c r="E22" s="1242">
        <v>21744</v>
      </c>
      <c r="F22" s="1242">
        <v>22989</v>
      </c>
      <c r="G22" s="1242">
        <v>23800</v>
      </c>
      <c r="H22" s="1242">
        <v>24388</v>
      </c>
      <c r="I22" s="1243">
        <v>25181</v>
      </c>
      <c r="J22" s="1243">
        <v>26016</v>
      </c>
      <c r="K22" s="1225"/>
    </row>
    <row r="23" spans="2:11">
      <c r="B23" s="1167" t="s">
        <v>440</v>
      </c>
      <c r="C23" s="1244">
        <v>5065</v>
      </c>
      <c r="D23" s="1236">
        <v>6285</v>
      </c>
      <c r="E23" s="1236">
        <v>7016</v>
      </c>
      <c r="F23" s="1236">
        <v>7979</v>
      </c>
      <c r="G23" s="1236">
        <v>8979</v>
      </c>
      <c r="H23" s="1236">
        <v>9579</v>
      </c>
      <c r="I23" s="1237">
        <v>10205</v>
      </c>
      <c r="J23" s="1237">
        <v>11018</v>
      </c>
      <c r="K23" s="1225"/>
    </row>
    <row r="24" spans="2:11" ht="28.5">
      <c r="B24" s="1167" t="s">
        <v>441</v>
      </c>
      <c r="C24" s="1245">
        <v>13460</v>
      </c>
      <c r="D24" s="1245">
        <v>14148</v>
      </c>
      <c r="E24" s="1245">
        <v>14728</v>
      </c>
      <c r="F24" s="1245">
        <v>15010</v>
      </c>
      <c r="G24" s="1245">
        <v>14821</v>
      </c>
      <c r="H24" s="1245">
        <v>14809</v>
      </c>
      <c r="I24" s="1246">
        <v>14976</v>
      </c>
      <c r="J24" s="1246">
        <v>14998</v>
      </c>
    </row>
    <row r="25" spans="2:11" ht="28.5">
      <c r="B25" s="1034" t="s">
        <v>442</v>
      </c>
      <c r="C25" s="1247">
        <v>41</v>
      </c>
      <c r="D25" s="1228">
        <v>42</v>
      </c>
      <c r="E25" s="1228">
        <v>42</v>
      </c>
      <c r="F25" s="1228">
        <v>43</v>
      </c>
      <c r="G25" s="1228">
        <v>44</v>
      </c>
      <c r="H25" s="1228">
        <v>45</v>
      </c>
      <c r="I25" s="1230">
        <v>45</v>
      </c>
      <c r="J25" s="1230">
        <v>46</v>
      </c>
    </row>
    <row r="26" spans="2:11" ht="28.5">
      <c r="B26" s="1248" t="s">
        <v>443</v>
      </c>
      <c r="C26" s="1249">
        <v>10.564010743061774</v>
      </c>
      <c r="D26" s="1233">
        <v>10.299595141700404</v>
      </c>
      <c r="E26" s="1233">
        <v>6.4160916165027153</v>
      </c>
      <c r="F26" s="1233">
        <v>5.7257174392935983</v>
      </c>
      <c r="G26" s="1233">
        <v>3.5277741528557138</v>
      </c>
      <c r="H26" s="1233">
        <v>2.4705882352941173</v>
      </c>
      <c r="I26" s="1234">
        <v>3.2515991471215351</v>
      </c>
      <c r="J26" s="1234">
        <v>3.3159922163536</v>
      </c>
    </row>
    <row r="27" spans="2:11" ht="28.5">
      <c r="B27" s="1248" t="s">
        <v>444</v>
      </c>
      <c r="C27" s="1249">
        <v>1.937645977175001</v>
      </c>
      <c r="D27" s="1233">
        <v>2.1306613778130923</v>
      </c>
      <c r="E27" s="1233">
        <v>2.2770392520663285</v>
      </c>
      <c r="F27" s="1233">
        <v>2.4234680767457912</v>
      </c>
      <c r="G27" s="1233">
        <v>2.4942039886828113</v>
      </c>
      <c r="H27" s="1233">
        <v>2.546711819946597</v>
      </c>
      <c r="I27" s="1234">
        <v>2.6120983170113927</v>
      </c>
      <c r="J27" s="1234">
        <v>2.7360552259117554</v>
      </c>
    </row>
    <row r="28" spans="2:11" ht="28.5">
      <c r="B28" s="1248" t="s">
        <v>445</v>
      </c>
      <c r="C28" s="1250">
        <v>1.1076496436910832</v>
      </c>
      <c r="D28" s="1233">
        <v>1.2209782017476307</v>
      </c>
      <c r="E28" s="1233">
        <v>1.2968645835461201</v>
      </c>
      <c r="F28" s="1233">
        <v>1.3692979794084126</v>
      </c>
      <c r="G28" s="1233">
        <v>1.416721269465594</v>
      </c>
      <c r="H28" s="1233">
        <v>1.4493317759217073</v>
      </c>
      <c r="I28" s="1234">
        <v>1.4945814670354896</v>
      </c>
      <c r="J28" s="1234">
        <v>1.543436745256406</v>
      </c>
    </row>
    <row r="29" spans="2:11" ht="28.5">
      <c r="B29" s="1248" t="s">
        <v>446</v>
      </c>
      <c r="C29" s="1249">
        <v>2.7289289671942965</v>
      </c>
      <c r="D29" s="1233">
        <v>2.9604966471104079</v>
      </c>
      <c r="E29" s="1233">
        <v>3.0799259480644938</v>
      </c>
      <c r="F29" s="1233">
        <v>3.1772499560327705</v>
      </c>
      <c r="G29" s="1233">
        <v>3.2134023179702096</v>
      </c>
      <c r="H29" s="1233">
        <v>3.2129466414774184</v>
      </c>
      <c r="I29" s="1234">
        <v>3.1568944312738276</v>
      </c>
      <c r="J29" s="1234">
        <v>3.2728274557213464</v>
      </c>
    </row>
    <row r="30" spans="2:11" ht="29.25" thickBot="1">
      <c r="B30" s="1251" t="s">
        <v>447</v>
      </c>
      <c r="C30" s="1240">
        <v>17182.415546558706</v>
      </c>
      <c r="D30" s="1252">
        <v>24752.486419028046</v>
      </c>
      <c r="E30" s="1252">
        <v>33848.664505150853</v>
      </c>
      <c r="F30" s="1252">
        <v>43401.42020096568</v>
      </c>
      <c r="G30" s="1252">
        <v>54473.682689075627</v>
      </c>
      <c r="H30" s="1252">
        <v>63683.969329178275</v>
      </c>
      <c r="I30" s="1253">
        <v>78980.931297406773</v>
      </c>
      <c r="J30" s="1253">
        <v>88104.637396328413</v>
      </c>
    </row>
    <row r="32" spans="2:11">
      <c r="B32" s="1459" t="s">
        <v>448</v>
      </c>
      <c r="C32" s="1459"/>
      <c r="D32" s="1459"/>
      <c r="E32" s="1459"/>
      <c r="F32" s="1459"/>
      <c r="G32" s="1459"/>
      <c r="H32" s="1459"/>
      <c r="I32" s="1459"/>
      <c r="J32" s="1459"/>
    </row>
    <row r="33" spans="2:10">
      <c r="B33" s="1254"/>
      <c r="C33" s="1254"/>
      <c r="D33" s="1254"/>
      <c r="E33" s="1254"/>
      <c r="F33" s="1254"/>
      <c r="G33" s="1254"/>
      <c r="H33" s="1254"/>
      <c r="I33" s="1254"/>
      <c r="J33" s="1254"/>
    </row>
    <row r="37" spans="2:10">
      <c r="C37" s="1104"/>
      <c r="D37" s="1104"/>
      <c r="E37" s="1104"/>
      <c r="F37" s="1104"/>
      <c r="G37" s="1104"/>
      <c r="H37" s="1104"/>
      <c r="I37" s="1104"/>
      <c r="J37" s="1104"/>
    </row>
  </sheetData>
  <mergeCells count="7">
    <mergeCell ref="B32:J32"/>
    <mergeCell ref="H1:I1"/>
    <mergeCell ref="B3:I3"/>
    <mergeCell ref="B5:B6"/>
    <mergeCell ref="C5:J5"/>
    <mergeCell ref="B20:B21"/>
    <mergeCell ref="C20:J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workbookViewId="0"/>
  </sheetViews>
  <sheetFormatPr defaultColWidth="9.140625" defaultRowHeight="14.25"/>
  <cols>
    <col min="1" max="1" width="9.140625" style="1018"/>
    <col min="2" max="2" width="41.5703125" style="1018" customWidth="1"/>
    <col min="3" max="18" width="14.42578125" style="1018" customWidth="1"/>
    <col min="19" max="19" width="12.42578125" style="1018" bestFit="1" customWidth="1"/>
    <col min="20" max="16384" width="9.140625" style="1018"/>
  </cols>
  <sheetData>
    <row r="1" spans="2:18">
      <c r="Q1" s="1460" t="s">
        <v>423</v>
      </c>
      <c r="R1" s="1460"/>
    </row>
    <row r="3" spans="2:18">
      <c r="B3" s="1469" t="s">
        <v>402</v>
      </c>
      <c r="C3" s="1469"/>
      <c r="D3" s="1469"/>
      <c r="E3" s="1469"/>
      <c r="F3" s="1469"/>
      <c r="G3" s="1469"/>
      <c r="H3" s="1469"/>
      <c r="I3" s="1469"/>
      <c r="J3" s="1469"/>
      <c r="K3" s="1469"/>
      <c r="L3" s="1469"/>
      <c r="M3" s="1469"/>
      <c r="N3" s="1469"/>
      <c r="O3" s="1469"/>
      <c r="P3" s="1469"/>
      <c r="Q3" s="1469"/>
      <c r="R3" s="1105"/>
    </row>
    <row r="4" spans="2:18" ht="15" thickBot="1"/>
    <row r="5" spans="2:18" ht="15" thickBot="1">
      <c r="B5" s="1462" t="s">
        <v>345</v>
      </c>
      <c r="C5" s="1464" t="s">
        <v>325</v>
      </c>
      <c r="D5" s="1465"/>
      <c r="E5" s="1465"/>
      <c r="F5" s="1465"/>
      <c r="G5" s="1465"/>
      <c r="H5" s="1465"/>
      <c r="I5" s="1465"/>
      <c r="J5" s="1470"/>
      <c r="K5" s="1464" t="s">
        <v>326</v>
      </c>
      <c r="L5" s="1465"/>
      <c r="M5" s="1465"/>
      <c r="N5" s="1465"/>
      <c r="O5" s="1465"/>
      <c r="P5" s="1465"/>
      <c r="Q5" s="1465"/>
      <c r="R5" s="1465"/>
    </row>
    <row r="6" spans="2:18" ht="15" thickBot="1">
      <c r="B6" s="1466"/>
      <c r="C6" s="1155" t="s">
        <v>364</v>
      </c>
      <c r="D6" s="1108" t="s">
        <v>346</v>
      </c>
      <c r="E6" s="1155" t="s">
        <v>347</v>
      </c>
      <c r="F6" s="1155" t="s">
        <v>221</v>
      </c>
      <c r="G6" s="1106" t="s">
        <v>222</v>
      </c>
      <c r="H6" s="1106" t="s">
        <v>223</v>
      </c>
      <c r="I6" s="1106" t="s">
        <v>224</v>
      </c>
      <c r="J6" s="1106" t="s">
        <v>225</v>
      </c>
      <c r="K6" s="1176" t="s">
        <v>364</v>
      </c>
      <c r="L6" s="1177" t="s">
        <v>346</v>
      </c>
      <c r="M6" s="1176" t="s">
        <v>347</v>
      </c>
      <c r="N6" s="1176" t="s">
        <v>221</v>
      </c>
      <c r="O6" s="1178" t="s">
        <v>222</v>
      </c>
      <c r="P6" s="1178" t="s">
        <v>223</v>
      </c>
      <c r="Q6" s="1178" t="s">
        <v>224</v>
      </c>
      <c r="R6" s="1178">
        <v>2020</v>
      </c>
    </row>
    <row r="7" spans="2:18">
      <c r="B7" s="1028" t="s">
        <v>403</v>
      </c>
      <c r="C7" s="1179">
        <f>C8+C9+C10</f>
        <v>6745297.4739999995</v>
      </c>
      <c r="D7" s="1180">
        <f t="shared" ref="D7:Q7" si="0">D8+D9+D10</f>
        <v>9608903.3359999992</v>
      </c>
      <c r="E7" s="1180">
        <f t="shared" si="0"/>
        <v>12151141.353</v>
      </c>
      <c r="F7" s="1180">
        <f t="shared" si="0"/>
        <v>14654562.780000001</v>
      </c>
      <c r="G7" s="1180">
        <f t="shared" si="0"/>
        <v>17285701.369000003</v>
      </c>
      <c r="H7" s="1180">
        <f t="shared" si="0"/>
        <v>18904450.699000001</v>
      </c>
      <c r="I7" s="1181">
        <f t="shared" si="0"/>
        <v>22332373.909000002</v>
      </c>
      <c r="J7" s="1181">
        <v>25802216.937589999</v>
      </c>
      <c r="K7" s="1182">
        <f t="shared" si="0"/>
        <v>105711.266</v>
      </c>
      <c r="L7" s="1180">
        <f t="shared" si="0"/>
        <v>188046.087</v>
      </c>
      <c r="M7" s="1180">
        <f t="shared" si="0"/>
        <v>273714.52600000001</v>
      </c>
      <c r="N7" s="1180">
        <f t="shared" si="0"/>
        <v>360818.67700000003</v>
      </c>
      <c r="O7" s="1180">
        <f t="shared" si="0"/>
        <v>466703.82799999998</v>
      </c>
      <c r="P7" s="1180">
        <f t="shared" si="0"/>
        <v>543020.43200000003</v>
      </c>
      <c r="Q7" s="1181">
        <f t="shared" si="0"/>
        <v>700614.99</v>
      </c>
      <c r="R7" s="1181">
        <v>809759.47183000005</v>
      </c>
    </row>
    <row r="8" spans="2:18">
      <c r="B8" s="1167" t="s">
        <v>404</v>
      </c>
      <c r="C8" s="1183">
        <v>964156.30700000003</v>
      </c>
      <c r="D8" s="1184">
        <v>1127866.7290000001</v>
      </c>
      <c r="E8" s="1184">
        <v>1291438.581</v>
      </c>
      <c r="F8" s="1184">
        <v>1372249.608</v>
      </c>
      <c r="G8" s="1184">
        <v>1776833.8570000001</v>
      </c>
      <c r="H8" s="1184">
        <v>2008642.9310000001</v>
      </c>
      <c r="I8" s="1185">
        <v>2301854.0180000002</v>
      </c>
      <c r="J8" s="1185">
        <v>2391298.3342599999</v>
      </c>
      <c r="K8" s="1186">
        <v>37277.67</v>
      </c>
      <c r="L8" s="1184">
        <v>58800.877</v>
      </c>
      <c r="M8" s="1184">
        <v>71449.293000000005</v>
      </c>
      <c r="N8" s="1184">
        <v>84431.107000000004</v>
      </c>
      <c r="O8" s="1184">
        <v>110631.681</v>
      </c>
      <c r="P8" s="1184">
        <v>126684.61</v>
      </c>
      <c r="Q8" s="1185">
        <v>171469.299</v>
      </c>
      <c r="R8" s="1185">
        <v>186261.65358000001</v>
      </c>
    </row>
    <row r="9" spans="2:18">
      <c r="B9" s="1167" t="s">
        <v>405</v>
      </c>
      <c r="C9" s="1183">
        <v>1298384.1340000001</v>
      </c>
      <c r="D9" s="1184">
        <v>1606001.0619999999</v>
      </c>
      <c r="E9" s="1184">
        <v>2168354.46</v>
      </c>
      <c r="F9" s="1184">
        <v>2630082.3640000001</v>
      </c>
      <c r="G9" s="1184">
        <v>3109972.2919999999</v>
      </c>
      <c r="H9" s="1184">
        <v>3582417.4789999998</v>
      </c>
      <c r="I9" s="1185">
        <v>4326802.1090000002</v>
      </c>
      <c r="J9" s="1185">
        <v>4142802.4947299999</v>
      </c>
      <c r="K9" s="1186">
        <v>14168.414000000001</v>
      </c>
      <c r="L9" s="1184">
        <v>24471.695</v>
      </c>
      <c r="M9" s="1184">
        <v>39028.053999999996</v>
      </c>
      <c r="N9" s="1184">
        <v>59370.995000000003</v>
      </c>
      <c r="O9" s="1184">
        <v>78959.630999999994</v>
      </c>
      <c r="P9" s="1184">
        <v>96355.362999999998</v>
      </c>
      <c r="Q9" s="1185">
        <v>124176.39</v>
      </c>
      <c r="R9" s="1185">
        <v>130497.26968</v>
      </c>
    </row>
    <row r="10" spans="2:18" ht="28.5">
      <c r="B10" s="1167" t="s">
        <v>406</v>
      </c>
      <c r="C10" s="1183">
        <v>4482757.0329999998</v>
      </c>
      <c r="D10" s="1184">
        <v>6875035.5449999999</v>
      </c>
      <c r="E10" s="1184">
        <v>8691348.3120000008</v>
      </c>
      <c r="F10" s="1184">
        <v>10652230.808</v>
      </c>
      <c r="G10" s="1184">
        <v>12398895.220000001</v>
      </c>
      <c r="H10" s="1184">
        <v>13313390.289000001</v>
      </c>
      <c r="I10" s="1185">
        <v>15703717.782</v>
      </c>
      <c r="J10" s="1185">
        <v>19115473.579540599</v>
      </c>
      <c r="K10" s="1186">
        <v>54265.182000000001</v>
      </c>
      <c r="L10" s="1184">
        <v>104773.515</v>
      </c>
      <c r="M10" s="1184">
        <v>163237.179</v>
      </c>
      <c r="N10" s="1184">
        <v>217016.57500000001</v>
      </c>
      <c r="O10" s="1184">
        <v>277112.516</v>
      </c>
      <c r="P10" s="1184">
        <v>319980.45899999997</v>
      </c>
      <c r="Q10" s="1185">
        <v>404969.30099999998</v>
      </c>
      <c r="R10" s="1185">
        <v>488385.01022360899</v>
      </c>
    </row>
    <row r="11" spans="2:18">
      <c r="B11" s="1034" t="s">
        <v>407</v>
      </c>
      <c r="C11" s="1187">
        <f>C12+C13+C14+C15+C16+C17+C18</f>
        <v>20019381.934</v>
      </c>
      <c r="D11" s="1188">
        <f t="shared" ref="D11:Q11" si="1">D12+D13+D14+D15+D16+D17+D18</f>
        <v>23040922.895</v>
      </c>
      <c r="E11" s="1188">
        <f t="shared" si="1"/>
        <v>27093849.853999998</v>
      </c>
      <c r="F11" s="1188">
        <f t="shared" si="1"/>
        <v>33286669.989</v>
      </c>
      <c r="G11" s="1188">
        <f t="shared" si="1"/>
        <v>39509205.757000007</v>
      </c>
      <c r="H11" s="1188">
        <f t="shared" si="1"/>
        <v>44315404.116999999</v>
      </c>
      <c r="I11" s="1189">
        <f t="shared" si="1"/>
        <v>53047459.941999994</v>
      </c>
      <c r="J11" s="1189">
        <v>61230769.900079995</v>
      </c>
      <c r="K11" s="1190">
        <f t="shared" si="1"/>
        <v>207388.772</v>
      </c>
      <c r="L11" s="1188">
        <f t="shared" si="1"/>
        <v>304720.92800000001</v>
      </c>
      <c r="M11" s="1188">
        <f t="shared" si="1"/>
        <v>453345.14199999999</v>
      </c>
      <c r="N11" s="1188">
        <f t="shared" si="1"/>
        <v>625898.59500000009</v>
      </c>
      <c r="O11" s="1188">
        <f t="shared" si="1"/>
        <v>811846.04100000008</v>
      </c>
      <c r="P11" s="1188">
        <f t="shared" si="1"/>
        <v>970695.86800000002</v>
      </c>
      <c r="Q11" s="1189">
        <f t="shared" si="1"/>
        <v>1266644.6400000001</v>
      </c>
      <c r="R11" s="1189">
        <v>1461823.0613599999</v>
      </c>
    </row>
    <row r="12" spans="2:18">
      <c r="B12" s="1167" t="s">
        <v>408</v>
      </c>
      <c r="C12" s="1183">
        <v>16541625.488</v>
      </c>
      <c r="D12" s="1184">
        <v>19178443.052999999</v>
      </c>
      <c r="E12" s="1184">
        <v>23983181.625</v>
      </c>
      <c r="F12" s="1184">
        <v>29284895.085000001</v>
      </c>
      <c r="G12" s="1184">
        <v>34547915.799000002</v>
      </c>
      <c r="H12" s="1184">
        <v>36947597.082000002</v>
      </c>
      <c r="I12" s="1185">
        <v>44510865.747000001</v>
      </c>
      <c r="J12" s="1185">
        <v>52155351.921449997</v>
      </c>
      <c r="K12" s="1186">
        <v>133090.228</v>
      </c>
      <c r="L12" s="1184">
        <v>223428.345</v>
      </c>
      <c r="M12" s="1184">
        <v>358132.96899999998</v>
      </c>
      <c r="N12" s="1184">
        <v>487789.03600000002</v>
      </c>
      <c r="O12" s="1184">
        <v>633064.745</v>
      </c>
      <c r="P12" s="1184">
        <v>731568.277</v>
      </c>
      <c r="Q12" s="1185">
        <v>945738.9</v>
      </c>
      <c r="R12" s="1185">
        <v>1109105.4946399999</v>
      </c>
    </row>
    <row r="13" spans="2:18">
      <c r="B13" s="1167" t="s">
        <v>409</v>
      </c>
      <c r="C13" s="1183">
        <v>0</v>
      </c>
      <c r="D13" s="1184">
        <v>0</v>
      </c>
      <c r="E13" s="1184">
        <v>83028.921000000002</v>
      </c>
      <c r="F13" s="1184">
        <v>224453.77900000001</v>
      </c>
      <c r="G13" s="1184">
        <v>352047.788</v>
      </c>
      <c r="H13" s="1184">
        <v>0</v>
      </c>
      <c r="I13" s="1185">
        <v>0</v>
      </c>
      <c r="J13" s="1185">
        <v>0</v>
      </c>
      <c r="K13" s="1186">
        <v>0</v>
      </c>
      <c r="L13" s="1184">
        <v>0</v>
      </c>
      <c r="M13" s="1184">
        <v>0</v>
      </c>
      <c r="N13" s="1184">
        <v>6363.8950000000004</v>
      </c>
      <c r="O13" s="1184">
        <v>8193.7309999999998</v>
      </c>
      <c r="P13" s="1184">
        <v>0</v>
      </c>
      <c r="Q13" s="1185">
        <v>0</v>
      </c>
      <c r="R13" s="1185">
        <v>0</v>
      </c>
    </row>
    <row r="14" spans="2:18" ht="28.5">
      <c r="B14" s="1167" t="s">
        <v>410</v>
      </c>
      <c r="C14" s="1183">
        <v>0</v>
      </c>
      <c r="D14" s="1184">
        <v>0</v>
      </c>
      <c r="E14" s="1184">
        <v>0</v>
      </c>
      <c r="F14" s="1184">
        <v>0</v>
      </c>
      <c r="G14" s="1184">
        <v>0</v>
      </c>
      <c r="H14" s="1184">
        <v>0</v>
      </c>
      <c r="I14" s="1185">
        <v>6478.6869999999999</v>
      </c>
      <c r="J14" s="1185">
        <v>22669.995999999999</v>
      </c>
      <c r="K14" s="1186">
        <v>0</v>
      </c>
      <c r="L14" s="1184">
        <v>0</v>
      </c>
      <c r="M14" s="1184">
        <v>0</v>
      </c>
      <c r="N14" s="1184">
        <v>0</v>
      </c>
      <c r="O14" s="1184">
        <v>0</v>
      </c>
      <c r="P14" s="1184">
        <v>0</v>
      </c>
      <c r="Q14" s="1185">
        <v>16196.718000000001</v>
      </c>
      <c r="R14" s="1185">
        <v>17488.282999999999</v>
      </c>
    </row>
    <row r="15" spans="2:18" ht="28.5">
      <c r="B15" s="1167" t="s">
        <v>411</v>
      </c>
      <c r="C15" s="1183">
        <v>0</v>
      </c>
      <c r="D15" s="1184">
        <v>0</v>
      </c>
      <c r="E15" s="1184">
        <v>0</v>
      </c>
      <c r="F15" s="1184">
        <v>0</v>
      </c>
      <c r="G15" s="1184">
        <v>0</v>
      </c>
      <c r="H15" s="1184">
        <v>0</v>
      </c>
      <c r="I15" s="1185">
        <v>0</v>
      </c>
      <c r="J15" s="1185">
        <v>0</v>
      </c>
      <c r="K15" s="1186">
        <v>0</v>
      </c>
      <c r="L15" s="1184">
        <v>0</v>
      </c>
      <c r="M15" s="1184">
        <v>0</v>
      </c>
      <c r="N15" s="1184">
        <v>0</v>
      </c>
      <c r="O15" s="1184">
        <v>0</v>
      </c>
      <c r="P15" s="1184">
        <v>0</v>
      </c>
      <c r="Q15" s="1185">
        <v>0</v>
      </c>
      <c r="R15" s="1185">
        <v>0</v>
      </c>
    </row>
    <row r="16" spans="2:18" ht="28.5">
      <c r="B16" s="1167" t="s">
        <v>412</v>
      </c>
      <c r="C16" s="1183">
        <v>0</v>
      </c>
      <c r="D16" s="1184">
        <v>0</v>
      </c>
      <c r="E16" s="1184">
        <v>0</v>
      </c>
      <c r="F16" s="1184">
        <v>0</v>
      </c>
      <c r="G16" s="1184">
        <v>0</v>
      </c>
      <c r="H16" s="1184">
        <v>161400.37100000001</v>
      </c>
      <c r="I16" s="1185">
        <v>14615.04</v>
      </c>
      <c r="J16" s="1185">
        <v>19704.001530000001</v>
      </c>
      <c r="K16" s="1186">
        <v>0</v>
      </c>
      <c r="L16" s="1184">
        <v>0</v>
      </c>
      <c r="M16" s="1184">
        <v>0</v>
      </c>
      <c r="N16" s="1184">
        <v>0</v>
      </c>
      <c r="O16" s="1184">
        <v>0</v>
      </c>
      <c r="P16" s="1184">
        <v>12014.501</v>
      </c>
      <c r="Q16" s="1185">
        <v>11.3</v>
      </c>
      <c r="R16" s="1185">
        <v>131.39599999999999</v>
      </c>
    </row>
    <row r="17" spans="2:18" ht="28.5">
      <c r="B17" s="1167" t="s">
        <v>413</v>
      </c>
      <c r="C17" s="1183">
        <v>157325.31899999999</v>
      </c>
      <c r="D17" s="1184">
        <v>232391.323</v>
      </c>
      <c r="E17" s="1184">
        <v>177012.12100000001</v>
      </c>
      <c r="F17" s="1184">
        <v>61511.555</v>
      </c>
      <c r="G17" s="1184">
        <v>56093.838000000003</v>
      </c>
      <c r="H17" s="1184">
        <v>109028.864</v>
      </c>
      <c r="I17" s="1185">
        <v>260170.39600000001</v>
      </c>
      <c r="J17" s="1185">
        <v>549034.66994858999</v>
      </c>
      <c r="K17" s="1186">
        <v>2508.0039999999999</v>
      </c>
      <c r="L17" s="1184">
        <v>5912.66</v>
      </c>
      <c r="M17" s="1184">
        <v>3221.16</v>
      </c>
      <c r="N17" s="1184">
        <v>1366.923</v>
      </c>
      <c r="O17" s="1184">
        <v>124.65300000000001</v>
      </c>
      <c r="P17" s="1184">
        <v>1211.432</v>
      </c>
      <c r="Q17" s="1185">
        <v>6328.4690000000001</v>
      </c>
      <c r="R17" s="1185">
        <v>14503.616821845</v>
      </c>
    </row>
    <row r="18" spans="2:18">
      <c r="B18" s="1167" t="s">
        <v>414</v>
      </c>
      <c r="C18" s="1183">
        <v>3320431.1269999999</v>
      </c>
      <c r="D18" s="1184">
        <v>3630088.5189999999</v>
      </c>
      <c r="E18" s="1184">
        <v>2850627.1869999999</v>
      </c>
      <c r="F18" s="1184">
        <v>3715809.57</v>
      </c>
      <c r="G18" s="1184">
        <v>4553148.3320000004</v>
      </c>
      <c r="H18" s="1184">
        <v>7097377.7999999998</v>
      </c>
      <c r="I18" s="1185">
        <v>8255330.0719999997</v>
      </c>
      <c r="J18" s="1185">
        <v>8636651.8400999997</v>
      </c>
      <c r="K18" s="1186">
        <v>71790.539999999994</v>
      </c>
      <c r="L18" s="1184">
        <v>75379.922999999995</v>
      </c>
      <c r="M18" s="1184">
        <v>91991.013000000006</v>
      </c>
      <c r="N18" s="1184">
        <v>130378.74099999999</v>
      </c>
      <c r="O18" s="1184">
        <v>170462.91200000001</v>
      </c>
      <c r="P18" s="1184">
        <v>225901.658</v>
      </c>
      <c r="Q18" s="1185">
        <v>298369.25300000003</v>
      </c>
      <c r="R18" s="1185">
        <v>325209.80972000002</v>
      </c>
    </row>
    <row r="19" spans="2:18">
      <c r="B19" s="1191" t="s">
        <v>415</v>
      </c>
      <c r="C19" s="1187">
        <v>53932.07</v>
      </c>
      <c r="D19" s="1188">
        <v>424483.712</v>
      </c>
      <c r="E19" s="1188">
        <v>820441.74100000004</v>
      </c>
      <c r="F19" s="1188">
        <v>134574.99299999999</v>
      </c>
      <c r="G19" s="1188">
        <v>143270.731</v>
      </c>
      <c r="H19" s="1188">
        <v>1165852.3249299999</v>
      </c>
      <c r="I19" s="1189">
        <v>243632.155</v>
      </c>
      <c r="J19" s="1189">
        <v>256135.64726999999</v>
      </c>
      <c r="K19" s="1190">
        <v>5652.7969999999996</v>
      </c>
      <c r="L19" s="1188">
        <v>15182.619000000001</v>
      </c>
      <c r="M19" s="1188">
        <v>9874.5789999999997</v>
      </c>
      <c r="N19" s="1188">
        <v>16247.735000000001</v>
      </c>
      <c r="O19" s="1188">
        <v>22273.852999999999</v>
      </c>
      <c r="P19" s="1188">
        <v>41283.449000000001</v>
      </c>
      <c r="Q19" s="1189">
        <v>29249.643</v>
      </c>
      <c r="R19" s="1189">
        <v>24735.732210000002</v>
      </c>
    </row>
    <row r="20" spans="2:18" ht="15" thickBot="1">
      <c r="B20" s="1192" t="s">
        <v>416</v>
      </c>
      <c r="C20" s="1193">
        <f>C19+C11+C7</f>
        <v>26818611.478</v>
      </c>
      <c r="D20" s="1194">
        <f t="shared" ref="D20:Q20" si="2">D19+D11+D7</f>
        <v>33074309.943</v>
      </c>
      <c r="E20" s="1194">
        <f t="shared" si="2"/>
        <v>40065432.947999999</v>
      </c>
      <c r="F20" s="1194">
        <f t="shared" si="2"/>
        <v>48075807.762000002</v>
      </c>
      <c r="G20" s="1194">
        <f t="shared" si="2"/>
        <v>56938177.857000008</v>
      </c>
      <c r="H20" s="1194">
        <f t="shared" si="2"/>
        <v>64385707.140929997</v>
      </c>
      <c r="I20" s="1195">
        <f>I19+I11+I7</f>
        <v>75623466.005999997</v>
      </c>
      <c r="J20" s="1195">
        <v>87289122.484939992</v>
      </c>
      <c r="K20" s="1196">
        <f t="shared" si="2"/>
        <v>318752.83499999996</v>
      </c>
      <c r="L20" s="1194">
        <f t="shared" si="2"/>
        <v>507949.63400000002</v>
      </c>
      <c r="M20" s="1194">
        <f t="shared" si="2"/>
        <v>736934.24699999997</v>
      </c>
      <c r="N20" s="1194">
        <f t="shared" si="2"/>
        <v>1002965.0070000001</v>
      </c>
      <c r="O20" s="1194">
        <f t="shared" si="2"/>
        <v>1300823.7220000001</v>
      </c>
      <c r="P20" s="1194">
        <f t="shared" si="2"/>
        <v>1554999.7490000001</v>
      </c>
      <c r="Q20" s="1195">
        <f t="shared" si="2"/>
        <v>1996509.273</v>
      </c>
      <c r="R20" s="1195">
        <v>2296318.2653999999</v>
      </c>
    </row>
    <row r="21" spans="2:18">
      <c r="B21" s="1197" t="s">
        <v>417</v>
      </c>
      <c r="C21" s="1179">
        <v>18915.659</v>
      </c>
      <c r="D21" s="1180">
        <v>45260.582000000002</v>
      </c>
      <c r="E21" s="1180">
        <v>113204.75</v>
      </c>
      <c r="F21" s="1180">
        <v>25587.601999999999</v>
      </c>
      <c r="G21" s="1180">
        <v>26406.223000000002</v>
      </c>
      <c r="H21" s="1180">
        <v>33034</v>
      </c>
      <c r="I21" s="1181">
        <v>26668</v>
      </c>
      <c r="J21" s="1181">
        <v>32028.661620000003</v>
      </c>
      <c r="K21" s="1182">
        <v>448.58699999999999</v>
      </c>
      <c r="L21" s="1180">
        <v>2182.0790000000002</v>
      </c>
      <c r="M21" s="1180">
        <v>928.88499999999999</v>
      </c>
      <c r="N21" s="1180">
        <v>5209.7560000000003</v>
      </c>
      <c r="O21" s="1180">
        <v>4350.0739999999996</v>
      </c>
      <c r="P21" s="1180">
        <v>1875</v>
      </c>
      <c r="Q21" s="1181">
        <v>7690.4380000000001</v>
      </c>
      <c r="R21" s="1181">
        <v>4188.0187000000005</v>
      </c>
    </row>
    <row r="22" spans="2:18">
      <c r="B22" s="1191" t="s">
        <v>418</v>
      </c>
      <c r="C22" s="1188">
        <v>26799695.818999998</v>
      </c>
      <c r="D22" s="1188">
        <v>33029049.361000001</v>
      </c>
      <c r="E22" s="1188">
        <v>39952228.192000002</v>
      </c>
      <c r="F22" s="1188">
        <v>48050220.159999996</v>
      </c>
      <c r="G22" s="1188">
        <v>56911771.634000003</v>
      </c>
      <c r="H22" s="1188">
        <v>64352673</v>
      </c>
      <c r="I22" s="1189">
        <v>75596798</v>
      </c>
      <c r="J22" s="1189">
        <v>87257093.725954667</v>
      </c>
      <c r="K22" s="1198">
        <v>318304.24800000002</v>
      </c>
      <c r="L22" s="1188">
        <v>505767.55499999999</v>
      </c>
      <c r="M22" s="1188">
        <v>736005.36199999996</v>
      </c>
      <c r="N22" s="1188">
        <v>997755.25100000005</v>
      </c>
      <c r="O22" s="1188">
        <v>1296473.649</v>
      </c>
      <c r="P22" s="1188">
        <v>1553124.5330000001</v>
      </c>
      <c r="Q22" s="1189">
        <v>1988818.835</v>
      </c>
      <c r="R22" s="1189">
        <v>2292130.2465028805</v>
      </c>
    </row>
    <row r="23" spans="2:18" ht="29.25" thickBot="1">
      <c r="B23" s="1199" t="s">
        <v>419</v>
      </c>
      <c r="C23" s="1200">
        <f>C21+C22</f>
        <v>26818611.478</v>
      </c>
      <c r="D23" s="1173">
        <f t="shared" ref="D23:Q23" si="3">D21+D22</f>
        <v>33074309.943</v>
      </c>
      <c r="E23" s="1173">
        <f t="shared" si="3"/>
        <v>40065432.942000002</v>
      </c>
      <c r="F23" s="1173">
        <f t="shared" si="3"/>
        <v>48075807.761999995</v>
      </c>
      <c r="G23" s="1173">
        <f t="shared" si="3"/>
        <v>56938177.857000001</v>
      </c>
      <c r="H23" s="1173">
        <f t="shared" si="3"/>
        <v>64385707</v>
      </c>
      <c r="I23" s="1174">
        <f t="shared" si="3"/>
        <v>75623466</v>
      </c>
      <c r="J23" s="1174">
        <v>87289122.387574673</v>
      </c>
      <c r="K23" s="1172">
        <f t="shared" si="3"/>
        <v>318752.83500000002</v>
      </c>
      <c r="L23" s="1173">
        <f t="shared" si="3"/>
        <v>507949.63400000002</v>
      </c>
      <c r="M23" s="1173">
        <f t="shared" si="3"/>
        <v>736934.24699999997</v>
      </c>
      <c r="N23" s="1173">
        <f t="shared" si="3"/>
        <v>1002965.0070000001</v>
      </c>
      <c r="O23" s="1173">
        <f t="shared" si="3"/>
        <v>1300823.723</v>
      </c>
      <c r="P23" s="1173">
        <f t="shared" si="3"/>
        <v>1554999.5330000001</v>
      </c>
      <c r="Q23" s="1174">
        <f t="shared" si="3"/>
        <v>1996509.273</v>
      </c>
      <c r="R23" s="1174">
        <v>2296318.2652028804</v>
      </c>
    </row>
    <row r="24" spans="2:18" ht="29.25" thickBot="1">
      <c r="B24" s="1201" t="s">
        <v>420</v>
      </c>
      <c r="C24" s="1202">
        <v>5675600</v>
      </c>
      <c r="D24" s="1203">
        <v>6255698.4649999999</v>
      </c>
      <c r="E24" s="1203">
        <v>6991123.004999999</v>
      </c>
      <c r="F24" s="1203">
        <v>8010374.814000003</v>
      </c>
      <c r="G24" s="1203">
        <v>8862370.0950000063</v>
      </c>
      <c r="H24" s="1203">
        <v>7447529.2839299887</v>
      </c>
      <c r="I24" s="1204">
        <v>11237758.86507</v>
      </c>
      <c r="J24" s="1204">
        <v>11665656.47882919</v>
      </c>
      <c r="K24" s="1205">
        <v>126904</v>
      </c>
      <c r="L24" s="1203">
        <v>189196.79900000006</v>
      </c>
      <c r="M24" s="1203">
        <v>228984.61299999995</v>
      </c>
      <c r="N24" s="1203">
        <v>266030.76000000013</v>
      </c>
      <c r="O24" s="1203">
        <v>297858.71499999997</v>
      </c>
      <c r="P24" s="1206">
        <v>254176.027</v>
      </c>
      <c r="Q24" s="1207">
        <v>441509.52399999998</v>
      </c>
      <c r="R24" s="1207">
        <v>299808.99287545402</v>
      </c>
    </row>
    <row r="25" spans="2:18" ht="29.25" thickBot="1">
      <c r="B25" s="1208" t="s">
        <v>421</v>
      </c>
      <c r="C25" s="1209">
        <v>26.837367769806914</v>
      </c>
      <c r="D25" s="1210">
        <v>23.32595954914262</v>
      </c>
      <c r="E25" s="1210">
        <v>21.137623179586949</v>
      </c>
      <c r="F25" s="1210">
        <v>19.993231632855395</v>
      </c>
      <c r="G25" s="1210">
        <v>18.434157443330541</v>
      </c>
      <c r="H25" s="1210">
        <v>13.080027433674516</v>
      </c>
      <c r="I25" s="1211">
        <v>17.453809803583187</v>
      </c>
      <c r="J25" s="1212">
        <v>15.425974363438502</v>
      </c>
      <c r="K25" s="1213">
        <v>66.266006970747924</v>
      </c>
      <c r="L25" s="1210">
        <v>59.355330596510633</v>
      </c>
      <c r="M25" s="1210">
        <v>45.080180725162201</v>
      </c>
      <c r="N25" s="1210">
        <v>36.099660326954535</v>
      </c>
      <c r="O25" s="1210">
        <v>29.697817263927728</v>
      </c>
      <c r="P25" s="1210">
        <v>19.539621141687636</v>
      </c>
      <c r="Q25" s="1210">
        <v>28.392900017117622</v>
      </c>
      <c r="R25" s="1210">
        <v>15.01665917258447</v>
      </c>
    </row>
    <row r="26" spans="2:18">
      <c r="P26" s="1214"/>
    </row>
    <row r="27" spans="2:18">
      <c r="B27" s="1018" t="s">
        <v>422</v>
      </c>
    </row>
    <row r="28" spans="2:18">
      <c r="C28" s="1214"/>
      <c r="D28" s="1214"/>
      <c r="E28" s="1214"/>
      <c r="F28" s="1214"/>
      <c r="G28" s="1214"/>
      <c r="H28" s="863"/>
      <c r="I28" s="1214"/>
      <c r="J28" s="1214"/>
      <c r="K28" s="1215"/>
      <c r="L28" s="1215"/>
      <c r="M28" s="1215"/>
      <c r="N28" s="1215"/>
      <c r="O28" s="1215"/>
      <c r="P28" s="1216"/>
      <c r="Q28" s="1215"/>
      <c r="R28" s="1215"/>
    </row>
    <row r="29" spans="2:18">
      <c r="C29" s="1104"/>
      <c r="D29" s="1104"/>
      <c r="E29" s="1104"/>
      <c r="F29" s="1104"/>
      <c r="G29" s="1104"/>
      <c r="H29" s="1104"/>
      <c r="I29" s="1104"/>
      <c r="J29" s="1104"/>
    </row>
    <row r="30" spans="2:18">
      <c r="D30" s="538"/>
      <c r="E30" s="538"/>
      <c r="F30" s="538"/>
      <c r="G30" s="538"/>
      <c r="H30" s="538"/>
      <c r="I30" s="538"/>
      <c r="J30" s="538"/>
    </row>
    <row r="31" spans="2:18">
      <c r="L31" s="1217"/>
      <c r="M31" s="1217"/>
      <c r="N31" s="1217"/>
      <c r="O31" s="1217"/>
      <c r="P31" s="1217"/>
      <c r="Q31" s="1217"/>
      <c r="R31" s="1217"/>
    </row>
  </sheetData>
  <mergeCells count="5">
    <mergeCell ref="Q1:R1"/>
    <mergeCell ref="B3:Q3"/>
    <mergeCell ref="B5:B6"/>
    <mergeCell ref="C5:J5"/>
    <mergeCell ref="K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workbookViewId="0"/>
  </sheetViews>
  <sheetFormatPr defaultColWidth="9.140625" defaultRowHeight="14.25"/>
  <cols>
    <col min="1" max="1" width="9.140625" style="1018"/>
    <col min="2" max="2" width="42.5703125" style="1018" customWidth="1"/>
    <col min="3" max="8" width="12.7109375" style="1018" bestFit="1" customWidth="1"/>
    <col min="9" max="9" width="14.28515625" style="1018" bestFit="1" customWidth="1"/>
    <col min="10" max="10" width="14.28515625" style="1018" customWidth="1"/>
    <col min="11" max="18" width="10.5703125" style="1018" bestFit="1" customWidth="1"/>
    <col min="19" max="16384" width="9.140625" style="1018"/>
  </cols>
  <sheetData>
    <row r="1" spans="2:19">
      <c r="Q1" s="1460" t="s">
        <v>266</v>
      </c>
      <c r="R1" s="1460"/>
    </row>
    <row r="3" spans="2:19">
      <c r="B3" s="1469" t="s">
        <v>386</v>
      </c>
      <c r="C3" s="1469"/>
      <c r="D3" s="1469"/>
      <c r="E3" s="1469"/>
      <c r="F3" s="1469"/>
      <c r="G3" s="1469"/>
      <c r="H3" s="1469"/>
      <c r="I3" s="1469"/>
      <c r="J3" s="1469"/>
      <c r="K3" s="1469"/>
      <c r="L3" s="1469"/>
      <c r="M3" s="1469"/>
      <c r="N3" s="1469"/>
      <c r="O3" s="1469"/>
      <c r="P3" s="1469"/>
      <c r="Q3" s="1469"/>
    </row>
    <row r="4" spans="2:19" ht="15" thickBot="1"/>
    <row r="5" spans="2:19" ht="15" thickBot="1">
      <c r="B5" s="1462" t="s">
        <v>363</v>
      </c>
      <c r="C5" s="1464" t="s">
        <v>325</v>
      </c>
      <c r="D5" s="1465"/>
      <c r="E5" s="1465"/>
      <c r="F5" s="1465"/>
      <c r="G5" s="1465"/>
      <c r="H5" s="1465"/>
      <c r="I5" s="1465"/>
      <c r="J5" s="1470"/>
      <c r="K5" s="1464" t="s">
        <v>326</v>
      </c>
      <c r="L5" s="1465"/>
      <c r="M5" s="1465"/>
      <c r="N5" s="1465"/>
      <c r="O5" s="1465"/>
      <c r="P5" s="1465"/>
      <c r="Q5" s="1465"/>
      <c r="R5" s="1465"/>
    </row>
    <row r="6" spans="2:19" ht="15" thickBot="1">
      <c r="B6" s="1466"/>
      <c r="C6" s="1155" t="s">
        <v>364</v>
      </c>
      <c r="D6" s="1108" t="s">
        <v>346</v>
      </c>
      <c r="E6" s="1155" t="s">
        <v>347</v>
      </c>
      <c r="F6" s="1155" t="s">
        <v>221</v>
      </c>
      <c r="G6" s="1106" t="s">
        <v>222</v>
      </c>
      <c r="H6" s="1106" t="s">
        <v>223</v>
      </c>
      <c r="I6" s="1106" t="s">
        <v>224</v>
      </c>
      <c r="J6" s="1106" t="s">
        <v>225</v>
      </c>
      <c r="K6" s="1155" t="s">
        <v>364</v>
      </c>
      <c r="L6" s="1108" t="s">
        <v>346</v>
      </c>
      <c r="M6" s="1155" t="s">
        <v>347</v>
      </c>
      <c r="N6" s="1155" t="s">
        <v>221</v>
      </c>
      <c r="O6" s="1106" t="s">
        <v>222</v>
      </c>
      <c r="P6" s="1106" t="s">
        <v>223</v>
      </c>
      <c r="Q6" s="1106" t="s">
        <v>224</v>
      </c>
      <c r="R6" s="1106" t="s">
        <v>225</v>
      </c>
      <c r="S6" s="845"/>
    </row>
    <row r="7" spans="2:19">
      <c r="B7" s="1028" t="s">
        <v>197</v>
      </c>
      <c r="C7" s="1156">
        <v>1034449</v>
      </c>
      <c r="D7" s="1114">
        <v>1120790</v>
      </c>
      <c r="E7" s="1114">
        <v>1213736</v>
      </c>
      <c r="F7" s="1114">
        <v>1330707</v>
      </c>
      <c r="G7" s="1114">
        <v>1509848</v>
      </c>
      <c r="H7" s="1114">
        <v>1577059</v>
      </c>
      <c r="I7" s="1118">
        <v>1733255</v>
      </c>
      <c r="J7" s="1118">
        <v>1992125</v>
      </c>
      <c r="K7" s="1117">
        <v>8977</v>
      </c>
      <c r="L7" s="1114">
        <v>12195</v>
      </c>
      <c r="M7" s="1114">
        <v>16048</v>
      </c>
      <c r="N7" s="1114">
        <v>20348</v>
      </c>
      <c r="O7" s="1114">
        <v>27060</v>
      </c>
      <c r="P7" s="1114">
        <v>32719</v>
      </c>
      <c r="Q7" s="1118">
        <v>38097</v>
      </c>
      <c r="R7" s="1118">
        <v>45000</v>
      </c>
      <c r="S7" s="845"/>
    </row>
    <row r="8" spans="2:19">
      <c r="B8" s="1034" t="s">
        <v>387</v>
      </c>
      <c r="C8" s="1157">
        <v>139744</v>
      </c>
      <c r="D8" s="1134">
        <v>188083</v>
      </c>
      <c r="E8" s="1134">
        <v>224091</v>
      </c>
      <c r="F8" s="1134">
        <v>270913</v>
      </c>
      <c r="G8" s="1134">
        <v>315314</v>
      </c>
      <c r="H8" s="1134">
        <v>353404</v>
      </c>
      <c r="I8" s="1138">
        <v>420140</v>
      </c>
      <c r="J8" s="1138">
        <v>358023</v>
      </c>
      <c r="K8" s="1137">
        <v>2393</v>
      </c>
      <c r="L8" s="1134">
        <v>3826</v>
      </c>
      <c r="M8" s="1134">
        <v>5687</v>
      </c>
      <c r="N8" s="1134">
        <v>7316</v>
      </c>
      <c r="O8" s="1134">
        <v>9027</v>
      </c>
      <c r="P8" s="1134">
        <v>11813</v>
      </c>
      <c r="Q8" s="1138">
        <v>13635</v>
      </c>
      <c r="R8" s="1138">
        <v>11947</v>
      </c>
      <c r="S8" s="845"/>
    </row>
    <row r="9" spans="2:19">
      <c r="B9" s="1034" t="s">
        <v>388</v>
      </c>
      <c r="C9" s="1157">
        <v>13452</v>
      </c>
      <c r="D9" s="1134">
        <v>28694</v>
      </c>
      <c r="E9" s="1134">
        <v>169559</v>
      </c>
      <c r="F9" s="1134">
        <v>-5654</v>
      </c>
      <c r="G9" s="1134">
        <v>40284</v>
      </c>
      <c r="H9" s="1134">
        <v>63715</v>
      </c>
      <c r="I9" s="1138">
        <v>298850</v>
      </c>
      <c r="J9" s="1138">
        <v>-65064</v>
      </c>
      <c r="K9" s="1137">
        <v>-4</v>
      </c>
      <c r="L9" s="1134">
        <v>1296</v>
      </c>
      <c r="M9" s="1134">
        <v>1364</v>
      </c>
      <c r="N9" s="1134">
        <v>232</v>
      </c>
      <c r="O9" s="1134">
        <v>1393</v>
      </c>
      <c r="P9" s="1134">
        <v>2740</v>
      </c>
      <c r="Q9" s="1138">
        <v>5573</v>
      </c>
      <c r="R9" s="1138">
        <v>1519</v>
      </c>
      <c r="S9" s="845"/>
    </row>
    <row r="10" spans="2:19">
      <c r="B10" s="1034" t="s">
        <v>389</v>
      </c>
      <c r="C10" s="1157">
        <v>858673</v>
      </c>
      <c r="D10" s="1134">
        <v>783518</v>
      </c>
      <c r="E10" s="1134">
        <v>588996</v>
      </c>
      <c r="F10" s="1134">
        <v>1219553</v>
      </c>
      <c r="G10" s="1134">
        <v>1204495</v>
      </c>
      <c r="H10" s="1134">
        <v>-1083394</v>
      </c>
      <c r="I10" s="1138">
        <v>4701757</v>
      </c>
      <c r="J10" s="1138">
        <v>1144628</v>
      </c>
      <c r="K10" s="1137">
        <v>12295</v>
      </c>
      <c r="L10" s="1134">
        <v>19583</v>
      </c>
      <c r="M10" s="1134">
        <v>8996</v>
      </c>
      <c r="N10" s="1134">
        <v>27956</v>
      </c>
      <c r="O10" s="1134">
        <v>37331</v>
      </c>
      <c r="P10" s="1134">
        <v>-12485</v>
      </c>
      <c r="Q10" s="1138">
        <v>138743</v>
      </c>
      <c r="R10" s="1138">
        <v>22131</v>
      </c>
      <c r="S10" s="845"/>
    </row>
    <row r="11" spans="2:19" ht="42.75">
      <c r="B11" s="1034" t="s">
        <v>390</v>
      </c>
      <c r="C11" s="1157">
        <v>-5099</v>
      </c>
      <c r="D11" s="1134">
        <v>-1853</v>
      </c>
      <c r="E11" s="1134">
        <v>3384</v>
      </c>
      <c r="F11" s="1134">
        <v>-12000</v>
      </c>
      <c r="G11" s="1134">
        <v>-69397</v>
      </c>
      <c r="H11" s="1134">
        <v>4232</v>
      </c>
      <c r="I11" s="1138">
        <v>8900</v>
      </c>
      <c r="J11" s="1136">
        <v>17711</v>
      </c>
      <c r="K11" s="1137">
        <v>-55</v>
      </c>
      <c r="L11" s="1134">
        <v>-142</v>
      </c>
      <c r="M11" s="1134">
        <v>151</v>
      </c>
      <c r="N11" s="1134">
        <v>-207</v>
      </c>
      <c r="O11" s="1134">
        <v>-1433</v>
      </c>
      <c r="P11" s="1134">
        <v>214</v>
      </c>
      <c r="Q11" s="1138">
        <v>232</v>
      </c>
      <c r="R11" s="1138">
        <v>378</v>
      </c>
      <c r="S11" s="845"/>
    </row>
    <row r="12" spans="2:19">
      <c r="B12" s="1034" t="s">
        <v>212</v>
      </c>
      <c r="C12" s="1157">
        <v>17684</v>
      </c>
      <c r="D12" s="1134">
        <v>6079</v>
      </c>
      <c r="E12" s="1134">
        <v>2913</v>
      </c>
      <c r="F12" s="1134">
        <v>3630</v>
      </c>
      <c r="G12" s="1134">
        <v>5160</v>
      </c>
      <c r="H12" s="1134">
        <v>20994</v>
      </c>
      <c r="I12" s="1138">
        <v>49</v>
      </c>
      <c r="J12" s="1136">
        <v>0</v>
      </c>
      <c r="K12" s="1137">
        <v>19</v>
      </c>
      <c r="L12" s="1134">
        <v>2</v>
      </c>
      <c r="M12" s="1134">
        <v>4</v>
      </c>
      <c r="N12" s="1134">
        <v>4</v>
      </c>
      <c r="O12" s="1134">
        <v>2</v>
      </c>
      <c r="P12" s="1134">
        <v>1</v>
      </c>
      <c r="Q12" s="1138">
        <v>0</v>
      </c>
      <c r="R12" s="1138">
        <v>0</v>
      </c>
      <c r="S12" s="845"/>
    </row>
    <row r="13" spans="2:19">
      <c r="B13" s="1034" t="s">
        <v>391</v>
      </c>
      <c r="C13" s="1157">
        <v>-138047</v>
      </c>
      <c r="D13" s="1134">
        <v>-163008</v>
      </c>
      <c r="E13" s="1134">
        <v>-181139</v>
      </c>
      <c r="F13" s="1134">
        <v>-208677</v>
      </c>
      <c r="G13" s="1134">
        <v>-222245</v>
      </c>
      <c r="H13" s="1134">
        <v>-259764</v>
      </c>
      <c r="I13" s="1138">
        <v>-248102</v>
      </c>
      <c r="J13" s="1136">
        <v>-291086</v>
      </c>
      <c r="K13" s="1137">
        <v>-2626</v>
      </c>
      <c r="L13" s="1134">
        <v>-4214</v>
      </c>
      <c r="M13" s="1134">
        <v>-6453</v>
      </c>
      <c r="N13" s="1134">
        <v>-8677</v>
      </c>
      <c r="O13" s="1134">
        <v>-11844</v>
      </c>
      <c r="P13" s="1134">
        <v>-15039</v>
      </c>
      <c r="Q13" s="1138">
        <v>-18465</v>
      </c>
      <c r="R13" s="1138">
        <v>-21969</v>
      </c>
      <c r="S13" s="845"/>
    </row>
    <row r="14" spans="2:19">
      <c r="B14" s="1158" t="s">
        <v>392</v>
      </c>
      <c r="C14" s="1159">
        <f>C7+C8+C9+C10+C11+C12+C13</f>
        <v>1920856</v>
      </c>
      <c r="D14" s="1160">
        <f t="shared" ref="D14:Q14" si="0">D7+D8+D9+D10+D11+D12+D13</f>
        <v>1962303</v>
      </c>
      <c r="E14" s="1159">
        <f t="shared" si="0"/>
        <v>2021540</v>
      </c>
      <c r="F14" s="1159">
        <f t="shared" si="0"/>
        <v>2598472</v>
      </c>
      <c r="G14" s="1159">
        <f t="shared" si="0"/>
        <v>2783459</v>
      </c>
      <c r="H14" s="1159">
        <f t="shared" si="0"/>
        <v>676246</v>
      </c>
      <c r="I14" s="1161">
        <f t="shared" si="0"/>
        <v>6914849</v>
      </c>
      <c r="J14" s="1162">
        <v>3156337</v>
      </c>
      <c r="K14" s="1163">
        <f t="shared" si="0"/>
        <v>20999</v>
      </c>
      <c r="L14" s="1159">
        <f t="shared" si="0"/>
        <v>32546</v>
      </c>
      <c r="M14" s="1159">
        <f t="shared" si="0"/>
        <v>25797</v>
      </c>
      <c r="N14" s="1159">
        <f t="shared" si="0"/>
        <v>46972</v>
      </c>
      <c r="O14" s="1159">
        <f t="shared" si="0"/>
        <v>61536</v>
      </c>
      <c r="P14" s="1159">
        <f t="shared" si="0"/>
        <v>19963</v>
      </c>
      <c r="Q14" s="1161">
        <f t="shared" si="0"/>
        <v>177815</v>
      </c>
      <c r="R14" s="1161">
        <v>59006</v>
      </c>
      <c r="S14" s="845"/>
    </row>
    <row r="15" spans="2:19" ht="42.75">
      <c r="B15" s="1034" t="s">
        <v>393</v>
      </c>
      <c r="C15" s="1157">
        <v>-17997</v>
      </c>
      <c r="D15" s="1134">
        <v>1530</v>
      </c>
      <c r="E15" s="1134">
        <v>-2076</v>
      </c>
      <c r="F15" s="1134">
        <v>-21800</v>
      </c>
      <c r="G15" s="1134">
        <v>15027</v>
      </c>
      <c r="H15" s="1134">
        <v>3667</v>
      </c>
      <c r="I15" s="1138">
        <v>4976</v>
      </c>
      <c r="J15" s="1136">
        <v>-9123</v>
      </c>
      <c r="K15" s="1137">
        <v>467</v>
      </c>
      <c r="L15" s="1134">
        <v>87</v>
      </c>
      <c r="M15" s="1134">
        <v>41</v>
      </c>
      <c r="N15" s="1134">
        <v>-1492</v>
      </c>
      <c r="O15" s="1134">
        <v>615</v>
      </c>
      <c r="P15" s="1134">
        <v>1613</v>
      </c>
      <c r="Q15" s="1138">
        <v>566</v>
      </c>
      <c r="R15" s="1138">
        <v>-137</v>
      </c>
    </row>
    <row r="16" spans="2:19" ht="28.5">
      <c r="B16" s="1164" t="s">
        <v>394</v>
      </c>
      <c r="C16" s="1159">
        <f>C14+C15</f>
        <v>1902859</v>
      </c>
      <c r="D16" s="1165">
        <f>D14+D15</f>
        <v>1963833</v>
      </c>
      <c r="E16" s="1165">
        <f t="shared" ref="E16:Q16" si="1">E14+E15</f>
        <v>2019464</v>
      </c>
      <c r="F16" s="1165">
        <f t="shared" si="1"/>
        <v>2576672</v>
      </c>
      <c r="G16" s="1165">
        <f t="shared" si="1"/>
        <v>2798486</v>
      </c>
      <c r="H16" s="1165">
        <f t="shared" si="1"/>
        <v>679913</v>
      </c>
      <c r="I16" s="1166">
        <f t="shared" si="1"/>
        <v>6919825</v>
      </c>
      <c r="J16" s="1162">
        <v>3147214</v>
      </c>
      <c r="K16" s="1163">
        <f t="shared" si="1"/>
        <v>21466</v>
      </c>
      <c r="L16" s="1165">
        <f t="shared" si="1"/>
        <v>32633</v>
      </c>
      <c r="M16" s="1165">
        <f t="shared" si="1"/>
        <v>25838</v>
      </c>
      <c r="N16" s="1165">
        <f t="shared" si="1"/>
        <v>45480</v>
      </c>
      <c r="O16" s="1165">
        <f t="shared" si="1"/>
        <v>62151</v>
      </c>
      <c r="P16" s="1165">
        <f t="shared" si="1"/>
        <v>21576</v>
      </c>
      <c r="Q16" s="1166">
        <f t="shared" si="1"/>
        <v>178381</v>
      </c>
      <c r="R16" s="1166">
        <v>58869</v>
      </c>
    </row>
    <row r="17" spans="2:18" ht="28.5">
      <c r="B17" s="1164" t="s">
        <v>395</v>
      </c>
      <c r="C17" s="1159">
        <f>C18+C19+C20+C21</f>
        <v>3772741</v>
      </c>
      <c r="D17" s="1165">
        <f t="shared" ref="D17:Q17" si="2">D18+D19+D20+D21</f>
        <v>4265523</v>
      </c>
      <c r="E17" s="1165">
        <f t="shared" si="2"/>
        <v>4903714</v>
      </c>
      <c r="F17" s="1165">
        <f t="shared" si="2"/>
        <v>5521320</v>
      </c>
      <c r="G17" s="1165">
        <f t="shared" si="2"/>
        <v>6063065</v>
      </c>
      <c r="H17" s="1165">
        <f t="shared" si="2"/>
        <v>6760989</v>
      </c>
      <c r="I17" s="1166">
        <f t="shared" si="2"/>
        <v>4324300</v>
      </c>
      <c r="J17" s="1162">
        <v>8878935</v>
      </c>
      <c r="K17" s="1163">
        <f t="shared" si="2"/>
        <v>105438</v>
      </c>
      <c r="L17" s="1165">
        <f t="shared" si="2"/>
        <v>154831</v>
      </c>
      <c r="M17" s="1165">
        <f t="shared" si="2"/>
        <v>204401</v>
      </c>
      <c r="N17" s="1165">
        <f t="shared" si="2"/>
        <v>216270</v>
      </c>
      <c r="O17" s="1165">
        <f t="shared" si="2"/>
        <v>236568</v>
      </c>
      <c r="P17" s="1165">
        <f t="shared" si="2"/>
        <v>235075</v>
      </c>
      <c r="Q17" s="1166">
        <f t="shared" si="2"/>
        <v>257312</v>
      </c>
      <c r="R17" s="1166">
        <v>244443</v>
      </c>
    </row>
    <row r="18" spans="2:18" ht="28.5">
      <c r="B18" s="1167" t="s">
        <v>396</v>
      </c>
      <c r="C18" s="1157">
        <v>3932188</v>
      </c>
      <c r="D18" s="1134">
        <v>4328541</v>
      </c>
      <c r="E18" s="1134">
        <v>4946937</v>
      </c>
      <c r="F18" s="1134">
        <v>5585126</v>
      </c>
      <c r="G18" s="1134">
        <v>6133274</v>
      </c>
      <c r="H18" s="1134">
        <v>6920424</v>
      </c>
      <c r="I18" s="1138">
        <v>11227214</v>
      </c>
      <c r="J18" s="1138">
        <v>8887651</v>
      </c>
      <c r="K18" s="1137">
        <v>109916</v>
      </c>
      <c r="L18" s="1134">
        <v>160177</v>
      </c>
      <c r="M18" s="1134">
        <v>212824</v>
      </c>
      <c r="N18" s="1138">
        <v>238258</v>
      </c>
      <c r="O18" s="1134">
        <v>264806</v>
      </c>
      <c r="P18" s="1134">
        <v>295006</v>
      </c>
      <c r="Q18" s="1138">
        <v>298051</v>
      </c>
      <c r="R18" s="1138">
        <v>308528</v>
      </c>
    </row>
    <row r="19" spans="2:18" ht="28.5">
      <c r="B19" s="1167" t="s">
        <v>397</v>
      </c>
      <c r="C19" s="1157">
        <v>20832</v>
      </c>
      <c r="D19" s="1134">
        <v>6728</v>
      </c>
      <c r="E19" s="1134">
        <v>6901</v>
      </c>
      <c r="F19" s="1134">
        <v>8594</v>
      </c>
      <c r="G19" s="1134">
        <v>31104</v>
      </c>
      <c r="H19" s="1134">
        <v>42533</v>
      </c>
      <c r="I19" s="1138">
        <v>211888</v>
      </c>
      <c r="J19" s="1138">
        <v>798096</v>
      </c>
      <c r="K19" s="1137">
        <v>0</v>
      </c>
      <c r="L19" s="1134">
        <v>125</v>
      </c>
      <c r="M19" s="1134">
        <v>285</v>
      </c>
      <c r="N19" s="1138">
        <v>1190</v>
      </c>
      <c r="O19" s="1134">
        <v>3037</v>
      </c>
      <c r="P19" s="1134">
        <v>2639</v>
      </c>
      <c r="Q19" s="1138">
        <v>4209</v>
      </c>
      <c r="R19" s="1138">
        <v>6999</v>
      </c>
    </row>
    <row r="20" spans="2:18" ht="28.5">
      <c r="B20" s="1167" t="s">
        <v>398</v>
      </c>
      <c r="C20" s="1157">
        <v>-17953</v>
      </c>
      <c r="D20" s="1134">
        <v>-16004</v>
      </c>
      <c r="E20" s="1134">
        <v>-29672</v>
      </c>
      <c r="F20" s="1134">
        <v>-40721</v>
      </c>
      <c r="G20" s="1134">
        <v>-44734</v>
      </c>
      <c r="H20" s="1134">
        <v>-54435</v>
      </c>
      <c r="I20" s="1138">
        <v>-49268</v>
      </c>
      <c r="J20" s="1138">
        <v>-66163</v>
      </c>
      <c r="K20" s="1137">
        <v>-4478</v>
      </c>
      <c r="L20" s="1134">
        <v>-5346</v>
      </c>
      <c r="M20" s="1134">
        <v>-8423</v>
      </c>
      <c r="N20" s="1138">
        <v>-21987</v>
      </c>
      <c r="O20" s="1134">
        <v>-28238</v>
      </c>
      <c r="P20" s="1134">
        <v>-59931</v>
      </c>
      <c r="Q20" s="1138">
        <v>-40739</v>
      </c>
      <c r="R20" s="1138">
        <v>-64086</v>
      </c>
    </row>
    <row r="21" spans="2:18" ht="42.75">
      <c r="B21" s="1167" t="s">
        <v>399</v>
      </c>
      <c r="C21" s="1168">
        <v>-162326</v>
      </c>
      <c r="D21" s="1169">
        <v>-53742</v>
      </c>
      <c r="E21" s="1169">
        <v>-20452</v>
      </c>
      <c r="F21" s="1169">
        <v>-31679</v>
      </c>
      <c r="G21" s="1169">
        <v>-56579</v>
      </c>
      <c r="H21" s="1169">
        <v>-147533</v>
      </c>
      <c r="I21" s="1170">
        <v>-7065534</v>
      </c>
      <c r="J21" s="1170">
        <v>-740649</v>
      </c>
      <c r="K21" s="1171">
        <v>0</v>
      </c>
      <c r="L21" s="1169">
        <v>-125</v>
      </c>
      <c r="M21" s="1169">
        <v>-285</v>
      </c>
      <c r="N21" s="1138">
        <v>-1191</v>
      </c>
      <c r="O21" s="1169">
        <v>-3037</v>
      </c>
      <c r="P21" s="1169">
        <v>-2639</v>
      </c>
      <c r="Q21" s="1138">
        <v>-4209</v>
      </c>
      <c r="R21" s="1138">
        <v>-6998</v>
      </c>
    </row>
    <row r="22" spans="2:18" ht="29.25" thickBot="1">
      <c r="B22" s="1158" t="s">
        <v>400</v>
      </c>
      <c r="C22" s="1172">
        <f>C17+C16</f>
        <v>5675600</v>
      </c>
      <c r="D22" s="1173">
        <f t="shared" ref="D22:Q22" si="3">D17+D16</f>
        <v>6229356</v>
      </c>
      <c r="E22" s="1173">
        <f t="shared" si="3"/>
        <v>6923178</v>
      </c>
      <c r="F22" s="1173">
        <f t="shared" si="3"/>
        <v>8097992</v>
      </c>
      <c r="G22" s="1173">
        <f t="shared" si="3"/>
        <v>8861551</v>
      </c>
      <c r="H22" s="1173">
        <f t="shared" si="3"/>
        <v>7440902</v>
      </c>
      <c r="I22" s="1174">
        <f t="shared" si="3"/>
        <v>11244125</v>
      </c>
      <c r="J22" s="1175">
        <v>12026149</v>
      </c>
      <c r="K22" s="1172">
        <f t="shared" si="3"/>
        <v>126904</v>
      </c>
      <c r="L22" s="1173">
        <f t="shared" si="3"/>
        <v>187464</v>
      </c>
      <c r="M22" s="1173">
        <f t="shared" si="3"/>
        <v>230239</v>
      </c>
      <c r="N22" s="1173">
        <f t="shared" si="3"/>
        <v>261750</v>
      </c>
      <c r="O22" s="1173">
        <f t="shared" si="3"/>
        <v>298719</v>
      </c>
      <c r="P22" s="1173">
        <f t="shared" si="3"/>
        <v>256651</v>
      </c>
      <c r="Q22" s="1174">
        <f t="shared" si="3"/>
        <v>435693</v>
      </c>
      <c r="R22" s="1174">
        <v>303312</v>
      </c>
    </row>
    <row r="24" spans="2:18">
      <c r="B24" s="1018" t="s">
        <v>401</v>
      </c>
    </row>
    <row r="27" spans="2:18">
      <c r="C27" s="1104"/>
      <c r="D27" s="1104"/>
      <c r="E27" s="1104"/>
      <c r="F27" s="1104"/>
      <c r="G27" s="1104"/>
      <c r="H27" s="1104"/>
      <c r="I27" s="1104"/>
      <c r="J27" s="1104"/>
      <c r="K27" s="1104"/>
      <c r="L27" s="1104"/>
      <c r="M27" s="1104"/>
      <c r="N27" s="1104"/>
      <c r="O27" s="1104"/>
      <c r="P27" s="1104"/>
      <c r="Q27" s="1104"/>
    </row>
  </sheetData>
  <mergeCells count="5">
    <mergeCell ref="Q1:R1"/>
    <mergeCell ref="B3:Q3"/>
    <mergeCell ref="B5:B6"/>
    <mergeCell ref="C5:J5"/>
    <mergeCell ref="K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workbookViewId="0"/>
  </sheetViews>
  <sheetFormatPr defaultColWidth="9.140625" defaultRowHeight="14.25"/>
  <cols>
    <col min="1" max="1" width="9.140625" style="1018"/>
    <col min="2" max="2" width="45.42578125" style="1018" customWidth="1"/>
    <col min="3" max="18" width="14.28515625" style="1018" customWidth="1"/>
    <col min="19" max="16384" width="9.140625" style="1018"/>
  </cols>
  <sheetData>
    <row r="1" spans="1:19">
      <c r="F1" s="1104"/>
      <c r="Q1" s="1460" t="s">
        <v>385</v>
      </c>
      <c r="R1" s="1460"/>
    </row>
    <row r="2" spans="1:19">
      <c r="C2" s="1104"/>
      <c r="D2" s="1104"/>
      <c r="E2" s="1104"/>
      <c r="F2" s="1104"/>
      <c r="G2" s="1104"/>
      <c r="H2" s="1104"/>
      <c r="I2" s="1104"/>
      <c r="J2" s="1104"/>
      <c r="K2" s="1104"/>
      <c r="L2" s="1104"/>
      <c r="M2" s="1104"/>
      <c r="N2" s="1104"/>
      <c r="O2" s="1104"/>
      <c r="P2" s="1104"/>
      <c r="Q2" s="1104"/>
      <c r="R2" s="1104"/>
    </row>
    <row r="3" spans="1:19">
      <c r="B3" s="1469" t="s">
        <v>362</v>
      </c>
      <c r="C3" s="1469"/>
      <c r="D3" s="1469"/>
      <c r="E3" s="1469"/>
      <c r="F3" s="1469"/>
      <c r="G3" s="1469"/>
      <c r="H3" s="1469"/>
      <c r="I3" s="1469"/>
      <c r="J3" s="1469"/>
      <c r="K3" s="1469"/>
      <c r="L3" s="1469"/>
      <c r="M3" s="1469"/>
      <c r="N3" s="1469"/>
      <c r="O3" s="1469"/>
      <c r="P3" s="1469"/>
      <c r="Q3" s="1469"/>
      <c r="R3" s="1105"/>
    </row>
    <row r="4" spans="1:19" ht="15" thickBot="1"/>
    <row r="5" spans="1:19" ht="15" thickBot="1">
      <c r="B5" s="1462" t="s">
        <v>363</v>
      </c>
      <c r="C5" s="1464" t="s">
        <v>325</v>
      </c>
      <c r="D5" s="1465"/>
      <c r="E5" s="1465"/>
      <c r="F5" s="1465"/>
      <c r="G5" s="1465"/>
      <c r="H5" s="1465"/>
      <c r="I5" s="1465"/>
      <c r="J5" s="1470"/>
      <c r="K5" s="1464" t="s">
        <v>326</v>
      </c>
      <c r="L5" s="1465"/>
      <c r="M5" s="1465"/>
      <c r="N5" s="1465"/>
      <c r="O5" s="1465"/>
      <c r="P5" s="1465"/>
      <c r="Q5" s="1465"/>
      <c r="R5" s="1465"/>
    </row>
    <row r="6" spans="1:19" ht="15" thickBot="1">
      <c r="B6" s="1466"/>
      <c r="C6" s="1106" t="s">
        <v>364</v>
      </c>
      <c r="D6" s="1107" t="s">
        <v>346</v>
      </c>
      <c r="E6" s="1107" t="s">
        <v>347</v>
      </c>
      <c r="F6" s="1107" t="s">
        <v>221</v>
      </c>
      <c r="G6" s="1107" t="s">
        <v>222</v>
      </c>
      <c r="H6" s="1107" t="s">
        <v>223</v>
      </c>
      <c r="I6" s="1108" t="s">
        <v>224</v>
      </c>
      <c r="J6" s="1109" t="s">
        <v>225</v>
      </c>
      <c r="K6" s="1110" t="s">
        <v>364</v>
      </c>
      <c r="L6" s="1107" t="s">
        <v>346</v>
      </c>
      <c r="M6" s="1107" t="s">
        <v>347</v>
      </c>
      <c r="N6" s="1107" t="s">
        <v>221</v>
      </c>
      <c r="O6" s="1107" t="s">
        <v>222</v>
      </c>
      <c r="P6" s="1107" t="s">
        <v>223</v>
      </c>
      <c r="Q6" s="1108" t="s">
        <v>224</v>
      </c>
      <c r="R6" s="1111" t="s">
        <v>225</v>
      </c>
    </row>
    <row r="7" spans="1:19">
      <c r="B7" s="1112" t="s">
        <v>365</v>
      </c>
      <c r="C7" s="1113">
        <v>964157</v>
      </c>
      <c r="D7" s="1114">
        <v>1127867</v>
      </c>
      <c r="E7" s="1114">
        <v>1291438</v>
      </c>
      <c r="F7" s="1114">
        <v>1372249</v>
      </c>
      <c r="G7" s="1114">
        <v>1776833</v>
      </c>
      <c r="H7" s="1114">
        <v>2008643</v>
      </c>
      <c r="I7" s="1115">
        <v>2301853</v>
      </c>
      <c r="J7" s="1116">
        <v>2391298</v>
      </c>
      <c r="K7" s="1117">
        <v>37278</v>
      </c>
      <c r="L7" s="1114">
        <v>58801</v>
      </c>
      <c r="M7" s="1114">
        <v>71449</v>
      </c>
      <c r="N7" s="1114">
        <v>84432</v>
      </c>
      <c r="O7" s="1114">
        <v>110632</v>
      </c>
      <c r="P7" s="1114">
        <v>126685</v>
      </c>
      <c r="Q7" s="1115">
        <v>171470</v>
      </c>
      <c r="R7" s="1118">
        <v>186262</v>
      </c>
    </row>
    <row r="8" spans="1:19">
      <c r="B8" s="1119" t="s">
        <v>366</v>
      </c>
      <c r="C8" s="1120">
        <v>1298384</v>
      </c>
      <c r="D8" s="1121">
        <v>1606001</v>
      </c>
      <c r="E8" s="1121">
        <v>2168354</v>
      </c>
      <c r="F8" s="1121">
        <v>2630082</v>
      </c>
      <c r="G8" s="1121">
        <v>3109972</v>
      </c>
      <c r="H8" s="1121">
        <v>3582418</v>
      </c>
      <c r="I8" s="1120">
        <v>4326802</v>
      </c>
      <c r="J8" s="1122">
        <v>4142802.4950000001</v>
      </c>
      <c r="K8" s="1123">
        <v>14168</v>
      </c>
      <c r="L8" s="1121">
        <v>24472</v>
      </c>
      <c r="M8" s="1121">
        <v>39028</v>
      </c>
      <c r="N8" s="1121">
        <v>59371</v>
      </c>
      <c r="O8" s="1121">
        <v>78960</v>
      </c>
      <c r="P8" s="1121">
        <v>96355</v>
      </c>
      <c r="Q8" s="1120">
        <v>124176</v>
      </c>
      <c r="R8" s="1124">
        <v>130497.27</v>
      </c>
    </row>
    <row r="9" spans="1:19">
      <c r="A9" s="845"/>
      <c r="B9" s="1125" t="s">
        <v>367</v>
      </c>
      <c r="C9" s="1126">
        <v>584917.17000000016</v>
      </c>
      <c r="D9" s="1127">
        <v>684539.09300000011</v>
      </c>
      <c r="E9" s="1127">
        <v>837228.64500000002</v>
      </c>
      <c r="F9" s="1127">
        <v>985737.46100000013</v>
      </c>
      <c r="G9" s="1127">
        <v>1236249.9919999999</v>
      </c>
      <c r="H9" s="1127">
        <v>1347008.068</v>
      </c>
      <c r="I9" s="1126">
        <v>1668643.4290000002</v>
      </c>
      <c r="J9" s="1128">
        <v>1610176.577</v>
      </c>
      <c r="K9" s="1129">
        <v>5360.0460000000003</v>
      </c>
      <c r="L9" s="1127">
        <v>9856.5169999999998</v>
      </c>
      <c r="M9" s="1127">
        <v>15464.720999999998</v>
      </c>
      <c r="N9" s="1127">
        <v>22734.575999999997</v>
      </c>
      <c r="O9" s="1127">
        <v>33318.145000000004</v>
      </c>
      <c r="P9" s="1127">
        <v>38025.203000000001</v>
      </c>
      <c r="Q9" s="1126">
        <v>49536.941000000006</v>
      </c>
      <c r="R9" s="1130">
        <v>48768.144</v>
      </c>
    </row>
    <row r="10" spans="1:19">
      <c r="A10" s="845"/>
      <c r="B10" s="1125" t="s">
        <v>368</v>
      </c>
      <c r="C10" s="1126">
        <v>610796.22000000009</v>
      </c>
      <c r="D10" s="1127">
        <v>806306.84</v>
      </c>
      <c r="E10" s="1127">
        <v>1202643.4110000001</v>
      </c>
      <c r="F10" s="1127">
        <v>1455927.9380000001</v>
      </c>
      <c r="G10" s="1127">
        <v>1709517.416</v>
      </c>
      <c r="H10" s="1127">
        <v>1936238.409</v>
      </c>
      <c r="I10" s="1126">
        <v>2342006.6730000004</v>
      </c>
      <c r="J10" s="1128">
        <v>2163550.83</v>
      </c>
      <c r="K10" s="1129">
        <v>7502.601999999999</v>
      </c>
      <c r="L10" s="1127">
        <v>12782.386000000002</v>
      </c>
      <c r="M10" s="1127">
        <v>20764.040999999997</v>
      </c>
      <c r="N10" s="1131">
        <v>31742.239999999994</v>
      </c>
      <c r="O10" s="1127">
        <v>41016.796999999991</v>
      </c>
      <c r="P10" s="1127">
        <v>50758.252999999997</v>
      </c>
      <c r="Q10" s="1126">
        <v>64749.644999999997</v>
      </c>
      <c r="R10" s="1130">
        <v>69251.014999999999</v>
      </c>
    </row>
    <row r="11" spans="1:19">
      <c r="A11" s="845"/>
      <c r="B11" s="1125" t="s">
        <v>369</v>
      </c>
      <c r="C11" s="1126">
        <v>102670.74400000001</v>
      </c>
      <c r="D11" s="1127">
        <v>115155.129</v>
      </c>
      <c r="E11" s="1127">
        <v>128482.389</v>
      </c>
      <c r="F11" s="1127">
        <v>188416.96600000001</v>
      </c>
      <c r="G11" s="1127">
        <v>164204.88199999998</v>
      </c>
      <c r="H11" s="1127">
        <v>299171.52300000004</v>
      </c>
      <c r="I11" s="1126">
        <v>316152.00300000003</v>
      </c>
      <c r="J11" s="1128">
        <v>369075.08799999999</v>
      </c>
      <c r="K11" s="1129">
        <v>1305.7660000000001</v>
      </c>
      <c r="L11" s="1127">
        <v>1832.7940000000001</v>
      </c>
      <c r="M11" s="1127">
        <v>2799.29</v>
      </c>
      <c r="N11" s="1127">
        <v>4894.1790000000001</v>
      </c>
      <c r="O11" s="1127">
        <v>4624.6900000000005</v>
      </c>
      <c r="P11" s="1127">
        <v>7571.9070000000002</v>
      </c>
      <c r="Q11" s="1126">
        <v>9889.8019999999997</v>
      </c>
      <c r="R11" s="1130">
        <v>12478.111000000001</v>
      </c>
    </row>
    <row r="12" spans="1:19">
      <c r="A12" s="845"/>
      <c r="B12" s="1132" t="s">
        <v>370</v>
      </c>
      <c r="C12" s="1133">
        <v>8887287</v>
      </c>
      <c r="D12" s="1134">
        <v>10618201</v>
      </c>
      <c r="E12" s="1134">
        <v>13214466</v>
      </c>
      <c r="F12" s="1134">
        <v>16331408</v>
      </c>
      <c r="G12" s="1134">
        <v>19262872</v>
      </c>
      <c r="H12" s="1134">
        <v>16108755</v>
      </c>
      <c r="I12" s="1135">
        <v>15367644</v>
      </c>
      <c r="J12" s="1136">
        <v>15402510</v>
      </c>
      <c r="K12" s="1137">
        <v>65699</v>
      </c>
      <c r="L12" s="1134">
        <v>123550</v>
      </c>
      <c r="M12" s="1134">
        <v>204995</v>
      </c>
      <c r="N12" s="1134">
        <v>279794</v>
      </c>
      <c r="O12" s="1134">
        <v>373236</v>
      </c>
      <c r="P12" s="1134">
        <v>328729</v>
      </c>
      <c r="Q12" s="1135">
        <v>300540</v>
      </c>
      <c r="R12" s="1138">
        <v>299936</v>
      </c>
    </row>
    <row r="13" spans="1:19">
      <c r="A13" s="845"/>
      <c r="B13" s="1139" t="s">
        <v>353</v>
      </c>
      <c r="C13" s="1133">
        <v>0</v>
      </c>
      <c r="D13" s="1134">
        <v>0</v>
      </c>
      <c r="E13" s="1134">
        <v>0</v>
      </c>
      <c r="F13" s="1134">
        <v>0</v>
      </c>
      <c r="G13" s="1134">
        <v>0</v>
      </c>
      <c r="H13" s="1134">
        <v>0</v>
      </c>
      <c r="I13" s="1135">
        <v>6479</v>
      </c>
      <c r="J13" s="1136"/>
      <c r="K13" s="1137">
        <v>0</v>
      </c>
      <c r="L13" s="1134">
        <v>0</v>
      </c>
      <c r="M13" s="1134">
        <v>0</v>
      </c>
      <c r="N13" s="1134">
        <v>0</v>
      </c>
      <c r="O13" s="1134">
        <v>0</v>
      </c>
      <c r="P13" s="1134">
        <v>0</v>
      </c>
      <c r="Q13" s="1135">
        <v>16197</v>
      </c>
      <c r="R13" s="1138">
        <v>17488</v>
      </c>
      <c r="S13" s="1140"/>
    </row>
    <row r="14" spans="1:19">
      <c r="A14" s="845"/>
      <c r="B14" s="1139" t="s">
        <v>371</v>
      </c>
      <c r="C14" s="1133">
        <v>0</v>
      </c>
      <c r="D14" s="1134">
        <v>0</v>
      </c>
      <c r="E14" s="1134">
        <v>0</v>
      </c>
      <c r="F14" s="1134">
        <v>0</v>
      </c>
      <c r="G14" s="1134">
        <v>0</v>
      </c>
      <c r="H14" s="1134">
        <v>161400</v>
      </c>
      <c r="I14" s="1135">
        <v>14616</v>
      </c>
      <c r="J14" s="1136">
        <v>19704</v>
      </c>
      <c r="K14" s="1137">
        <v>0</v>
      </c>
      <c r="L14" s="1134">
        <v>0</v>
      </c>
      <c r="M14" s="1134">
        <v>0</v>
      </c>
      <c r="N14" s="1134">
        <v>0</v>
      </c>
      <c r="O14" s="1134">
        <v>0</v>
      </c>
      <c r="P14" s="1134">
        <v>12014</v>
      </c>
      <c r="Q14" s="1135">
        <v>11</v>
      </c>
      <c r="R14" s="1138">
        <v>132</v>
      </c>
      <c r="S14" s="1140"/>
    </row>
    <row r="15" spans="1:19">
      <c r="A15" s="845"/>
      <c r="B15" s="529" t="s">
        <v>372</v>
      </c>
      <c r="C15" s="1120">
        <v>4640082</v>
      </c>
      <c r="D15" s="1121">
        <v>7107426.7649999997</v>
      </c>
      <c r="E15" s="1121">
        <v>8868360.4330000002</v>
      </c>
      <c r="F15" s="1121">
        <v>10713742.363</v>
      </c>
      <c r="G15" s="1121">
        <v>12454989</v>
      </c>
      <c r="H15" s="1121">
        <v>13422419</v>
      </c>
      <c r="I15" s="1120">
        <v>15963889</v>
      </c>
      <c r="J15" s="1122">
        <v>19664508.249501798</v>
      </c>
      <c r="K15" s="1123">
        <v>56774</v>
      </c>
      <c r="L15" s="1121">
        <v>110686</v>
      </c>
      <c r="M15" s="1121">
        <v>166458</v>
      </c>
      <c r="N15" s="1121">
        <v>218383</v>
      </c>
      <c r="O15" s="1121">
        <v>277237</v>
      </c>
      <c r="P15" s="1121">
        <v>321192</v>
      </c>
      <c r="Q15" s="1120">
        <v>411298</v>
      </c>
      <c r="R15" s="1124">
        <v>502888.62704010797</v>
      </c>
    </row>
    <row r="16" spans="1:19">
      <c r="A16" s="845"/>
      <c r="B16" s="1125" t="s">
        <v>367</v>
      </c>
      <c r="C16" s="1126">
        <v>1773841.561</v>
      </c>
      <c r="D16" s="1127">
        <v>2274381.7919999999</v>
      </c>
      <c r="E16" s="1127">
        <v>2353524.9840000002</v>
      </c>
      <c r="F16" s="1127">
        <v>1915618.1460000002</v>
      </c>
      <c r="G16" s="1127">
        <v>1888778.7050000001</v>
      </c>
      <c r="H16" s="1127">
        <v>1877087.385</v>
      </c>
      <c r="I16" s="1126">
        <v>1810390.6670000001</v>
      </c>
      <c r="J16" s="1128">
        <v>2198842.2990267999</v>
      </c>
      <c r="K16" s="1129">
        <v>19984.866000000002</v>
      </c>
      <c r="L16" s="1127">
        <v>31542.637999999999</v>
      </c>
      <c r="M16" s="1127">
        <v>40851.645000000004</v>
      </c>
      <c r="N16" s="1127">
        <v>36628.811000000002</v>
      </c>
      <c r="O16" s="1127">
        <v>36964.79</v>
      </c>
      <c r="P16" s="1127">
        <v>37372.504000000001</v>
      </c>
      <c r="Q16" s="1126">
        <v>45358.055</v>
      </c>
      <c r="R16" s="1130">
        <v>48383.827969999998</v>
      </c>
    </row>
    <row r="17" spans="1:18">
      <c r="A17" s="845"/>
      <c r="B17" s="1125" t="s">
        <v>368</v>
      </c>
      <c r="C17" s="1126">
        <v>2866240.702</v>
      </c>
      <c r="D17" s="1127">
        <v>4833045.9730000002</v>
      </c>
      <c r="E17" s="1127">
        <v>6514835.4479999999</v>
      </c>
      <c r="F17" s="1127">
        <v>8798124.217000002</v>
      </c>
      <c r="G17" s="1127">
        <v>10566210.35</v>
      </c>
      <c r="H17" s="1127">
        <v>11545331.77</v>
      </c>
      <c r="I17" s="1126">
        <v>14153498.123000003</v>
      </c>
      <c r="J17" s="1128">
        <v>17465665.950475</v>
      </c>
      <c r="K17" s="1129">
        <v>36788.707999999999</v>
      </c>
      <c r="L17" s="1127">
        <v>79143.31</v>
      </c>
      <c r="M17" s="1127">
        <v>125606.69500000001</v>
      </c>
      <c r="N17" s="1127">
        <v>181754.68500000003</v>
      </c>
      <c r="O17" s="1127">
        <v>240272.38</v>
      </c>
      <c r="P17" s="1127">
        <v>283819.49599999998</v>
      </c>
      <c r="Q17" s="1126">
        <v>365939.71500000003</v>
      </c>
      <c r="R17" s="1130">
        <v>454504.79907010798</v>
      </c>
    </row>
    <row r="18" spans="1:18">
      <c r="A18" s="845"/>
      <c r="B18" s="1125" t="s">
        <v>373</v>
      </c>
      <c r="C18" s="1126">
        <v>0</v>
      </c>
      <c r="D18" s="1127">
        <v>0</v>
      </c>
      <c r="E18" s="1127">
        <v>0</v>
      </c>
      <c r="F18" s="1127">
        <v>0</v>
      </c>
      <c r="G18" s="1127">
        <v>0</v>
      </c>
      <c r="H18" s="1127">
        <v>0</v>
      </c>
      <c r="I18" s="1126">
        <v>0</v>
      </c>
      <c r="J18" s="1128">
        <v>0</v>
      </c>
      <c r="K18" s="1129">
        <v>0</v>
      </c>
      <c r="L18" s="1127">
        <v>0</v>
      </c>
      <c r="M18" s="1127">
        <v>0</v>
      </c>
      <c r="N18" s="1127">
        <v>0</v>
      </c>
      <c r="O18" s="1127">
        <v>0</v>
      </c>
      <c r="P18" s="1127">
        <v>0</v>
      </c>
      <c r="Q18" s="1126">
        <v>0</v>
      </c>
      <c r="R18" s="1130">
        <v>0</v>
      </c>
    </row>
    <row r="19" spans="1:18" ht="43.5" thickBot="1">
      <c r="A19" s="845"/>
      <c r="B19" s="1141" t="s">
        <v>374</v>
      </c>
      <c r="C19" s="1142">
        <f t="shared" ref="C19:Q19" si="0">C7+C8+C12+C13+C14+C15</f>
        <v>15789910</v>
      </c>
      <c r="D19" s="1143">
        <f t="shared" si="0"/>
        <v>20459495.765000001</v>
      </c>
      <c r="E19" s="1143">
        <f t="shared" si="0"/>
        <v>25542618.432999998</v>
      </c>
      <c r="F19" s="1143">
        <f t="shared" si="0"/>
        <v>31047481.362999998</v>
      </c>
      <c r="G19" s="1143">
        <f t="shared" si="0"/>
        <v>36604666</v>
      </c>
      <c r="H19" s="1143">
        <f t="shared" si="0"/>
        <v>35283635</v>
      </c>
      <c r="I19" s="1142">
        <f t="shared" si="0"/>
        <v>37981283</v>
      </c>
      <c r="J19" s="1144">
        <v>41620822.744501799</v>
      </c>
      <c r="K19" s="1145">
        <f t="shared" si="0"/>
        <v>173919</v>
      </c>
      <c r="L19" s="1143">
        <f t="shared" si="0"/>
        <v>317509</v>
      </c>
      <c r="M19" s="1143">
        <f t="shared" si="0"/>
        <v>481930</v>
      </c>
      <c r="N19" s="1143">
        <f t="shared" si="0"/>
        <v>641980</v>
      </c>
      <c r="O19" s="1143">
        <f t="shared" si="0"/>
        <v>840065</v>
      </c>
      <c r="P19" s="1143">
        <f t="shared" si="0"/>
        <v>884975</v>
      </c>
      <c r="Q19" s="1142">
        <f t="shared" si="0"/>
        <v>1023692</v>
      </c>
      <c r="R19" s="1146">
        <v>1137203.897040108</v>
      </c>
    </row>
    <row r="20" spans="1:18">
      <c r="A20" s="845"/>
      <c r="B20" s="1112" t="s">
        <v>375</v>
      </c>
      <c r="C20" s="1115">
        <v>0</v>
      </c>
      <c r="D20" s="1114">
        <v>0</v>
      </c>
      <c r="E20" s="1114">
        <v>293052</v>
      </c>
      <c r="F20" s="1114">
        <v>318917</v>
      </c>
      <c r="G20" s="1114">
        <v>0</v>
      </c>
      <c r="H20" s="1114">
        <v>0</v>
      </c>
      <c r="I20" s="1115">
        <v>0</v>
      </c>
      <c r="J20" s="1116">
        <v>26641</v>
      </c>
      <c r="K20" s="1117">
        <v>0</v>
      </c>
      <c r="L20" s="1114">
        <v>0</v>
      </c>
      <c r="M20" s="1114">
        <v>0</v>
      </c>
      <c r="N20" s="1114">
        <v>0</v>
      </c>
      <c r="O20" s="1114">
        <v>0</v>
      </c>
      <c r="P20" s="1114">
        <v>0</v>
      </c>
      <c r="Q20" s="1115">
        <v>0</v>
      </c>
      <c r="R20" s="1118">
        <v>0</v>
      </c>
    </row>
    <row r="21" spans="1:18">
      <c r="A21" s="845"/>
      <c r="B21" s="1139" t="s">
        <v>376</v>
      </c>
      <c r="C21" s="1135">
        <v>7071724</v>
      </c>
      <c r="D21" s="1134">
        <v>7977655</v>
      </c>
      <c r="E21" s="1134">
        <v>8644693</v>
      </c>
      <c r="F21" s="1134">
        <v>8672195</v>
      </c>
      <c r="G21" s="1134">
        <v>9644132</v>
      </c>
      <c r="H21" s="1134">
        <v>7562066</v>
      </c>
      <c r="I21" s="1135">
        <v>7999424</v>
      </c>
      <c r="J21" s="1136">
        <v>9225979</v>
      </c>
      <c r="K21" s="1137">
        <v>67391</v>
      </c>
      <c r="L21" s="1134">
        <v>99879</v>
      </c>
      <c r="M21" s="1134">
        <v>144944</v>
      </c>
      <c r="N21" s="1134">
        <v>167919</v>
      </c>
      <c r="O21" s="1134">
        <v>200969</v>
      </c>
      <c r="P21" s="1134">
        <v>263290</v>
      </c>
      <c r="Q21" s="1135">
        <v>386200</v>
      </c>
      <c r="R21" s="1138">
        <v>466803</v>
      </c>
    </row>
    <row r="22" spans="1:18">
      <c r="A22" s="845"/>
      <c r="B22" s="1119" t="s">
        <v>377</v>
      </c>
      <c r="C22" s="1120">
        <v>0</v>
      </c>
      <c r="D22" s="1121">
        <v>0</v>
      </c>
      <c r="E22" s="1121">
        <v>83029</v>
      </c>
      <c r="F22" s="1121">
        <v>224454</v>
      </c>
      <c r="G22" s="1121">
        <v>352048</v>
      </c>
      <c r="H22" s="1121">
        <v>0</v>
      </c>
      <c r="I22" s="1120">
        <v>0</v>
      </c>
      <c r="J22" s="1122">
        <v>0</v>
      </c>
      <c r="K22" s="1123">
        <v>0</v>
      </c>
      <c r="L22" s="1121">
        <v>0</v>
      </c>
      <c r="M22" s="1121">
        <v>0</v>
      </c>
      <c r="N22" s="1121">
        <v>6364</v>
      </c>
      <c r="O22" s="1121">
        <v>8194</v>
      </c>
      <c r="P22" s="1121">
        <v>0</v>
      </c>
      <c r="Q22" s="1120">
        <v>0</v>
      </c>
      <c r="R22" s="1124">
        <v>0</v>
      </c>
    </row>
    <row r="23" spans="1:18">
      <c r="A23" s="845"/>
      <c r="B23" s="1125" t="s">
        <v>367</v>
      </c>
      <c r="C23" s="1126">
        <v>0</v>
      </c>
      <c r="D23" s="1127">
        <v>0</v>
      </c>
      <c r="E23" s="1127">
        <v>0</v>
      </c>
      <c r="F23" s="1127">
        <v>61062.74</v>
      </c>
      <c r="G23" s="1127">
        <v>0</v>
      </c>
      <c r="H23" s="1127">
        <v>0</v>
      </c>
      <c r="I23" s="1126">
        <v>0</v>
      </c>
      <c r="J23" s="1128">
        <v>0</v>
      </c>
      <c r="K23" s="1129">
        <v>0</v>
      </c>
      <c r="L23" s="1127">
        <v>0</v>
      </c>
      <c r="M23" s="1127">
        <v>0</v>
      </c>
      <c r="N23" s="1127">
        <v>2442.5100000000002</v>
      </c>
      <c r="O23" s="1127">
        <v>0</v>
      </c>
      <c r="P23" s="1127">
        <v>0</v>
      </c>
      <c r="Q23" s="1126">
        <v>0</v>
      </c>
      <c r="R23" s="1130">
        <v>0</v>
      </c>
    </row>
    <row r="24" spans="1:18">
      <c r="A24" s="845"/>
      <c r="B24" s="1125" t="s">
        <v>368</v>
      </c>
      <c r="C24" s="1126">
        <v>0</v>
      </c>
      <c r="D24" s="1127">
        <v>0</v>
      </c>
      <c r="E24" s="1127">
        <v>83028.921000000002</v>
      </c>
      <c r="F24" s="1127">
        <v>163391.038</v>
      </c>
      <c r="G24" s="1127">
        <v>352047.788</v>
      </c>
      <c r="H24" s="1127">
        <v>0</v>
      </c>
      <c r="I24" s="1126">
        <v>0</v>
      </c>
      <c r="J24" s="1128">
        <v>0</v>
      </c>
      <c r="K24" s="1129">
        <v>0</v>
      </c>
      <c r="L24" s="1127">
        <v>0</v>
      </c>
      <c r="M24" s="1127">
        <v>0</v>
      </c>
      <c r="N24" s="1127">
        <v>3921.3850000000002</v>
      </c>
      <c r="O24" s="1127">
        <v>8193.732</v>
      </c>
      <c r="P24" s="1127">
        <v>0</v>
      </c>
      <c r="Q24" s="1126">
        <v>0</v>
      </c>
      <c r="R24" s="1130">
        <v>0</v>
      </c>
    </row>
    <row r="25" spans="1:18">
      <c r="A25" s="845"/>
      <c r="B25" s="1125" t="s">
        <v>373</v>
      </c>
      <c r="C25" s="1126">
        <v>0</v>
      </c>
      <c r="D25" s="1127">
        <v>0</v>
      </c>
      <c r="E25" s="1127">
        <v>0</v>
      </c>
      <c r="F25" s="1127">
        <v>0</v>
      </c>
      <c r="G25" s="1127">
        <v>0</v>
      </c>
      <c r="H25" s="1127">
        <v>0</v>
      </c>
      <c r="I25" s="1126">
        <v>0</v>
      </c>
      <c r="J25" s="1128">
        <v>0</v>
      </c>
      <c r="K25" s="1129">
        <v>0</v>
      </c>
      <c r="L25" s="1127">
        <v>0</v>
      </c>
      <c r="M25" s="1127">
        <v>0</v>
      </c>
      <c r="N25" s="1127">
        <v>0</v>
      </c>
      <c r="O25" s="1127">
        <v>0</v>
      </c>
      <c r="P25" s="1127">
        <v>0</v>
      </c>
      <c r="Q25" s="1126">
        <v>0</v>
      </c>
      <c r="R25" s="1130">
        <v>0</v>
      </c>
    </row>
    <row r="26" spans="1:18" ht="43.5" thickBot="1">
      <c r="A26" s="845"/>
      <c r="B26" s="1141" t="s">
        <v>378</v>
      </c>
      <c r="C26" s="1142">
        <f t="shared" ref="C26:Q26" si="1">C20+C21+C22</f>
        <v>7071724</v>
      </c>
      <c r="D26" s="1143">
        <f t="shared" si="1"/>
        <v>7977655</v>
      </c>
      <c r="E26" s="1143">
        <f t="shared" si="1"/>
        <v>9020774</v>
      </c>
      <c r="F26" s="1143">
        <f t="shared" si="1"/>
        <v>9215566</v>
      </c>
      <c r="G26" s="1143">
        <f t="shared" si="1"/>
        <v>9996180</v>
      </c>
      <c r="H26" s="1143">
        <f t="shared" si="1"/>
        <v>7562066</v>
      </c>
      <c r="I26" s="1142">
        <f t="shared" si="1"/>
        <v>7999424</v>
      </c>
      <c r="J26" s="1144">
        <v>9252620</v>
      </c>
      <c r="K26" s="1145">
        <f t="shared" si="1"/>
        <v>67391</v>
      </c>
      <c r="L26" s="1143">
        <f t="shared" si="1"/>
        <v>99879</v>
      </c>
      <c r="M26" s="1143">
        <f t="shared" si="1"/>
        <v>144944</v>
      </c>
      <c r="N26" s="1143">
        <f t="shared" si="1"/>
        <v>174283</v>
      </c>
      <c r="O26" s="1143">
        <f t="shared" si="1"/>
        <v>209163</v>
      </c>
      <c r="P26" s="1143">
        <f t="shared" si="1"/>
        <v>263290</v>
      </c>
      <c r="Q26" s="1142">
        <f t="shared" si="1"/>
        <v>386200</v>
      </c>
      <c r="R26" s="1146">
        <v>466803</v>
      </c>
    </row>
    <row r="27" spans="1:18">
      <c r="B27" s="1147" t="s">
        <v>379</v>
      </c>
      <c r="C27" s="1115">
        <v>582614</v>
      </c>
      <c r="D27" s="1114">
        <v>582586</v>
      </c>
      <c r="E27" s="1114">
        <v>1830971</v>
      </c>
      <c r="F27" s="1114">
        <v>3962375</v>
      </c>
      <c r="G27" s="1114">
        <v>5640913</v>
      </c>
      <c r="H27" s="1114">
        <v>13276776</v>
      </c>
      <c r="I27" s="1115">
        <v>21139998</v>
      </c>
      <c r="J27" s="1116">
        <v>27493511</v>
      </c>
      <c r="K27" s="1117">
        <v>0</v>
      </c>
      <c r="L27" s="1114">
        <v>0</v>
      </c>
      <c r="M27" s="1114">
        <v>8195</v>
      </c>
      <c r="N27" s="1114">
        <v>40077</v>
      </c>
      <c r="O27" s="1114">
        <v>58859</v>
      </c>
      <c r="P27" s="1114">
        <v>139549</v>
      </c>
      <c r="Q27" s="1115">
        <v>258999</v>
      </c>
      <c r="R27" s="1118">
        <v>342365</v>
      </c>
    </row>
    <row r="28" spans="1:18">
      <c r="B28" s="539" t="s">
        <v>380</v>
      </c>
      <c r="C28" s="1135">
        <v>106810</v>
      </c>
      <c r="D28" s="1134">
        <v>26013</v>
      </c>
      <c r="E28" s="1134">
        <v>416189</v>
      </c>
      <c r="F28" s="1134">
        <v>615539</v>
      </c>
      <c r="G28" s="1134">
        <v>362035</v>
      </c>
      <c r="H28" s="1134">
        <v>462006</v>
      </c>
      <c r="I28" s="1135">
        <v>332719</v>
      </c>
      <c r="J28" s="1136">
        <v>356093</v>
      </c>
      <c r="K28" s="1137">
        <v>8450</v>
      </c>
      <c r="L28" s="1134">
        <v>3003</v>
      </c>
      <c r="M28" s="1134">
        <v>30320</v>
      </c>
      <c r="N28" s="1134">
        <v>23973</v>
      </c>
      <c r="O28" s="1134">
        <v>19220</v>
      </c>
      <c r="P28" s="1134">
        <v>5450</v>
      </c>
      <c r="Q28" s="1135">
        <v>18209</v>
      </c>
      <c r="R28" s="1138">
        <v>36086</v>
      </c>
    </row>
    <row r="29" spans="1:18">
      <c r="B29" s="539" t="s">
        <v>381</v>
      </c>
      <c r="C29" s="1135">
        <v>3213621</v>
      </c>
      <c r="D29" s="1134">
        <v>3604076</v>
      </c>
      <c r="E29" s="1134">
        <v>2434439</v>
      </c>
      <c r="F29" s="1134">
        <v>3100270</v>
      </c>
      <c r="G29" s="1134">
        <v>4191113</v>
      </c>
      <c r="H29" s="1134">
        <v>6635371</v>
      </c>
      <c r="I29" s="1135">
        <v>7922600</v>
      </c>
      <c r="J29" s="1136">
        <v>8279884</v>
      </c>
      <c r="K29" s="1137">
        <v>63341</v>
      </c>
      <c r="L29" s="1134">
        <v>72376</v>
      </c>
      <c r="M29" s="1134">
        <v>61670</v>
      </c>
      <c r="N29" s="1134">
        <v>106405</v>
      </c>
      <c r="O29" s="1134">
        <v>151244</v>
      </c>
      <c r="P29" s="1134">
        <v>220452</v>
      </c>
      <c r="Q29" s="1135">
        <v>280160</v>
      </c>
      <c r="R29" s="1138">
        <v>289124</v>
      </c>
    </row>
    <row r="30" spans="1:18" ht="29.25" thickBot="1">
      <c r="B30" s="1141" t="s">
        <v>382</v>
      </c>
      <c r="C30" s="1142">
        <f t="shared" ref="C30:Q30" si="2">C27+C28+C29</f>
        <v>3903045</v>
      </c>
      <c r="D30" s="1143">
        <f t="shared" si="2"/>
        <v>4212675</v>
      </c>
      <c r="E30" s="1143">
        <f t="shared" si="2"/>
        <v>4681599</v>
      </c>
      <c r="F30" s="1143">
        <f t="shared" si="2"/>
        <v>7678184</v>
      </c>
      <c r="G30" s="1143">
        <f t="shared" si="2"/>
        <v>10194061</v>
      </c>
      <c r="H30" s="1143">
        <f t="shared" si="2"/>
        <v>20374153</v>
      </c>
      <c r="I30" s="1142">
        <f t="shared" si="2"/>
        <v>29395317</v>
      </c>
      <c r="J30" s="1144">
        <v>36129488</v>
      </c>
      <c r="K30" s="1145">
        <f t="shared" si="2"/>
        <v>71791</v>
      </c>
      <c r="L30" s="1143">
        <f t="shared" si="2"/>
        <v>75379</v>
      </c>
      <c r="M30" s="1143">
        <f t="shared" si="2"/>
        <v>100185</v>
      </c>
      <c r="N30" s="1143">
        <f t="shared" si="2"/>
        <v>170455</v>
      </c>
      <c r="O30" s="1143">
        <f t="shared" si="2"/>
        <v>229323</v>
      </c>
      <c r="P30" s="1143">
        <f t="shared" si="2"/>
        <v>365451</v>
      </c>
      <c r="Q30" s="1142">
        <f t="shared" si="2"/>
        <v>557368</v>
      </c>
      <c r="R30" s="1146">
        <v>667575</v>
      </c>
    </row>
    <row r="31" spans="1:18" ht="15" thickBot="1">
      <c r="B31" s="1148" t="s">
        <v>383</v>
      </c>
      <c r="C31" s="1149">
        <f t="shared" ref="C31:Q31" si="3">C30+C26+C19</f>
        <v>26764679</v>
      </c>
      <c r="D31" s="1150">
        <f t="shared" si="3"/>
        <v>32649825.765000001</v>
      </c>
      <c r="E31" s="1150">
        <f t="shared" si="3"/>
        <v>39244991.432999998</v>
      </c>
      <c r="F31" s="1150">
        <f t="shared" si="3"/>
        <v>47941231.362999998</v>
      </c>
      <c r="G31" s="1150">
        <f t="shared" si="3"/>
        <v>56794907</v>
      </c>
      <c r="H31" s="1150">
        <f t="shared" si="3"/>
        <v>63219854</v>
      </c>
      <c r="I31" s="1149">
        <f t="shared" si="3"/>
        <v>75376024</v>
      </c>
      <c r="J31" s="1151">
        <v>87002930.744501799</v>
      </c>
      <c r="K31" s="1152">
        <f t="shared" si="3"/>
        <v>313101</v>
      </c>
      <c r="L31" s="1150">
        <f t="shared" si="3"/>
        <v>492767</v>
      </c>
      <c r="M31" s="1150">
        <f t="shared" si="3"/>
        <v>727059</v>
      </c>
      <c r="N31" s="1150">
        <f t="shared" si="3"/>
        <v>986718</v>
      </c>
      <c r="O31" s="1150">
        <f t="shared" si="3"/>
        <v>1278551</v>
      </c>
      <c r="P31" s="1150">
        <f t="shared" si="3"/>
        <v>1513716</v>
      </c>
      <c r="Q31" s="1149">
        <f t="shared" si="3"/>
        <v>1967260</v>
      </c>
      <c r="R31" s="1153">
        <v>2271581.8970401082</v>
      </c>
    </row>
    <row r="33" spans="2:18">
      <c r="B33" s="1471" t="s">
        <v>384</v>
      </c>
      <c r="C33" s="1471"/>
      <c r="D33" s="1471"/>
      <c r="E33" s="1471"/>
      <c r="F33" s="1471"/>
      <c r="G33" s="1471"/>
      <c r="H33" s="1471"/>
      <c r="I33" s="1471"/>
      <c r="J33" s="1471"/>
      <c r="K33" s="1471"/>
      <c r="L33" s="1471"/>
      <c r="M33" s="1471"/>
      <c r="N33" s="1471"/>
      <c r="O33" s="1471"/>
      <c r="P33" s="1471"/>
      <c r="Q33" s="1471"/>
      <c r="R33" s="1154"/>
    </row>
    <row r="34" spans="2:18">
      <c r="M34" s="1104"/>
      <c r="N34" s="1104"/>
      <c r="O34" s="1104"/>
      <c r="P34" s="1104"/>
      <c r="Q34" s="1104"/>
      <c r="R34" s="1104"/>
    </row>
    <row r="35" spans="2:18">
      <c r="K35" s="1104"/>
      <c r="L35" s="1104"/>
      <c r="M35" s="1104"/>
      <c r="N35" s="1104"/>
      <c r="O35" s="1104"/>
      <c r="P35" s="1104"/>
      <c r="Q35" s="1104"/>
      <c r="R35" s="1104"/>
    </row>
  </sheetData>
  <mergeCells count="6">
    <mergeCell ref="B33:Q33"/>
    <mergeCell ref="Q1:R1"/>
    <mergeCell ref="B3:Q3"/>
    <mergeCell ref="B5:B6"/>
    <mergeCell ref="C5:J5"/>
    <mergeCell ref="K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heetViews>
  <sheetFormatPr defaultColWidth="8.85546875" defaultRowHeight="14.25"/>
  <cols>
    <col min="1" max="1" width="41" style="1059" customWidth="1"/>
    <col min="2" max="17" width="14.28515625" style="1059" customWidth="1"/>
    <col min="18" max="16384" width="8.85546875" style="1059"/>
  </cols>
  <sheetData>
    <row r="1" spans="1:17">
      <c r="A1" s="1058"/>
      <c r="B1" s="1058"/>
      <c r="P1" s="1473" t="s">
        <v>361</v>
      </c>
      <c r="Q1" s="1473"/>
    </row>
    <row r="2" spans="1:17">
      <c r="B2" s="1058"/>
      <c r="G2" s="1058"/>
      <c r="H2" s="1058"/>
      <c r="I2" s="1058"/>
      <c r="J2" s="1058"/>
    </row>
    <row r="3" spans="1:17">
      <c r="A3" s="1474" t="s">
        <v>344</v>
      </c>
      <c r="B3" s="1474"/>
      <c r="C3" s="1474"/>
      <c r="D3" s="1474"/>
      <c r="E3" s="1474"/>
      <c r="F3" s="1474"/>
      <c r="G3" s="1474"/>
      <c r="H3" s="1474"/>
      <c r="I3" s="1474"/>
      <c r="J3" s="1474"/>
      <c r="K3" s="1474"/>
      <c r="L3" s="1474"/>
      <c r="M3" s="1474"/>
      <c r="N3" s="1474"/>
      <c r="O3" s="1474"/>
      <c r="P3" s="1474"/>
      <c r="Q3" s="1060"/>
    </row>
    <row r="4" spans="1:17" ht="15" thickBot="1">
      <c r="A4" s="1060"/>
      <c r="B4" s="1060"/>
      <c r="C4" s="1060"/>
      <c r="D4" s="1060"/>
      <c r="E4" s="1060"/>
      <c r="F4" s="1060"/>
      <c r="G4" s="1060"/>
      <c r="H4" s="1060"/>
      <c r="I4" s="1060"/>
      <c r="J4" s="1060"/>
      <c r="K4" s="1060"/>
      <c r="L4" s="1060"/>
      <c r="M4" s="1060"/>
    </row>
    <row r="5" spans="1:17" ht="15" thickBot="1">
      <c r="A5" s="1475" t="s">
        <v>345</v>
      </c>
      <c r="B5" s="1477" t="s">
        <v>325</v>
      </c>
      <c r="C5" s="1478"/>
      <c r="D5" s="1478"/>
      <c r="E5" s="1478"/>
      <c r="F5" s="1478"/>
      <c r="G5" s="1478"/>
      <c r="H5" s="1478"/>
      <c r="I5" s="1479"/>
      <c r="J5" s="1477" t="s">
        <v>326</v>
      </c>
      <c r="K5" s="1478"/>
      <c r="L5" s="1478"/>
      <c r="M5" s="1478"/>
      <c r="N5" s="1478"/>
      <c r="O5" s="1478"/>
      <c r="P5" s="1478"/>
      <c r="Q5" s="1478"/>
    </row>
    <row r="6" spans="1:17" ht="15" thickBot="1">
      <c r="A6" s="1476"/>
      <c r="B6" s="1061">
        <v>2013</v>
      </c>
      <c r="C6" s="1062" t="s">
        <v>346</v>
      </c>
      <c r="D6" s="1062" t="s">
        <v>347</v>
      </c>
      <c r="E6" s="1062" t="s">
        <v>221</v>
      </c>
      <c r="F6" s="1062">
        <v>2017</v>
      </c>
      <c r="G6" s="1062">
        <v>2018</v>
      </c>
      <c r="H6" s="1063">
        <v>2019</v>
      </c>
      <c r="I6" s="1064">
        <v>2020</v>
      </c>
      <c r="J6" s="1065">
        <v>2013</v>
      </c>
      <c r="K6" s="1064" t="s">
        <v>346</v>
      </c>
      <c r="L6" s="1066" t="s">
        <v>347</v>
      </c>
      <c r="M6" s="1067" t="s">
        <v>221</v>
      </c>
      <c r="N6" s="1067">
        <v>2017</v>
      </c>
      <c r="O6" s="1067">
        <v>2018</v>
      </c>
      <c r="P6" s="1067">
        <v>2019</v>
      </c>
      <c r="Q6" s="1067">
        <v>2020</v>
      </c>
    </row>
    <row r="7" spans="1:17">
      <c r="A7" s="1068" t="s">
        <v>348</v>
      </c>
      <c r="B7" s="1069">
        <v>2894.442</v>
      </c>
      <c r="C7" s="1070">
        <v>-13549.235000000001</v>
      </c>
      <c r="D7" s="1070">
        <v>-4062.79</v>
      </c>
      <c r="E7" s="1070">
        <v>-372</v>
      </c>
      <c r="F7" s="1070">
        <v>625.38499999999999</v>
      </c>
      <c r="G7" s="1070">
        <v>10808.569</v>
      </c>
      <c r="H7" s="1071">
        <v>-6017.4610000000002</v>
      </c>
      <c r="I7" s="1071">
        <v>10426.416999999999</v>
      </c>
      <c r="J7" s="1072">
        <v>18</v>
      </c>
      <c r="K7" s="1073">
        <v>173.46299999999999</v>
      </c>
      <c r="L7" s="1073">
        <v>-125.55800000000001</v>
      </c>
      <c r="M7" s="1073">
        <v>0</v>
      </c>
      <c r="N7" s="1073">
        <v>93.507999999999996</v>
      </c>
      <c r="O7" s="1073">
        <v>1653.1980000000001</v>
      </c>
      <c r="P7" s="1074">
        <v>-395.39800000000002</v>
      </c>
      <c r="Q7" s="1074">
        <v>455.416</v>
      </c>
    </row>
    <row r="8" spans="1:17">
      <c r="A8" s="1075" t="s">
        <v>349</v>
      </c>
      <c r="B8" s="1076">
        <v>6040.5450000000001</v>
      </c>
      <c r="C8" s="1077">
        <v>5638.4170000000004</v>
      </c>
      <c r="D8" s="1077">
        <v>8740.35</v>
      </c>
      <c r="E8" s="1077">
        <v>40094.79</v>
      </c>
      <c r="F8" s="1077">
        <v>-2925.4250000000002</v>
      </c>
      <c r="G8" s="1077">
        <v>34868.491000000002</v>
      </c>
      <c r="H8" s="1078">
        <v>85309.74</v>
      </c>
      <c r="I8" s="1078">
        <v>-18616.786</v>
      </c>
      <c r="J8" s="1079">
        <v>11</v>
      </c>
      <c r="K8" s="1077">
        <v>419.95100000000002</v>
      </c>
      <c r="L8" s="1077">
        <v>-280.85899999999998</v>
      </c>
      <c r="M8" s="1077">
        <v>665.57600000000002</v>
      </c>
      <c r="N8" s="1077">
        <v>34.67</v>
      </c>
      <c r="O8" s="1077">
        <v>378.16899999999998</v>
      </c>
      <c r="P8" s="1078">
        <v>1648.7760000000001</v>
      </c>
      <c r="Q8" s="1078">
        <v>807.15</v>
      </c>
    </row>
    <row r="9" spans="1:17" ht="28.5">
      <c r="A9" s="1075" t="s">
        <v>350</v>
      </c>
      <c r="B9" s="1076">
        <v>5112.9710000000005</v>
      </c>
      <c r="C9" s="1077">
        <v>3486.0660000000007</v>
      </c>
      <c r="D9" s="1077">
        <v>138878.747</v>
      </c>
      <c r="E9" s="1077">
        <v>-53840.703999999998</v>
      </c>
      <c r="F9" s="1077">
        <v>37563.296000000002</v>
      </c>
      <c r="G9" s="1077">
        <v>26959.789000000001</v>
      </c>
      <c r="H9" s="1078">
        <v>177583.94099999999</v>
      </c>
      <c r="I9" s="1078">
        <v>-61580.328999999998</v>
      </c>
      <c r="J9" s="1079">
        <v>34</v>
      </c>
      <c r="K9" s="1077">
        <v>114.554</v>
      </c>
      <c r="L9" s="1077">
        <v>1334.694</v>
      </c>
      <c r="M9" s="1077">
        <v>-693.42700000000002</v>
      </c>
      <c r="N9" s="1077">
        <v>1030.809</v>
      </c>
      <c r="O9" s="1077">
        <v>821.01900000000001</v>
      </c>
      <c r="P9" s="1078">
        <v>3448.107</v>
      </c>
      <c r="Q9" s="1078">
        <v>-677.72799999999995</v>
      </c>
    </row>
    <row r="10" spans="1:17">
      <c r="A10" s="1080" t="s">
        <v>351</v>
      </c>
      <c r="B10" s="1076">
        <v>519.32299999999987</v>
      </c>
      <c r="C10" s="1077">
        <v>24157.553</v>
      </c>
      <c r="D10" s="1077">
        <v>13020.099</v>
      </c>
      <c r="E10" s="1077">
        <v>501.03800000000001</v>
      </c>
      <c r="F10" s="1077">
        <v>6672.8190000000004</v>
      </c>
      <c r="G10" s="1077">
        <v>837.02800000000002</v>
      </c>
      <c r="H10" s="1078">
        <v>36592</v>
      </c>
      <c r="I10" s="1078">
        <v>102</v>
      </c>
      <c r="J10" s="1079">
        <v>-17</v>
      </c>
      <c r="K10" s="1077">
        <v>588.19200000000001</v>
      </c>
      <c r="L10" s="1077">
        <v>75</v>
      </c>
      <c r="M10" s="1077">
        <v>201</v>
      </c>
      <c r="N10" s="1077">
        <v>299.904</v>
      </c>
      <c r="O10" s="1077">
        <v>99</v>
      </c>
      <c r="P10" s="1078">
        <v>674.66800000000001</v>
      </c>
      <c r="Q10" s="1078">
        <v>29</v>
      </c>
    </row>
    <row r="11" spans="1:17">
      <c r="A11" s="1080" t="s">
        <v>352</v>
      </c>
      <c r="B11" s="1076">
        <v>0</v>
      </c>
      <c r="C11" s="1077">
        <v>0</v>
      </c>
      <c r="D11" s="1077"/>
      <c r="E11" s="1077">
        <v>4286.1059999999998</v>
      </c>
      <c r="F11" s="1077">
        <v>-1652.5060000000001</v>
      </c>
      <c r="G11" s="1077">
        <v>-9963.5310000000009</v>
      </c>
      <c r="H11" s="1078">
        <v>0</v>
      </c>
      <c r="I11" s="1078">
        <v>0</v>
      </c>
      <c r="J11" s="1079">
        <v>0</v>
      </c>
      <c r="K11" s="1077">
        <v>0</v>
      </c>
      <c r="L11" s="1077">
        <v>0</v>
      </c>
      <c r="M11" s="1077">
        <v>0</v>
      </c>
      <c r="N11" s="1077">
        <v>-66.099999999999994</v>
      </c>
      <c r="O11" s="1077">
        <v>-219.495</v>
      </c>
      <c r="P11" s="1078">
        <v>0</v>
      </c>
      <c r="Q11" s="1078">
        <v>0</v>
      </c>
    </row>
    <row r="12" spans="1:17">
      <c r="A12" s="1080" t="s">
        <v>353</v>
      </c>
      <c r="B12" s="1076">
        <v>0</v>
      </c>
      <c r="C12" s="1077">
        <v>0</v>
      </c>
      <c r="D12" s="1077">
        <v>0</v>
      </c>
      <c r="E12" s="1077">
        <v>0</v>
      </c>
      <c r="F12" s="1077">
        <v>0</v>
      </c>
      <c r="G12" s="1077">
        <v>0</v>
      </c>
      <c r="H12" s="1078"/>
      <c r="I12" s="1078">
        <v>485.59399999999999</v>
      </c>
      <c r="J12" s="1079">
        <v>0</v>
      </c>
      <c r="K12" s="1077">
        <v>0</v>
      </c>
      <c r="L12" s="1077">
        <v>0</v>
      </c>
      <c r="M12" s="1077">
        <v>0</v>
      </c>
      <c r="N12" s="1077">
        <v>0</v>
      </c>
      <c r="O12" s="1077">
        <v>0</v>
      </c>
      <c r="P12" s="1078">
        <v>0</v>
      </c>
      <c r="Q12" s="1078">
        <v>782.63499999999999</v>
      </c>
    </row>
    <row r="13" spans="1:17">
      <c r="A13" s="1080" t="s">
        <v>354</v>
      </c>
      <c r="B13" s="1076">
        <v>0</v>
      </c>
      <c r="C13" s="1077">
        <v>0</v>
      </c>
      <c r="D13" s="1077">
        <v>0</v>
      </c>
      <c r="E13" s="1077">
        <v>0</v>
      </c>
      <c r="F13" s="1077">
        <v>0</v>
      </c>
      <c r="G13" s="1077">
        <v>0</v>
      </c>
      <c r="H13" s="1078">
        <v>0</v>
      </c>
      <c r="I13" s="1078">
        <v>0</v>
      </c>
      <c r="J13" s="1079">
        <v>0</v>
      </c>
      <c r="K13" s="1077">
        <v>0</v>
      </c>
      <c r="L13" s="1077">
        <v>0</v>
      </c>
      <c r="M13" s="1077">
        <v>0</v>
      </c>
      <c r="N13" s="1077">
        <v>0</v>
      </c>
      <c r="O13" s="1077">
        <v>0</v>
      </c>
      <c r="P13" s="1078">
        <v>0</v>
      </c>
      <c r="Q13" s="1078">
        <v>0</v>
      </c>
    </row>
    <row r="14" spans="1:17" ht="28.5">
      <c r="A14" s="1075" t="s">
        <v>355</v>
      </c>
      <c r="B14" s="1076">
        <v>0</v>
      </c>
      <c r="C14" s="1077">
        <v>0</v>
      </c>
      <c r="D14" s="1077">
        <v>0</v>
      </c>
      <c r="E14" s="1077">
        <v>0</v>
      </c>
      <c r="F14" s="1077">
        <v>0</v>
      </c>
      <c r="G14" s="1077">
        <v>204.17099999999999</v>
      </c>
      <c r="H14" s="1078">
        <v>5381.3760000000002</v>
      </c>
      <c r="I14" s="1078">
        <v>4118.8620000000001</v>
      </c>
      <c r="J14" s="1079">
        <v>0</v>
      </c>
      <c r="K14" s="1077">
        <v>0</v>
      </c>
      <c r="L14" s="1077">
        <v>0</v>
      </c>
      <c r="M14" s="1077">
        <v>0</v>
      </c>
      <c r="N14" s="1077">
        <v>0</v>
      </c>
      <c r="O14" s="1077">
        <v>7.6070000000000002</v>
      </c>
      <c r="P14" s="1078">
        <v>196.928</v>
      </c>
      <c r="Q14" s="1078">
        <v>122.511</v>
      </c>
    </row>
    <row r="15" spans="1:17" ht="29.25" thickBot="1">
      <c r="A15" s="1081" t="s">
        <v>356</v>
      </c>
      <c r="B15" s="1082">
        <v>-1115.2070000000001</v>
      </c>
      <c r="C15" s="1083">
        <v>8961.5059999999994</v>
      </c>
      <c r="D15" s="1083">
        <v>12982.316999999999</v>
      </c>
      <c r="E15" s="1083">
        <v>3677.0430000000001</v>
      </c>
      <c r="F15" s="1083">
        <v>0</v>
      </c>
      <c r="G15" s="1083">
        <v>0</v>
      </c>
      <c r="H15" s="1084">
        <v>0</v>
      </c>
      <c r="I15" s="1084">
        <v>0</v>
      </c>
      <c r="J15" s="1085">
        <v>-50</v>
      </c>
      <c r="K15" s="1083">
        <v>0</v>
      </c>
      <c r="L15" s="1083">
        <v>361.09100000000001</v>
      </c>
      <c r="M15" s="1083">
        <v>58.63</v>
      </c>
      <c r="N15" s="1083">
        <v>0</v>
      </c>
      <c r="O15" s="1083">
        <v>0</v>
      </c>
      <c r="P15" s="1084">
        <v>0</v>
      </c>
      <c r="Q15" s="1084">
        <v>0</v>
      </c>
    </row>
    <row r="16" spans="1:17" ht="29.25" thickBot="1">
      <c r="A16" s="1086" t="s">
        <v>357</v>
      </c>
      <c r="B16" s="1087">
        <f>B7+B8+B10+B11+B14+B15+B9+B12+B13</f>
        <v>13452.074000000001</v>
      </c>
      <c r="C16" s="1088">
        <f t="shared" ref="C16:P16" si="0">C7+C8+C10+C11+C14+C15+C9+C12+C13</f>
        <v>28694.307000000001</v>
      </c>
      <c r="D16" s="1088">
        <f t="shared" si="0"/>
        <v>169558.723</v>
      </c>
      <c r="E16" s="1088">
        <f t="shared" si="0"/>
        <v>-5653.726999999999</v>
      </c>
      <c r="F16" s="1088">
        <f t="shared" si="0"/>
        <v>40283.569000000003</v>
      </c>
      <c r="G16" s="1088">
        <f t="shared" si="0"/>
        <v>63714.516999999993</v>
      </c>
      <c r="H16" s="1089">
        <f t="shared" si="0"/>
        <v>298849.59600000002</v>
      </c>
      <c r="I16" s="1089">
        <v>-65064.241999999998</v>
      </c>
      <c r="J16" s="1090">
        <f t="shared" si="0"/>
        <v>-4</v>
      </c>
      <c r="K16" s="1088">
        <f t="shared" si="0"/>
        <v>1296.1600000000001</v>
      </c>
      <c r="L16" s="1088">
        <f t="shared" si="0"/>
        <v>1364.3679999999999</v>
      </c>
      <c r="M16" s="1088">
        <f t="shared" si="0"/>
        <v>231.779</v>
      </c>
      <c r="N16" s="1088">
        <f t="shared" si="0"/>
        <v>1392.7909999999999</v>
      </c>
      <c r="O16" s="1088">
        <f t="shared" si="0"/>
        <v>2739.4980000000005</v>
      </c>
      <c r="P16" s="1089">
        <f t="shared" si="0"/>
        <v>5573.0810000000001</v>
      </c>
      <c r="Q16" s="1089">
        <v>1518.9839999999999</v>
      </c>
    </row>
    <row r="17" spans="1:17">
      <c r="A17" s="1068" t="s">
        <v>348</v>
      </c>
      <c r="B17" s="1069">
        <v>117225.35799999999</v>
      </c>
      <c r="C17" s="1070">
        <v>75980.351999999999</v>
      </c>
      <c r="D17" s="1070">
        <v>7050.9779999999992</v>
      </c>
      <c r="E17" s="1070">
        <v>61157.657999999996</v>
      </c>
      <c r="F17" s="1070">
        <v>373866.06599999999</v>
      </c>
      <c r="G17" s="1070">
        <v>270032.27500000002</v>
      </c>
      <c r="H17" s="1071">
        <v>519695.59600000002</v>
      </c>
      <c r="I17" s="1071">
        <v>75065.845000000001</v>
      </c>
      <c r="J17" s="1072">
        <v>4346.8710000000001</v>
      </c>
      <c r="K17" s="1073">
        <v>8524.6689999999999</v>
      </c>
      <c r="L17" s="1073">
        <v>-282.34300000000002</v>
      </c>
      <c r="M17" s="1073">
        <v>4122.3339999999998</v>
      </c>
      <c r="N17" s="1073">
        <v>18485.347999999998</v>
      </c>
      <c r="O17" s="1073">
        <v>19724.921999999999</v>
      </c>
      <c r="P17" s="1074">
        <v>27951.296999999999</v>
      </c>
      <c r="Q17" s="1074">
        <v>-4367.5230000000001</v>
      </c>
    </row>
    <row r="18" spans="1:17">
      <c r="A18" s="1075" t="s">
        <v>349</v>
      </c>
      <c r="B18" s="1076">
        <v>213854.954</v>
      </c>
      <c r="C18" s="1077">
        <v>146128.614</v>
      </c>
      <c r="D18" s="1077">
        <v>166860.981</v>
      </c>
      <c r="E18" s="1077">
        <v>219292.78700000001</v>
      </c>
      <c r="F18" s="1077">
        <v>182766.576</v>
      </c>
      <c r="G18" s="1077">
        <v>-214357.30499999999</v>
      </c>
      <c r="H18" s="1078">
        <v>987062.25699999998</v>
      </c>
      <c r="I18" s="1078">
        <v>52460.195</v>
      </c>
      <c r="J18" s="1079">
        <v>1922.915</v>
      </c>
      <c r="K18" s="1091">
        <v>2763.7350000000001</v>
      </c>
      <c r="L18" s="1091">
        <v>2461.6580000000004</v>
      </c>
      <c r="M18" s="1091">
        <v>4856.4100000000008</v>
      </c>
      <c r="N18" s="1091">
        <v>5127.09</v>
      </c>
      <c r="O18" s="1091">
        <v>-5962.5720000000001</v>
      </c>
      <c r="P18" s="1092">
        <v>28848.991000000002</v>
      </c>
      <c r="Q18" s="1092">
        <v>1229.78</v>
      </c>
    </row>
    <row r="19" spans="1:17" ht="28.5">
      <c r="A19" s="1075" t="s">
        <v>358</v>
      </c>
      <c r="B19" s="1076">
        <v>535931.94900000002</v>
      </c>
      <c r="C19" s="1077">
        <v>551702.72699999996</v>
      </c>
      <c r="D19" s="1077">
        <v>404684.25799999997</v>
      </c>
      <c r="E19" s="1077">
        <v>956872.32199999993</v>
      </c>
      <c r="F19" s="1077">
        <v>661712.79099999997</v>
      </c>
      <c r="G19" s="1077">
        <v>-1141753.274</v>
      </c>
      <c r="H19" s="1078">
        <v>3178544.23</v>
      </c>
      <c r="I19" s="1078">
        <v>973368.11</v>
      </c>
      <c r="J19" s="1079">
        <v>6219.2460000000001</v>
      </c>
      <c r="K19" s="1091">
        <v>7956.1729999999998</v>
      </c>
      <c r="L19" s="1091">
        <v>6468.2060000000001</v>
      </c>
      <c r="M19" s="1091">
        <v>19610.48</v>
      </c>
      <c r="N19" s="1091">
        <v>13605.982</v>
      </c>
      <c r="O19" s="1091">
        <v>-26424.582000000002</v>
      </c>
      <c r="P19" s="1092">
        <v>81170.565000000002</v>
      </c>
      <c r="Q19" s="1092">
        <v>23690.303</v>
      </c>
    </row>
    <row r="20" spans="1:17">
      <c r="A20" s="1080" t="s">
        <v>351</v>
      </c>
      <c r="B20" s="1076">
        <v>-756.32899999999995</v>
      </c>
      <c r="C20" s="1077">
        <v>-6342.4809999999998</v>
      </c>
      <c r="D20" s="1077">
        <v>12826.759</v>
      </c>
      <c r="E20" s="1077">
        <v>-21438.287</v>
      </c>
      <c r="F20" s="1077">
        <v>-8431.5249999999996</v>
      </c>
      <c r="G20" s="1077">
        <v>1449.586</v>
      </c>
      <c r="H20" s="1078">
        <v>-1432</v>
      </c>
      <c r="I20" s="1078">
        <v>36624.777000000002</v>
      </c>
      <c r="J20" s="1079">
        <v>-41</v>
      </c>
      <c r="K20" s="1091">
        <v>-80</v>
      </c>
      <c r="L20" s="1091">
        <v>377</v>
      </c>
      <c r="M20" s="1091">
        <v>-715</v>
      </c>
      <c r="N20" s="1091">
        <v>-7</v>
      </c>
      <c r="O20" s="1091">
        <v>200</v>
      </c>
      <c r="P20" s="1092">
        <v>38</v>
      </c>
      <c r="Q20" s="1092">
        <v>853</v>
      </c>
    </row>
    <row r="21" spans="1:17">
      <c r="A21" s="1080" t="s">
        <v>352</v>
      </c>
      <c r="B21" s="1076">
        <v>0</v>
      </c>
      <c r="C21" s="1077">
        <v>0</v>
      </c>
      <c r="D21" s="1077">
        <v>0</v>
      </c>
      <c r="E21" s="1077">
        <v>0</v>
      </c>
      <c r="F21" s="1077">
        <v>0</v>
      </c>
      <c r="G21" s="1077">
        <v>0</v>
      </c>
      <c r="H21" s="1078">
        <v>0</v>
      </c>
      <c r="I21" s="1078"/>
      <c r="J21" s="1079">
        <v>0</v>
      </c>
      <c r="K21" s="1091">
        <v>0</v>
      </c>
      <c r="L21" s="1091">
        <v>0</v>
      </c>
      <c r="M21" s="1091">
        <v>0</v>
      </c>
      <c r="N21" s="1091">
        <v>0</v>
      </c>
      <c r="O21" s="1091">
        <v>0</v>
      </c>
      <c r="P21" s="1092">
        <v>0</v>
      </c>
      <c r="Q21" s="1092"/>
    </row>
    <row r="22" spans="1:17">
      <c r="A22" s="1080" t="s">
        <v>353</v>
      </c>
      <c r="B22" s="1076">
        <v>0</v>
      </c>
      <c r="C22" s="1077">
        <v>0</v>
      </c>
      <c r="D22" s="1077">
        <v>0</v>
      </c>
      <c r="E22" s="1077">
        <v>0</v>
      </c>
      <c r="F22" s="1077">
        <v>0</v>
      </c>
      <c r="G22" s="1077">
        <v>0</v>
      </c>
      <c r="H22" s="1078">
        <v>214.40600000000001</v>
      </c>
      <c r="I22" s="1078">
        <v>782.89300000000003</v>
      </c>
      <c r="J22" s="1079">
        <v>0</v>
      </c>
      <c r="K22" s="1091">
        <v>0</v>
      </c>
      <c r="L22" s="1091">
        <v>0</v>
      </c>
      <c r="M22" s="1091">
        <v>0</v>
      </c>
      <c r="N22" s="1091">
        <v>0</v>
      </c>
      <c r="O22" s="1091">
        <v>0</v>
      </c>
      <c r="P22" s="1092">
        <v>536.01400000000001</v>
      </c>
      <c r="Q22" s="1092">
        <v>656.92600000000004</v>
      </c>
    </row>
    <row r="23" spans="1:17">
      <c r="A23" s="1080" t="s">
        <v>354</v>
      </c>
      <c r="B23" s="1076">
        <v>0</v>
      </c>
      <c r="C23" s="1077">
        <v>0</v>
      </c>
      <c r="D23" s="1077">
        <v>0</v>
      </c>
      <c r="E23" s="1077">
        <v>0</v>
      </c>
      <c r="F23" s="1077">
        <v>0</v>
      </c>
      <c r="G23" s="1077">
        <v>0</v>
      </c>
      <c r="H23" s="1078">
        <v>0</v>
      </c>
      <c r="I23" s="1078"/>
      <c r="J23" s="1079">
        <v>0</v>
      </c>
      <c r="K23" s="1091">
        <v>0</v>
      </c>
      <c r="L23" s="1091">
        <v>0</v>
      </c>
      <c r="M23" s="1091">
        <v>0</v>
      </c>
      <c r="N23" s="1091">
        <v>0</v>
      </c>
      <c r="O23" s="1091">
        <v>0</v>
      </c>
      <c r="P23" s="1092">
        <v>0</v>
      </c>
      <c r="Q23" s="1092"/>
    </row>
    <row r="24" spans="1:17" ht="28.5">
      <c r="A24" s="1075" t="s">
        <v>355</v>
      </c>
      <c r="B24" s="1076">
        <v>0</v>
      </c>
      <c r="C24" s="1077">
        <v>0</v>
      </c>
      <c r="D24" s="1077">
        <v>0</v>
      </c>
      <c r="E24" s="1077">
        <v>0</v>
      </c>
      <c r="F24" s="1077">
        <v>0</v>
      </c>
      <c r="G24" s="1077">
        <v>433.584</v>
      </c>
      <c r="H24" s="1078">
        <v>32.938000000000002</v>
      </c>
      <c r="I24" s="1078">
        <v>120.209</v>
      </c>
      <c r="J24" s="1079">
        <v>0</v>
      </c>
      <c r="K24" s="1091">
        <v>0</v>
      </c>
      <c r="L24" s="1091">
        <v>0</v>
      </c>
      <c r="M24" s="1091">
        <v>0</v>
      </c>
      <c r="N24" s="1091">
        <v>0</v>
      </c>
      <c r="O24" s="1091">
        <v>12.686999999999999</v>
      </c>
      <c r="P24" s="1092">
        <v>2.9000000000000001E-2</v>
      </c>
      <c r="Q24" s="1092">
        <v>0.72099999999999997</v>
      </c>
    </row>
    <row r="25" spans="1:17" ht="29.25" thickBot="1">
      <c r="A25" s="1081" t="s">
        <v>356</v>
      </c>
      <c r="B25" s="1082">
        <v>-7584.223</v>
      </c>
      <c r="C25" s="1083">
        <v>16048.328</v>
      </c>
      <c r="D25" s="1083">
        <v>-2425.9679999999998</v>
      </c>
      <c r="E25" s="1083">
        <v>3666.3470000000002</v>
      </c>
      <c r="F25" s="1083">
        <v>-5417.7179999999998</v>
      </c>
      <c r="G25" s="1083">
        <v>801.255</v>
      </c>
      <c r="H25" s="1084">
        <v>17639.27</v>
      </c>
      <c r="I25" s="1084">
        <v>6206.2830000000004</v>
      </c>
      <c r="J25" s="1085">
        <v>-152.67599999999999</v>
      </c>
      <c r="K25" s="1093">
        <v>417.726</v>
      </c>
      <c r="L25" s="1093">
        <v>-28.539000000000001</v>
      </c>
      <c r="M25" s="1093">
        <v>81.474000000000004</v>
      </c>
      <c r="N25" s="1093">
        <v>120.39400000000001</v>
      </c>
      <c r="O25" s="1093">
        <v>-35.097999999999999</v>
      </c>
      <c r="P25" s="1094">
        <v>198.529</v>
      </c>
      <c r="Q25" s="1094">
        <v>68.198999999999998</v>
      </c>
    </row>
    <row r="26" spans="1:17" ht="29.25" thickBot="1">
      <c r="A26" s="1095" t="s">
        <v>359</v>
      </c>
      <c r="B26" s="1096">
        <f t="shared" ref="B26:F26" si="1">B17+B18+B19+B20+B21+B22+B23+B24+B25</f>
        <v>858671.70899999992</v>
      </c>
      <c r="C26" s="1088">
        <f t="shared" si="1"/>
        <v>783517.53999999992</v>
      </c>
      <c r="D26" s="1088">
        <f t="shared" si="1"/>
        <v>588997.00799999991</v>
      </c>
      <c r="E26" s="1088">
        <f t="shared" si="1"/>
        <v>1219550.827</v>
      </c>
      <c r="F26" s="1088">
        <f t="shared" si="1"/>
        <v>1204496.19</v>
      </c>
      <c r="G26" s="1088">
        <f>G17+G18+G19+G20+G21+G22+G23+G24+G25</f>
        <v>-1083393.8790000002</v>
      </c>
      <c r="H26" s="1096">
        <f>H17+H18+H19+H20+H21+H22+H23+H24+H25</f>
        <v>4701756.6970000006</v>
      </c>
      <c r="I26" s="1089">
        <v>1144628.3119999999</v>
      </c>
      <c r="J26" s="1097">
        <f t="shared" ref="J26:O26" si="2">J17+J18+J19+J20+J21+J22+J23+J24+J25</f>
        <v>12295.356</v>
      </c>
      <c r="K26" s="1098">
        <f t="shared" si="2"/>
        <v>19582.303</v>
      </c>
      <c r="L26" s="1098">
        <f t="shared" si="2"/>
        <v>8995.982</v>
      </c>
      <c r="M26" s="1098">
        <f t="shared" si="2"/>
        <v>27955.698</v>
      </c>
      <c r="N26" s="1088">
        <f t="shared" si="2"/>
        <v>37331.813999999998</v>
      </c>
      <c r="O26" s="1098">
        <f t="shared" si="2"/>
        <v>-12484.643000000004</v>
      </c>
      <c r="P26" s="1099">
        <f>P17+P18+P19+P20+P21+P22+P23+P24+P25</f>
        <v>138743.42500000002</v>
      </c>
      <c r="Q26" s="1099">
        <v>22131.405999999999</v>
      </c>
    </row>
    <row r="27" spans="1:17">
      <c r="A27" s="1100"/>
      <c r="G27" s="1101"/>
      <c r="J27" s="1102"/>
    </row>
    <row r="28" spans="1:17">
      <c r="A28" s="1472" t="s">
        <v>360</v>
      </c>
      <c r="B28" s="1472"/>
      <c r="C28" s="1472"/>
      <c r="D28" s="1472"/>
      <c r="E28" s="1472"/>
      <c r="F28" s="1472"/>
      <c r="G28" s="1472"/>
      <c r="H28" s="1472"/>
      <c r="I28" s="1472"/>
      <c r="J28" s="1472"/>
      <c r="K28" s="1472"/>
      <c r="L28" s="1472"/>
      <c r="M28" s="1472"/>
      <c r="N28" s="1472"/>
      <c r="O28" s="1472"/>
      <c r="P28" s="1472"/>
      <c r="Q28" s="1103"/>
    </row>
    <row r="30" spans="1:17">
      <c r="B30" s="1101"/>
      <c r="C30" s="1101"/>
      <c r="D30" s="1101"/>
      <c r="E30" s="1101"/>
      <c r="F30" s="1101"/>
      <c r="G30" s="1101"/>
      <c r="H30" s="1101"/>
      <c r="I30" s="1101"/>
      <c r="J30" s="1101"/>
      <c r="K30" s="1101"/>
      <c r="L30" s="1101"/>
      <c r="M30" s="1101"/>
      <c r="N30" s="1101"/>
      <c r="O30" s="1101"/>
      <c r="P30" s="1101"/>
      <c r="Q30" s="1101"/>
    </row>
    <row r="35" spans="2:17">
      <c r="B35" s="1101"/>
      <c r="C35" s="1101"/>
      <c r="D35" s="1101"/>
      <c r="E35" s="1101"/>
      <c r="F35" s="1101"/>
      <c r="G35" s="1101"/>
      <c r="H35" s="1101"/>
      <c r="I35" s="1101"/>
      <c r="J35" s="1101"/>
      <c r="K35" s="1101"/>
      <c r="L35" s="1101"/>
      <c r="M35" s="1101"/>
      <c r="N35" s="1101"/>
      <c r="O35" s="1101"/>
      <c r="P35" s="1101"/>
      <c r="Q35" s="1101"/>
    </row>
  </sheetData>
  <mergeCells count="6">
    <mergeCell ref="A28:P28"/>
    <mergeCell ref="P1:Q1"/>
    <mergeCell ref="A3:P3"/>
    <mergeCell ref="A5:A6"/>
    <mergeCell ref="B5:I5"/>
    <mergeCell ref="J5:Q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workbookViewId="0"/>
  </sheetViews>
  <sheetFormatPr defaultColWidth="9.140625" defaultRowHeight="14.25"/>
  <cols>
    <col min="1" max="1" width="9.140625" style="1018"/>
    <col min="2" max="2" width="36.140625" style="1018" customWidth="1"/>
    <col min="3" max="16" width="9.140625" style="1018"/>
    <col min="17" max="18" width="10.7109375" style="1018" customWidth="1"/>
    <col min="19" max="16384" width="9.140625" style="1018"/>
  </cols>
  <sheetData>
    <row r="1" spans="2:18">
      <c r="Q1" s="1481" t="s">
        <v>343</v>
      </c>
      <c r="R1" s="1481"/>
    </row>
    <row r="3" spans="2:18" ht="14.25" customHeight="1">
      <c r="B3" s="1482" t="s">
        <v>323</v>
      </c>
      <c r="C3" s="1482"/>
      <c r="D3" s="1482"/>
      <c r="E3" s="1482"/>
      <c r="F3" s="1482"/>
      <c r="G3" s="1482"/>
      <c r="H3" s="1482"/>
      <c r="I3" s="1482"/>
      <c r="J3" s="1482"/>
      <c r="K3" s="1482"/>
      <c r="L3" s="1482"/>
      <c r="M3" s="1482"/>
      <c r="N3" s="1482"/>
      <c r="O3" s="1482"/>
      <c r="P3" s="1482"/>
      <c r="Q3" s="1482"/>
      <c r="R3" s="1482"/>
    </row>
    <row r="4" spans="2:18" ht="15" thickBot="1">
      <c r="B4" s="1019"/>
      <c r="C4" s="1019"/>
      <c r="D4" s="1019"/>
      <c r="E4" s="1019"/>
      <c r="F4" s="1019"/>
      <c r="G4" s="1019"/>
      <c r="H4" s="1019"/>
      <c r="I4" s="1019"/>
      <c r="J4" s="1019"/>
    </row>
    <row r="5" spans="2:18" ht="15" thickBot="1">
      <c r="B5" s="1483" t="s">
        <v>324</v>
      </c>
      <c r="C5" s="1477" t="s">
        <v>325</v>
      </c>
      <c r="D5" s="1478"/>
      <c r="E5" s="1478"/>
      <c r="F5" s="1478"/>
      <c r="G5" s="1478"/>
      <c r="H5" s="1478"/>
      <c r="I5" s="1478"/>
      <c r="J5" s="1479"/>
      <c r="K5" s="1485" t="s">
        <v>326</v>
      </c>
      <c r="L5" s="1486"/>
      <c r="M5" s="1486"/>
      <c r="N5" s="1486"/>
      <c r="O5" s="1486"/>
      <c r="P5" s="1486"/>
      <c r="Q5" s="1486"/>
      <c r="R5" s="1486"/>
    </row>
    <row r="6" spans="2:18" ht="15" thickBot="1">
      <c r="B6" s="1484"/>
      <c r="C6" s="1020">
        <v>2013</v>
      </c>
      <c r="D6" s="1021">
        <v>2014</v>
      </c>
      <c r="E6" s="1021">
        <v>2015</v>
      </c>
      <c r="F6" s="1021">
        <v>2016</v>
      </c>
      <c r="G6" s="1021">
        <v>2017</v>
      </c>
      <c r="H6" s="1021">
        <v>2018</v>
      </c>
      <c r="I6" s="1022">
        <v>2019</v>
      </c>
      <c r="J6" s="1023">
        <v>2020</v>
      </c>
      <c r="K6" s="1024">
        <v>2013</v>
      </c>
      <c r="L6" s="1025">
        <v>2014</v>
      </c>
      <c r="M6" s="1025">
        <v>2015</v>
      </c>
      <c r="N6" s="1025">
        <v>2016</v>
      </c>
      <c r="O6" s="1025">
        <v>2017</v>
      </c>
      <c r="P6" s="1025">
        <v>2018</v>
      </c>
      <c r="Q6" s="1026" t="s">
        <v>224</v>
      </c>
      <c r="R6" s="1027">
        <v>2020</v>
      </c>
    </row>
    <row r="7" spans="2:18" ht="42.75">
      <c r="B7" s="1028" t="s">
        <v>327</v>
      </c>
      <c r="C7" s="1029">
        <v>5.4149950815357641</v>
      </c>
      <c r="D7" s="1030">
        <v>5.5597422183911744</v>
      </c>
      <c r="E7" s="1030">
        <v>5.5961132807125349</v>
      </c>
      <c r="F7" s="1030">
        <v>5.613590891439328</v>
      </c>
      <c r="G7" s="1030">
        <v>5.6066866396004595</v>
      </c>
      <c r="H7" s="1030">
        <v>5.2684724139210424</v>
      </c>
      <c r="I7" s="1031">
        <v>5.6394667169475827</v>
      </c>
      <c r="J7" s="1032">
        <v>5.4691457754764281</v>
      </c>
      <c r="K7" s="1033">
        <v>6.2533361397454534</v>
      </c>
      <c r="L7" s="1030">
        <v>6.6343952324465345</v>
      </c>
      <c r="M7" s="1030">
        <v>6.3425047622861381</v>
      </c>
      <c r="N7" s="1030">
        <v>6.1617135845848177</v>
      </c>
      <c r="O7" s="1030">
        <v>6.1189072954059718</v>
      </c>
      <c r="P7" s="1030">
        <v>5.6414656077345402</v>
      </c>
      <c r="Q7" s="1031">
        <v>6.1408722771364701</v>
      </c>
      <c r="R7" s="1031">
        <v>5.8262626873932177</v>
      </c>
    </row>
    <row r="8" spans="2:18" ht="28.5">
      <c r="B8" s="1034" t="s">
        <v>328</v>
      </c>
      <c r="C8" s="1035">
        <v>8.2423814403838147</v>
      </c>
      <c r="D8" s="1036">
        <v>6.7288037028964283</v>
      </c>
      <c r="E8" s="1036">
        <v>5.9247202142805611</v>
      </c>
      <c r="F8" s="1036">
        <v>5.8064750340874536</v>
      </c>
      <c r="G8" s="1036">
        <v>5.530992119663793</v>
      </c>
      <c r="H8" s="1036">
        <v>1.2857544060412749</v>
      </c>
      <c r="I8" s="1037">
        <v>10.555666957683655</v>
      </c>
      <c r="J8" s="1038">
        <v>3.3005598136115255</v>
      </c>
      <c r="K8" s="1039">
        <v>9.1255097795424227</v>
      </c>
      <c r="L8" s="1036">
        <v>8.184206949434035</v>
      </c>
      <c r="M8" s="1036">
        <v>4.7579042063554953</v>
      </c>
      <c r="N8" s="1036">
        <v>5.0501795970054575</v>
      </c>
      <c r="O8" s="1036">
        <v>5.8335572493700392</v>
      </c>
      <c r="P8" s="1036">
        <v>1.8718116068310002</v>
      </c>
      <c r="Q8" s="1037">
        <v>10.9393315888614</v>
      </c>
      <c r="R8" s="1037">
        <v>2.607915770911454</v>
      </c>
    </row>
    <row r="9" spans="2:18" ht="28.5">
      <c r="B9" s="1034" t="s">
        <v>329</v>
      </c>
      <c r="C9" s="1035">
        <v>6.1723777970083198</v>
      </c>
      <c r="D9" s="1036">
        <v>7.8098132076889231</v>
      </c>
      <c r="E9" s="1036">
        <v>6.9623980680888087</v>
      </c>
      <c r="F9" s="1036">
        <v>6.1512026625827412</v>
      </c>
      <c r="G9" s="1036">
        <v>5.7547391850810303</v>
      </c>
      <c r="H9" s="1036">
        <v>4.1918528318530699</v>
      </c>
      <c r="I9" s="1037">
        <v>5.7939962247528838</v>
      </c>
      <c r="J9" s="1038">
        <v>5.155275541748745</v>
      </c>
      <c r="K9" s="1039">
        <v>6.562645247475146</v>
      </c>
      <c r="L9" s="1036">
        <v>7.7428014013025113</v>
      </c>
      <c r="M9" s="1036">
        <v>7.3235518998079927</v>
      </c>
      <c r="N9" s="1036">
        <v>6.0094680588241109</v>
      </c>
      <c r="O9" s="1036">
        <v>5.2172905564977317</v>
      </c>
      <c r="P9" s="1036">
        <v>4.2283360871580369</v>
      </c>
      <c r="Q9" s="1037">
        <v>6.1450954500772204</v>
      </c>
      <c r="R9" s="1037">
        <v>5.0518931812611925</v>
      </c>
    </row>
    <row r="10" spans="2:18" ht="28.5">
      <c r="B10" s="1034" t="s">
        <v>330</v>
      </c>
      <c r="C10" s="1035">
        <v>7.9974756376200693</v>
      </c>
      <c r="D10" s="1036">
        <v>6.4856596631832168</v>
      </c>
      <c r="E10" s="1036">
        <v>6.233192756507548</v>
      </c>
      <c r="F10" s="1036">
        <v>7.0277529794452231</v>
      </c>
      <c r="G10" s="1036">
        <v>6.4429996829816014</v>
      </c>
      <c r="H10" s="1036">
        <v>5.039069332689377</v>
      </c>
      <c r="I10" s="1037">
        <v>5.8107754675022321</v>
      </c>
      <c r="J10" s="1038">
        <v>5.3310891444796029</v>
      </c>
      <c r="K10" s="1039" t="s">
        <v>331</v>
      </c>
      <c r="L10" s="1036">
        <v>6.6905655883359119</v>
      </c>
      <c r="M10" s="1036">
        <v>6.5285402667628372</v>
      </c>
      <c r="N10" s="1036">
        <v>6.5949739355102999</v>
      </c>
      <c r="O10" s="1036">
        <v>6.566930762181272</v>
      </c>
      <c r="P10" s="1036">
        <v>5.1242717889072686</v>
      </c>
      <c r="Q10" s="1037">
        <v>5.6437335962363102</v>
      </c>
      <c r="R10" s="1037">
        <v>5.2077639930688484</v>
      </c>
    </row>
    <row r="11" spans="2:18" ht="28.5">
      <c r="B11" s="1034" t="s">
        <v>332</v>
      </c>
      <c r="C11" s="1035">
        <v>5.3204910989376515</v>
      </c>
      <c r="D11" s="1036">
        <v>5.0375323538523116</v>
      </c>
      <c r="E11" s="1036">
        <v>7.5167827364738953</v>
      </c>
      <c r="F11" s="1036">
        <v>6.3084195686733766</v>
      </c>
      <c r="G11" s="1036">
        <v>6.0717384620747605</v>
      </c>
      <c r="H11" s="1036">
        <v>5.9760428885691841</v>
      </c>
      <c r="I11" s="1037">
        <v>6.2756478832352718</v>
      </c>
      <c r="J11" s="1038">
        <v>5.590466608830515</v>
      </c>
      <c r="K11" s="1039" t="s">
        <v>331</v>
      </c>
      <c r="L11" s="1036" t="s">
        <v>331</v>
      </c>
      <c r="M11" s="1036" t="s">
        <v>331</v>
      </c>
      <c r="N11" s="1036">
        <v>6.1862318447592273</v>
      </c>
      <c r="O11" s="1036">
        <v>6.2161755000181698</v>
      </c>
      <c r="P11" s="1036">
        <v>5.7994919717965532</v>
      </c>
      <c r="Q11" s="1037">
        <v>6.4932499002776902</v>
      </c>
      <c r="R11" s="1037">
        <v>5.5698715174721327</v>
      </c>
    </row>
    <row r="12" spans="2:18" ht="29.25" thickBot="1">
      <c r="B12" s="1040" t="s">
        <v>333</v>
      </c>
      <c r="C12" s="1041" t="s">
        <v>331</v>
      </c>
      <c r="D12" s="1042" t="s">
        <v>331</v>
      </c>
      <c r="E12" s="1042" t="s">
        <v>331</v>
      </c>
      <c r="F12" s="1042">
        <v>5.5688882289879604</v>
      </c>
      <c r="G12" s="1042">
        <v>5.2516141726296626</v>
      </c>
      <c r="H12" s="1042">
        <v>6.5102628455658893</v>
      </c>
      <c r="I12" s="1043">
        <v>6.1326037960367481</v>
      </c>
      <c r="J12" s="1044">
        <v>5.7419899369679186</v>
      </c>
      <c r="K12" s="1045" t="s">
        <v>331</v>
      </c>
      <c r="L12" s="1042" t="s">
        <v>331</v>
      </c>
      <c r="M12" s="1042" t="s">
        <v>331</v>
      </c>
      <c r="N12" s="1042" t="s">
        <v>331</v>
      </c>
      <c r="O12" s="1042" t="s">
        <v>331</v>
      </c>
      <c r="P12" s="1042" t="s">
        <v>331</v>
      </c>
      <c r="Q12" s="1043">
        <v>6.1609456195112502</v>
      </c>
      <c r="R12" s="1043">
        <v>5.8657136231464104</v>
      </c>
    </row>
    <row r="13" spans="2:18" ht="42.75">
      <c r="B13" s="1028" t="s">
        <v>334</v>
      </c>
      <c r="C13" s="1046">
        <v>2.5339831645169251</v>
      </c>
      <c r="D13" s="1047">
        <v>3.0654164480572472</v>
      </c>
      <c r="E13" s="1047">
        <v>3.3984874684006252</v>
      </c>
      <c r="F13" s="1047">
        <v>3.6335109167258053</v>
      </c>
      <c r="G13" s="1047">
        <v>3.5947215915118331</v>
      </c>
      <c r="H13" s="1047">
        <v>3.3416253258474407</v>
      </c>
      <c r="I13" s="1048">
        <v>3.8313378905013802</v>
      </c>
      <c r="J13" s="1049">
        <v>3.6170921167452712</v>
      </c>
      <c r="K13" s="1050">
        <v>3.4681607383439395</v>
      </c>
      <c r="L13" s="1047">
        <v>4.4782355613293428</v>
      </c>
      <c r="M13" s="1047">
        <v>4.5990006435318964</v>
      </c>
      <c r="N13" s="1047">
        <v>4.6840162706431459</v>
      </c>
      <c r="O13" s="1047">
        <v>4.5356586586467325</v>
      </c>
      <c r="P13" s="1047">
        <v>4.134489385211265</v>
      </c>
      <c r="Q13" s="1048">
        <v>4.7447205250216218</v>
      </c>
      <c r="R13" s="1048">
        <v>4.3543664259964991</v>
      </c>
    </row>
    <row r="14" spans="2:18" ht="28.5">
      <c r="B14" s="1034" t="s">
        <v>335</v>
      </c>
      <c r="C14" s="1035">
        <v>6.8423814403838144</v>
      </c>
      <c r="D14" s="1036">
        <v>7.2781534337726734</v>
      </c>
      <c r="E14" s="1036">
        <v>6.3606226140855346</v>
      </c>
      <c r="F14" s="1036">
        <v>5.9723485553049454</v>
      </c>
      <c r="G14" s="1036">
        <v>3.1673695989966859</v>
      </c>
      <c r="H14" s="1036">
        <v>0.37549239101330717</v>
      </c>
      <c r="I14" s="1037">
        <v>10.163554284585301</v>
      </c>
      <c r="J14" s="1038">
        <v>1.0483774444315279</v>
      </c>
      <c r="K14" s="1039">
        <v>7.7255097795424197</v>
      </c>
      <c r="L14" s="1036">
        <v>8.7335566803102793</v>
      </c>
      <c r="M14" s="1036">
        <v>5.1938066061604697</v>
      </c>
      <c r="N14" s="1036">
        <v>5.2160531182229501</v>
      </c>
      <c r="O14" s="1036">
        <v>3.4699347287029298</v>
      </c>
      <c r="P14" s="1036">
        <v>0.96154959180303301</v>
      </c>
      <c r="Q14" s="1037">
        <v>10.543972227713599</v>
      </c>
      <c r="R14" s="1037">
        <v>0.35573340173146301</v>
      </c>
    </row>
    <row r="15" spans="2:18" ht="28.5">
      <c r="B15" s="1034" t="s">
        <v>336</v>
      </c>
      <c r="C15" s="1035">
        <v>3.2314438830015826</v>
      </c>
      <c r="D15" s="1036">
        <v>6.0025272291315961</v>
      </c>
      <c r="E15" s="1036">
        <v>6.8445789621218101</v>
      </c>
      <c r="F15" s="1036">
        <v>6.5350410038816653</v>
      </c>
      <c r="G15" s="1036">
        <v>5.1753153146011854</v>
      </c>
      <c r="H15" s="1036">
        <v>3.1611592957169297</v>
      </c>
      <c r="I15" s="1037">
        <v>4.5813783489577702</v>
      </c>
      <c r="J15" s="1038">
        <v>3.9875131038444063</v>
      </c>
      <c r="K15" s="1039">
        <v>3.6217113334684079</v>
      </c>
      <c r="L15" s="1036">
        <v>5.9355154227451949</v>
      </c>
      <c r="M15" s="1036">
        <v>7.2057327938409941</v>
      </c>
      <c r="N15" s="1036">
        <v>6.393306400123036</v>
      </c>
      <c r="O15" s="1036">
        <v>4.6378666860178983</v>
      </c>
      <c r="P15" s="1036">
        <v>3.1976425510218975</v>
      </c>
      <c r="Q15" s="1037">
        <v>4.9254357176732775</v>
      </c>
      <c r="R15" s="1037">
        <v>3.868978371148625</v>
      </c>
    </row>
    <row r="16" spans="2:18" ht="28.5">
      <c r="B16" s="1034" t="s">
        <v>337</v>
      </c>
      <c r="C16" s="1035">
        <v>5.9857079532891131</v>
      </c>
      <c r="D16" s="1036">
        <v>4.2486602842599401</v>
      </c>
      <c r="E16" s="1036">
        <v>4.6796823696632215</v>
      </c>
      <c r="F16" s="1036">
        <v>6.0690708523188253</v>
      </c>
      <c r="G16" s="1036">
        <v>5.9370521722762826</v>
      </c>
      <c r="H16" s="1036">
        <v>4.6204887420909486</v>
      </c>
      <c r="I16" s="1037">
        <v>5.2057547071873698</v>
      </c>
      <c r="J16" s="1038">
        <v>4.1996461244135332</v>
      </c>
      <c r="K16" s="1039" t="s">
        <v>331</v>
      </c>
      <c r="L16" s="1036">
        <v>4.6178273605695734</v>
      </c>
      <c r="M16" s="1036">
        <v>5.3770468288332873</v>
      </c>
      <c r="N16" s="1036">
        <v>5.9519236252631096</v>
      </c>
      <c r="O16" s="1036">
        <v>6.2418599040559286</v>
      </c>
      <c r="P16" s="1036">
        <v>4.6754352928364131</v>
      </c>
      <c r="Q16" s="1037">
        <v>5.0939591200642536</v>
      </c>
      <c r="R16" s="1037">
        <v>4.0983986474380218</v>
      </c>
    </row>
    <row r="17" spans="2:18" ht="28.5">
      <c r="B17" s="1034" t="s">
        <v>338</v>
      </c>
      <c r="C17" s="1035">
        <v>2.4399041401323198</v>
      </c>
      <c r="D17" s="1036">
        <v>3.10377345133525</v>
      </c>
      <c r="E17" s="1036">
        <v>6.2269241052816797</v>
      </c>
      <c r="F17" s="1036">
        <v>4.8030787167004396</v>
      </c>
      <c r="G17" s="1036">
        <v>4.6505999565884304</v>
      </c>
      <c r="H17" s="1036">
        <v>4.8247740430821597</v>
      </c>
      <c r="I17" s="1037">
        <v>5.7305303976654596</v>
      </c>
      <c r="J17" s="1038">
        <v>4.9239446110169904</v>
      </c>
      <c r="K17" s="1039" t="s">
        <v>331</v>
      </c>
      <c r="L17" s="1036" t="s">
        <v>331</v>
      </c>
      <c r="M17" s="1036" t="s">
        <v>331</v>
      </c>
      <c r="N17" s="1036">
        <v>4.6808909927862903</v>
      </c>
      <c r="O17" s="1036">
        <v>4.7950369945318618</v>
      </c>
      <c r="P17" s="1036">
        <v>4.6482231263095342</v>
      </c>
      <c r="Q17" s="1037">
        <v>5.9454573371468857</v>
      </c>
      <c r="R17" s="1037">
        <v>4.8947010231253998</v>
      </c>
    </row>
    <row r="18" spans="2:18" ht="29.25" thickBot="1">
      <c r="B18" s="1051" t="s">
        <v>339</v>
      </c>
      <c r="C18" s="1052" t="s">
        <v>331</v>
      </c>
      <c r="D18" s="1053" t="s">
        <v>331</v>
      </c>
      <c r="E18" s="1053" t="s">
        <v>331</v>
      </c>
      <c r="F18" s="1053">
        <v>3.6787047085125311</v>
      </c>
      <c r="G18" s="1053">
        <v>3.7260595319386662</v>
      </c>
      <c r="H18" s="1053">
        <v>5.298223470803781</v>
      </c>
      <c r="I18" s="1054">
        <v>4.7203104296684204</v>
      </c>
      <c r="J18" s="1055">
        <v>4.4096650339488495</v>
      </c>
      <c r="K18" s="1056" t="s">
        <v>340</v>
      </c>
      <c r="L18" s="1053" t="s">
        <v>331</v>
      </c>
      <c r="M18" s="1053" t="s">
        <v>331</v>
      </c>
      <c r="N18" s="1053" t="s">
        <v>331</v>
      </c>
      <c r="O18" s="1053" t="s">
        <v>331</v>
      </c>
      <c r="P18" s="1053" t="s">
        <v>331</v>
      </c>
      <c r="Q18" s="1054">
        <v>4.7413936618336896</v>
      </c>
      <c r="R18" s="1054">
        <v>4.5161010576905403</v>
      </c>
    </row>
    <row r="20" spans="2:18">
      <c r="B20" s="1480" t="s">
        <v>341</v>
      </c>
      <c r="C20" s="1480"/>
      <c r="D20" s="1480"/>
      <c r="E20" s="1480"/>
      <c r="F20" s="1480"/>
      <c r="G20" s="1480"/>
      <c r="H20" s="1480"/>
      <c r="I20" s="1480"/>
      <c r="J20" s="1480"/>
      <c r="K20" s="1480"/>
      <c r="L20" s="1480"/>
      <c r="M20" s="1480"/>
      <c r="N20" s="1480"/>
      <c r="O20" s="1480"/>
      <c r="P20" s="1480"/>
      <c r="Q20" s="1480"/>
      <c r="R20" s="1057"/>
    </row>
    <row r="21" spans="2:18">
      <c r="B21" s="1480"/>
      <c r="C21" s="1480"/>
      <c r="D21" s="1480"/>
      <c r="E21" s="1480"/>
      <c r="F21" s="1480"/>
      <c r="G21" s="1480"/>
      <c r="H21" s="1480"/>
      <c r="I21" s="1480"/>
      <c r="J21" s="1480"/>
      <c r="K21" s="1480"/>
      <c r="L21" s="1480"/>
      <c r="M21" s="1480"/>
      <c r="N21" s="1480"/>
      <c r="O21" s="1480"/>
      <c r="P21" s="1480"/>
      <c r="Q21" s="1480"/>
      <c r="R21" s="1057"/>
    </row>
    <row r="22" spans="2:18">
      <c r="B22" s="1" t="s">
        <v>342</v>
      </c>
    </row>
  </sheetData>
  <mergeCells count="6">
    <mergeCell ref="B20:Q21"/>
    <mergeCell ref="Q1:R1"/>
    <mergeCell ref="B3:R3"/>
    <mergeCell ref="B5:B6"/>
    <mergeCell ref="C5:J5"/>
    <mergeCell ref="K5:R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Normal="100" workbookViewId="0"/>
  </sheetViews>
  <sheetFormatPr defaultColWidth="9.140625" defaultRowHeight="14.25"/>
  <cols>
    <col min="1" max="1" width="60.140625" style="964" customWidth="1"/>
    <col min="2" max="10" width="9.140625" style="964"/>
    <col min="11" max="13" width="10.42578125" style="964" customWidth="1"/>
    <col min="14" max="19" width="9.140625" style="964"/>
    <col min="20" max="22" width="11.140625" style="964" customWidth="1"/>
    <col min="23" max="16384" width="9.140625" style="964"/>
  </cols>
  <sheetData>
    <row r="1" spans="1:22">
      <c r="O1" s="965"/>
      <c r="P1" s="965"/>
      <c r="Q1" s="965"/>
      <c r="U1" s="1481" t="s">
        <v>322</v>
      </c>
      <c r="V1" s="1481"/>
    </row>
    <row r="3" spans="1:22" ht="23.25" customHeight="1">
      <c r="A3" s="1474" t="s">
        <v>280</v>
      </c>
      <c r="B3" s="1474"/>
      <c r="C3" s="1474"/>
      <c r="D3" s="1474"/>
      <c r="E3" s="1474"/>
      <c r="F3" s="1474"/>
      <c r="G3" s="1474"/>
      <c r="H3" s="1474"/>
      <c r="I3" s="1474"/>
      <c r="J3" s="1474"/>
      <c r="K3" s="1474"/>
      <c r="L3" s="1474"/>
      <c r="M3" s="1474"/>
      <c r="N3" s="1474"/>
      <c r="O3" s="1474"/>
      <c r="P3" s="1474"/>
      <c r="Q3" s="1474"/>
      <c r="R3" s="1474"/>
      <c r="S3" s="1474"/>
      <c r="T3" s="1474"/>
      <c r="U3" s="1474"/>
      <c r="V3" s="1474"/>
    </row>
    <row r="4" spans="1:22" ht="15" thickBot="1">
      <c r="A4" s="966"/>
      <c r="B4" s="966"/>
      <c r="C4" s="966"/>
      <c r="D4" s="966"/>
      <c r="E4" s="966"/>
      <c r="F4" s="966"/>
      <c r="G4" s="966"/>
      <c r="H4" s="966"/>
      <c r="I4" s="966"/>
      <c r="J4" s="966"/>
      <c r="K4" s="966"/>
      <c r="L4" s="966"/>
      <c r="M4" s="966"/>
      <c r="N4" s="966"/>
      <c r="O4" s="966"/>
      <c r="P4" s="966"/>
      <c r="Q4" s="966"/>
    </row>
    <row r="5" spans="1:22" ht="32.25" customHeight="1">
      <c r="A5" s="1504" t="s">
        <v>281</v>
      </c>
      <c r="B5" s="1492" t="s">
        <v>282</v>
      </c>
      <c r="C5" s="1493"/>
      <c r="D5" s="1493"/>
      <c r="E5" s="1494" t="s">
        <v>283</v>
      </c>
      <c r="F5" s="1487"/>
      <c r="G5" s="1495"/>
      <c r="H5" s="1487" t="s">
        <v>284</v>
      </c>
      <c r="I5" s="1487"/>
      <c r="J5" s="1487"/>
      <c r="K5" s="1506" t="s">
        <v>285</v>
      </c>
      <c r="L5" s="1507"/>
      <c r="M5" s="1490"/>
      <c r="N5" s="1496" t="s">
        <v>286</v>
      </c>
      <c r="O5" s="1497"/>
      <c r="P5" s="1503"/>
      <c r="Q5" s="1496" t="s">
        <v>287</v>
      </c>
      <c r="R5" s="1497"/>
      <c r="S5" s="1498"/>
      <c r="T5" s="1508" t="s">
        <v>288</v>
      </c>
      <c r="U5" s="1500"/>
      <c r="V5" s="1509"/>
    </row>
    <row r="6" spans="1:22" ht="15" thickBot="1">
      <c r="A6" s="1505"/>
      <c r="B6" s="967">
        <v>2018</v>
      </c>
      <c r="C6" s="968">
        <v>2019</v>
      </c>
      <c r="D6" s="969">
        <v>2020</v>
      </c>
      <c r="E6" s="967">
        <v>2018</v>
      </c>
      <c r="F6" s="968">
        <v>2019</v>
      </c>
      <c r="G6" s="970">
        <v>2020</v>
      </c>
      <c r="H6" s="971">
        <v>2018</v>
      </c>
      <c r="I6" s="968">
        <v>2019</v>
      </c>
      <c r="J6" s="969">
        <v>2020</v>
      </c>
      <c r="K6" s="972">
        <v>2018</v>
      </c>
      <c r="L6" s="973">
        <v>2019</v>
      </c>
      <c r="M6" s="974">
        <v>2020</v>
      </c>
      <c r="N6" s="967">
        <v>2018</v>
      </c>
      <c r="O6" s="968">
        <v>2019</v>
      </c>
      <c r="P6" s="969">
        <v>2020</v>
      </c>
      <c r="Q6" s="967">
        <v>2018</v>
      </c>
      <c r="R6" s="968">
        <v>2019</v>
      </c>
      <c r="S6" s="970">
        <v>2020</v>
      </c>
      <c r="T6" s="975">
        <v>2018</v>
      </c>
      <c r="U6" s="973">
        <v>2019</v>
      </c>
      <c r="V6" s="976">
        <v>2020</v>
      </c>
    </row>
    <row r="7" spans="1:22" ht="28.5">
      <c r="A7" s="977" t="s">
        <v>289</v>
      </c>
      <c r="B7" s="978">
        <v>14.60252773721786</v>
      </c>
      <c r="C7" s="979">
        <v>15.473487414564518</v>
      </c>
      <c r="D7" s="980">
        <v>14.116677277822667</v>
      </c>
      <c r="E7" s="978">
        <v>7.080221711607166</v>
      </c>
      <c r="F7" s="979">
        <v>6.2680591293556809</v>
      </c>
      <c r="G7" s="981">
        <v>5.7635072262343785</v>
      </c>
      <c r="H7" s="982" t="s">
        <v>290</v>
      </c>
      <c r="I7" s="979">
        <v>100</v>
      </c>
      <c r="J7" s="980">
        <v>4.0582712205477902</v>
      </c>
      <c r="K7" s="983">
        <v>10.625238273155709</v>
      </c>
      <c r="L7" s="984">
        <v>10.307251828128972</v>
      </c>
      <c r="M7" s="985">
        <v>9.3229552123277983</v>
      </c>
      <c r="N7" s="978">
        <v>33.723294238821602</v>
      </c>
      <c r="O7" s="979">
        <v>35.509097764491941</v>
      </c>
      <c r="P7" s="980">
        <v>34.316912025617199</v>
      </c>
      <c r="Q7" s="978">
        <v>11.826185596136284</v>
      </c>
      <c r="R7" s="979">
        <v>11.782230339461258</v>
      </c>
      <c r="S7" s="981">
        <v>10.162809567942055</v>
      </c>
      <c r="T7" s="986">
        <v>23.329621232373814</v>
      </c>
      <c r="U7" s="984">
        <v>24.47411223673647</v>
      </c>
      <c r="V7" s="987">
        <v>23.13395727570142</v>
      </c>
    </row>
    <row r="8" spans="1:22" ht="28.5">
      <c r="A8" s="977" t="s">
        <v>291</v>
      </c>
      <c r="B8" s="988">
        <v>85.397472262782145</v>
      </c>
      <c r="C8" s="989">
        <v>84.526512585435484</v>
      </c>
      <c r="D8" s="990">
        <v>85.88332272217734</v>
      </c>
      <c r="E8" s="988">
        <v>92.919778288392834</v>
      </c>
      <c r="F8" s="989">
        <v>93.731940870644323</v>
      </c>
      <c r="G8" s="991">
        <v>94.236492773765619</v>
      </c>
      <c r="H8" s="992" t="s">
        <v>290</v>
      </c>
      <c r="I8" s="989">
        <v>0</v>
      </c>
      <c r="J8" s="990">
        <v>95.94172877945222</v>
      </c>
      <c r="K8" s="993">
        <v>89.374761726844298</v>
      </c>
      <c r="L8" s="994">
        <v>89.692748171871031</v>
      </c>
      <c r="M8" s="995">
        <v>90.677044787672202</v>
      </c>
      <c r="N8" s="988">
        <v>66.276705761178391</v>
      </c>
      <c r="O8" s="989">
        <v>64.490902235508059</v>
      </c>
      <c r="P8" s="990">
        <v>65.683087974382786</v>
      </c>
      <c r="Q8" s="988">
        <v>88.173814403863716</v>
      </c>
      <c r="R8" s="989">
        <v>88.21776966053875</v>
      </c>
      <c r="S8" s="991">
        <v>89.837190432057952</v>
      </c>
      <c r="T8" s="996">
        <v>76.67037876762619</v>
      </c>
      <c r="U8" s="994">
        <v>75.525887763263526</v>
      </c>
      <c r="V8" s="997">
        <v>76.86604272429858</v>
      </c>
    </row>
    <row r="9" spans="1:22" ht="28.5">
      <c r="A9" s="977" t="s">
        <v>292</v>
      </c>
      <c r="B9" s="988">
        <v>99.473827330287719</v>
      </c>
      <c r="C9" s="989">
        <v>98.985491570608161</v>
      </c>
      <c r="D9" s="990">
        <v>98.308685525469059</v>
      </c>
      <c r="E9" s="988">
        <v>100</v>
      </c>
      <c r="F9" s="989">
        <v>100</v>
      </c>
      <c r="G9" s="991">
        <v>100</v>
      </c>
      <c r="H9" s="992" t="s">
        <v>290</v>
      </c>
      <c r="I9" s="989">
        <v>93.731940870644323</v>
      </c>
      <c r="J9" s="990">
        <v>93.424021464247346</v>
      </c>
      <c r="K9" s="993">
        <v>99.753970732813031</v>
      </c>
      <c r="L9" s="994">
        <v>99.509551642464203</v>
      </c>
      <c r="M9" s="995">
        <v>99.105565089618651</v>
      </c>
      <c r="N9" s="988">
        <v>99.729369689189383</v>
      </c>
      <c r="O9" s="989">
        <v>98.973768475922753</v>
      </c>
      <c r="P9" s="990">
        <v>97.937404815448758</v>
      </c>
      <c r="Q9" s="988">
        <v>100</v>
      </c>
      <c r="R9" s="989">
        <v>100</v>
      </c>
      <c r="S9" s="991">
        <v>100</v>
      </c>
      <c r="T9" s="996">
        <v>99.875199633589034</v>
      </c>
      <c r="U9" s="994">
        <v>99.500375338105883</v>
      </c>
      <c r="V9" s="997">
        <v>99.010963239780608</v>
      </c>
    </row>
    <row r="10" spans="1:22" ht="29.25" thickBot="1">
      <c r="A10" s="998" t="s">
        <v>293</v>
      </c>
      <c r="B10" s="999">
        <v>0.52617266971228804</v>
      </c>
      <c r="C10" s="1000">
        <v>1.0145084293918327</v>
      </c>
      <c r="D10" s="1001">
        <v>1.6913144745309412</v>
      </c>
      <c r="E10" s="999">
        <v>0</v>
      </c>
      <c r="F10" s="1000">
        <v>0</v>
      </c>
      <c r="G10" s="1002">
        <v>0</v>
      </c>
      <c r="H10" s="1003" t="s">
        <v>290</v>
      </c>
      <c r="I10" s="1000">
        <v>6.2680591293556809</v>
      </c>
      <c r="J10" s="1001">
        <v>6.5759785357526388</v>
      </c>
      <c r="K10" s="1004">
        <v>0.24602926718696949</v>
      </c>
      <c r="L10" s="1005">
        <v>0.49044835753579719</v>
      </c>
      <c r="M10" s="1006">
        <v>0.89443491038134937</v>
      </c>
      <c r="N10" s="999">
        <v>0.27063031081061234</v>
      </c>
      <c r="O10" s="1000">
        <v>1.0262315240772397</v>
      </c>
      <c r="P10" s="1001">
        <v>2.062595184551228</v>
      </c>
      <c r="Q10" s="999">
        <v>0</v>
      </c>
      <c r="R10" s="1000">
        <v>0</v>
      </c>
      <c r="S10" s="1002">
        <v>0</v>
      </c>
      <c r="T10" s="1007">
        <v>0.12480036641096603</v>
      </c>
      <c r="U10" s="1005">
        <v>0.49962466189411714</v>
      </c>
      <c r="V10" s="1008">
        <v>0.98903676021939191</v>
      </c>
    </row>
    <row r="11" spans="1:22" ht="15" thickBot="1"/>
    <row r="12" spans="1:22" ht="35.25" customHeight="1">
      <c r="A12" s="1490" t="s">
        <v>294</v>
      </c>
      <c r="B12" s="1492" t="s">
        <v>282</v>
      </c>
      <c r="C12" s="1493"/>
      <c r="D12" s="1493"/>
      <c r="E12" s="1494" t="s">
        <v>283</v>
      </c>
      <c r="F12" s="1487"/>
      <c r="G12" s="1495"/>
      <c r="H12" s="1487" t="s">
        <v>284</v>
      </c>
      <c r="I12" s="1487"/>
      <c r="J12" s="1487"/>
      <c r="K12" s="1499" t="s">
        <v>285</v>
      </c>
      <c r="L12" s="1500"/>
      <c r="M12" s="1501"/>
      <c r="N12" s="1502" t="s">
        <v>286</v>
      </c>
      <c r="O12" s="1497"/>
      <c r="P12" s="1503"/>
      <c r="Q12" s="1496" t="s">
        <v>287</v>
      </c>
      <c r="R12" s="1497"/>
      <c r="S12" s="1498"/>
      <c r="T12" s="1488" t="s">
        <v>288</v>
      </c>
      <c r="U12" s="1488"/>
      <c r="V12" s="1488"/>
    </row>
    <row r="13" spans="1:22" ht="15" thickBot="1">
      <c r="A13" s="1491"/>
      <c r="B13" s="967">
        <v>2018</v>
      </c>
      <c r="C13" s="968">
        <v>2019</v>
      </c>
      <c r="D13" s="969">
        <v>2020</v>
      </c>
      <c r="E13" s="967">
        <v>2018</v>
      </c>
      <c r="F13" s="968">
        <v>2019</v>
      </c>
      <c r="G13" s="970">
        <v>2020</v>
      </c>
      <c r="H13" s="971">
        <v>2018</v>
      </c>
      <c r="I13" s="968">
        <v>2019</v>
      </c>
      <c r="J13" s="969">
        <v>2020</v>
      </c>
      <c r="K13" s="972">
        <v>2018</v>
      </c>
      <c r="L13" s="973">
        <v>2019</v>
      </c>
      <c r="M13" s="974">
        <v>2020</v>
      </c>
      <c r="N13" s="971">
        <v>2018</v>
      </c>
      <c r="O13" s="968">
        <v>2019</v>
      </c>
      <c r="P13" s="969">
        <v>2020</v>
      </c>
      <c r="Q13" s="967">
        <v>2018</v>
      </c>
      <c r="R13" s="968">
        <v>2019</v>
      </c>
      <c r="S13" s="970">
        <v>2020</v>
      </c>
      <c r="T13" s="975">
        <v>2018</v>
      </c>
      <c r="U13" s="973">
        <v>2019</v>
      </c>
      <c r="V13" s="976">
        <v>2020</v>
      </c>
    </row>
    <row r="14" spans="1:22" ht="45.75" customHeight="1">
      <c r="A14" s="1009" t="s">
        <v>295</v>
      </c>
      <c r="B14" s="978">
        <v>73.330856144376284</v>
      </c>
      <c r="C14" s="979">
        <v>76.206333159991587</v>
      </c>
      <c r="D14" s="980">
        <v>78.48303317426894</v>
      </c>
      <c r="E14" s="978">
        <v>92.194457135792106</v>
      </c>
      <c r="F14" s="979">
        <v>91.229133469037819</v>
      </c>
      <c r="G14" s="981">
        <v>91.473353856691745</v>
      </c>
      <c r="H14" s="1010" t="s">
        <v>296</v>
      </c>
      <c r="I14" s="979">
        <v>82.698928017920508</v>
      </c>
      <c r="J14" s="980">
        <v>69.620369509468873</v>
      </c>
      <c r="K14" s="983">
        <v>83.374162583023107</v>
      </c>
      <c r="L14" s="984">
        <v>83.907628739553317</v>
      </c>
      <c r="M14" s="985">
        <v>84.966524111918858</v>
      </c>
      <c r="N14" s="1010">
        <v>66.146195815960368</v>
      </c>
      <c r="O14" s="979">
        <v>69.930390302579127</v>
      </c>
      <c r="P14" s="980">
        <v>71.148584504359803</v>
      </c>
      <c r="Q14" s="978">
        <v>83.255033425785925</v>
      </c>
      <c r="R14" s="979">
        <v>79.156815348809545</v>
      </c>
      <c r="S14" s="981">
        <v>79.763568067122137</v>
      </c>
      <c r="T14" s="986">
        <v>75.365343524125635</v>
      </c>
      <c r="U14" s="984">
        <v>74.66489581060786</v>
      </c>
      <c r="V14" s="987">
        <v>75.635450421051118</v>
      </c>
    </row>
    <row r="15" spans="1:22" ht="28.5">
      <c r="A15" s="1009" t="s">
        <v>297</v>
      </c>
      <c r="B15" s="988">
        <v>89.049047119456176</v>
      </c>
      <c r="C15" s="989">
        <v>90.096773677313109</v>
      </c>
      <c r="D15" s="990">
        <v>91.022216843712684</v>
      </c>
      <c r="E15" s="988">
        <v>99.677482856656198</v>
      </c>
      <c r="F15" s="989">
        <v>99.258136692866401</v>
      </c>
      <c r="G15" s="991">
        <v>99.402990292001647</v>
      </c>
      <c r="H15" s="1011" t="s">
        <v>296</v>
      </c>
      <c r="I15" s="989">
        <v>98.728166200930858</v>
      </c>
      <c r="J15" s="990">
        <v>85.730396769230538</v>
      </c>
      <c r="K15" s="993">
        <v>93.611971852481346</v>
      </c>
      <c r="L15" s="994">
        <v>94.107253939477786</v>
      </c>
      <c r="M15" s="995">
        <v>94.521786514854853</v>
      </c>
      <c r="N15" s="1011">
        <v>88.684676747690048</v>
      </c>
      <c r="O15" s="989">
        <v>94.349635765402226</v>
      </c>
      <c r="P15" s="990">
        <v>92.786671021710589</v>
      </c>
      <c r="Q15" s="988">
        <v>99.999999808818202</v>
      </c>
      <c r="R15" s="989">
        <v>98.107471082164238</v>
      </c>
      <c r="S15" s="991">
        <v>95.351793753438514</v>
      </c>
      <c r="T15" s="996">
        <v>94.588520810333719</v>
      </c>
      <c r="U15" s="994">
        <v>95.513771167510541</v>
      </c>
      <c r="V15" s="997">
        <v>95.045760704830755</v>
      </c>
    </row>
    <row r="16" spans="1:22" ht="28.5">
      <c r="A16" s="1009" t="s">
        <v>298</v>
      </c>
      <c r="B16" s="988">
        <v>61.061482222343557</v>
      </c>
      <c r="C16" s="989">
        <v>65.042024328603048</v>
      </c>
      <c r="D16" s="990">
        <v>66.138688822370284</v>
      </c>
      <c r="E16" s="988">
        <v>68.832950009176486</v>
      </c>
      <c r="F16" s="989">
        <v>67.54307042084082</v>
      </c>
      <c r="G16" s="991">
        <v>67.856856306762339</v>
      </c>
      <c r="H16" s="1011" t="s">
        <v>296</v>
      </c>
      <c r="I16" s="989">
        <v>98.034252068376404</v>
      </c>
      <c r="J16" s="990">
        <v>59.618899183615049</v>
      </c>
      <c r="K16" s="993">
        <v>64.431261960285568</v>
      </c>
      <c r="L16" s="994">
        <v>66.013250237749219</v>
      </c>
      <c r="M16" s="995">
        <v>66.469562758088074</v>
      </c>
      <c r="N16" s="1011">
        <v>52.483710443649287</v>
      </c>
      <c r="O16" s="989">
        <v>58.169142340910774</v>
      </c>
      <c r="P16" s="990">
        <v>57.287957925609675</v>
      </c>
      <c r="Q16" s="988">
        <v>65.496760927593968</v>
      </c>
      <c r="R16" s="989">
        <v>64.005595002322337</v>
      </c>
      <c r="S16" s="991">
        <v>62.880081665501919</v>
      </c>
      <c r="T16" s="996">
        <v>59.04611997072351</v>
      </c>
      <c r="U16" s="994">
        <v>60.596766484439968</v>
      </c>
      <c r="V16" s="997">
        <v>60.694331130349923</v>
      </c>
    </row>
    <row r="17" spans="1:22" ht="28.5">
      <c r="A17" s="1009" t="s">
        <v>299</v>
      </c>
      <c r="B17" s="988">
        <v>98.66626034684316</v>
      </c>
      <c r="C17" s="989">
        <v>99.086748953607568</v>
      </c>
      <c r="D17" s="990">
        <v>98.652298189139302</v>
      </c>
      <c r="E17" s="988">
        <v>100.00000000423832</v>
      </c>
      <c r="F17" s="989">
        <v>100.0000000036988</v>
      </c>
      <c r="G17" s="991">
        <v>100.0000000012147</v>
      </c>
      <c r="H17" s="1011" t="s">
        <v>296</v>
      </c>
      <c r="I17" s="989">
        <v>100.00000027270966</v>
      </c>
      <c r="J17" s="990">
        <v>97.734111465994417</v>
      </c>
      <c r="K17" s="993">
        <v>99.376366327972178</v>
      </c>
      <c r="L17" s="994">
        <v>99.052350730121546</v>
      </c>
      <c r="M17" s="995">
        <v>99.23881573889885</v>
      </c>
      <c r="N17" s="1011">
        <v>98.354312258142272</v>
      </c>
      <c r="O17" s="989">
        <v>99.999306436955209</v>
      </c>
      <c r="P17" s="990">
        <v>99.992113111932639</v>
      </c>
      <c r="Q17" s="988">
        <v>99.999999808818202</v>
      </c>
      <c r="R17" s="989">
        <v>99.999999846147674</v>
      </c>
      <c r="S17" s="991">
        <v>100.00000003077574</v>
      </c>
      <c r="T17" s="996">
        <v>99.241095668821586</v>
      </c>
      <c r="U17" s="994">
        <v>99.999107958171379</v>
      </c>
      <c r="V17" s="997">
        <v>99.994821410963823</v>
      </c>
    </row>
    <row r="18" spans="1:22" ht="29.25" thickBot="1">
      <c r="A18" s="1012" t="s">
        <v>300</v>
      </c>
      <c r="B18" s="999">
        <v>67.656064797997786</v>
      </c>
      <c r="C18" s="1000">
        <v>71.532003567243876</v>
      </c>
      <c r="D18" s="1001">
        <v>71.682869059828448</v>
      </c>
      <c r="E18" s="999">
        <v>69.055666374602225</v>
      </c>
      <c r="F18" s="1000">
        <v>68.047892771085401</v>
      </c>
      <c r="G18" s="1002">
        <v>68.26440141111793</v>
      </c>
      <c r="H18" s="1013" t="s">
        <v>296</v>
      </c>
      <c r="I18" s="1000">
        <v>99.297147012947306</v>
      </c>
      <c r="J18" s="1001">
        <v>67.966559795307191</v>
      </c>
      <c r="K18" s="1004">
        <v>68.398780250339911</v>
      </c>
      <c r="L18" s="1005">
        <v>69.022690960579141</v>
      </c>
      <c r="M18" s="1006">
        <v>69.786669655872458</v>
      </c>
      <c r="N18" s="1013">
        <v>58.206213685895406</v>
      </c>
      <c r="O18" s="1000">
        <v>61.652319512786455</v>
      </c>
      <c r="P18" s="1001">
        <v>61.736711811859927</v>
      </c>
      <c r="Q18" s="999">
        <v>65.496760927593968</v>
      </c>
      <c r="R18" s="1000">
        <v>65.24028618599705</v>
      </c>
      <c r="S18" s="1002">
        <v>65.945357931545146</v>
      </c>
      <c r="T18" s="1007">
        <v>61.950452239730026</v>
      </c>
      <c r="U18" s="1005">
        <v>63.442397044153374</v>
      </c>
      <c r="V18" s="1008">
        <v>63.854702798215143</v>
      </c>
    </row>
    <row r="19" spans="1:22">
      <c r="A19" s="1014"/>
      <c r="B19" s="1015"/>
      <c r="C19" s="1015"/>
      <c r="D19" s="1015"/>
      <c r="E19" s="1015"/>
      <c r="F19" s="1015"/>
      <c r="G19" s="1015"/>
      <c r="H19" s="1015"/>
      <c r="I19" s="1015"/>
      <c r="J19" s="1015"/>
      <c r="K19" s="1016"/>
      <c r="L19" s="1016"/>
      <c r="M19" s="1016"/>
      <c r="N19" s="1015"/>
      <c r="O19" s="1015"/>
      <c r="P19" s="1015"/>
      <c r="Q19" s="1015"/>
      <c r="R19" s="1015"/>
      <c r="S19" s="1015"/>
      <c r="T19" s="1016"/>
      <c r="U19" s="1016"/>
      <c r="V19" s="1016"/>
    </row>
    <row r="20" spans="1:22">
      <c r="A20" s="1489" t="s">
        <v>301</v>
      </c>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ht="15" thickBot="1"/>
    <row r="22" spans="1:22" ht="29.25" customHeight="1">
      <c r="A22" s="1490" t="s">
        <v>302</v>
      </c>
      <c r="B22" s="1492" t="s">
        <v>282</v>
      </c>
      <c r="C22" s="1493"/>
      <c r="D22" s="1493"/>
      <c r="E22" s="1494" t="s">
        <v>283</v>
      </c>
      <c r="F22" s="1487"/>
      <c r="G22" s="1495"/>
      <c r="H22" s="1487" t="s">
        <v>284</v>
      </c>
      <c r="I22" s="1487"/>
      <c r="J22" s="1487"/>
      <c r="K22" s="1499" t="s">
        <v>285</v>
      </c>
      <c r="L22" s="1500"/>
      <c r="M22" s="1501"/>
      <c r="N22" s="1496" t="s">
        <v>286</v>
      </c>
      <c r="O22" s="1497"/>
      <c r="P22" s="1498"/>
      <c r="Q22" s="1502" t="s">
        <v>287</v>
      </c>
      <c r="R22" s="1497"/>
      <c r="S22" s="1498"/>
      <c r="T22" s="1488" t="s">
        <v>288</v>
      </c>
      <c r="U22" s="1488"/>
      <c r="V22" s="1488"/>
    </row>
    <row r="23" spans="1:22" ht="15" thickBot="1">
      <c r="A23" s="1491"/>
      <c r="B23" s="967">
        <v>2018</v>
      </c>
      <c r="C23" s="968">
        <v>2019</v>
      </c>
      <c r="D23" s="969">
        <v>2020</v>
      </c>
      <c r="E23" s="967">
        <v>2018</v>
      </c>
      <c r="F23" s="968">
        <v>2019</v>
      </c>
      <c r="G23" s="970">
        <v>2020</v>
      </c>
      <c r="H23" s="971">
        <v>2018</v>
      </c>
      <c r="I23" s="968">
        <v>2019</v>
      </c>
      <c r="J23" s="969">
        <v>2020</v>
      </c>
      <c r="K23" s="972">
        <v>2018</v>
      </c>
      <c r="L23" s="973">
        <v>2019</v>
      </c>
      <c r="M23" s="974">
        <v>2020</v>
      </c>
      <c r="N23" s="967">
        <v>2018</v>
      </c>
      <c r="O23" s="968">
        <v>2019</v>
      </c>
      <c r="P23" s="970">
        <v>2020</v>
      </c>
      <c r="Q23" s="971">
        <v>2018</v>
      </c>
      <c r="R23" s="968">
        <v>2019</v>
      </c>
      <c r="S23" s="970">
        <v>2020</v>
      </c>
      <c r="T23" s="975">
        <v>2018</v>
      </c>
      <c r="U23" s="973">
        <v>2019</v>
      </c>
      <c r="V23" s="976">
        <v>2020</v>
      </c>
    </row>
    <row r="24" spans="1:22" ht="28.5">
      <c r="A24" s="977" t="s">
        <v>303</v>
      </c>
      <c r="B24" s="978">
        <v>26.354509995609121</v>
      </c>
      <c r="C24" s="979">
        <v>24.525129817773887</v>
      </c>
      <c r="D24" s="980">
        <v>27.918443697317059</v>
      </c>
      <c r="E24" s="978">
        <v>40.309478660535696</v>
      </c>
      <c r="F24" s="979">
        <v>40.923835988357865</v>
      </c>
      <c r="G24" s="981">
        <v>39.674726456762883</v>
      </c>
      <c r="H24" s="1010" t="s">
        <v>296</v>
      </c>
      <c r="I24" s="979">
        <v>79.916074295462153</v>
      </c>
      <c r="J24" s="980">
        <v>56.529871596228155</v>
      </c>
      <c r="K24" s="983">
        <v>33.732958791155674</v>
      </c>
      <c r="L24" s="984">
        <v>33.152319003320933</v>
      </c>
      <c r="M24" s="985">
        <v>34.826380086211344</v>
      </c>
      <c r="N24" s="978">
        <v>19.704409598351759</v>
      </c>
      <c r="O24" s="979">
        <v>20.276166831352029</v>
      </c>
      <c r="P24" s="981">
        <v>21.209484986218502</v>
      </c>
      <c r="Q24" s="1010">
        <v>41.136756344435788</v>
      </c>
      <c r="R24" s="979">
        <v>41.331462769919739</v>
      </c>
      <c r="S24" s="981">
        <v>41.614380124712341</v>
      </c>
      <c r="T24" s="986">
        <v>27.335873800048837</v>
      </c>
      <c r="U24" s="984">
        <v>27.194220776740398</v>
      </c>
      <c r="V24" s="987">
        <v>27.774705639300613</v>
      </c>
    </row>
    <row r="25" spans="1:22" ht="28.5">
      <c r="A25" s="1009" t="s">
        <v>304</v>
      </c>
      <c r="B25" s="988">
        <v>48.035046420136268</v>
      </c>
      <c r="C25" s="989">
        <v>44.098089316085272</v>
      </c>
      <c r="D25" s="990">
        <v>51.288154642502818</v>
      </c>
      <c r="E25" s="988">
        <v>98.891933630196718</v>
      </c>
      <c r="F25" s="989">
        <v>99.534590116456627</v>
      </c>
      <c r="G25" s="991">
        <v>99.678829873208628</v>
      </c>
      <c r="H25" s="1011" t="s">
        <v>296</v>
      </c>
      <c r="I25" s="989">
        <v>100</v>
      </c>
      <c r="J25" s="990">
        <v>90.306047997426006</v>
      </c>
      <c r="K25" s="993">
        <v>74.505491701538247</v>
      </c>
      <c r="L25" s="994">
        <v>74.969486652968527</v>
      </c>
      <c r="M25" s="995">
        <v>78.494535258646806</v>
      </c>
      <c r="N25" s="988">
        <v>43.475210386412037</v>
      </c>
      <c r="O25" s="989">
        <v>41.934614839512122</v>
      </c>
      <c r="P25" s="991">
        <v>42.862866152195771</v>
      </c>
      <c r="Q25" s="1011">
        <v>97.004576568748618</v>
      </c>
      <c r="R25" s="989">
        <v>98.284210993280126</v>
      </c>
      <c r="S25" s="991">
        <v>98.890002255031035</v>
      </c>
      <c r="T25" s="996">
        <v>65.723772618559593</v>
      </c>
      <c r="U25" s="994">
        <v>65.337588655790398</v>
      </c>
      <c r="V25" s="997">
        <v>66.289623073084115</v>
      </c>
    </row>
    <row r="26" spans="1:22" ht="28.5">
      <c r="A26" s="1009" t="s">
        <v>305</v>
      </c>
      <c r="B26" s="988">
        <v>14.161668139732708</v>
      </c>
      <c r="C26" s="989">
        <v>12.144180387240693</v>
      </c>
      <c r="D26" s="990">
        <v>13.910127710969167</v>
      </c>
      <c r="E26" s="988">
        <v>28.930345978748186</v>
      </c>
      <c r="F26" s="989">
        <v>31.435565222998445</v>
      </c>
      <c r="G26" s="991">
        <v>31.384710363815397</v>
      </c>
      <c r="H26" s="1011" t="s">
        <v>296</v>
      </c>
      <c r="I26" s="989">
        <v>0.43145811607111356</v>
      </c>
      <c r="J26" s="990">
        <v>23.107191170093625</v>
      </c>
      <c r="K26" s="993">
        <v>21.875746302133791</v>
      </c>
      <c r="L26" s="994">
        <v>22.139247191700584</v>
      </c>
      <c r="M26" s="995">
        <v>23.065318626817724</v>
      </c>
      <c r="N26" s="988">
        <v>16.396531635951035</v>
      </c>
      <c r="O26" s="989">
        <v>15.712194320108216</v>
      </c>
      <c r="P26" s="991">
        <v>16.272626780749018</v>
      </c>
      <c r="Q26" s="1011">
        <v>31.308124029487821</v>
      </c>
      <c r="R26" s="989">
        <v>32.145074451519726</v>
      </c>
      <c r="S26" s="991">
        <v>31.849325299381803</v>
      </c>
      <c r="T26" s="996">
        <v>22.95135889533227</v>
      </c>
      <c r="U26" s="994">
        <v>22.928264906686461</v>
      </c>
      <c r="V26" s="997">
        <v>23.2427223450143</v>
      </c>
    </row>
    <row r="27" spans="1:22" ht="28.5">
      <c r="A27" s="977" t="s">
        <v>306</v>
      </c>
      <c r="B27" s="988">
        <v>57.248451397427068</v>
      </c>
      <c r="C27" s="989">
        <v>55.078930585160613</v>
      </c>
      <c r="D27" s="990">
        <v>61.090337216194065</v>
      </c>
      <c r="E27" s="988">
        <v>100</v>
      </c>
      <c r="F27" s="989">
        <v>100.00000000796945</v>
      </c>
      <c r="G27" s="991">
        <v>100.00000000008782</v>
      </c>
      <c r="H27" s="1011" t="s">
        <v>296</v>
      </c>
      <c r="I27" s="989">
        <v>100</v>
      </c>
      <c r="J27" s="990">
        <v>99.031069818136856</v>
      </c>
      <c r="K27" s="993">
        <v>79.439933996131401</v>
      </c>
      <c r="L27" s="994">
        <v>80.320563296604902</v>
      </c>
      <c r="M27" s="995">
        <v>83.288092530614961</v>
      </c>
      <c r="N27" s="988">
        <v>61.269073042314126</v>
      </c>
      <c r="O27" s="989">
        <v>62.031288479829925</v>
      </c>
      <c r="P27" s="991">
        <v>61.521025464715507</v>
      </c>
      <c r="Q27" s="1011">
        <v>100</v>
      </c>
      <c r="R27" s="989">
        <v>99.999999693105408</v>
      </c>
      <c r="S27" s="991">
        <v>99.999999998565869</v>
      </c>
      <c r="T27" s="996">
        <v>78.461307511169295</v>
      </c>
      <c r="U27" s="994">
        <v>78.72845159911239</v>
      </c>
      <c r="V27" s="997">
        <v>78.502981296815975</v>
      </c>
    </row>
    <row r="28" spans="1:22" ht="29.25" thickBot="1">
      <c r="A28" s="1012" t="s">
        <v>307</v>
      </c>
      <c r="B28" s="999">
        <v>16.877959544640316</v>
      </c>
      <c r="C28" s="1000">
        <v>15.168196149453452</v>
      </c>
      <c r="D28" s="1001">
        <v>16.568628731266902</v>
      </c>
      <c r="E28" s="999">
        <v>29.254505313782524</v>
      </c>
      <c r="F28" s="1000">
        <v>31.582553551206377</v>
      </c>
      <c r="G28" s="1002">
        <v>31.485833455071937</v>
      </c>
      <c r="H28" s="1013" t="s">
        <v>296</v>
      </c>
      <c r="I28" s="1000">
        <v>0.43145811607111356</v>
      </c>
      <c r="J28" s="1001">
        <v>25.339718798588123</v>
      </c>
      <c r="K28" s="1004">
        <v>23.324560413870067</v>
      </c>
      <c r="L28" s="1005">
        <v>23.719474212642979</v>
      </c>
      <c r="M28" s="1006">
        <v>24.473887076449572</v>
      </c>
      <c r="N28" s="999">
        <v>23.107428015062141</v>
      </c>
      <c r="O28" s="1000">
        <v>23.242079657863794</v>
      </c>
      <c r="P28" s="1002">
        <v>23.356083631961862</v>
      </c>
      <c r="Q28" s="1013">
        <v>32.27489375957358</v>
      </c>
      <c r="R28" s="1000">
        <v>32.706244500519055</v>
      </c>
      <c r="S28" s="1002">
        <v>32.206820277734103</v>
      </c>
      <c r="T28" s="1007">
        <v>27.399425753252544</v>
      </c>
      <c r="U28" s="1005">
        <v>26.688466174732362</v>
      </c>
      <c r="V28" s="1008">
        <v>27.525016932531095</v>
      </c>
    </row>
    <row r="30" spans="1:22">
      <c r="A30" s="1489" t="s">
        <v>308</v>
      </c>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ht="15" thickBot="1"/>
    <row r="32" spans="1:22" ht="32.25" customHeight="1">
      <c r="A32" s="1490" t="s">
        <v>309</v>
      </c>
      <c r="B32" s="1492" t="s">
        <v>282</v>
      </c>
      <c r="C32" s="1493"/>
      <c r="D32" s="1493"/>
      <c r="E32" s="1494" t="s">
        <v>283</v>
      </c>
      <c r="F32" s="1487"/>
      <c r="G32" s="1495"/>
      <c r="H32" s="1487" t="s">
        <v>284</v>
      </c>
      <c r="I32" s="1487"/>
      <c r="J32" s="1487"/>
      <c r="K32" s="1494" t="s">
        <v>286</v>
      </c>
      <c r="L32" s="1487"/>
      <c r="M32" s="1495"/>
      <c r="N32" s="1487" t="s">
        <v>287</v>
      </c>
      <c r="O32" s="1487"/>
      <c r="P32" s="1487"/>
    </row>
    <row r="33" spans="1:16" ht="15" thickBot="1">
      <c r="A33" s="1491"/>
      <c r="B33" s="967">
        <v>2018</v>
      </c>
      <c r="C33" s="968">
        <v>2019</v>
      </c>
      <c r="D33" s="969">
        <v>2020</v>
      </c>
      <c r="E33" s="967">
        <v>2018</v>
      </c>
      <c r="F33" s="968">
        <v>2019</v>
      </c>
      <c r="G33" s="970">
        <v>2020</v>
      </c>
      <c r="H33" s="971">
        <v>2018</v>
      </c>
      <c r="I33" s="968">
        <v>2019</v>
      </c>
      <c r="J33" s="969">
        <v>2020</v>
      </c>
      <c r="K33" s="967">
        <v>2018</v>
      </c>
      <c r="L33" s="968">
        <v>2019</v>
      </c>
      <c r="M33" s="970">
        <v>2020</v>
      </c>
      <c r="N33" s="971">
        <v>2018</v>
      </c>
      <c r="O33" s="968">
        <v>2019</v>
      </c>
      <c r="P33" s="969">
        <v>2020</v>
      </c>
    </row>
    <row r="34" spans="1:16" ht="28.5">
      <c r="A34" s="977" t="s">
        <v>310</v>
      </c>
      <c r="B34" s="978">
        <v>3.9175271271509491</v>
      </c>
      <c r="C34" s="979">
        <v>6.5110783382974509</v>
      </c>
      <c r="D34" s="980">
        <v>5.7557973890688716</v>
      </c>
      <c r="E34" s="978">
        <v>6.4697105355229905</v>
      </c>
      <c r="F34" s="979">
        <v>5.6451317173756888</v>
      </c>
      <c r="G34" s="981">
        <v>4.9138163739055534</v>
      </c>
      <c r="H34" s="1010" t="s">
        <v>296</v>
      </c>
      <c r="I34" s="979">
        <v>30.646144738490744</v>
      </c>
      <c r="J34" s="980">
        <v>14.449945911799944</v>
      </c>
      <c r="K34" s="978">
        <v>5.0031657369932185</v>
      </c>
      <c r="L34" s="979">
        <v>5.5660420817666623</v>
      </c>
      <c r="M34" s="981">
        <v>5.3732319690433812</v>
      </c>
      <c r="N34" s="1010">
        <v>4.5304197828837784</v>
      </c>
      <c r="O34" s="979">
        <v>4.5686844693739355</v>
      </c>
      <c r="P34" s="980">
        <v>3.8900228292410617</v>
      </c>
    </row>
    <row r="35" spans="1:16" ht="28.5">
      <c r="A35" s="1017" t="s">
        <v>311</v>
      </c>
      <c r="B35" s="988">
        <v>15.272392575408253</v>
      </c>
      <c r="C35" s="989">
        <v>20.908649190594254</v>
      </c>
      <c r="D35" s="990">
        <v>20.033113073139596</v>
      </c>
      <c r="E35" s="988">
        <v>21.495963792260859</v>
      </c>
      <c r="F35" s="989">
        <v>19.707035275709199</v>
      </c>
      <c r="G35" s="991">
        <v>19.259705960677746</v>
      </c>
      <c r="H35" s="1011" t="s">
        <v>296</v>
      </c>
      <c r="I35" s="989">
        <v>72.263766734094588</v>
      </c>
      <c r="J35" s="990">
        <v>44.042726944535495</v>
      </c>
      <c r="K35" s="988">
        <v>18.810973901994764</v>
      </c>
      <c r="L35" s="989">
        <v>23.578450513282707</v>
      </c>
      <c r="M35" s="991">
        <v>22.346925114923888</v>
      </c>
      <c r="N35" s="1011">
        <v>17.016417771353016</v>
      </c>
      <c r="O35" s="989">
        <v>17.773339169136428</v>
      </c>
      <c r="P35" s="990">
        <v>15.979538191427284</v>
      </c>
    </row>
    <row r="36" spans="1:16" ht="28.5">
      <c r="A36" s="1017" t="s">
        <v>312</v>
      </c>
      <c r="B36" s="988">
        <v>10.472374021980865</v>
      </c>
      <c r="C36" s="989">
        <v>15.094223842060824</v>
      </c>
      <c r="D36" s="990">
        <v>14.556488268822681</v>
      </c>
      <c r="E36" s="988">
        <v>14.84418103975981</v>
      </c>
      <c r="F36" s="989">
        <v>13.410222232278555</v>
      </c>
      <c r="G36" s="991">
        <v>13.147522987438363</v>
      </c>
      <c r="H36" s="1011" t="s">
        <v>296</v>
      </c>
      <c r="I36" s="989">
        <v>71.755858495362062</v>
      </c>
      <c r="J36" s="990">
        <v>30.628330165621794</v>
      </c>
      <c r="K36" s="988">
        <v>11.132359542157911</v>
      </c>
      <c r="L36" s="989">
        <v>14.53676246822568</v>
      </c>
      <c r="M36" s="991">
        <v>13.797344938164247</v>
      </c>
      <c r="N36" s="1011">
        <v>11.145202487451296</v>
      </c>
      <c r="O36" s="989">
        <v>11.595377356592271</v>
      </c>
      <c r="P36" s="990">
        <v>10.537763652901603</v>
      </c>
    </row>
    <row r="37" spans="1:16" ht="28.5">
      <c r="A37" s="977" t="s">
        <v>313</v>
      </c>
      <c r="B37" s="988">
        <v>25.932839153739749</v>
      </c>
      <c r="C37" s="989">
        <v>31.8602793136256</v>
      </c>
      <c r="D37" s="990">
        <v>31.005372680935185</v>
      </c>
      <c r="E37" s="988">
        <v>33.42990220171076</v>
      </c>
      <c r="F37" s="989">
        <v>32.783468294034321</v>
      </c>
      <c r="G37" s="991">
        <v>31.59002896485767</v>
      </c>
      <c r="H37" s="1011" t="s">
        <v>296</v>
      </c>
      <c r="I37" s="989">
        <v>88.822442880384926</v>
      </c>
      <c r="J37" s="990">
        <v>61.859255172896773</v>
      </c>
      <c r="K37" s="988">
        <v>32.55380480642377</v>
      </c>
      <c r="L37" s="989">
        <v>36.54696459319954</v>
      </c>
      <c r="M37" s="991">
        <v>34.137243380294642</v>
      </c>
      <c r="N37" s="1011">
        <v>29.462509427126687</v>
      </c>
      <c r="O37" s="989">
        <v>29.761996523823775</v>
      </c>
      <c r="P37" s="990">
        <v>27.194875868487383</v>
      </c>
    </row>
    <row r="38" spans="1:16" ht="29.25" thickBot="1">
      <c r="A38" s="1012" t="s">
        <v>314</v>
      </c>
      <c r="B38" s="999">
        <v>17.782308156950496</v>
      </c>
      <c r="C38" s="1000">
        <v>23.000347045220899</v>
      </c>
      <c r="D38" s="1001">
        <v>22.529166687810033</v>
      </c>
      <c r="E38" s="999">
        <v>23.085241732790763</v>
      </c>
      <c r="F38" s="1000">
        <v>22.308459350542108</v>
      </c>
      <c r="G38" s="1002">
        <v>21.564744178196914</v>
      </c>
      <c r="H38" s="1003" t="s">
        <v>296</v>
      </c>
      <c r="I38" s="1000">
        <v>88.198151446902102</v>
      </c>
      <c r="J38" s="1001">
        <v>43.018355644075392</v>
      </c>
      <c r="K38" s="999">
        <v>19.265385272365286</v>
      </c>
      <c r="L38" s="1000">
        <v>22.53220765828981</v>
      </c>
      <c r="M38" s="1002">
        <v>21.0768738756564</v>
      </c>
      <c r="N38" s="1013">
        <v>19.29698939964733</v>
      </c>
      <c r="O38" s="1000">
        <v>19.416811736682337</v>
      </c>
      <c r="P38" s="1001">
        <v>17.933758224994154</v>
      </c>
    </row>
    <row r="39" spans="1:16" ht="15" thickBot="1">
      <c r="N39" s="1015"/>
      <c r="O39" s="1015"/>
      <c r="P39" s="1015"/>
    </row>
    <row r="40" spans="1:16" ht="34.5" customHeight="1">
      <c r="A40" s="1490" t="s">
        <v>315</v>
      </c>
      <c r="B40" s="1492" t="s">
        <v>282</v>
      </c>
      <c r="C40" s="1493"/>
      <c r="D40" s="1493"/>
      <c r="E40" s="1494" t="s">
        <v>283</v>
      </c>
      <c r="F40" s="1487"/>
      <c r="G40" s="1495"/>
      <c r="H40" s="1487" t="s">
        <v>284</v>
      </c>
      <c r="I40" s="1487"/>
      <c r="J40" s="1487"/>
      <c r="K40" s="1494" t="s">
        <v>286</v>
      </c>
      <c r="L40" s="1487"/>
      <c r="M40" s="1495"/>
      <c r="N40" s="1487" t="s">
        <v>287</v>
      </c>
      <c r="O40" s="1487"/>
      <c r="P40" s="1487"/>
    </row>
    <row r="41" spans="1:16" ht="27.75" customHeight="1" thickBot="1">
      <c r="A41" s="1491"/>
      <c r="B41" s="967">
        <v>2018</v>
      </c>
      <c r="C41" s="968">
        <v>2019</v>
      </c>
      <c r="D41" s="969">
        <v>2020</v>
      </c>
      <c r="E41" s="967">
        <v>2018</v>
      </c>
      <c r="F41" s="968">
        <v>2019</v>
      </c>
      <c r="G41" s="970">
        <v>2020</v>
      </c>
      <c r="H41" s="971">
        <v>2018</v>
      </c>
      <c r="I41" s="968">
        <v>2019</v>
      </c>
      <c r="J41" s="969">
        <v>2020</v>
      </c>
      <c r="K41" s="967">
        <v>2018</v>
      </c>
      <c r="L41" s="968">
        <v>2019</v>
      </c>
      <c r="M41" s="970">
        <v>2020</v>
      </c>
      <c r="N41" s="971">
        <v>2018</v>
      </c>
      <c r="O41" s="968">
        <v>2019</v>
      </c>
      <c r="P41" s="969">
        <v>2020</v>
      </c>
    </row>
    <row r="42" spans="1:16" ht="28.5">
      <c r="A42" s="977" t="s">
        <v>316</v>
      </c>
      <c r="B42" s="978">
        <v>12.978651986620013</v>
      </c>
      <c r="C42" s="979">
        <v>5.6003509652548047</v>
      </c>
      <c r="D42" s="980">
        <v>7.2482528884815727</v>
      </c>
      <c r="E42" s="978">
        <v>13.439394854505618</v>
      </c>
      <c r="F42" s="979">
        <v>14.103811772169935</v>
      </c>
      <c r="G42" s="981">
        <v>14.13477924468339</v>
      </c>
      <c r="H42" s="1010" t="s">
        <v>296</v>
      </c>
      <c r="I42" s="979">
        <v>79.916074295462153</v>
      </c>
      <c r="J42" s="980">
        <v>10.82554158982588</v>
      </c>
      <c r="K42" s="978">
        <v>9.8784987846029484</v>
      </c>
      <c r="L42" s="979">
        <v>6.2530894098158099</v>
      </c>
      <c r="M42" s="981">
        <v>6.3610769075288038</v>
      </c>
      <c r="N42" s="1010">
        <v>13.384425761301063</v>
      </c>
      <c r="O42" s="979">
        <v>13.538768466096517</v>
      </c>
      <c r="P42" s="980">
        <v>13.558273784652346</v>
      </c>
    </row>
    <row r="43" spans="1:16" ht="28.5">
      <c r="A43" s="1017" t="s">
        <v>317</v>
      </c>
      <c r="B43" s="988">
        <v>32.340255337656671</v>
      </c>
      <c r="C43" s="989">
        <v>25.580458561876394</v>
      </c>
      <c r="D43" s="990">
        <v>29.397913276644829</v>
      </c>
      <c r="E43" s="988">
        <v>63.357797315892086</v>
      </c>
      <c r="F43" s="989">
        <v>64.804322221532473</v>
      </c>
      <c r="G43" s="991">
        <v>66.736344953938669</v>
      </c>
      <c r="H43" s="1011" t="s">
        <v>296</v>
      </c>
      <c r="I43" s="989">
        <v>100</v>
      </c>
      <c r="J43" s="990">
        <v>42.848457072266264</v>
      </c>
      <c r="K43" s="988">
        <v>15.272392575408253</v>
      </c>
      <c r="L43" s="989">
        <v>20.908649190594254</v>
      </c>
      <c r="M43" s="991">
        <v>20.033113073139596</v>
      </c>
      <c r="N43" s="1011">
        <v>62.511449569305313</v>
      </c>
      <c r="O43" s="989">
        <v>63.418540210793914</v>
      </c>
      <c r="P43" s="990">
        <v>65.23312604078103</v>
      </c>
    </row>
    <row r="44" spans="1:16" ht="28.5">
      <c r="A44" s="1017" t="s">
        <v>318</v>
      </c>
      <c r="B44" s="988">
        <v>9.5345377547948633</v>
      </c>
      <c r="C44" s="989">
        <v>7.0446068748481609</v>
      </c>
      <c r="D44" s="990">
        <v>7.9731612682208644</v>
      </c>
      <c r="E44" s="988">
        <v>18.535010182473215</v>
      </c>
      <c r="F44" s="989">
        <v>20.466859767480731</v>
      </c>
      <c r="G44" s="991">
        <v>21.012494426180982</v>
      </c>
      <c r="H44" s="1011" t="s">
        <v>296</v>
      </c>
      <c r="I44" s="989">
        <v>1.1186938363212982</v>
      </c>
      <c r="J44" s="990">
        <v>22.624546152021903</v>
      </c>
      <c r="K44" s="988">
        <v>10.685272173716942</v>
      </c>
      <c r="L44" s="989">
        <v>9.8442342237667546</v>
      </c>
      <c r="M44" s="991">
        <v>10.077999255657454</v>
      </c>
      <c r="N44" s="1011">
        <v>20.175503936062704</v>
      </c>
      <c r="O44" s="989">
        <v>20.741822883657786</v>
      </c>
      <c r="P44" s="990">
        <v>21.009515665803413</v>
      </c>
    </row>
    <row r="45" spans="1:16" ht="28.5">
      <c r="A45" s="977" t="s">
        <v>319</v>
      </c>
      <c r="B45" s="988">
        <v>45.559884680064755</v>
      </c>
      <c r="C45" s="989">
        <v>38.356969119644887</v>
      </c>
      <c r="D45" s="990">
        <v>43.621196550992615</v>
      </c>
      <c r="E45" s="988">
        <v>93.999182739422935</v>
      </c>
      <c r="F45" s="989">
        <v>95.529161634484893</v>
      </c>
      <c r="G45" s="991">
        <v>96.341239229051325</v>
      </c>
      <c r="H45" s="1011" t="s">
        <v>296</v>
      </c>
      <c r="I45" s="989">
        <v>100</v>
      </c>
      <c r="J45" s="990">
        <v>74.818348902935469</v>
      </c>
      <c r="K45" s="988">
        <v>47.983296643135581</v>
      </c>
      <c r="L45" s="989">
        <v>46.7625586724537</v>
      </c>
      <c r="M45" s="991">
        <v>44.536648320296408</v>
      </c>
      <c r="N45" s="1011">
        <v>91.715737043824703</v>
      </c>
      <c r="O45" s="989">
        <v>92.794159341847376</v>
      </c>
      <c r="P45" s="990">
        <v>94.609206611983694</v>
      </c>
    </row>
    <row r="46" spans="1:16" ht="29.25" thickBot="1">
      <c r="A46" s="1012" t="s">
        <v>320</v>
      </c>
      <c r="B46" s="999">
        <v>13.431942204871069</v>
      </c>
      <c r="C46" s="1000">
        <v>10.563132310743391</v>
      </c>
      <c r="D46" s="1001">
        <v>11.830732050295985</v>
      </c>
      <c r="E46" s="999">
        <v>27.498995909416628</v>
      </c>
      <c r="F46" s="1000">
        <v>30.170548627825262</v>
      </c>
      <c r="G46" s="1002">
        <v>30.333842132184891</v>
      </c>
      <c r="H46" s="1003" t="s">
        <v>296</v>
      </c>
      <c r="I46" s="1000">
        <v>1.1186938363212982</v>
      </c>
      <c r="J46" s="1001">
        <v>39.505067473436846</v>
      </c>
      <c r="K46" s="999">
        <v>18.09674143985956</v>
      </c>
      <c r="L46" s="1000">
        <v>17.521143608424339</v>
      </c>
      <c r="M46" s="1002">
        <v>16.908068014124851</v>
      </c>
      <c r="N46" s="1013">
        <v>29.601156691704293</v>
      </c>
      <c r="O46" s="1000">
        <v>30.349484729686772</v>
      </c>
      <c r="P46" s="1001">
        <v>30.470617140148704</v>
      </c>
    </row>
    <row r="48" spans="1:16">
      <c r="A48" s="1018" t="s">
        <v>321</v>
      </c>
    </row>
  </sheetData>
  <mergeCells count="40">
    <mergeCell ref="U1:V1"/>
    <mergeCell ref="A3:V3"/>
    <mergeCell ref="A5:A6"/>
    <mergeCell ref="B5:D5"/>
    <mergeCell ref="E5:G5"/>
    <mergeCell ref="H5:J5"/>
    <mergeCell ref="K5:M5"/>
    <mergeCell ref="N5:P5"/>
    <mergeCell ref="Q5:S5"/>
    <mergeCell ref="T5:V5"/>
    <mergeCell ref="Q12:S12"/>
    <mergeCell ref="T12:V12"/>
    <mergeCell ref="A20:V20"/>
    <mergeCell ref="A22:A23"/>
    <mergeCell ref="B22:D22"/>
    <mergeCell ref="E22:G22"/>
    <mergeCell ref="H22:J22"/>
    <mergeCell ref="K22:M22"/>
    <mergeCell ref="N22:P22"/>
    <mergeCell ref="Q22:S22"/>
    <mergeCell ref="A12:A13"/>
    <mergeCell ref="B12:D12"/>
    <mergeCell ref="E12:G12"/>
    <mergeCell ref="H12:J12"/>
    <mergeCell ref="K12:M12"/>
    <mergeCell ref="N12:P12"/>
    <mergeCell ref="N40:P40"/>
    <mergeCell ref="T22:V22"/>
    <mergeCell ref="A30:V30"/>
    <mergeCell ref="A32:A33"/>
    <mergeCell ref="B32:D32"/>
    <mergeCell ref="E32:G32"/>
    <mergeCell ref="H32:J32"/>
    <mergeCell ref="K32:M32"/>
    <mergeCell ref="N32:P32"/>
    <mergeCell ref="A40:A41"/>
    <mergeCell ref="B40:D40"/>
    <mergeCell ref="E40:G40"/>
    <mergeCell ref="H40:J40"/>
    <mergeCell ref="K40:M4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
  <sheetViews>
    <sheetView workbookViewId="0"/>
  </sheetViews>
  <sheetFormatPr defaultRowHeight="14.25"/>
  <cols>
    <col min="1" max="1" width="3.85546875" style="945" customWidth="1"/>
    <col min="2" max="2" width="49.42578125" style="945" customWidth="1"/>
    <col min="3" max="3" width="12.7109375" style="945" bestFit="1" customWidth="1"/>
    <col min="4" max="4" width="13" style="945" customWidth="1"/>
    <col min="5" max="5" width="10.5703125" style="945" bestFit="1" customWidth="1"/>
    <col min="6" max="6" width="13" style="945" customWidth="1"/>
    <col min="7" max="7" width="12.7109375" style="945" bestFit="1" customWidth="1"/>
    <col min="8" max="8" width="13" style="945" customWidth="1"/>
    <col min="9" max="9" width="13.28515625" style="945" customWidth="1"/>
    <col min="10" max="10" width="13" style="945" customWidth="1"/>
    <col min="11" max="11" width="12.7109375" style="945" bestFit="1" customWidth="1"/>
    <col min="12" max="12" width="13" style="945" bestFit="1" customWidth="1"/>
    <col min="13" max="13" width="10.5703125" style="945" bestFit="1" customWidth="1"/>
    <col min="14" max="14" width="13" style="945" bestFit="1" customWidth="1"/>
    <col min="15" max="15" width="12.7109375" style="945" bestFit="1" customWidth="1"/>
    <col min="16" max="16" width="13" style="945" bestFit="1" customWidth="1"/>
    <col min="17" max="17" width="12.7109375" style="945" bestFit="1" customWidth="1"/>
    <col min="18" max="18" width="15.85546875" style="945" customWidth="1"/>
    <col min="19" max="16384" width="9.140625" style="945"/>
  </cols>
  <sheetData>
    <row r="1" spans="2:20">
      <c r="R1" s="866" t="s">
        <v>279</v>
      </c>
    </row>
    <row r="3" spans="2:20">
      <c r="B3" s="1512" t="s">
        <v>267</v>
      </c>
      <c r="C3" s="1512"/>
      <c r="D3" s="1512"/>
      <c r="E3" s="1512"/>
      <c r="F3" s="1512"/>
      <c r="G3" s="1512"/>
      <c r="H3" s="1512"/>
      <c r="I3" s="1512"/>
      <c r="J3" s="1512"/>
      <c r="K3" s="1512"/>
      <c r="L3" s="1512"/>
      <c r="M3" s="1512"/>
      <c r="N3" s="1512"/>
      <c r="O3" s="1512"/>
      <c r="P3" s="1512"/>
      <c r="Q3" s="1512"/>
      <c r="R3" s="1512"/>
    </row>
    <row r="5" spans="2:20" ht="15" thickBot="1">
      <c r="R5" s="946" t="s">
        <v>268</v>
      </c>
    </row>
    <row r="6" spans="2:20" ht="15" thickBot="1">
      <c r="C6" s="1513">
        <v>2019</v>
      </c>
      <c r="D6" s="1514"/>
      <c r="E6" s="1514"/>
      <c r="F6" s="1514"/>
      <c r="G6" s="1514"/>
      <c r="H6" s="1514"/>
      <c r="I6" s="1514"/>
      <c r="J6" s="1515"/>
      <c r="K6" s="1513">
        <v>2020</v>
      </c>
      <c r="L6" s="1514"/>
      <c r="M6" s="1514"/>
      <c r="N6" s="1514"/>
      <c r="O6" s="1514"/>
      <c r="P6" s="1514"/>
      <c r="Q6" s="1514"/>
      <c r="R6" s="1515"/>
    </row>
    <row r="7" spans="2:20" ht="15" thickBot="1">
      <c r="C7" s="1516" t="s">
        <v>269</v>
      </c>
      <c r="D7" s="1517"/>
      <c r="E7" s="1516" t="s">
        <v>270</v>
      </c>
      <c r="F7" s="1517"/>
      <c r="G7" s="1516" t="s">
        <v>271</v>
      </c>
      <c r="H7" s="1517"/>
      <c r="I7" s="1516" t="s">
        <v>158</v>
      </c>
      <c r="J7" s="1517"/>
      <c r="K7" s="1516" t="s">
        <v>269</v>
      </c>
      <c r="L7" s="1517"/>
      <c r="M7" s="1516" t="s">
        <v>270</v>
      </c>
      <c r="N7" s="1517"/>
      <c r="O7" s="1516" t="s">
        <v>271</v>
      </c>
      <c r="P7" s="1517"/>
      <c r="Q7" s="1516" t="s">
        <v>158</v>
      </c>
      <c r="R7" s="1517"/>
    </row>
    <row r="8" spans="2:20" ht="15" thickBot="1">
      <c r="B8" s="947"/>
      <c r="C8" s="948" t="s">
        <v>272</v>
      </c>
      <c r="D8" s="949" t="s">
        <v>273</v>
      </c>
      <c r="E8" s="948" t="s">
        <v>272</v>
      </c>
      <c r="F8" s="949" t="s">
        <v>273</v>
      </c>
      <c r="G8" s="948" t="s">
        <v>272</v>
      </c>
      <c r="H8" s="949" t="s">
        <v>273</v>
      </c>
      <c r="I8" s="948" t="s">
        <v>272</v>
      </c>
      <c r="J8" s="949" t="s">
        <v>273</v>
      </c>
      <c r="K8" s="948" t="s">
        <v>272</v>
      </c>
      <c r="L8" s="949" t="s">
        <v>273</v>
      </c>
      <c r="M8" s="948" t="s">
        <v>272</v>
      </c>
      <c r="N8" s="949" t="s">
        <v>273</v>
      </c>
      <c r="O8" s="948" t="s">
        <v>272</v>
      </c>
      <c r="P8" s="949" t="s">
        <v>273</v>
      </c>
      <c r="Q8" s="948" t="s">
        <v>272</v>
      </c>
      <c r="R8" s="949" t="s">
        <v>273</v>
      </c>
    </row>
    <row r="9" spans="2:20">
      <c r="B9" s="950" t="s">
        <v>274</v>
      </c>
      <c r="C9" s="951">
        <v>275.28961257999998</v>
      </c>
      <c r="D9" s="952">
        <v>4.9067726238558436E-2</v>
      </c>
      <c r="E9" s="951">
        <v>97.307085722753996</v>
      </c>
      <c r="F9" s="952">
        <v>0.1109373615557004</v>
      </c>
      <c r="G9" s="951">
        <v>79.361936097911993</v>
      </c>
      <c r="H9" s="952">
        <v>3.6698499098034257E-2</v>
      </c>
      <c r="I9" s="951">
        <v>451.95863440066597</v>
      </c>
      <c r="J9" s="952">
        <v>5.2249098602246954E-2</v>
      </c>
      <c r="K9" s="951">
        <v>328.59365480432996</v>
      </c>
      <c r="L9" s="952">
        <v>6.2318962043639722E-2</v>
      </c>
      <c r="M9" s="951">
        <v>108.024648685429</v>
      </c>
      <c r="N9" s="952">
        <v>0.10737376832117887</v>
      </c>
      <c r="O9" s="951">
        <v>99.961143200699993</v>
      </c>
      <c r="P9" s="952">
        <v>3.6852987602835743E-2</v>
      </c>
      <c r="Q9" s="951">
        <v>536.57944669045889</v>
      </c>
      <c r="R9" s="952">
        <v>5.9677870595208266E-2</v>
      </c>
      <c r="T9" s="953"/>
    </row>
    <row r="10" spans="2:20">
      <c r="B10" s="954" t="s">
        <v>181</v>
      </c>
      <c r="C10" s="955">
        <v>3185.6909999999998</v>
      </c>
      <c r="D10" s="952">
        <v>0.56781878692649168</v>
      </c>
      <c r="E10" s="955">
        <v>130.634927</v>
      </c>
      <c r="F10" s="952">
        <v>0.14893359533644623</v>
      </c>
      <c r="G10" s="955">
        <v>102.103477</v>
      </c>
      <c r="H10" s="952">
        <v>4.7214628861470598E-2</v>
      </c>
      <c r="I10" s="951">
        <v>3418.429404</v>
      </c>
      <c r="J10" s="952">
        <v>0.39519071304228437</v>
      </c>
      <c r="K10" s="955">
        <v>2506.9342741983401</v>
      </c>
      <c r="L10" s="952">
        <v>0.47544905263827142</v>
      </c>
      <c r="M10" s="955">
        <v>96.819118852019997</v>
      </c>
      <c r="N10" s="952">
        <v>9.6235755109470009E-2</v>
      </c>
      <c r="O10" s="955">
        <v>165.48111745493</v>
      </c>
      <c r="P10" s="952">
        <v>6.1008441628419022E-2</v>
      </c>
      <c r="Q10" s="951">
        <v>2769.23451050529</v>
      </c>
      <c r="R10" s="952">
        <v>0.30799170520792551</v>
      </c>
      <c r="T10" s="953"/>
    </row>
    <row r="11" spans="2:20">
      <c r="B11" s="954" t="s">
        <v>275</v>
      </c>
      <c r="C11" s="955">
        <v>1690.5353740222827</v>
      </c>
      <c r="D11" s="952">
        <v>0.30132167411517802</v>
      </c>
      <c r="E11" s="955">
        <v>398.68014708315525</v>
      </c>
      <c r="F11" s="952">
        <v>0.45452521050788747</v>
      </c>
      <c r="G11" s="955">
        <v>14.751480530000002</v>
      </c>
      <c r="H11" s="952">
        <v>6.8213708175791088E-3</v>
      </c>
      <c r="I11" s="951">
        <v>2103.967001635438</v>
      </c>
      <c r="J11" s="952">
        <v>0.24323106354655782</v>
      </c>
      <c r="K11" s="955">
        <v>2043.3420293676313</v>
      </c>
      <c r="L11" s="952">
        <v>0.38752712509364379</v>
      </c>
      <c r="M11" s="955">
        <v>555.78845792003301</v>
      </c>
      <c r="N11" s="952">
        <v>0.55243966856187054</v>
      </c>
      <c r="O11" s="955">
        <v>13.196469479999999</v>
      </c>
      <c r="P11" s="952">
        <v>4.8651837161485627E-3</v>
      </c>
      <c r="Q11" s="951">
        <v>2612.3269567676643</v>
      </c>
      <c r="R11" s="952">
        <v>0.290540591966224</v>
      </c>
      <c r="T11" s="953"/>
    </row>
    <row r="12" spans="2:20">
      <c r="B12" s="954" t="s">
        <v>276</v>
      </c>
      <c r="C12" s="955">
        <v>405.51929044085711</v>
      </c>
      <c r="D12" s="952">
        <v>7.2279914019727318E-2</v>
      </c>
      <c r="E12" s="955">
        <v>236.48544492361867</v>
      </c>
      <c r="F12" s="952">
        <v>0.2696111091118355</v>
      </c>
      <c r="G12" s="955">
        <v>1964.7412675051698</v>
      </c>
      <c r="H12" s="952">
        <v>0.90853448364027722</v>
      </c>
      <c r="I12" s="951">
        <v>2606.7460028696455</v>
      </c>
      <c r="J12" s="952">
        <v>0.30135529795898625</v>
      </c>
      <c r="K12" s="955">
        <v>376.49754672675812</v>
      </c>
      <c r="L12" s="952">
        <v>7.1404106503395376E-2</v>
      </c>
      <c r="M12" s="955">
        <v>236.449013107686</v>
      </c>
      <c r="N12" s="952">
        <v>0.23502433807609877</v>
      </c>
      <c r="O12" s="955">
        <v>2422.7410173797612</v>
      </c>
      <c r="P12" s="952">
        <v>0.89319951552687682</v>
      </c>
      <c r="Q12" s="951">
        <v>3035.6875772142052</v>
      </c>
      <c r="R12" s="952">
        <v>0.33762636925036726</v>
      </c>
      <c r="T12" s="953"/>
    </row>
    <row r="13" spans="2:20" ht="15" thickBot="1">
      <c r="B13" s="956" t="s">
        <v>170</v>
      </c>
      <c r="C13" s="957">
        <v>53.365564471128955</v>
      </c>
      <c r="D13" s="952">
        <v>9.5118987000446468E-3</v>
      </c>
      <c r="E13" s="957">
        <v>14.027783729275642</v>
      </c>
      <c r="F13" s="952">
        <v>1.5992723488130575E-2</v>
      </c>
      <c r="G13" s="957">
        <v>1.5595653232366438</v>
      </c>
      <c r="H13" s="952">
        <v>7.2117326544949656E-4</v>
      </c>
      <c r="I13" s="951">
        <v>68.952913523641243</v>
      </c>
      <c r="J13" s="952">
        <v>7.9713657476340721E-3</v>
      </c>
      <c r="K13" s="957">
        <v>17.404120563645655</v>
      </c>
      <c r="L13" s="952">
        <v>3.3007537210498531E-3</v>
      </c>
      <c r="M13" s="957">
        <v>8.9805805776900023</v>
      </c>
      <c r="N13" s="952">
        <v>8.9264699313818044E-3</v>
      </c>
      <c r="O13" s="957">
        <v>11.050090683350639</v>
      </c>
      <c r="P13" s="952">
        <v>4.0738715257198077E-3</v>
      </c>
      <c r="Q13" s="951">
        <v>37.4347918246863</v>
      </c>
      <c r="R13" s="952">
        <v>4.1634629802750379E-3</v>
      </c>
      <c r="T13" s="953"/>
    </row>
    <row r="14" spans="2:20" ht="15" thickBot="1">
      <c r="B14" s="958" t="s">
        <v>277</v>
      </c>
      <c r="C14" s="959">
        <v>5610.400841514268</v>
      </c>
      <c r="D14" s="960">
        <v>1</v>
      </c>
      <c r="E14" s="959">
        <v>877.13538845880339</v>
      </c>
      <c r="F14" s="960">
        <v>1</v>
      </c>
      <c r="G14" s="959">
        <v>2162.5390151763181</v>
      </c>
      <c r="H14" s="960">
        <v>1</v>
      </c>
      <c r="I14" s="961">
        <v>8650.07524514939</v>
      </c>
      <c r="J14" s="962">
        <v>1</v>
      </c>
      <c r="K14" s="959">
        <v>5272.7716256607046</v>
      </c>
      <c r="L14" s="960">
        <v>1</v>
      </c>
      <c r="M14" s="959">
        <v>1006.061819142858</v>
      </c>
      <c r="N14" s="960">
        <v>1</v>
      </c>
      <c r="O14" s="959">
        <v>2712.4298381987419</v>
      </c>
      <c r="P14" s="960">
        <v>1</v>
      </c>
      <c r="Q14" s="961">
        <v>8991.2632830023031</v>
      </c>
      <c r="R14" s="960">
        <v>1</v>
      </c>
      <c r="T14" s="953"/>
    </row>
    <row r="15" spans="2:20" ht="29.25" thickBot="1">
      <c r="B15" s="958" t="s">
        <v>278</v>
      </c>
      <c r="C15" s="1510">
        <v>0.64859561131105214</v>
      </c>
      <c r="D15" s="1511"/>
      <c r="E15" s="1510">
        <v>0.10140205299955804</v>
      </c>
      <c r="F15" s="1511"/>
      <c r="G15" s="1510">
        <v>0.25000233568938973</v>
      </c>
      <c r="H15" s="1511"/>
      <c r="I15" s="1510">
        <v>1</v>
      </c>
      <c r="J15" s="1511"/>
      <c r="K15" s="1510">
        <v>0.58643279144419136</v>
      </c>
      <c r="L15" s="1511"/>
      <c r="M15" s="1510">
        <v>0.11189326654962778</v>
      </c>
      <c r="N15" s="1511"/>
      <c r="O15" s="1510">
        <v>0.30167394200618108</v>
      </c>
      <c r="P15" s="1511"/>
      <c r="Q15" s="1510">
        <v>1.0000000000000002</v>
      </c>
      <c r="R15" s="1511"/>
    </row>
    <row r="17" spans="4:9">
      <c r="I17" s="935"/>
    </row>
    <row r="18" spans="4:9">
      <c r="D18" s="963"/>
      <c r="E18" s="963"/>
      <c r="F18" s="963"/>
    </row>
    <row r="19" spans="4:9">
      <c r="I19" s="935"/>
    </row>
  </sheetData>
  <mergeCells count="19">
    <mergeCell ref="B3:R3"/>
    <mergeCell ref="C6:J6"/>
    <mergeCell ref="K6:R6"/>
    <mergeCell ref="C7:D7"/>
    <mergeCell ref="E7:F7"/>
    <mergeCell ref="G7:H7"/>
    <mergeCell ref="I7:J7"/>
    <mergeCell ref="K7:L7"/>
    <mergeCell ref="M7:N7"/>
    <mergeCell ref="O7:P7"/>
    <mergeCell ref="Q7:R7"/>
    <mergeCell ref="M15:N15"/>
    <mergeCell ref="O15:P15"/>
    <mergeCell ref="Q15:R15"/>
    <mergeCell ref="C15:D15"/>
    <mergeCell ref="E15:F15"/>
    <mergeCell ref="G15:H15"/>
    <mergeCell ref="I15:J15"/>
    <mergeCell ref="K15: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10'!Print_Area</vt:lpstr>
      <vt:lpstr>'Annex 2'!Print_Area</vt:lpstr>
      <vt:lpstr>'Annex 3'!Print_Area</vt:lpstr>
      <vt:lpstr>'Annex 4'!Print_Area</vt:lpstr>
      <vt:lpstr>'Annex 5'!Print_Area</vt:lpstr>
      <vt:lpstr>'Annex 6'!Print_Area</vt:lpstr>
      <vt:lpstr>'Annex 8'!Print_Area</vt:lpstr>
      <vt:lpstr>'Annex 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Ljupce Baldovaliev</dc:creator>
  <cp:lastModifiedBy>Mladen Georgievski</cp:lastModifiedBy>
  <cp:lastPrinted>2021-06-24T12:46:50Z</cp:lastPrinted>
  <dcterms:created xsi:type="dcterms:W3CDTF">2020-06-27T11:34:29Z</dcterms:created>
  <dcterms:modified xsi:type="dcterms:W3CDTF">2022-01-17T15:16:08Z</dcterms:modified>
</cp:coreProperties>
</file>