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ladeng\Desktop\WEB INTERNET\FINANSISKA STABILNOST\"/>
    </mc:Choice>
  </mc:AlternateContent>
  <bookViews>
    <workbookView xWindow="0" yWindow="0" windowWidth="20730" windowHeight="11535" tabRatio="868"/>
  </bookViews>
  <sheets>
    <sheet name="Анекс 1" sheetId="146" r:id="rId1"/>
    <sheet name="Анекс 2" sheetId="145" r:id="rId2"/>
    <sheet name="Анекс 3" sheetId="144" r:id="rId3"/>
    <sheet name="Анекс 4" sheetId="147" r:id="rId4"/>
    <sheet name="Анекс 5" sheetId="148" r:id="rId5"/>
    <sheet name="Анекс 6" sheetId="149" r:id="rId6"/>
    <sheet name="Анекс 7" sheetId="150" r:id="rId7"/>
    <sheet name="Анекс 8" sheetId="151" r:id="rId8"/>
    <sheet name="Анекс 9" sheetId="152" r:id="rId9"/>
    <sheet name="Анекс 10" sheetId="153" r:id="rId10"/>
    <sheet name="Анекс 11" sheetId="154" r:id="rId11"/>
    <sheet name="Анекс 12" sheetId="155" r:id="rId12"/>
    <sheet name="Анекс 13" sheetId="156" r:id="rId13"/>
    <sheet name="Анекс 14" sheetId="157" r:id="rId14"/>
    <sheet name="Анекс 15" sheetId="158" r:id="rId15"/>
    <sheet name="Анекс 16" sheetId="129" r:id="rId16"/>
    <sheet name="Анекс 17" sheetId="130" r:id="rId17"/>
    <sheet name="Анекс 18" sheetId="131" r:id="rId18"/>
    <sheet name="Анекс 19" sheetId="132" r:id="rId19"/>
    <sheet name="Анекс 20" sheetId="133" r:id="rId20"/>
    <sheet name="Анекс 21" sheetId="134" r:id="rId21"/>
    <sheet name="Анекс 22" sheetId="135" r:id="rId22"/>
    <sheet name="Анекс 23" sheetId="136" r:id="rId23"/>
    <sheet name="Анекс 24" sheetId="137" r:id="rId24"/>
    <sheet name="Анекс 25" sheetId="138" r:id="rId25"/>
    <sheet name="Анекс 26" sheetId="139" r:id="rId26"/>
    <sheet name="Анекс 27" sheetId="140" r:id="rId27"/>
    <sheet name="Анекс 28" sheetId="141" r:id="rId28"/>
    <sheet name="Анекс 29" sheetId="142" r:id="rId29"/>
    <sheet name="Анекс 30" sheetId="143" r:id="rId30"/>
    <sheet name="Анекс 31" sheetId="159" r:id="rId31"/>
    <sheet name="Анекс 32" sheetId="160" r:id="rId32"/>
    <sheet name="Анекс 33" sheetId="161" r:id="rId33"/>
    <sheet name="Анекс 34" sheetId="162" r:id="rId34"/>
    <sheet name="Анекс 35" sheetId="163" r:id="rId35"/>
    <sheet name="Анекс 36" sheetId="164" r:id="rId36"/>
    <sheet name="Анекс 37" sheetId="165" r:id="rId37"/>
    <sheet name="Анекс 38" sheetId="166" r:id="rId38"/>
    <sheet name="Анекс 39" sheetId="167" r:id="rId39"/>
    <sheet name="Анекс 40" sheetId="168" r:id="rId40"/>
    <sheet name="Анекс 41" sheetId="169" r:id="rId41"/>
  </sheets>
  <externalReferences>
    <externalReference r:id="rId42"/>
    <externalReference r:id="rId43"/>
    <externalReference r:id="rId44"/>
    <externalReference r:id="rId45"/>
    <externalReference r:id="rId46"/>
    <externalReference r:id="rId47"/>
  </externalReferences>
  <definedNames>
    <definedName name="__ana1" hidden="1">{#N/A,#N/A,TRUE,"preg4";#N/A,#N/A,TRUE,"bazpr2001"}</definedName>
    <definedName name="__pl2000" hidden="1">{#N/A,#N/A,TRUE,"preg4";#N/A,#N/A,TRUE,"bazpr99"}</definedName>
    <definedName name="_ana1" hidden="1">{#N/A,#N/A,TRUE,"preg4";#N/A,#N/A,TRUE,"bazpr2001"}</definedName>
    <definedName name="_pl2000" hidden="1">{#N/A,#N/A,TRUE,"preg4";#N/A,#N/A,TRUE,"bazpr99"}</definedName>
    <definedName name="a">#REF!</definedName>
    <definedName name="aa" hidden="1">{#N/A,#N/A,TRUE,"preg4";#N/A,#N/A,TRUE,"bazpr99"}</definedName>
    <definedName name="ab" hidden="1">{#N/A,#N/A,TRUE,"preg4";#N/A,#N/A,TRUE,"bazpr99"}</definedName>
    <definedName name="acac" hidden="1">{#N/A,#N/A,TRUE,"preg4";#N/A,#N/A,TRUE,"bazpr99"}</definedName>
    <definedName name="acs" hidden="1">{#N/A,#N/A,TRUE,"preg4";#N/A,#N/A,TRUE,"bazpr99"}</definedName>
    <definedName name="AMPO5">"Gráfico 8"</definedName>
    <definedName name="ana" hidden="1">{#N/A,#N/A,TRUE,"preg4";#N/A,#N/A,TRUE,"bazpr2001"}</definedName>
    <definedName name="anamaja" hidden="1">{#N/A,#N/A,TRUE,"preg4";#N/A,#N/A,TRUE,"bazpr99"}</definedName>
    <definedName name="asc" hidden="1">{#N/A,#N/A,TRUE,"preg4";#N/A,#N/A,TRUE,"bazpr2001"}</definedName>
    <definedName name="ascnajks" hidden="1">{#N/A,#N/A,TRUE,"preg4";#N/A,#N/A,TRUE,"bazpr2001"}</definedName>
    <definedName name="asjcn" hidden="1">{#N/A,#N/A,TRUE,"preg4";#N/A,#N/A,TRUE,"bazpr99"}</definedName>
    <definedName name="b">#REF!</definedName>
    <definedName name="Beg_Bal">#REF!</definedName>
    <definedName name="bfzxd" hidden="1">{#N/A,#N/A,TRUE,"preg4";#N/A,#N/A,TRUE,"bazpr99"}</definedName>
    <definedName name="bgzsdfn" hidden="1">{#N/A,#N/A,TRUE,"preg4";#N/A,#N/A,TRUE,"bazpr99"}</definedName>
    <definedName name="bhbgv" hidden="1">{#N/A,#N/A,TRUE,"preg4";#N/A,#N/A,TRUE,"bazpr99"}</definedName>
    <definedName name="bibi" hidden="1">{#N/A,#N/A,TRUE,"preg4";#N/A,#N/A,TRUE,"bazpr2001"}</definedName>
    <definedName name="cbfvbc" hidden="1">{#N/A,#N/A,TRUE,"preg4";#N/A,#N/A,TRUE,"bazpr2001"}</definedName>
    <definedName name="change">#REF!</definedName>
    <definedName name="CUADRO_10.3.1">'[1]fondo promedio'!$A$36:$L$74</definedName>
    <definedName name="CUADRO_N__4.1.3">#REF!</definedName>
    <definedName name="cvb" hidden="1">{#N/A,#N/A,TRUE,"preg4";#N/A,#N/A,TRUE,"bazpr99"}</definedName>
    <definedName name="cvsdf" hidden="1">{#N/A,#N/A,TRUE,"preg4";#N/A,#N/A,TRUE,"bazpr99"}</definedName>
    <definedName name="cvx" hidden="1">{#N/A,#N/A,TRUE,"preg4";#N/A,#N/A,TRUE,"bazpr99"}</definedName>
    <definedName name="d_d" hidden="1">{#N/A,#N/A,TRUE,"preg4";#N/A,#N/A,TRUE,"bazpr2001"}</definedName>
    <definedName name="Data">#REF!</definedName>
    <definedName name="_xlnm.Database">#REF!</definedName>
    <definedName name="Database_MI">#REF!</definedName>
    <definedName name="DATES">#REF!</definedName>
    <definedName name="dd" hidden="1">{#N/A,#N/A,TRUE,"preg4";#N/A,#N/A,TRUE,"bazpr2001"}</definedName>
    <definedName name="ddd" hidden="1">{#N/A,#N/A,TRUE,"preg4";#N/A,#N/A,TRUE,"bazpr2001"}</definedName>
    <definedName name="dfgddfg" hidden="1">{#N/A,#N/A,TRUE,"preg4";#N/A,#N/A,TRUE,"bazpr2001"}</definedName>
    <definedName name="dfgdf" hidden="1">{#N/A,#N/A,TRUE,"preg4";#N/A,#N/A,TRUE,"bazpr2001"}</definedName>
    <definedName name="dfgsd" hidden="1">{#N/A,#N/A,TRUE,"preg4";#N/A,#N/A,TRUE,"bazpr99"}</definedName>
    <definedName name="dfscv" hidden="1">{#N/A,#N/A,TRUE,"preg4";#N/A,#N/A,TRUE,"bazpr99"}</definedName>
    <definedName name="DFXSBG" hidden="1">{#N/A,#N/A,TRUE,"preg4";#N/A,#N/A,TRUE,"bazpr99"}</definedName>
    <definedName name="dgrvdf" hidden="1">{#N/A,#N/A,TRUE,"preg4";#N/A,#N/A,TRUE,"bazpr2001"}</definedName>
    <definedName name="dgsdgsd" hidden="1">{#N/A,#N/A,TRUE,"preg4";#N/A,#N/A,TRUE,"bazpr99"}</definedName>
    <definedName name="dhjuhjk" hidden="1">{#N/A,#N/A,TRUE,"preg4";#N/A,#N/A,TRUE,"bazpr99"}</definedName>
    <definedName name="dolg2" hidden="1">{#N/A,#N/A,TRUE,"preg4";#N/A,#N/A,TRUE,"bazpr2001"}</definedName>
    <definedName name="drt" hidden="1">{#N/A,#N/A,TRUE,"preg4";#N/A,#N/A,TRUE,"bazpr99"}</definedName>
    <definedName name="ds" hidden="1">{#N/A,#N/A,TRUE,"preg4";#N/A,#N/A,TRUE,"bazpr99"}</definedName>
    <definedName name="dsa" hidden="1">{#N/A,#N/A,TRUE,"preg4";#N/A,#N/A,TRUE,"bazpr99"}</definedName>
    <definedName name="e" hidden="1">{#N/A,#N/A,TRUE,"preg4";#N/A,#N/A,TRUE,"bazpr2000"}</definedName>
    <definedName name="eefff" hidden="1">{#N/A,#N/A,TRUE,"preg4";#N/A,#N/A,TRUE,"bazpr99"}</definedName>
    <definedName name="effrfrg" hidden="1">{#N/A,#N/A,TRUE,"preg4";#N/A,#N/A,TRUE,"bazpr99"}</definedName>
    <definedName name="egegegeg" hidden="1">{#N/A,#N/A,TRUE,"preg4";#N/A,#N/A,TRUE,"bazpr99"}</definedName>
    <definedName name="Empty">'[2]Box-Trimese~ni dr`avni zapiData'!$AB$1</definedName>
    <definedName name="End_Bal">#REF!</definedName>
    <definedName name="esege" hidden="1">{#N/A,#N/A,TRUE,"preg4";#N/A,#N/A,TRUE,"bazpr2001"}</definedName>
    <definedName name="ew\" hidden="1">{#N/A,#N/A,TRUE,"preg4";#N/A,#N/A,TRUE,"bazpr99"}</definedName>
    <definedName name="Extra_Pay">#REF!</definedName>
    <definedName name="fasdgh" hidden="1">{#N/A,#N/A,TRUE,"preg4";#N/A,#N/A,TRUE,"bazpr2000"}</definedName>
    <definedName name="fasef" hidden="1">{#N/A,#N/A,TRUE,"preg4";#N/A,#N/A,TRUE,"bazpr2000"}</definedName>
    <definedName name="fdas" hidden="1">{#N/A,#N/A,TRUE,"preg4";#N/A,#N/A,TRUE,"bazpr2001"}</definedName>
    <definedName name="fdashg" hidden="1">{#N/A,#N/A,TRUE,"preg4";#N/A,#N/A,TRUE,"bazpr99"}</definedName>
    <definedName name="fdbvcbv" hidden="1">{#N/A,#N/A,TRUE,"preg4";#N/A,#N/A,TRUE,"bazpr2001"}</definedName>
    <definedName name="fdgbvdf" hidden="1">{#N/A,#N/A,TRUE,"preg4";#N/A,#N/A,TRUE,"bazpr99"}</definedName>
    <definedName name="fdsah" hidden="1">{#N/A,#N/A,TRUE,"preg4";#N/A,#N/A,TRUE,"bazpr99"}</definedName>
    <definedName name="fdx" hidden="1">{#N/A,#N/A,TRUE,"preg4";#N/A,#N/A,TRUE,"bazpr2000"}</definedName>
    <definedName name="fdxcb" hidden="1">{#N/A,#N/A,TRUE,"preg4";#N/A,#N/A,TRUE,"bazpr99"}</definedName>
    <definedName name="fe" hidden="1">{#N/A,#N/A,TRUE,"preg4";#N/A,#N/A,TRUE,"bazpr99"}</definedName>
    <definedName name="ff" hidden="1">{#N/A,#N/A,TRUE,"preg4";#N/A,#N/A,TRUE,"bazpr99"}</definedName>
    <definedName name="ffaa" hidden="1">{#N/A,#N/A,TRUE,"preg4";#N/A,#N/A,TRUE,"bazpr99"}</definedName>
    <definedName name="ffd" hidden="1">{#N/A,#N/A,TRUE,"preg4";#N/A,#N/A,TRUE,"bazpr99"}</definedName>
    <definedName name="ffffffffffffffffffffffffffff" hidden="1">{#N/A,#N/A,TRUE,"preg4";#N/A,#N/A,TRUE,"bazpr99"}</definedName>
    <definedName name="ffs" hidden="1">{#N/A,#N/A,TRUE,"preg4";#N/A,#N/A,TRUE,"bazpr99"}</definedName>
    <definedName name="figure">#REF!</definedName>
    <definedName name="figureq">#REF!</definedName>
    <definedName name="finansiranje_2" hidden="1">{#N/A,#N/A,TRUE,"preg4";#N/A,#N/A,TRUE,"bazpr99"}</definedName>
    <definedName name="Finansisko_itn_">#REF!</definedName>
    <definedName name="fraer" hidden="1">{#N/A,#N/A,TRUE,"preg4";#N/A,#N/A,TRUE,"bazpr99"}</definedName>
    <definedName name="frt">#REF!</definedName>
    <definedName name="fsssf" hidden="1">{#N/A,#N/A,TRUE,"preg4";#N/A,#N/A,TRUE,"bazpr99"}</definedName>
    <definedName name="Full_Print">#REF!</definedName>
    <definedName name="fvxcbbn" hidden="1">{#N/A,#N/A,TRUE,"preg4";#N/A,#N/A,TRUE,"bazpr2001"}</definedName>
    <definedName name="g" hidden="1">{#N/A,#N/A,TRUE,"preg4";#N/A,#N/A,TRUE,"bazpr99"}</definedName>
    <definedName name="gb" hidden="1">{#N/A,#N/A,TRUE,"preg4";#N/A,#N/A,TRUE,"bazpr99"}</definedName>
    <definedName name="gfb" hidden="1">{#N/A,#N/A,TRUE,"preg4";#N/A,#N/A,TRUE,"bazpr2000"}</definedName>
    <definedName name="gfsesefsdf" hidden="1">{#N/A,#N/A,TRUE,"preg4";#N/A,#N/A,TRUE,"bazpr99"}</definedName>
    <definedName name="gg" hidden="1">{#N/A,#N/A,TRUE,"preg4";#N/A,#N/A,TRUE,"bazpr2000"}</definedName>
    <definedName name="ggd" hidden="1">{#N/A,#N/A,TRUE,"preg4";#N/A,#N/A,TRUE,"bazpr99"}</definedName>
    <definedName name="gge" hidden="1">{#N/A,#N/A,TRUE,"preg4";#N/A,#N/A,TRUE,"bazpr99"}</definedName>
    <definedName name="ghfa" hidden="1">{#N/A,#N/A,TRUE,"preg4";#N/A,#N/A,TRUE,"bazpr2000"}</definedName>
    <definedName name="ghhhh">#REF!</definedName>
    <definedName name="gr" hidden="1">{#N/A,#N/A,TRUE,"preg4";#N/A,#N/A,TRUE,"bazpr99"}</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#REF!</definedName>
    <definedName name="gs" hidden="1">{#N/A,#N/A,TRUE,"preg4";#N/A,#N/A,TRUE,"bazpr99"}</definedName>
    <definedName name="Header_Row">ROW(#REF!)</definedName>
    <definedName name="hjvfi" hidden="1">{#N/A,#N/A,TRUE,"preg4";#N/A,#N/A,TRUE,"bazpr2001"}</definedName>
    <definedName name="hnugujko" hidden="1">{#N/A,#N/A,TRUE,"preg4";#N/A,#N/A,TRUE,"bazpr99"}</definedName>
    <definedName name="Hoteli_i_restorani">#REF!</definedName>
    <definedName name="hsdjkdfnha" hidden="1">{#N/A,#N/A,TRUE,"preg4";#N/A,#N/A,TRUE,"bazpr99"}</definedName>
    <definedName name="hy" hidden="1">{#N/A,#N/A,TRUE,"preg4";#N/A,#N/A,TRUE,"bazpr2000"}</definedName>
    <definedName name="i" hidden="1">{#N/A,#N/A,TRUE,"preg4";#N/A,#N/A,TRUE,"bazpr99"}</definedName>
    <definedName name="Industrija">#REF!</definedName>
    <definedName name="instfak" hidden="1">{#N/A,#N/A,TRUE,"preg4";#N/A,#N/A,TRUE,"bazpr99"}</definedName>
    <definedName name="Int">#REF!</definedName>
    <definedName name="Interest_Rate">#REF!</definedName>
    <definedName name="IZVOZ2000_YU_KO">#REF!</definedName>
    <definedName name="IZVOZ2000_YU_KO_DO_4MES">#REF!</definedName>
    <definedName name="IZVOZ2000_YU_KO_SA_6_MESECOM">#REF!</definedName>
    <definedName name="IZVOZ2001_YU_KO">#REF!</definedName>
    <definedName name="IZVOZ2001_YU_KO_NOVO">#REF!</definedName>
    <definedName name="IZVOZ2002_YU_KO">#REF!</definedName>
    <definedName name="IZVOZ2003_YU_KO">#REF!</definedName>
    <definedName name="jageiojiobv" hidden="1">{#N/A,#N/A,TRUE,"preg4";#N/A,#N/A,TRUE,"bazpr2001"}</definedName>
    <definedName name="Javna_uprava_itn_">#REF!</definedName>
    <definedName name="jijijijij" hidden="1">{#N/A,#N/A,TRUE,"preg4";#N/A,#N/A,TRUE,"bazpr2000"}</definedName>
    <definedName name="jk" hidden="1">{#N/A,#N/A,TRUE,"preg4";#N/A,#N/A,TRUE,"bazpr2000"}</definedName>
    <definedName name="jkgjg" hidden="1">{#N/A,#N/A,TRUE,"preg4";#N/A,#N/A,TRUE,"bazpr99"}</definedName>
    <definedName name="jkjk" hidden="1">{#N/A,#N/A,TRUE,"preg4";#N/A,#N/A,TRUE,"bazpr99"}</definedName>
    <definedName name="kiyt" hidden="1">{#N/A,#N/A,TRUE,"preg4";#N/A,#N/A,TRUE,"bazpr2001"}</definedName>
    <definedName name="koi" hidden="1">{#N/A,#N/A,TRUE,"preg4";#N/A,#N/A,TRUE,"bazpr2001"}</definedName>
    <definedName name="ksdfajklj" hidden="1">{#N/A,#N/A,TRUE,"preg4";#N/A,#N/A,TRUE,"bazpr2001"}</definedName>
    <definedName name="l" hidden="1">{#N/A,#N/A,TRUE,"preg4";#N/A,#N/A,TRUE,"bazpr2001"}</definedName>
    <definedName name="Last_Row">IF(Values_Entered,Header_Row+Number_of_Payments,Header_Row)</definedName>
    <definedName name="Likvidnost" hidden="1">{#N/A,#N/A,TRUE,"preg4";#N/A,#N/A,TRUE,"bazpr99"}</definedName>
    <definedName name="lj" hidden="1">{#N/A,#N/A,TRUE,"preg4";#N/A,#N/A,TRUE,"bazpr99"}</definedName>
    <definedName name="ljljlk" hidden="1">{#N/A,#N/A,TRUE,"preg4";#N/A,#N/A,TRUE,"bazpr2001"}</definedName>
    <definedName name="ljlk" hidden="1">{#N/A,#N/A,TRUE,"preg4";#N/A,#N/A,TRUE,"bazpr99"}</definedName>
    <definedName name="Ljupka" hidden="1">{#N/A,#N/A,TRUE,"preg4";#N/A,#N/A,TRUE,"bazpr2000"}</definedName>
    <definedName name="lo" hidden="1">{#N/A,#N/A,TRUE,"preg4";#N/A,#N/A,TRUE,"bazpr99"}</definedName>
    <definedName name="Loan_Amount">#REF!</definedName>
    <definedName name="Loan_Start">#REF!</definedName>
    <definedName name="Loan_Years">#REF!</definedName>
    <definedName name="m" hidden="1">{#N/A,#N/A,TRUE,"preg4";#N/A,#N/A,TRUE,"bazpr99"}</definedName>
    <definedName name="maja" hidden="1">{#N/A,#N/A,TRUE,"preg4";#N/A,#N/A,TRUE,"bazpr2001"}</definedName>
    <definedName name="majadrvzavnizapisi" hidden="1">{#N/A,#N/A,TRUE,"preg4";#N/A,#N/A,TRUE,"bazpr99"}</definedName>
    <definedName name="majahjyg" hidden="1">{#N/A,#N/A,TRUE,"preg4";#N/A,#N/A,TRUE,"bazpr2001"}</definedName>
    <definedName name="majamaja" hidden="1">{#N/A,#N/A,TRUE,"preg4";#N/A,#N/A,TRUE,"bazpr99"}</definedName>
    <definedName name="MAKJFKSLADJV" hidden="1">{#N/A,#N/A,TRUE,"preg4";#N/A,#N/A,TRUE,"bazpr99"}</definedName>
    <definedName name="maskjcias" hidden="1">{#N/A,#N/A,TRUE,"preg4";#N/A,#N/A,TRUE,"bazpr2001"}</definedName>
    <definedName name="men." hidden="1">{#N/A,#N/A,TRUE,"preg4";#N/A,#N/A,TRUE,"bazpr99"}</definedName>
    <definedName name="merww" hidden="1">{#N/A,#N/A,TRUE,"preg4";#N/A,#N/A,TRUE,"bazpr99"}</definedName>
    <definedName name="mi" hidden="1">{#N/A,#N/A,TRUE,"preg4";#N/A,#N/A,TRUE,"bazpr2001"}</definedName>
    <definedName name="mj" hidden="1">{#N/A,#N/A,TRUE,"preg4";#N/A,#N/A,TRUE,"bazpr99"}</definedName>
    <definedName name="mja" hidden="1">{#N/A,#N/A,TRUE,"preg4";#N/A,#N/A,TRUE,"bazpr99"}</definedName>
    <definedName name="mjata" hidden="1">{#N/A,#N/A,TRUE,"preg4";#N/A,#N/A,TRUE,"bazpr2001"}</definedName>
    <definedName name="mjhgdcb" hidden="1">{#N/A,#N/A,TRUE,"preg4";#N/A,#N/A,TRUE,"bazpr99"}</definedName>
    <definedName name="mju" hidden="1">{#N/A,#N/A,TRUE,"preg4";#N/A,#N/A,TRUE,"bazpr2001"}</definedName>
    <definedName name="mk" hidden="1">{#N/A,#N/A,TRUE,"preg4";#N/A,#N/A,TRUE,"bazpr2001"}</definedName>
    <definedName name="mka" hidden="1">{#N/A,#N/A,TRUE,"preg4";#N/A,#N/A,TRUE,"bazpr2001"}</definedName>
    <definedName name="mkij" hidden="1">{#N/A,#N/A,TRUE,"preg4";#N/A,#N/A,TRUE,"bazpr2000"}</definedName>
    <definedName name="mkiuh" hidden="1">{#N/A,#N/A,TRUE,"preg4";#N/A,#N/A,TRUE,"bazpr2000"}</definedName>
    <definedName name="mkiut" hidden="1">{#N/A,#N/A,TRUE,"preg4";#N/A,#N/A,TRUE,"bazpr99"}</definedName>
    <definedName name="mkosdfjkopr" hidden="1">{#N/A,#N/A,TRUE,"preg4";#N/A,#N/A,TRUE,"bazpr99"}</definedName>
    <definedName name="mmmmmmmmmmmmmmmmmmmmmmm" hidden="1">{#N/A,#N/A,TRUE,"preg4";#N/A,#N/A,TRUE,"bazpr99"}</definedName>
    <definedName name="mnaifhasi" hidden="1">{#N/A,#N/A,TRUE,"preg4";#N/A,#N/A,TRUE,"bazpr99"}</definedName>
    <definedName name="mskfhdj" hidden="1">{#N/A,#N/A,TRUE,"preg4";#N/A,#N/A,TRUE,"bazpr99"}</definedName>
    <definedName name="NAMES">#REF!</definedName>
    <definedName name="ncvihjvckl" hidden="1">{#N/A,#N/A,TRUE,"preg4";#N/A,#N/A,TRUE,"bazpr99"}</definedName>
    <definedName name="neda" hidden="1">{#N/A,#N/A,TRUE,"preg4";#N/A,#N/A,TRUE,"bazpr99"}</definedName>
    <definedName name="nedaa" hidden="1">{#N/A,#N/A,TRUE,"preg4";#N/A,#N/A,TRUE,"bazpr2000"}</definedName>
    <definedName name="njata" hidden="1">{#N/A,#N/A,TRUE,"preg4";#N/A,#N/A,TRUE,"bazpr99"}</definedName>
    <definedName name="nty" hidden="1">{#N/A,#N/A,TRUE,"preg4";#N/A,#N/A,TRUE,"bazpr2000"}</definedName>
    <definedName name="Num_Pmt_Per_Year">#REF!</definedName>
    <definedName name="Number_of_Payments">MATCH(0.01,End_Bal,-1)+1</definedName>
    <definedName name="nut" hidden="1">{#N/A,#N/A,TRUE,"preg4";#N/A,#N/A,TRUE,"bazpr99"}</definedName>
    <definedName name="oioi" hidden="1">{#N/A,#N/A,TRUE,"preg4";#N/A,#N/A,TRUE,"bazpr99"}</definedName>
    <definedName name="ok" hidden="1">{#N/A,#N/A,TRUE,"preg4";#N/A,#N/A,TRUE,"bazpr2000"}</definedName>
    <definedName name="p" hidden="1">{#N/A,#N/A,TRUE,"preg4";#N/A,#N/A,TRUE,"bazpr99"}</definedName>
    <definedName name="Pay_Date">#REF!</definedName>
    <definedName name="Pay_Num">#REF!</definedName>
    <definedName name="Payment_Date">DATE(YEAR(Loan_Start),MONTH(Loan_Start)+Payment_Number,DAY(Loan_Start))</definedName>
    <definedName name="pazar" hidden="1">{#N/A,#N/A,TRUE,"preg4";#N/A,#N/A,TRUE,"bazpr99"}</definedName>
    <definedName name="pazar2000" hidden="1">{#N/A,#N/A,TRUE,"preg4";#N/A,#N/A,TRUE,"bazpr99"}</definedName>
    <definedName name="PHV_godishen">#REF!</definedName>
    <definedName name="pita" hidden="1">{#N/A,#N/A,TRUE,"preg4";#N/A,#N/A,TRUE,"bazpr99"}</definedName>
    <definedName name="pitaa" hidden="1">{#N/A,#N/A,TRUE,"preg4";#N/A,#N/A,TRUE,"bazpr99"}</definedName>
    <definedName name="pl" hidden="1">{#N/A,#N/A,TRUE,"preg4";#N/A,#N/A,TRUE,"bazpr99"}</definedName>
    <definedName name="plasmani" hidden="1">{#N/A,#N/A,TRUE,"preg4";#N/A,#N/A,TRUE,"bazpr99"}</definedName>
    <definedName name="ploiu" hidden="1">{#N/A,#N/A,TRUE,"preg4";#N/A,#N/A,TRUE,"bazpr99"}</definedName>
    <definedName name="po" hidden="1">{#N/A,#N/A,TRUE,"preg4";#N/A,#N/A,TRUE,"bazpr99"}</definedName>
    <definedName name="pop" hidden="1">{#N/A,#N/A,TRUE,"preg4";#N/A,#N/A,TRUE,"bazpr99"}</definedName>
    <definedName name="popopo" hidden="1">{#N/A,#N/A,TRUE,"preg4";#N/A,#N/A,TRUE,"bazpr2001"}</definedName>
    <definedName name="pp" hidden="1">{#N/A,#N/A,TRUE,"preg4";#N/A,#N/A,TRUE,"bazpr2000"}</definedName>
    <definedName name="Princ">#REF!</definedName>
    <definedName name="_xlnm.Print_Area">#REF!</definedName>
    <definedName name="PRINT_AREA_MI">#REF!</definedName>
    <definedName name="Print_Area_Reset">OFFSET(Full_Print,0,0,Last_Row)</definedName>
    <definedName name="PRINT_TITLES_MI">#REF!</definedName>
    <definedName name="profitability">#REF!</definedName>
    <definedName name="promgraf">[3]GRAFPROM!#REF!</definedName>
    <definedName name="q" hidden="1">{#N/A,#N/A,TRUE,"preg4";#N/A,#N/A,TRUE,"bazpr99"}</definedName>
    <definedName name="Q_MMF2_UVOZ">#REF!</definedName>
    <definedName name="qqq" hidden="1">{#N/A,#N/A,TRUE,"preg4";#N/A,#N/A,TRUE,"bazpr2000"}</definedName>
    <definedName name="qryBRTRANSPROMET_period">#REF!</definedName>
    <definedName name="qwew" hidden="1">{#N/A,#N/A,TRUE,"preg4";#N/A,#N/A,TRUE,"bazpr2000"}</definedName>
    <definedName name="QYU_KO">#REF!</definedName>
    <definedName name="redk" hidden="1">{#N/A,#N/A,TRUE,"preg4";#N/A,#N/A,TRUE,"bazpr99"}</definedName>
    <definedName name="rfrf" hidden="1">{#N/A,#N/A,TRUE,"preg4";#N/A,#N/A,TRUE,"bazpr2001"}</definedName>
    <definedName name="rt" hidden="1">{#N/A,#N/A,TRUE,"preg4";#N/A,#N/A,TRUE,"bazpr99"}</definedName>
    <definedName name="s" hidden="1">{#N/A,#N/A,TRUE,"preg4";#N/A,#N/A,TRUE,"bazpr99"}</definedName>
    <definedName name="sasa" hidden="1">{#N/A,#N/A,TRUE,"preg4";#N/A,#N/A,TRUE,"bazpr99"}</definedName>
    <definedName name="Sched_Pay">#REF!</definedName>
    <definedName name="Scheduled_Extra_Payments">#REF!</definedName>
    <definedName name="Scheduled_Interest_Rate">#REF!</definedName>
    <definedName name="Scheduled_Monthly_Payment">#REF!</definedName>
    <definedName name="scv" hidden="1">{#N/A,#N/A,TRUE,"preg4";#N/A,#N/A,TRUE,"bazpr99"}</definedName>
    <definedName name="sdac" hidden="1">{#N/A,#N/A,TRUE,"preg4";#N/A,#N/A,TRUE,"bazpr99"}</definedName>
    <definedName name="sdc">[4]BAZA!#REF!</definedName>
    <definedName name="sdfds" hidden="1">{#N/A,#N/A,TRUE,"preg4";#N/A,#N/A,TRUE,"bazpr99"}</definedName>
    <definedName name="SDGCB" hidden="1">{#N/A,#N/A,TRUE,"preg4";#N/A,#N/A,TRUE,"bazpr99"}</definedName>
    <definedName name="sds" hidden="1">{#N/A,#N/A,TRUE,"preg4";#N/A,#N/A,TRUE,"bazpr99"}</definedName>
    <definedName name="sdvg" hidden="1">{#N/A,#N/A,TRUE,"preg4";#N/A,#N/A,TRUE,"bazpr2000"}</definedName>
    <definedName name="se" hidden="1">{#N/A,#N/A,TRUE,"preg4";#N/A,#N/A,TRUE,"bazpr99"}</definedName>
    <definedName name="Sel_Econ_Ind">#REF!</definedName>
    <definedName name="sfdv" hidden="1">{#N/A,#N/A,TRUE,"preg4";#N/A,#N/A,TRUE,"bazpr2001"}</definedName>
    <definedName name="Soobra_aj__skladirawe_i_vrski">#REF!</definedName>
    <definedName name="ss" hidden="1">{#N/A,#N/A,TRUE,"preg4";#N/A,#N/A,TRUE,"bazpr2001"}</definedName>
    <definedName name="SSpogrupi">#REF!</definedName>
    <definedName name="t">#REF!</definedName>
    <definedName name="tabela" hidden="1">{#N/A,#N/A,TRUE,"preg4";#N/A,#N/A,TRUE,"bazpr99"}</definedName>
    <definedName name="teo" hidden="1">{#N/A,#N/A,TRUE,"preg4";#N/A,#N/A,TRUE,"bazpr2001"}</definedName>
    <definedName name="Total_Interest">#REF!</definedName>
    <definedName name="Total_Pay">#REF!</definedName>
    <definedName name="Total_Payment">Scheduled_Payment+Extra_Payment</definedName>
    <definedName name="trd" hidden="1">{#N/A,#N/A,TRUE,"preg4";#N/A,#N/A,TRUE,"bazpr2001"}</definedName>
    <definedName name="Trgovija_na_golemo_i_malo__popravka_na_motorni_vozila__motocikli_i_predmeti_za_li_na_upotreba_i_za_doma_instva">#REF!</definedName>
    <definedName name="UVOZ_DORABOTKI_99_TRBR">#REF!</definedName>
    <definedName name="UVOZ2000_10">#REF!</definedName>
    <definedName name="UVOZ2000_10_27">#REF!</definedName>
    <definedName name="UVOZ2000_27">#REF!</definedName>
    <definedName name="UVOZ2001_27">#REF!</definedName>
    <definedName name="UVOZ2002_27">#REF!</definedName>
    <definedName name="UVOZ2003_27">#REF!</definedName>
    <definedName name="UVOZ98_10_27">[4]BAZA!#REF!</definedName>
    <definedName name="Values_Entered">IF(Loan_Amount*Interest_Rate*Loan_Years*Loan_Start&gt;0,1,0)</definedName>
    <definedName name="vnhjikjcd" hidden="1">{#N/A,#N/A,TRUE,"preg4";#N/A,#N/A,TRUE,"bazpr2000"}</definedName>
    <definedName name="vtre" hidden="1">{#N/A,#N/A,TRUE,"preg4";#N/A,#N/A,TRUE,"bazpr2001"}</definedName>
    <definedName name="w">#REF!</definedName>
    <definedName name="wdxsdsf" hidden="1">{#N/A,#N/A,TRUE,"preg4";#N/A,#N/A,TRUE,"bazpr2000"}</definedName>
    <definedName name="wfr" hidden="1">{#N/A,#N/A,TRUE,"preg4";#N/A,#N/A,TRUE,"bazpr99"}</definedName>
    <definedName name="wrn.PAZAR." hidden="1">{#N/A,#N/A,TRUE,"preg4";#N/A,#N/A,TRUE,"bazpr2001"}</definedName>
    <definedName name="wrn.pazar_1." hidden="1">{#N/A,#N/A,TRUE,"preg4";#N/A,#N/A,TRUE,"bazpr2003";#N/A,#N/A,TRUE,"preg4";#N/A,#N/A,TRUE,"bazpr2003";#N/A,#N/A,TRUE,"bazpr2003"}</definedName>
    <definedName name="wrn1.pazar." hidden="1">{#N/A,#N/A,TRUE,"preg4";#N/A,#N/A,TRUE,"bazpr99"}</definedName>
    <definedName name="z" hidden="1">{#N/A,#N/A,TRUE,"preg4";#N/A,#N/A,TRUE,"bazpr99"}</definedName>
    <definedName name="zadolzenost" hidden="1">{#N/A,#N/A,TRUE,"preg4";#N/A,#N/A,TRUE,"bazpr2001"}</definedName>
    <definedName name="Zemjodelstvo">#REF!</definedName>
    <definedName name="zz" hidden="1">{#N/A,#N/A,TRUE,"preg4";#N/A,#N/A,TRUE,"bazpr2000"}</definedName>
    <definedName name="zzzz" hidden="1">{#N/A,#N/A,TRUE,"preg4";#N/A,#N/A,TRUE,"bazpr99"}</definedName>
    <definedName name="а">#REF!</definedName>
    <definedName name="уво">#REF!</definedName>
  </definedNames>
  <calcPr calcId="152511"/>
</workbook>
</file>

<file path=xl/calcChain.xml><?xml version="1.0" encoding="utf-8"?>
<calcChain xmlns="http://schemas.openxmlformats.org/spreadsheetml/2006/main">
  <c r="Q16" i="154" l="1"/>
  <c r="Q17" i="154" s="1"/>
  <c r="AD53" i="165" l="1"/>
  <c r="AC53" i="165"/>
  <c r="AB53" i="165"/>
  <c r="AA53" i="165"/>
  <c r="Z53" i="165"/>
  <c r="Y53" i="165"/>
  <c r="X53" i="165"/>
  <c r="W53" i="165"/>
  <c r="V53" i="165"/>
  <c r="U53" i="165"/>
  <c r="AI53" i="165" s="1"/>
  <c r="T53" i="165"/>
  <c r="AH53" i="165" s="1"/>
  <c r="S53" i="165"/>
  <c r="AG53" i="165" s="1"/>
  <c r="R53" i="165"/>
  <c r="AF53" i="165" s="1"/>
  <c r="Q53" i="165"/>
  <c r="AE53" i="165" s="1"/>
  <c r="AF52" i="165"/>
  <c r="AD52" i="165"/>
  <c r="AC52" i="165"/>
  <c r="AB52" i="165"/>
  <c r="AA52" i="165"/>
  <c r="Z52" i="165"/>
  <c r="Y52" i="165"/>
  <c r="X52" i="165"/>
  <c r="W52" i="165"/>
  <c r="V52" i="165"/>
  <c r="U52" i="165"/>
  <c r="AI52" i="165" s="1"/>
  <c r="T52" i="165"/>
  <c r="AH52" i="165" s="1"/>
  <c r="S52" i="165"/>
  <c r="AG52" i="165" s="1"/>
  <c r="R52" i="165"/>
  <c r="Q52" i="165"/>
  <c r="AE52" i="165" s="1"/>
  <c r="AI51" i="165"/>
  <c r="AG51" i="165"/>
  <c r="AE51" i="165"/>
  <c r="AD51" i="165"/>
  <c r="AB51" i="165"/>
  <c r="AA51" i="165"/>
  <c r="Z51" i="165"/>
  <c r="Y51" i="165"/>
  <c r="X51" i="165"/>
  <c r="W51" i="165"/>
  <c r="V51" i="165"/>
  <c r="U51" i="165"/>
  <c r="T51" i="165"/>
  <c r="AH51" i="165" s="1"/>
  <c r="S51" i="165"/>
  <c r="R51" i="165"/>
  <c r="AF51" i="165" s="1"/>
  <c r="Q51" i="165"/>
  <c r="AG50" i="165"/>
  <c r="AD50" i="165"/>
  <c r="AC50" i="165"/>
  <c r="AB50" i="165"/>
  <c r="AA50" i="165"/>
  <c r="Z50" i="165"/>
  <c r="Y50" i="165"/>
  <c r="X50" i="165"/>
  <c r="W50" i="165"/>
  <c r="V50" i="165"/>
  <c r="U50" i="165"/>
  <c r="AI50" i="165" s="1"/>
  <c r="T50" i="165"/>
  <c r="AH50" i="165" s="1"/>
  <c r="S50" i="165"/>
  <c r="R50" i="165"/>
  <c r="AF50" i="165" s="1"/>
  <c r="Q50" i="165"/>
  <c r="AE50" i="165" s="1"/>
  <c r="AF49" i="165"/>
  <c r="AD49" i="165"/>
  <c r="AC49" i="165"/>
  <c r="AB49" i="165"/>
  <c r="AA49" i="165"/>
  <c r="Z49" i="165"/>
  <c r="Y49" i="165"/>
  <c r="X49" i="165"/>
  <c r="W49" i="165"/>
  <c r="V49" i="165"/>
  <c r="U49" i="165"/>
  <c r="AI49" i="165" s="1"/>
  <c r="T49" i="165"/>
  <c r="AH49" i="165" s="1"/>
  <c r="S49" i="165"/>
  <c r="AG49" i="165" s="1"/>
  <c r="R49" i="165"/>
  <c r="Q49" i="165"/>
  <c r="AE49" i="165" s="1"/>
  <c r="AI48" i="165"/>
  <c r="AE48" i="165"/>
  <c r="AD48" i="165"/>
  <c r="AC48" i="165"/>
  <c r="AB48" i="165"/>
  <c r="AA48" i="165"/>
  <c r="Z48" i="165"/>
  <c r="Y48" i="165"/>
  <c r="X48" i="165"/>
  <c r="W48" i="165"/>
  <c r="V48" i="165"/>
  <c r="U48" i="165"/>
  <c r="T48" i="165"/>
  <c r="AH48" i="165" s="1"/>
  <c r="S48" i="165"/>
  <c r="AG48" i="165" s="1"/>
  <c r="R48" i="165"/>
  <c r="AF48" i="165" s="1"/>
  <c r="Q48" i="165"/>
  <c r="AH47" i="165"/>
  <c r="AD47" i="165"/>
  <c r="AC47" i="165"/>
  <c r="AB47" i="165"/>
  <c r="AA47" i="165"/>
  <c r="Z47" i="165"/>
  <c r="Y47" i="165"/>
  <c r="X47" i="165"/>
  <c r="W47" i="165"/>
  <c r="V47" i="165"/>
  <c r="U47" i="165"/>
  <c r="AI47" i="165" s="1"/>
  <c r="T47" i="165"/>
  <c r="S47" i="165"/>
  <c r="AG47" i="165" s="1"/>
  <c r="R47" i="165"/>
  <c r="AF47" i="165" s="1"/>
  <c r="Q47" i="165"/>
  <c r="AE47" i="165" s="1"/>
  <c r="AG46" i="165"/>
  <c r="AD46" i="165"/>
  <c r="AC46" i="165"/>
  <c r="AB46" i="165"/>
  <c r="AA46" i="165"/>
  <c r="Z46" i="165"/>
  <c r="Y46" i="165"/>
  <c r="X46" i="165"/>
  <c r="W46" i="165"/>
  <c r="V46" i="165"/>
  <c r="U46" i="165"/>
  <c r="AI46" i="165" s="1"/>
  <c r="T46" i="165"/>
  <c r="AH46" i="165" s="1"/>
  <c r="S46" i="165"/>
  <c r="R46" i="165"/>
  <c r="AF46" i="165" s="1"/>
  <c r="Q46" i="165"/>
  <c r="AE46" i="165" s="1"/>
  <c r="AF45" i="165"/>
  <c r="AD45" i="165"/>
  <c r="AC45" i="165"/>
  <c r="AB45" i="165"/>
  <c r="AA45" i="165"/>
  <c r="Z45" i="165"/>
  <c r="Y45" i="165"/>
  <c r="X45" i="165"/>
  <c r="W45" i="165"/>
  <c r="V45" i="165"/>
  <c r="U45" i="165"/>
  <c r="AI45" i="165" s="1"/>
  <c r="T45" i="165"/>
  <c r="AH45" i="165" s="1"/>
  <c r="S45" i="165"/>
  <c r="AG45" i="165" s="1"/>
  <c r="R45" i="165"/>
  <c r="Q45" i="165"/>
  <c r="AE45" i="165" s="1"/>
  <c r="AI44" i="165"/>
  <c r="AE44" i="165"/>
  <c r="AD44" i="165"/>
  <c r="AC44" i="165"/>
  <c r="AB44" i="165"/>
  <c r="AA44" i="165"/>
  <c r="Z44" i="165"/>
  <c r="Y44" i="165"/>
  <c r="X44" i="165"/>
  <c r="W44" i="165"/>
  <c r="V44" i="165"/>
  <c r="U44" i="165"/>
  <c r="T44" i="165"/>
  <c r="AH44" i="165" s="1"/>
  <c r="S44" i="165"/>
  <c r="AG44" i="165" s="1"/>
  <c r="R44" i="165"/>
  <c r="AF44" i="165" s="1"/>
  <c r="Q44" i="165"/>
  <c r="AH43" i="165"/>
  <c r="AD43" i="165"/>
  <c r="AC43" i="165"/>
  <c r="AB43" i="165"/>
  <c r="AA43" i="165"/>
  <c r="Z43" i="165"/>
  <c r="Y43" i="165"/>
  <c r="X43" i="165"/>
  <c r="W43" i="165"/>
  <c r="V43" i="165"/>
  <c r="U43" i="165"/>
  <c r="AI43" i="165" s="1"/>
  <c r="T43" i="165"/>
  <c r="S43" i="165"/>
  <c r="AG43" i="165" s="1"/>
  <c r="R43" i="165"/>
  <c r="AF43" i="165" s="1"/>
  <c r="Q43" i="165"/>
  <c r="AE43" i="165" s="1"/>
  <c r="AG42" i="165"/>
  <c r="AD42" i="165"/>
  <c r="AC42" i="165"/>
  <c r="AB42" i="165"/>
  <c r="AA42" i="165"/>
  <c r="Z42" i="165"/>
  <c r="Y42" i="165"/>
  <c r="X42" i="165"/>
  <c r="W42" i="165"/>
  <c r="V42" i="165"/>
  <c r="U42" i="165"/>
  <c r="AI42" i="165" s="1"/>
  <c r="T42" i="165"/>
  <c r="AH42" i="165" s="1"/>
  <c r="S42" i="165"/>
  <c r="R42" i="165"/>
  <c r="AF42" i="165" s="1"/>
  <c r="Q42" i="165"/>
  <c r="AE42" i="165" s="1"/>
  <c r="AF41" i="165"/>
  <c r="AD41" i="165"/>
  <c r="AC41" i="165"/>
  <c r="AB41" i="165"/>
  <c r="AA41" i="165"/>
  <c r="Z41" i="165"/>
  <c r="Y41" i="165"/>
  <c r="X41" i="165"/>
  <c r="W41" i="165"/>
  <c r="V41" i="165"/>
  <c r="U41" i="165"/>
  <c r="AI41" i="165" s="1"/>
  <c r="T41" i="165"/>
  <c r="AH41" i="165" s="1"/>
  <c r="S41" i="165"/>
  <c r="AG41" i="165" s="1"/>
  <c r="R41" i="165"/>
  <c r="Q41" i="165"/>
  <c r="AE41" i="165" s="1"/>
  <c r="AI40" i="165"/>
  <c r="AE40" i="165"/>
  <c r="AD40" i="165"/>
  <c r="AC40" i="165"/>
  <c r="AB40" i="165"/>
  <c r="AA40" i="165"/>
  <c r="Z40" i="165"/>
  <c r="Y40" i="165"/>
  <c r="X40" i="165"/>
  <c r="W40" i="165"/>
  <c r="V40" i="165"/>
  <c r="U40" i="165"/>
  <c r="T40" i="165"/>
  <c r="AH40" i="165" s="1"/>
  <c r="S40" i="165"/>
  <c r="AG40" i="165" s="1"/>
  <c r="R40" i="165"/>
  <c r="AF40" i="165" s="1"/>
  <c r="Q40" i="165"/>
  <c r="AH39" i="165"/>
  <c r="AD39" i="165"/>
  <c r="AC39" i="165"/>
  <c r="AB39" i="165"/>
  <c r="AA39" i="165"/>
  <c r="Z39" i="165"/>
  <c r="Y39" i="165"/>
  <c r="X39" i="165"/>
  <c r="W39" i="165"/>
  <c r="V39" i="165"/>
  <c r="U39" i="165"/>
  <c r="AI39" i="165" s="1"/>
  <c r="T39" i="165"/>
  <c r="S39" i="165"/>
  <c r="AG39" i="165" s="1"/>
  <c r="R39" i="165"/>
  <c r="AF39" i="165" s="1"/>
  <c r="Q39" i="165"/>
  <c r="AE39" i="165" s="1"/>
  <c r="AG38" i="165"/>
  <c r="AD38" i="165"/>
  <c r="AC38" i="165"/>
  <c r="AB38" i="165"/>
  <c r="AA38" i="165"/>
  <c r="Z38" i="165"/>
  <c r="Y38" i="165"/>
  <c r="X38" i="165"/>
  <c r="W38" i="165"/>
  <c r="V38" i="165"/>
  <c r="U38" i="165"/>
  <c r="AI38" i="165" s="1"/>
  <c r="T38" i="165"/>
  <c r="AH38" i="165" s="1"/>
  <c r="S38" i="165"/>
  <c r="R38" i="165"/>
  <c r="AF38" i="165" s="1"/>
  <c r="Q38" i="165"/>
  <c r="AE38" i="165" s="1"/>
  <c r="AF37" i="165"/>
  <c r="AD37" i="165"/>
  <c r="AC37" i="165"/>
  <c r="AB37" i="165"/>
  <c r="AA37" i="165"/>
  <c r="Z37" i="165"/>
  <c r="Y37" i="165"/>
  <c r="X37" i="165"/>
  <c r="W37" i="165"/>
  <c r="V37" i="165"/>
  <c r="U37" i="165"/>
  <c r="AI37" i="165" s="1"/>
  <c r="T37" i="165"/>
  <c r="AH37" i="165" s="1"/>
  <c r="S37" i="165"/>
  <c r="AG37" i="165" s="1"/>
  <c r="R37" i="165"/>
  <c r="Q37" i="165"/>
  <c r="AE37" i="165" s="1"/>
  <c r="AI36" i="165"/>
  <c r="AE36" i="165"/>
  <c r="AD36" i="165"/>
  <c r="AC36" i="165"/>
  <c r="AB36" i="165"/>
  <c r="AA36" i="165"/>
  <c r="Z36" i="165"/>
  <c r="Y36" i="165"/>
  <c r="X36" i="165"/>
  <c r="W36" i="165"/>
  <c r="V36" i="165"/>
  <c r="U36" i="165"/>
  <c r="T36" i="165"/>
  <c r="AH36" i="165" s="1"/>
  <c r="S36" i="165"/>
  <c r="AG36" i="165" s="1"/>
  <c r="R36" i="165"/>
  <c r="AF36" i="165" s="1"/>
  <c r="Q36" i="165"/>
  <c r="AH35" i="165"/>
  <c r="AD35" i="165"/>
  <c r="AC35" i="165"/>
  <c r="AB35" i="165"/>
  <c r="AA35" i="165"/>
  <c r="Z35" i="165"/>
  <c r="Y35" i="165"/>
  <c r="X35" i="165"/>
  <c r="W35" i="165"/>
  <c r="V35" i="165"/>
  <c r="U35" i="165"/>
  <c r="AI35" i="165" s="1"/>
  <c r="T35" i="165"/>
  <c r="S35" i="165"/>
  <c r="AG35" i="165" s="1"/>
  <c r="R35" i="165"/>
  <c r="AF35" i="165" s="1"/>
  <c r="Q35" i="165"/>
  <c r="AE35" i="165" s="1"/>
  <c r="AG34" i="165"/>
  <c r="AD34" i="165"/>
  <c r="AC34" i="165"/>
  <c r="AB34" i="165"/>
  <c r="AA34" i="165"/>
  <c r="Z34" i="165"/>
  <c r="Y34" i="165"/>
  <c r="X34" i="165"/>
  <c r="W34" i="165"/>
  <c r="V34" i="165"/>
  <c r="U34" i="165"/>
  <c r="AI34" i="165" s="1"/>
  <c r="T34" i="165"/>
  <c r="AH34" i="165" s="1"/>
  <c r="S34" i="165"/>
  <c r="R34" i="165"/>
  <c r="AF34" i="165" s="1"/>
  <c r="Q34" i="165"/>
  <c r="AE34" i="165" s="1"/>
  <c r="AF33" i="165"/>
  <c r="AD33" i="165"/>
  <c r="AC33" i="165"/>
  <c r="AB33" i="165"/>
  <c r="AA33" i="165"/>
  <c r="Z33" i="165"/>
  <c r="Y33" i="165"/>
  <c r="X33" i="165"/>
  <c r="W33" i="165"/>
  <c r="V33" i="165"/>
  <c r="U33" i="165"/>
  <c r="AI33" i="165" s="1"/>
  <c r="T33" i="165"/>
  <c r="AH33" i="165" s="1"/>
  <c r="S33" i="165"/>
  <c r="AG33" i="165" s="1"/>
  <c r="R33" i="165"/>
  <c r="Q33" i="165"/>
  <c r="AE33" i="165" s="1"/>
  <c r="AI32" i="165"/>
  <c r="AE32" i="165"/>
  <c r="AD32" i="165"/>
  <c r="AC32" i="165"/>
  <c r="AB32" i="165"/>
  <c r="AA32" i="165"/>
  <c r="Z32" i="165"/>
  <c r="Y32" i="165"/>
  <c r="X32" i="165"/>
  <c r="W32" i="165"/>
  <c r="V32" i="165"/>
  <c r="U32" i="165"/>
  <c r="T32" i="165"/>
  <c r="AH32" i="165" s="1"/>
  <c r="S32" i="165"/>
  <c r="AG32" i="165" s="1"/>
  <c r="R32" i="165"/>
  <c r="AF32" i="165" s="1"/>
  <c r="Q32" i="165"/>
  <c r="AH31" i="165"/>
  <c r="AD31" i="165"/>
  <c r="AC31" i="165"/>
  <c r="AB31" i="165"/>
  <c r="AA31" i="165"/>
  <c r="Z31" i="165"/>
  <c r="Y31" i="165"/>
  <c r="X31" i="165"/>
  <c r="W31" i="165"/>
  <c r="V31" i="165"/>
  <c r="U31" i="165"/>
  <c r="AI31" i="165" s="1"/>
  <c r="T31" i="165"/>
  <c r="S31" i="165"/>
  <c r="AG31" i="165" s="1"/>
  <c r="R31" i="165"/>
  <c r="AF31" i="165" s="1"/>
  <c r="Q31" i="165"/>
  <c r="AE31" i="165" s="1"/>
  <c r="AG30" i="165"/>
  <c r="AD30" i="165"/>
  <c r="AC30" i="165"/>
  <c r="AB30" i="165"/>
  <c r="AA30" i="165"/>
  <c r="Z30" i="165"/>
  <c r="Y30" i="165"/>
  <c r="X30" i="165"/>
  <c r="W30" i="165"/>
  <c r="V30" i="165"/>
  <c r="U30" i="165"/>
  <c r="AI30" i="165" s="1"/>
  <c r="T30" i="165"/>
  <c r="AH30" i="165" s="1"/>
  <c r="S30" i="165"/>
  <c r="R30" i="165"/>
  <c r="AF30" i="165" s="1"/>
  <c r="Q30" i="165"/>
  <c r="AE30" i="165" s="1"/>
  <c r="AF29" i="165"/>
  <c r="AD29" i="165"/>
  <c r="AC29" i="165"/>
  <c r="AB29" i="165"/>
  <c r="AA29" i="165"/>
  <c r="Z29" i="165"/>
  <c r="Y29" i="165"/>
  <c r="X29" i="165"/>
  <c r="W29" i="165"/>
  <c r="V29" i="165"/>
  <c r="U29" i="165"/>
  <c r="AI29" i="165" s="1"/>
  <c r="T29" i="165"/>
  <c r="AH29" i="165" s="1"/>
  <c r="S29" i="165"/>
  <c r="AG29" i="165" s="1"/>
  <c r="R29" i="165"/>
  <c r="Q29" i="165"/>
  <c r="AE29" i="165" s="1"/>
  <c r="AI28" i="165"/>
  <c r="AE28" i="165"/>
  <c r="AD28" i="165"/>
  <c r="AC28" i="165"/>
  <c r="AB28" i="165"/>
  <c r="AA28" i="165"/>
  <c r="Z28" i="165"/>
  <c r="Y28" i="165"/>
  <c r="X28" i="165"/>
  <c r="W28" i="165"/>
  <c r="V28" i="165"/>
  <c r="U28" i="165"/>
  <c r="T28" i="165"/>
  <c r="AH28" i="165" s="1"/>
  <c r="S28" i="165"/>
  <c r="AG28" i="165" s="1"/>
  <c r="R28" i="165"/>
  <c r="AF28" i="165" s="1"/>
  <c r="Q28" i="165"/>
  <c r="AH27" i="165"/>
  <c r="AD27" i="165"/>
  <c r="AC27" i="165"/>
  <c r="AB27" i="165"/>
  <c r="AA27" i="165"/>
  <c r="Z27" i="165"/>
  <c r="Y27" i="165"/>
  <c r="X27" i="165"/>
  <c r="W27" i="165"/>
  <c r="V27" i="165"/>
  <c r="U27" i="165"/>
  <c r="AI27" i="165" s="1"/>
  <c r="T27" i="165"/>
  <c r="S27" i="165"/>
  <c r="AG27" i="165" s="1"/>
  <c r="R27" i="165"/>
  <c r="AF27" i="165" s="1"/>
  <c r="Q27" i="165"/>
  <c r="AE27" i="165" s="1"/>
  <c r="AG26" i="165"/>
  <c r="AD26" i="165"/>
  <c r="AC26" i="165"/>
  <c r="AB26" i="165"/>
  <c r="AA26" i="165"/>
  <c r="Z26" i="165"/>
  <c r="Y26" i="165"/>
  <c r="X26" i="165"/>
  <c r="W26" i="165"/>
  <c r="V26" i="165"/>
  <c r="U26" i="165"/>
  <c r="AI26" i="165" s="1"/>
  <c r="T26" i="165"/>
  <c r="AH26" i="165" s="1"/>
  <c r="S26" i="165"/>
  <c r="R26" i="165"/>
  <c r="AF26" i="165" s="1"/>
  <c r="Q26" i="165"/>
  <c r="AE26" i="165" s="1"/>
  <c r="AF25" i="165"/>
  <c r="AD25" i="165"/>
  <c r="AC25" i="165"/>
  <c r="AB25" i="165"/>
  <c r="AA25" i="165"/>
  <c r="Z25" i="165"/>
  <c r="Y25" i="165"/>
  <c r="X25" i="165"/>
  <c r="W25" i="165"/>
  <c r="V25" i="165"/>
  <c r="U25" i="165"/>
  <c r="AI25" i="165" s="1"/>
  <c r="T25" i="165"/>
  <c r="AH25" i="165" s="1"/>
  <c r="S25" i="165"/>
  <c r="AG25" i="165" s="1"/>
  <c r="R25" i="165"/>
  <c r="Q25" i="165"/>
  <c r="AE25" i="165" s="1"/>
  <c r="AI24" i="165"/>
  <c r="AE24" i="165"/>
  <c r="AD24" i="165"/>
  <c r="AC24" i="165"/>
  <c r="AB24" i="165"/>
  <c r="AA24" i="165"/>
  <c r="Z24" i="165"/>
  <c r="Y24" i="165"/>
  <c r="X24" i="165"/>
  <c r="W24" i="165"/>
  <c r="V24" i="165"/>
  <c r="U24" i="165"/>
  <c r="T24" i="165"/>
  <c r="AH24" i="165" s="1"/>
  <c r="S24" i="165"/>
  <c r="AG24" i="165" s="1"/>
  <c r="R24" i="165"/>
  <c r="AF24" i="165" s="1"/>
  <c r="Q24" i="165"/>
  <c r="AH23" i="165"/>
  <c r="AD23" i="165"/>
  <c r="AC23" i="165"/>
  <c r="AB23" i="165"/>
  <c r="AA23" i="165"/>
  <c r="Z23" i="165"/>
  <c r="Y23" i="165"/>
  <c r="X23" i="165"/>
  <c r="W23" i="165"/>
  <c r="V23" i="165"/>
  <c r="U23" i="165"/>
  <c r="AI23" i="165" s="1"/>
  <c r="T23" i="165"/>
  <c r="S23" i="165"/>
  <c r="AG23" i="165" s="1"/>
  <c r="R23" i="165"/>
  <c r="AF23" i="165" s="1"/>
  <c r="Q23" i="165"/>
  <c r="AE23" i="165" s="1"/>
  <c r="AG22" i="165"/>
  <c r="AD22" i="165"/>
  <c r="AC22" i="165"/>
  <c r="AB22" i="165"/>
  <c r="AA22" i="165"/>
  <c r="Z22" i="165"/>
  <c r="Y22" i="165"/>
  <c r="X22" i="165"/>
  <c r="W22" i="165"/>
  <c r="V22" i="165"/>
  <c r="U22" i="165"/>
  <c r="AI22" i="165" s="1"/>
  <c r="T22" i="165"/>
  <c r="AH22" i="165" s="1"/>
  <c r="S22" i="165"/>
  <c r="R22" i="165"/>
  <c r="AF22" i="165" s="1"/>
  <c r="Q22" i="165"/>
  <c r="AE22" i="165" s="1"/>
  <c r="AF21" i="165"/>
  <c r="AD21" i="165"/>
  <c r="AC21" i="165"/>
  <c r="AB21" i="165"/>
  <c r="AA21" i="165"/>
  <c r="Z21" i="165"/>
  <c r="Y21" i="165"/>
  <c r="X21" i="165"/>
  <c r="W21" i="165"/>
  <c r="V21" i="165"/>
  <c r="U21" i="165"/>
  <c r="AI21" i="165" s="1"/>
  <c r="T21" i="165"/>
  <c r="AH21" i="165" s="1"/>
  <c r="S21" i="165"/>
  <c r="AG21" i="165" s="1"/>
  <c r="R21" i="165"/>
  <c r="Q21" i="165"/>
  <c r="AE21" i="165" s="1"/>
  <c r="AI20" i="165"/>
  <c r="AE20" i="165"/>
  <c r="AD20" i="165"/>
  <c r="AC20" i="165"/>
  <c r="AB20" i="165"/>
  <c r="AA20" i="165"/>
  <c r="Z20" i="165"/>
  <c r="Y20" i="165"/>
  <c r="X20" i="165"/>
  <c r="W20" i="165"/>
  <c r="V20" i="165"/>
  <c r="U20" i="165"/>
  <c r="T20" i="165"/>
  <c r="AH20" i="165" s="1"/>
  <c r="S20" i="165"/>
  <c r="AG20" i="165" s="1"/>
  <c r="R20" i="165"/>
  <c r="AF20" i="165" s="1"/>
  <c r="Q20" i="165"/>
  <c r="AH19" i="165"/>
  <c r="AD19" i="165"/>
  <c r="AC19" i="165"/>
  <c r="AB19" i="165"/>
  <c r="AA19" i="165"/>
  <c r="Z19" i="165"/>
  <c r="Y19" i="165"/>
  <c r="X19" i="165"/>
  <c r="W19" i="165"/>
  <c r="V19" i="165"/>
  <c r="U19" i="165"/>
  <c r="AI19" i="165" s="1"/>
  <c r="T19" i="165"/>
  <c r="S19" i="165"/>
  <c r="AG19" i="165" s="1"/>
  <c r="R19" i="165"/>
  <c r="AF19" i="165" s="1"/>
  <c r="Q19" i="165"/>
  <c r="AE19" i="165" s="1"/>
  <c r="AG18" i="165"/>
  <c r="AD18" i="165"/>
  <c r="AC18" i="165"/>
  <c r="AB18" i="165"/>
  <c r="AA18" i="165"/>
  <c r="Z18" i="165"/>
  <c r="Y18" i="165"/>
  <c r="X18" i="165"/>
  <c r="W18" i="165"/>
  <c r="V18" i="165"/>
  <c r="U18" i="165"/>
  <c r="AI18" i="165" s="1"/>
  <c r="T18" i="165"/>
  <c r="AH18" i="165" s="1"/>
  <c r="S18" i="165"/>
  <c r="R18" i="165"/>
  <c r="AF18" i="165" s="1"/>
  <c r="Q18" i="165"/>
  <c r="AE18" i="165" s="1"/>
  <c r="AF17" i="165"/>
  <c r="AD17" i="165"/>
  <c r="AC17" i="165"/>
  <c r="AB17" i="165"/>
  <c r="AA17" i="165"/>
  <c r="Z17" i="165"/>
  <c r="Y17" i="165"/>
  <c r="X17" i="165"/>
  <c r="W17" i="165"/>
  <c r="V17" i="165"/>
  <c r="U17" i="165"/>
  <c r="AI17" i="165" s="1"/>
  <c r="T17" i="165"/>
  <c r="AH17" i="165" s="1"/>
  <c r="S17" i="165"/>
  <c r="AG17" i="165" s="1"/>
  <c r="R17" i="165"/>
  <c r="Q17" i="165"/>
  <c r="AE17" i="165" s="1"/>
  <c r="AI16" i="165"/>
  <c r="AE16" i="165"/>
  <c r="AD16" i="165"/>
  <c r="AC16" i="165"/>
  <c r="AB16" i="165"/>
  <c r="AA16" i="165"/>
  <c r="Z16" i="165"/>
  <c r="Y16" i="165"/>
  <c r="X16" i="165"/>
  <c r="W16" i="165"/>
  <c r="V16" i="165"/>
  <c r="U16" i="165"/>
  <c r="T16" i="165"/>
  <c r="AH16" i="165" s="1"/>
  <c r="S16" i="165"/>
  <c r="AG16" i="165" s="1"/>
  <c r="R16" i="165"/>
  <c r="AF16" i="165" s="1"/>
  <c r="Q16" i="165"/>
  <c r="AH15" i="165"/>
  <c r="AD15" i="165"/>
  <c r="AC15" i="165"/>
  <c r="AB15" i="165"/>
  <c r="AA15" i="165"/>
  <c r="Z15" i="165"/>
  <c r="Y15" i="165"/>
  <c r="X15" i="165"/>
  <c r="W15" i="165"/>
  <c r="V15" i="165"/>
  <c r="U15" i="165"/>
  <c r="AI15" i="165" s="1"/>
  <c r="T15" i="165"/>
  <c r="S15" i="165"/>
  <c r="AG15" i="165" s="1"/>
  <c r="R15" i="165"/>
  <c r="AF15" i="165" s="1"/>
  <c r="Q15" i="165"/>
  <c r="AE15" i="165" s="1"/>
  <c r="AG14" i="165"/>
  <c r="AD14" i="165"/>
  <c r="AC14" i="165"/>
  <c r="AB14" i="165"/>
  <c r="AA14" i="165"/>
  <c r="Z14" i="165"/>
  <c r="Y14" i="165"/>
  <c r="X14" i="165"/>
  <c r="W14" i="165"/>
  <c r="V14" i="165"/>
  <c r="U14" i="165"/>
  <c r="AI14" i="165" s="1"/>
  <c r="T14" i="165"/>
  <c r="AH14" i="165" s="1"/>
  <c r="S14" i="165"/>
  <c r="R14" i="165"/>
  <c r="AF14" i="165" s="1"/>
  <c r="Q14" i="165"/>
  <c r="AE14" i="165" s="1"/>
  <c r="AF13" i="165"/>
  <c r="AD13" i="165"/>
  <c r="AC13" i="165"/>
  <c r="AB13" i="165"/>
  <c r="AA13" i="165"/>
  <c r="Z13" i="165"/>
  <c r="Y13" i="165"/>
  <c r="X13" i="165"/>
  <c r="W13" i="165"/>
  <c r="V13" i="165"/>
  <c r="U13" i="165"/>
  <c r="AI13" i="165" s="1"/>
  <c r="T13" i="165"/>
  <c r="AH13" i="165" s="1"/>
  <c r="S13" i="165"/>
  <c r="AG13" i="165" s="1"/>
  <c r="R13" i="165"/>
  <c r="Q13" i="165"/>
  <c r="AE13" i="165" s="1"/>
  <c r="AI12" i="165"/>
  <c r="AE12" i="165"/>
  <c r="AD12" i="165"/>
  <c r="AC12" i="165"/>
  <c r="AB12" i="165"/>
  <c r="AA12" i="165"/>
  <c r="Z12" i="165"/>
  <c r="Y12" i="165"/>
  <c r="X12" i="165"/>
  <c r="W12" i="165"/>
  <c r="V12" i="165"/>
  <c r="U12" i="165"/>
  <c r="T12" i="165"/>
  <c r="AH12" i="165" s="1"/>
  <c r="S12" i="165"/>
  <c r="AG12" i="165" s="1"/>
  <c r="R12" i="165"/>
  <c r="AF12" i="165" s="1"/>
  <c r="Q12" i="165"/>
  <c r="AH11" i="165"/>
  <c r="AD11" i="165"/>
  <c r="AC11" i="165"/>
  <c r="AB11" i="165"/>
  <c r="AA11" i="165"/>
  <c r="Z11" i="165"/>
  <c r="Y11" i="165"/>
  <c r="X11" i="165"/>
  <c r="W11" i="165"/>
  <c r="V11" i="165"/>
  <c r="U11" i="165"/>
  <c r="AI11" i="165" s="1"/>
  <c r="T11" i="165"/>
  <c r="S11" i="165"/>
  <c r="AG11" i="165" s="1"/>
  <c r="R11" i="165"/>
  <c r="AF11" i="165" s="1"/>
  <c r="Q11" i="165"/>
  <c r="AE11" i="165" s="1"/>
  <c r="AG10" i="165"/>
  <c r="AD10" i="165"/>
  <c r="AC10" i="165"/>
  <c r="AB10" i="165"/>
  <c r="AA10" i="165"/>
  <c r="Z10" i="165"/>
  <c r="Y10" i="165"/>
  <c r="X10" i="165"/>
  <c r="W10" i="165"/>
  <c r="V10" i="165"/>
  <c r="U10" i="165"/>
  <c r="AI10" i="165" s="1"/>
  <c r="T10" i="165"/>
  <c r="AH10" i="165" s="1"/>
  <c r="S10" i="165"/>
  <c r="R10" i="165"/>
  <c r="AF10" i="165" s="1"/>
  <c r="Q10" i="165"/>
  <c r="AE10" i="165" s="1"/>
  <c r="AI9" i="165"/>
  <c r="AF9" i="165"/>
  <c r="AE9" i="165"/>
  <c r="AD9" i="165"/>
  <c r="AC9" i="165"/>
  <c r="AB9" i="165"/>
  <c r="AA9" i="165"/>
  <c r="Z9" i="165"/>
  <c r="Y9" i="165"/>
  <c r="X9" i="165"/>
  <c r="W9" i="165"/>
  <c r="V9" i="165"/>
  <c r="U9" i="165"/>
  <c r="T9" i="165"/>
  <c r="AH9" i="165" s="1"/>
  <c r="S9" i="165"/>
  <c r="AG9" i="165" s="1"/>
  <c r="R9" i="165"/>
  <c r="Q9" i="165"/>
  <c r="L14" i="164"/>
  <c r="L15" i="164" s="1"/>
  <c r="I14" i="164"/>
  <c r="I15" i="164" s="1"/>
  <c r="F14" i="164"/>
  <c r="F15" i="164" s="1"/>
  <c r="C14" i="164"/>
  <c r="C15" i="164" s="1"/>
  <c r="H37" i="163" l="1"/>
  <c r="I37" i="163" s="1"/>
  <c r="H36" i="163"/>
  <c r="I36" i="163" s="1"/>
  <c r="H35" i="163"/>
  <c r="I35" i="163" s="1"/>
  <c r="H34" i="163"/>
  <c r="I34" i="163" s="1"/>
  <c r="H33" i="163"/>
  <c r="I33" i="163" s="1"/>
  <c r="H32" i="163"/>
  <c r="I32" i="163" s="1"/>
  <c r="H31" i="163"/>
  <c r="I31" i="163" s="1"/>
  <c r="H30" i="163"/>
  <c r="I30" i="163" s="1"/>
  <c r="H29" i="163"/>
  <c r="I29" i="163" s="1"/>
  <c r="H28" i="163"/>
  <c r="I28" i="163" s="1"/>
  <c r="H27" i="163"/>
  <c r="I27" i="163" s="1"/>
  <c r="H26" i="163"/>
  <c r="I26" i="163" s="1"/>
  <c r="H25" i="163"/>
  <c r="I25" i="163" s="1"/>
  <c r="H24" i="163"/>
  <c r="I24" i="163" s="1"/>
  <c r="H23" i="163"/>
  <c r="I23" i="163" s="1"/>
  <c r="H22" i="163"/>
  <c r="I22" i="163" s="1"/>
  <c r="H21" i="163"/>
  <c r="I21" i="163" s="1"/>
  <c r="H20" i="163"/>
  <c r="I20" i="163" s="1"/>
  <c r="H19" i="163"/>
  <c r="I19" i="163" s="1"/>
  <c r="H18" i="163"/>
  <c r="I18" i="163" s="1"/>
  <c r="H17" i="163"/>
  <c r="I17" i="163" s="1"/>
  <c r="H16" i="163"/>
  <c r="I16" i="163" s="1"/>
  <c r="H15" i="163"/>
  <c r="I15" i="163" s="1"/>
  <c r="H14" i="163"/>
  <c r="I14" i="163" s="1"/>
  <c r="H13" i="163"/>
  <c r="I13" i="163" s="1"/>
  <c r="H12" i="163"/>
  <c r="I12" i="163" s="1"/>
  <c r="H11" i="163"/>
  <c r="I11" i="163" s="1"/>
  <c r="H10" i="163"/>
  <c r="I10" i="163" s="1"/>
  <c r="H9" i="163"/>
  <c r="I9" i="163" s="1"/>
  <c r="H8" i="163"/>
  <c r="I8" i="163" s="1"/>
  <c r="I44" i="162"/>
  <c r="H44" i="162"/>
  <c r="I43" i="162"/>
  <c r="H43" i="162"/>
  <c r="I42" i="162"/>
  <c r="H42" i="162"/>
  <c r="I41" i="162"/>
  <c r="H41" i="162"/>
  <c r="I40" i="162"/>
  <c r="H40" i="162"/>
  <c r="I39" i="162"/>
  <c r="H39" i="162"/>
  <c r="I38" i="162"/>
  <c r="H38" i="162"/>
  <c r="I37" i="162"/>
  <c r="H37" i="162"/>
  <c r="I36" i="162"/>
  <c r="H36" i="162"/>
  <c r="I35" i="162"/>
  <c r="H35" i="162"/>
  <c r="I34" i="162"/>
  <c r="H34" i="162"/>
  <c r="I33" i="162"/>
  <c r="H33" i="162"/>
  <c r="I32" i="162"/>
  <c r="H32" i="162"/>
  <c r="I31" i="162"/>
  <c r="H31" i="162"/>
  <c r="I30" i="162"/>
  <c r="H30" i="162"/>
  <c r="I29" i="162"/>
  <c r="H29" i="162"/>
  <c r="I28" i="162"/>
  <c r="H28" i="162"/>
  <c r="I27" i="162"/>
  <c r="H27" i="162"/>
  <c r="I26" i="162"/>
  <c r="H26" i="162"/>
  <c r="I25" i="162"/>
  <c r="H25" i="162"/>
  <c r="I24" i="162"/>
  <c r="H24" i="162"/>
  <c r="I23" i="162"/>
  <c r="H23" i="162"/>
  <c r="I22" i="162"/>
  <c r="H22" i="162"/>
  <c r="I21" i="162"/>
  <c r="H21" i="162"/>
  <c r="I20" i="162"/>
  <c r="H20" i="162"/>
  <c r="I19" i="162"/>
  <c r="H19" i="162"/>
  <c r="I18" i="162"/>
  <c r="H18" i="162"/>
  <c r="I17" i="162"/>
  <c r="H17" i="162"/>
  <c r="I16" i="162"/>
  <c r="H16" i="162"/>
  <c r="I15" i="162"/>
  <c r="H15" i="162"/>
  <c r="I14" i="162"/>
  <c r="H14" i="162"/>
  <c r="I13" i="162"/>
  <c r="H13" i="162"/>
  <c r="I12" i="162"/>
  <c r="H12" i="162"/>
  <c r="I11" i="162"/>
  <c r="H11" i="162"/>
  <c r="I10" i="162"/>
  <c r="H10" i="162"/>
  <c r="I9" i="162"/>
  <c r="H9" i="162"/>
  <c r="I8" i="162"/>
  <c r="H8" i="162"/>
  <c r="F19" i="151" l="1"/>
  <c r="E19" i="151"/>
  <c r="D19" i="151"/>
  <c r="F15" i="151"/>
  <c r="E15" i="151"/>
  <c r="D15" i="151"/>
  <c r="F10" i="151"/>
  <c r="E10" i="151"/>
  <c r="D10" i="151"/>
  <c r="O17" i="150"/>
  <c r="N17" i="150"/>
  <c r="M17" i="150"/>
  <c r="O16" i="150"/>
  <c r="N16" i="150"/>
  <c r="M16" i="150"/>
  <c r="O15" i="150"/>
  <c r="N15" i="150"/>
  <c r="M15" i="150"/>
  <c r="O14" i="150"/>
  <c r="N14" i="150"/>
  <c r="M14" i="150"/>
  <c r="O13" i="150"/>
  <c r="N13" i="150"/>
  <c r="M13" i="150"/>
  <c r="O12" i="150"/>
  <c r="N12" i="150"/>
  <c r="M12" i="150"/>
  <c r="O11" i="150"/>
  <c r="N11" i="150"/>
  <c r="M11" i="150"/>
  <c r="O10" i="150"/>
  <c r="N10" i="150"/>
  <c r="M10" i="150"/>
  <c r="O9" i="150"/>
  <c r="N9" i="150"/>
  <c r="M9" i="150"/>
  <c r="O8" i="150"/>
  <c r="N8" i="150"/>
  <c r="M8" i="150"/>
  <c r="H71" i="144" l="1"/>
  <c r="G71" i="144"/>
  <c r="F71" i="144"/>
  <c r="E71" i="144"/>
  <c r="H70" i="144"/>
  <c r="G70" i="144"/>
  <c r="F70" i="144"/>
  <c r="E70" i="144"/>
  <c r="H69" i="144"/>
  <c r="G69" i="144"/>
  <c r="F69" i="144"/>
  <c r="E69" i="144"/>
  <c r="H68" i="144"/>
  <c r="G68" i="144"/>
  <c r="F68" i="144"/>
  <c r="E68" i="144"/>
  <c r="H67" i="144"/>
  <c r="G67" i="144"/>
  <c r="F67" i="144"/>
  <c r="E67" i="144"/>
  <c r="H65" i="144"/>
  <c r="G65" i="144"/>
  <c r="F65" i="144"/>
  <c r="E65" i="144"/>
  <c r="H64" i="144"/>
  <c r="G64" i="144"/>
  <c r="F64" i="144"/>
  <c r="E64" i="144"/>
  <c r="H63" i="144"/>
  <c r="G63" i="144"/>
  <c r="F63" i="144"/>
  <c r="E63" i="144"/>
  <c r="H62" i="144"/>
  <c r="G62" i="144"/>
  <c r="F62" i="144"/>
  <c r="E62" i="144"/>
  <c r="H61" i="144"/>
  <c r="G61" i="144"/>
  <c r="F61" i="144"/>
  <c r="E61" i="144"/>
  <c r="H60" i="144"/>
  <c r="G60" i="144"/>
  <c r="F60" i="144"/>
  <c r="E60" i="144"/>
  <c r="H59" i="144"/>
  <c r="G59" i="144"/>
  <c r="F59" i="144"/>
  <c r="E59" i="144"/>
  <c r="D54" i="135" l="1"/>
  <c r="E54" i="135"/>
  <c r="F54" i="135"/>
  <c r="G54" i="135"/>
  <c r="H54" i="135"/>
  <c r="I54" i="135"/>
  <c r="J54" i="135"/>
  <c r="K54" i="135"/>
  <c r="C54" i="135"/>
  <c r="D41" i="135"/>
  <c r="E41" i="135"/>
  <c r="F41" i="135"/>
  <c r="G41" i="135"/>
  <c r="H41" i="135"/>
  <c r="I41" i="135"/>
  <c r="J41" i="135"/>
  <c r="K41" i="135"/>
  <c r="C41" i="135"/>
  <c r="D28" i="135"/>
  <c r="E28" i="135"/>
  <c r="F28" i="135"/>
  <c r="G28" i="135"/>
  <c r="H28" i="135"/>
  <c r="I28" i="135"/>
  <c r="J28" i="135"/>
  <c r="K28" i="135"/>
  <c r="C28" i="135"/>
  <c r="D15" i="135"/>
  <c r="E15" i="135"/>
  <c r="F15" i="135"/>
  <c r="G15" i="135"/>
  <c r="H15" i="135"/>
  <c r="I15" i="135"/>
  <c r="J15" i="135"/>
  <c r="K15" i="135"/>
  <c r="C15" i="135"/>
  <c r="D41" i="136"/>
  <c r="E41" i="136"/>
  <c r="F41" i="136"/>
  <c r="G41" i="136"/>
  <c r="H41" i="136"/>
  <c r="I41" i="136"/>
  <c r="J41" i="136"/>
  <c r="K41" i="136"/>
  <c r="C41" i="136"/>
  <c r="D28" i="136"/>
  <c r="E28" i="136"/>
  <c r="F28" i="136"/>
  <c r="G28" i="136"/>
  <c r="H28" i="136"/>
  <c r="I28" i="136"/>
  <c r="J28" i="136"/>
  <c r="K28" i="136"/>
  <c r="C28" i="136"/>
  <c r="D15" i="136"/>
  <c r="E15" i="136"/>
  <c r="F15" i="136"/>
  <c r="G15" i="136"/>
  <c r="H15" i="136"/>
  <c r="I15" i="136"/>
  <c r="J15" i="136"/>
  <c r="K15" i="136"/>
  <c r="C15" i="136"/>
</calcChain>
</file>

<file path=xl/sharedStrings.xml><?xml version="1.0" encoding="utf-8"?>
<sst xmlns="http://schemas.openxmlformats.org/spreadsheetml/2006/main" count="2619" uniqueCount="1115">
  <si>
    <t>во милиони денари</t>
  </si>
  <si>
    <t>Големи банки</t>
  </si>
  <si>
    <t>Средни банки</t>
  </si>
  <si>
    <t>Мали банки</t>
  </si>
  <si>
    <t>Вкупно</t>
  </si>
  <si>
    <t>Датум</t>
  </si>
  <si>
    <t>Домаќинства</t>
  </si>
  <si>
    <t>Потрошувачки кредити</t>
  </si>
  <si>
    <t>Кредитни картички</t>
  </si>
  <si>
    <t>Автомобилски кредити</t>
  </si>
  <si>
    <t>Други кредити</t>
  </si>
  <si>
    <t>Трговци-поединци</t>
  </si>
  <si>
    <t>Земјоделство, шумарство и рибарство</t>
  </si>
  <si>
    <t>Индустрија</t>
  </si>
  <si>
    <t>Градежништво</t>
  </si>
  <si>
    <t>Трговија на големо и мало</t>
  </si>
  <si>
    <t>Објекти за сместување и сервисни дејности со храна</t>
  </si>
  <si>
    <t>Останати дејности</t>
  </si>
  <si>
    <t>Нефинансиски друштва</t>
  </si>
  <si>
    <t>Анекс бр. 16</t>
  </si>
  <si>
    <t>Дејности / производи</t>
  </si>
  <si>
    <t>Денари</t>
  </si>
  <si>
    <t>Денари со девизна клаузула</t>
  </si>
  <si>
    <t>Девизи</t>
  </si>
  <si>
    <t>Вкупно за банкарскиот систем</t>
  </si>
  <si>
    <t>РГ</t>
  </si>
  <si>
    <t>РК</t>
  </si>
  <si>
    <t>НГ</t>
  </si>
  <si>
    <t>НК</t>
  </si>
  <si>
    <t>ДП</t>
  </si>
  <si>
    <t>ВИ</t>
  </si>
  <si>
    <t>ВК</t>
  </si>
  <si>
    <t>Рударство и вадење камен</t>
  </si>
  <si>
    <t>Прехранбрена индустрија</t>
  </si>
  <si>
    <t>Текстилна индустрија и производство на облека и обувки</t>
  </si>
  <si>
    <t>Хемиска индустрија, производство на градежни материјали, производство и преработка на горива</t>
  </si>
  <si>
    <t>Производство на метали, машини, алати и опрема</t>
  </si>
  <si>
    <t>Останата преработувачка индустрија</t>
  </si>
  <si>
    <t>Снабдување со електрична енергија, гас, пареа и климатизација</t>
  </si>
  <si>
    <t>Снабдување со вода; отстранување на отпадните води; управување со отпадот и дејности за санација на околината</t>
  </si>
  <si>
    <t>Трговија на големо и трговија на мало; поправка на моторни возила и мотоцикли</t>
  </si>
  <si>
    <t>Транспорт и складирање</t>
  </si>
  <si>
    <t>Информации и комуникаци</t>
  </si>
  <si>
    <t>Финансиски дејности и дејности на осигурување</t>
  </si>
  <si>
    <t>Дејности во врска со недвижниот имот</t>
  </si>
  <si>
    <t xml:space="preserve">Стручни, научни и технички дејности </t>
  </si>
  <si>
    <t>Административни и помошни услужни дејности</t>
  </si>
  <si>
    <t>Јавна управа и одбрана; задолжително социјално осигурување</t>
  </si>
  <si>
    <t>Образование</t>
  </si>
  <si>
    <t xml:space="preserve">Дејности на здравствена и социјална заштита </t>
  </si>
  <si>
    <t>Уметност, забава и рекреација</t>
  </si>
  <si>
    <t>Други услужни дејности</t>
  </si>
  <si>
    <t>Дејности на домаќинствата како работодавач</t>
  </si>
  <si>
    <t>Дејности на екстратериторијалните организации и тела</t>
  </si>
  <si>
    <t>Кредити за набавка и реновирање станбен простор</t>
  </si>
  <si>
    <t>Кредити за набавка и реновирање деловен простор</t>
  </si>
  <si>
    <t>Негативни салда на тековни сметки</t>
  </si>
  <si>
    <t>Кредити врз основа на издадени кредитни картички</t>
  </si>
  <si>
    <t>Земјоделство</t>
  </si>
  <si>
    <t>Трговија</t>
  </si>
  <si>
    <t>ВКУПНО</t>
  </si>
  <si>
    <t>Легенда:</t>
  </si>
  <si>
    <t>РГ: Редовна главница</t>
  </si>
  <si>
    <t>РК: Редовна камата</t>
  </si>
  <si>
    <t>НГ: Нефункционална главница</t>
  </si>
  <si>
    <t>НК: Нефункционална камата</t>
  </si>
  <si>
    <t>ДП: Други побарувања</t>
  </si>
  <si>
    <t>ВИ: Вонбилансна изложеност</t>
  </si>
  <si>
    <t>ВК: Вкупна кредитна изложеност</t>
  </si>
  <si>
    <t>Анекс бр. 17</t>
  </si>
  <si>
    <t xml:space="preserve">во милиони денари </t>
  </si>
  <si>
    <t>Вкупна кредитна изложеност</t>
  </si>
  <si>
    <t>Прехранбена индустрија</t>
  </si>
  <si>
    <t>Информации и комуникации</t>
  </si>
  <si>
    <t>Дејности на домаќинствата како работодавачи</t>
  </si>
  <si>
    <t>Анекс бр. 18</t>
  </si>
  <si>
    <t>А</t>
  </si>
  <si>
    <t>Б</t>
  </si>
  <si>
    <t>В ред.</t>
  </si>
  <si>
    <t>В неф.</t>
  </si>
  <si>
    <t>Г</t>
  </si>
  <si>
    <t>Д</t>
  </si>
  <si>
    <t>Исправка на вредност</t>
  </si>
  <si>
    <t>Анекс бр. 19</t>
  </si>
  <si>
    <t>ИВ</t>
  </si>
  <si>
    <t>ИО</t>
  </si>
  <si>
    <t>ИВ: Исправка на вредноста</t>
  </si>
  <si>
    <t>ИО: Износ на обезбедување</t>
  </si>
  <si>
    <t>Анекс бр. 20</t>
  </si>
  <si>
    <t>во години</t>
  </si>
  <si>
    <t>Просечен број години на доцнење според типот на кредитната изложеност</t>
  </si>
  <si>
    <t>Главница</t>
  </si>
  <si>
    <t>Камата</t>
  </si>
  <si>
    <t>Други побарувања</t>
  </si>
  <si>
    <t>* Просечното доцнење на износот во задоцнување за секоја дејност / производ се пресметува како пондериран просек од бројот на денови на доцнење за секоја кредитна партија, при што како пондер се зема учеството на износот во задоцнување на секоја кредитна партија во вкупниот износ во задоцнување на сите кредитни партии опфатени во соодветната дејност / производ.</t>
  </si>
  <si>
    <t>Анкес бр. 21</t>
  </si>
  <si>
    <t>Редовна главница</t>
  </si>
  <si>
    <t>Редовна камата</t>
  </si>
  <si>
    <t>Нефункционална главница</t>
  </si>
  <si>
    <t>Вонбилансна изложеност</t>
  </si>
  <si>
    <t>Пресметана исправка на вредноста и посебна резерва</t>
  </si>
  <si>
    <t>Анекс бр. 22</t>
  </si>
  <si>
    <t>Годишни стапки за ненаплата на кредитната изложеност* кон нефинансиските друштва, и по одделни дејности</t>
  </si>
  <si>
    <t xml:space="preserve">Категорија 
на ризик </t>
  </si>
  <si>
    <t>Висина на кредитната изложеност (во милиони денари)</t>
  </si>
  <si>
    <t>Редовен статус</t>
  </si>
  <si>
    <t>Нефункционален статус</t>
  </si>
  <si>
    <t>Излезени</t>
  </si>
  <si>
    <t>В фун.</t>
  </si>
  <si>
    <t>Градежништво и дејности во врска со недвижен имот</t>
  </si>
  <si>
    <t>* Годишната стапка на ненаплата на кредитната изложеност се пресметува како процент од кредитната изложеност со редовен статус, којашто за период од една година преминува во изложеност со нефункционален статус.</t>
  </si>
  <si>
    <t>Анекс бр. 23</t>
  </si>
  <si>
    <t>Годишни стапки за ненаплата на кредитната изложеност* кон домаќинствата, и по одделни кредитни производи</t>
  </si>
  <si>
    <t>Станбени кредити</t>
  </si>
  <si>
    <t>Кредити за финансирање на потрошувачката на физичките лица</t>
  </si>
  <si>
    <t>Анекс бр. 24</t>
  </si>
  <si>
    <t>Показатели за квалитетот на кредитното портфолио на банкарскиот систем</t>
  </si>
  <si>
    <t>Показател</t>
  </si>
  <si>
    <t>31.3.2017</t>
  </si>
  <si>
    <t>Просечно ниво на ризичност</t>
  </si>
  <si>
    <t>Покриеност на вкупната кредитна изложеност кон нефинансиски субјекти со исправката на вредноста и посебната резерва</t>
  </si>
  <si>
    <t>Учество на „В, Г и Д“ во вкупната кредитна изложеност</t>
  </si>
  <si>
    <t>Учество на „В, Г и Д“ во вкупната кредитна изложеност кон нефинансиски субјекти</t>
  </si>
  <si>
    <t xml:space="preserve">Учество на „Д“ во вкупната кредитна изложеност </t>
  </si>
  <si>
    <t>Покриеност на „В, Г и Д“ со вкупната пресметана исправка на вредноста и посебна резерва</t>
  </si>
  <si>
    <t>Покриеност на нефункционалите кредити на нефинансиските субјекти со вкупната исправка на вредноста и посебна резерва</t>
  </si>
  <si>
    <t>Покриеност на нефункционалите кредити на нефинансиските субјекти со исправката на вредноста и посебната резерва за нефункционалните кредити</t>
  </si>
  <si>
    <t>Учество на „В, Г и Д“ во сопствените средства</t>
  </si>
  <si>
    <t>Учество на „Д“ во сопствените средства</t>
  </si>
  <si>
    <t>Учество на нефункционалните кредити, нето, од вкупната исправка на вредноста во сопствените средства</t>
  </si>
  <si>
    <t>Учество на нефункционалните кредити, нето, од исправката на вредноста за нефункционалните кредити во сопствените средства</t>
  </si>
  <si>
    <t>Учество на „В, Г и Д“, нето, од пресметаната исправка на вредноста и посебна резерва за  „В, Г и Д“, во сопствените средства</t>
  </si>
  <si>
    <t>Учество на нефункционалните кредити во вкупните кредити</t>
  </si>
  <si>
    <t>Учество на нефункционалните кредити во вкупните кредити кај нефинансиските субјекти</t>
  </si>
  <si>
    <t>Учество на реструктурираната и пролонгираната кредитна изложеност во вкупната кредитна изложеност</t>
  </si>
  <si>
    <t>Анекс бр. 25</t>
  </si>
  <si>
    <t>Показатели за квалитетот на кредитното портфолио, по групи банки</t>
  </si>
  <si>
    <t>Анекс бр. 26</t>
  </si>
  <si>
    <t>Показатели за степенот на ризичност на кредитната изложеност според валутната структура</t>
  </si>
  <si>
    <t>Учество во вкупната кредитна изложеност</t>
  </si>
  <si>
    <t xml:space="preserve">Учество на „В, Г и Д“ во вкупната кредитна изложеност </t>
  </si>
  <si>
    <t>Покриеност на „В, Г и Д“ со вкупната пресметана исправка на вредноста и посебната резерва</t>
  </si>
  <si>
    <t>Покриеност на нефункционалите кредити со вкупната пресметана исправка на вредноста и посебната резерва</t>
  </si>
  <si>
    <t>Покриеност на нефункционалните кредити со пресметаната исправка на вредноста и посебната резерва за нефункционалните кредити</t>
  </si>
  <si>
    <t>Анекс бр. 27</t>
  </si>
  <si>
    <t>Показатели за степенот на ризичност на кредитната изложеност кон секторот „нефинансиски друштва и други клиенти“</t>
  </si>
  <si>
    <t>Земјоделство, лов и шумарство</t>
  </si>
  <si>
    <t>Вкупна изложеност кон нефинансиски друштва и други клиенти</t>
  </si>
  <si>
    <t>Учество во изложеноста на кредитен ризик кон секторот „нефинансиски друштва и други клиенти“</t>
  </si>
  <si>
    <t xml:space="preserve">Учество на нефункционалните кредити во вкупните кредити </t>
  </si>
  <si>
    <t>Покриеност на нефункционалните кредити со пресметаната исправка на вредноста и посебна резерва за нефункционалните кредити</t>
  </si>
  <si>
    <t>Покриеност на нефункционалите кредити со вкупната пресметана исправка на вредноста и посебна резерва</t>
  </si>
  <si>
    <t>Анекс бр. 28</t>
  </si>
  <si>
    <t>Показатели за степенот на ризичност на кредитната изложеност кон секторот „домаќинства“</t>
  </si>
  <si>
    <t>Кредити за станбен и деловен простор</t>
  </si>
  <si>
    <t>Кредити за финансирање на потрошувачката на физичките лица*</t>
  </si>
  <si>
    <t>Вкупна изложеност кон домаќинствата</t>
  </si>
  <si>
    <t>Учество во изложеноста на кредитниот ризик кон секторот „домаќинства“</t>
  </si>
  <si>
    <t xml:space="preserve">* Кредитите за финансирање на потрошувачката на физичките лица ги опфаќаат кредитите на физичките лица врз основа на потрошувачки кредити, негативни салда по тековни сметки, кредитни картички, автомобилски и други кредити, освен станбени и кредити за деловен простор. </t>
  </si>
  <si>
    <t>Анекс бр. 29</t>
  </si>
  <si>
    <t>Висина на месечните примања по сите основи</t>
  </si>
  <si>
    <t>Износ на севкупна кредитна изложеност (во 000 денари)</t>
  </si>
  <si>
    <t>Во %</t>
  </si>
  <si>
    <t>Број на корисници</t>
  </si>
  <si>
    <t>Без податок за плата</t>
  </si>
  <si>
    <t>до 7.000 денари</t>
  </si>
  <si>
    <t>над 7.000 до 15.000 денари</t>
  </si>
  <si>
    <t>над 15.000 денари до 22.000 денари</t>
  </si>
  <si>
    <t>над 22.000 денари до 30.000 денари</t>
  </si>
  <si>
    <t>над 30.000 денари до 50.000 денари</t>
  </si>
  <si>
    <t>над 50.000 денари до 100.000 денари</t>
  </si>
  <si>
    <t>над 100.000 денари</t>
  </si>
  <si>
    <t xml:space="preserve">Вкупно </t>
  </si>
  <si>
    <t>Анекс бр. 30</t>
  </si>
  <si>
    <t xml:space="preserve">Стрес-тест симулација на влошување на квалитетот на кредитната изложеност кон оделните дејности од секторот „нефинансиски друштва и други клиенти“ </t>
  </si>
  <si>
    <t>Показатели</t>
  </si>
  <si>
    <t>Земјоделство, шумарство и риболов</t>
  </si>
  <si>
    <t xml:space="preserve">Вкупна изложеност кон нефинансиски друштва и други клиенти </t>
  </si>
  <si>
    <t>почетна состојба</t>
  </si>
  <si>
    <t>Адекватност на капиталот на ниво на банкарскиот систем</t>
  </si>
  <si>
    <t>% на „В, Г и Д“ во вкупната кредитна изложеност</t>
  </si>
  <si>
    <t>I симулација</t>
  </si>
  <si>
    <t>II симулација</t>
  </si>
  <si>
    <t>Стрес-тест симулација врз кредитната изложеност кон домаќинствата според производи*</t>
  </si>
  <si>
    <r>
      <t>Негативни салда</t>
    </r>
    <r>
      <rPr>
        <b/>
        <sz val="10"/>
        <rFont val="Tahoma"/>
        <family val="2"/>
      </rPr>
      <t xml:space="preserve"> на</t>
    </r>
    <r>
      <rPr>
        <b/>
        <sz val="10"/>
        <rFont val="Tahoma"/>
        <family val="2"/>
        <charset val="204"/>
      </rPr>
      <t xml:space="preserve"> тековни сметки</t>
    </r>
  </si>
  <si>
    <r>
      <t>Вкупна изложеност кон домаќинств</t>
    </r>
    <r>
      <rPr>
        <b/>
        <sz val="10"/>
        <rFont val="Tahoma"/>
        <family val="2"/>
      </rPr>
      <t>ата</t>
    </r>
  </si>
  <si>
    <r>
      <rPr>
        <b/>
        <sz val="10"/>
        <rFont val="Tahoma"/>
        <family val="2"/>
      </rPr>
      <t>I симулација</t>
    </r>
    <r>
      <rPr>
        <sz val="10"/>
        <rFont val="Tahoma"/>
        <family val="2"/>
      </rPr>
      <t xml:space="preserve"> - прераспоредување на 10% од кредитната изложеност со пониска кон категориите со повисока ризичност.</t>
    </r>
  </si>
  <si>
    <r>
      <rPr>
        <b/>
        <sz val="10"/>
        <rFont val="Tahoma"/>
        <family val="2"/>
      </rPr>
      <t xml:space="preserve">II симулација </t>
    </r>
    <r>
      <rPr>
        <sz val="10"/>
        <rFont val="Tahoma"/>
        <family val="2"/>
      </rPr>
      <t>- прераспоредување на 30% од кредитната изложеност со пониска кон категориите со повисока ризичност.</t>
    </r>
  </si>
  <si>
    <r>
      <t xml:space="preserve">* Под </t>
    </r>
    <r>
      <rPr>
        <b/>
        <sz val="10"/>
        <rFont val="Tahoma"/>
        <family val="2"/>
      </rPr>
      <t>домаќинства</t>
    </r>
    <r>
      <rPr>
        <sz val="10"/>
        <rFont val="Tahoma"/>
        <family val="2"/>
      </rPr>
      <t xml:space="preserve"> се подразбираат физичките лица и трговците-поединци.</t>
    </r>
  </si>
  <si>
    <t>31.12.2017</t>
  </si>
  <si>
    <t>31.3.2018</t>
  </si>
  <si>
    <t>Компоненти и валутна структура на кредитната изложеност на банките, со состојба на 31.3.2018 година</t>
  </si>
  <si>
    <t>Компоненти и структура на кредитната изложеност на банките по категорија на ризик, со состојба на 31.3.2018 година</t>
  </si>
  <si>
    <t>Компоненти и структура на кредитната изложеност на банките по категорија на ризик, со состојба на 31.12.2017 година</t>
  </si>
  <si>
    <t>Структура на кредитната изложеност на 31.3.2018 г. според категоријата на ризик (во милиони денари)</t>
  </si>
  <si>
    <t xml:space="preserve">            </t>
  </si>
  <si>
    <t>Квартална промена (31.3.2018-31.12.2017) на кредитната изложеност според типот на кредитна изложеност и дејност / производ</t>
  </si>
  <si>
    <t>Квартална промена (31.3.2018-31.12.2017) на кредитната изложеност според категоријата на ризик и дејност / производ</t>
  </si>
  <si>
    <t>Компоненти и валутна структура на необезбедената кредитната изложеност на банките, според дејност / производ, со состојба на 31.3.2018 година</t>
  </si>
  <si>
    <t>Должина на просечното доцнење на износот што се отплаќа нередовно* според типот на кредитната изложеност и дејност / производ, со состојба на 31.3.2018 година</t>
  </si>
  <si>
    <t>Висина на вкупната кредитна изложеност кон физички лица според висината на месечните примања, со состојба на 31.3.2018 година</t>
  </si>
  <si>
    <t>Анекс бр.3</t>
  </si>
  <si>
    <t>БИЛАНС НА УСПЕХ</t>
  </si>
  <si>
    <t xml:space="preserve">Големи банки </t>
  </si>
  <si>
    <t xml:space="preserve">Средни банки </t>
  </si>
  <si>
    <t xml:space="preserve">Мали банки </t>
  </si>
  <si>
    <t>ПРИХОДИ ОД КАМАТИ</t>
  </si>
  <si>
    <t>Приходи од камати од нефинансиските друштва</t>
  </si>
  <si>
    <t>Приходи од камати од приватните нефинансиски друштва</t>
  </si>
  <si>
    <t>Приходи од камати од јавните нефинансиски друштва</t>
  </si>
  <si>
    <t>Приходи од камати од секторот „држава“</t>
  </si>
  <si>
    <t>Приходи од камати од централната влада</t>
  </si>
  <si>
    <t>Приходи од камати од локалната самоуправа</t>
  </si>
  <si>
    <t xml:space="preserve">Приходи од камати од фондови за социјално осигурување </t>
  </si>
  <si>
    <t>Приходи од камата од непрофитните финансиски институции коишто им служат на домаќинствата</t>
  </si>
  <si>
    <t>Приходи од камати од финансиските друштва</t>
  </si>
  <si>
    <t>Приходи од камати од централната банка</t>
  </si>
  <si>
    <t>Приходи од камати од банките</t>
  </si>
  <si>
    <t>Приходи од камати од штедилниците</t>
  </si>
  <si>
    <t>Приходи од камати од осигурителните друштва</t>
  </si>
  <si>
    <t>Приходи од камати од другите финансиски друштва</t>
  </si>
  <si>
    <t>Приходи од камати од домаќинствата</t>
  </si>
  <si>
    <t>Приходи од камати од самостојните вршители на дејност со личен труд</t>
  </si>
  <si>
    <t>Приходи од камата од физичките лица</t>
  </si>
  <si>
    <t>Приходи од камати од нерезидентите</t>
  </si>
  <si>
    <t>Приходи од камати од нефинансиските друштва - нерезиденти</t>
  </si>
  <si>
    <t>Приходи од камати од државата - нерезиденти</t>
  </si>
  <si>
    <t>Приходи од камата од финансиските друштва - нерезиденти</t>
  </si>
  <si>
    <t>Приходи од камата од домаќинства - нерезиденти</t>
  </si>
  <si>
    <t>Исправка на вредноста (загуби поради оштетување) на приходите од камата на нето-основа</t>
  </si>
  <si>
    <t xml:space="preserve">РАСХОДИ ЗА КАМАТИ </t>
  </si>
  <si>
    <t>Расходи за камати на нефинансиските друштва</t>
  </si>
  <si>
    <t>Расходи за камати за приватните нефинансиски друштва</t>
  </si>
  <si>
    <t>Расходи за камати за јавните нефинансиски друштва</t>
  </si>
  <si>
    <t>Расходи за камата за секторот „држава“</t>
  </si>
  <si>
    <t>Расходи за камата за централната влада</t>
  </si>
  <si>
    <t>Расходи за камата за локалната самоуправа</t>
  </si>
  <si>
    <t>Расходи за камата за непрофитните институции коишто им служат на домаќинствата</t>
  </si>
  <si>
    <t>Расходи за камата за финансиските друштва</t>
  </si>
  <si>
    <t>Расходи за камата за централната банка</t>
  </si>
  <si>
    <t>Расходи за камата за банките</t>
  </si>
  <si>
    <t>Расходи за камата за штедилниците</t>
  </si>
  <si>
    <t>Расходи за камата за осигурителните друштва</t>
  </si>
  <si>
    <t>Расходи за камата за пензиските фондови</t>
  </si>
  <si>
    <t>Расходи за камата за другите финансиски институции</t>
  </si>
  <si>
    <t>Расходи за камати за домаќинствата</t>
  </si>
  <si>
    <t>Расходи за камати за самостојните вршители на дејност со личен труд</t>
  </si>
  <si>
    <t>Расходи за камата за физичките лица</t>
  </si>
  <si>
    <t>Расходи за камата за нерезидентите</t>
  </si>
  <si>
    <t>Расходи за камата за нефинансиските друштва - нерезиденти</t>
  </si>
  <si>
    <t>Расходи за камата за секторот „држава“ - нерезиденти</t>
  </si>
  <si>
    <t>Расходи за камата за непрофитните институции коишто им служат на домаќинствата - нерезиденти</t>
  </si>
  <si>
    <t>Расходи за камата за финансиските друштва - нерезиденти</t>
  </si>
  <si>
    <t>Расходи за камата за домаќинствата - нерезиденти</t>
  </si>
  <si>
    <t>НЕТО-ПРИХОДИ ОД КАМАТИ</t>
  </si>
  <si>
    <t>НЕТО-ПРИХОДИ ОД ПРОВИЗИИ И НАДОМЕСТОЦИ</t>
  </si>
  <si>
    <t>Приходи од провизии и надоместоци</t>
  </si>
  <si>
    <t>Расходи за провизии и надоместоци</t>
  </si>
  <si>
    <t>НЕТО-ПРИХОДИ ОД ИНСТРУМЕНТИ МЕРЕНИ ПО ОБЈЕКТИВНА ВРЕДНОСТ ПРЕКУ БИЛАНСОТ НА УСПЕХ (ВКЛУЧУВАЈЌИ ЗА ТРГУВАЊЕ)</t>
  </si>
  <si>
    <t>Нето-приходи од средствата и обврските мерени по објективна вредност преку билансот на успех</t>
  </si>
  <si>
    <t>Остварени нето-приходи од средствата и обврските мерени по објективна вредност преку билансот на успех</t>
  </si>
  <si>
    <t>Неостварени нето-приходи од средствата и обврските мерени по објективна вредност преку билансот на успех</t>
  </si>
  <si>
    <t>Нето-приходи од дериватните средства и обврски мерени по објективна вредност преку билансот на успех</t>
  </si>
  <si>
    <t>Остварени нето-приходи од дериватните средства и обврски мерени по објективна вредност преку билансот на успех</t>
  </si>
  <si>
    <t>Неостварени нето-приходи од дериватните средства и обврски мерени по објективна вредност преку билансот на успех</t>
  </si>
  <si>
    <t>Нето каматен приход од финансиски средства и обврски чувани за тргување</t>
  </si>
  <si>
    <t>НЕТО-ПРИХОДИ ОД ДРУГИ ФИНАНСИСКИ ИНСТРУМЕНТИ МЕРЕНИ ПО ОБЈЕКТИВНА ВРЕДНОСТ ПРЕКУ БИЛАНСОТ НА УСПЕХ, ОПРЕДЕЛЕНИ КАКО ТАКВИ ПРИ ПОЧЕТНОТО ПРИЗНАВАЊЕ</t>
  </si>
  <si>
    <t>Нето-приходи од средствата и обврските мерени по објективна вредност преку билансот на успех, определени како такви при почетното признавање</t>
  </si>
  <si>
    <t>Неостварени нето-приходи од средствата и обврските мерени по објективна вредност преку билансот на успех, определени како такви при почетното признавање</t>
  </si>
  <si>
    <t>Нето-приходи од дериватните средства и обврски чувани за управување со ризик</t>
  </si>
  <si>
    <t>Неостварени нето-приходи од дериватните средства и обврски чувани за управување со ризик</t>
  </si>
  <si>
    <t>НЕТО-ПРИХОДИ ОД КУРСНИ РАЗЛИКИ</t>
  </si>
  <si>
    <t>Остварени нето-приходи од курсни разлики</t>
  </si>
  <si>
    <t>Неостварени нето-приходи од курсни разлики</t>
  </si>
  <si>
    <t>Нето-приходи од девизно валутно работење</t>
  </si>
  <si>
    <t>ОСТАНАТИ ПРИХОДИ ОД ДЕЈНОСТА</t>
  </si>
  <si>
    <t>Приходи врз основа на дивиденди и капитални вложувања</t>
  </si>
  <si>
    <t>Добивка од продажба на финансиските средства расположливи за продажба</t>
  </si>
  <si>
    <t>Капитални добивки остварени од продажба на средства</t>
  </si>
  <si>
    <t>Ослободување на посебната резерва за вонбилансна изложеност</t>
  </si>
  <si>
    <t>Ослободување на останатите резервирања</t>
  </si>
  <si>
    <t>Приходи по други основи</t>
  </si>
  <si>
    <t>Наплатени претходно отпишани побарувања</t>
  </si>
  <si>
    <t>Вонредни приходи</t>
  </si>
  <si>
    <t>ЗАГУБИ ПОРАДИ ОШТЕТУВАЊЕ - ИСПРАВКА НА ВРЕДНОСТА НА ФИНАНСИСКИТЕ СРЕДСТВА</t>
  </si>
  <si>
    <t xml:space="preserve">Исправка на вредноста (загуби поради оштетување) на финансиските средства </t>
  </si>
  <si>
    <t>Исправка на вредноста (загуби поради оштетување) на финансиските средства на поединечна основа</t>
  </si>
  <si>
    <t>Исправка на вредноста (загуби поради оштетување) на финансиските средства на групна основа</t>
  </si>
  <si>
    <t>Посебна резерва за потенцијални кредитни загуби од вонбилансна изложеност</t>
  </si>
  <si>
    <t xml:space="preserve">Ослободување на исправката на вредноста (загуби поради оштетување) на финансиските средства </t>
  </si>
  <si>
    <t>Ослободување на исправката на вредноста (загуби поради оштетување) на финансиските средства на поединечна основа</t>
  </si>
  <si>
    <t>Ослободување на исправката на вредноста (загуби поради оштетување) на финансиските средства на групна основа</t>
  </si>
  <si>
    <t>Ослободување на посебната резерва за потенцијални кредитни загуби од вонбилансна изложеност</t>
  </si>
  <si>
    <t>Непризнаена исправка на вредност (загуба поради оштетување) на финансиските средства</t>
  </si>
  <si>
    <t>ЗАГУБИ ПОРАДИ ОШТЕТУВАЊЕ НА НЕФИНАНСИСКИТЕ СРЕДСТВА</t>
  </si>
  <si>
    <t>Исправка на вредноста (загуби поради оштетување) на нефинансиските средства</t>
  </si>
  <si>
    <t xml:space="preserve">Ослободување на исправката на вредноста (загуби поради оштетување) на нефинансиските средства </t>
  </si>
  <si>
    <t>ТРОШОЦИ ЗА ВРАБОТЕНИТЕ</t>
  </si>
  <si>
    <t>АМОРТИЗАЦИЈА</t>
  </si>
  <si>
    <t>ОСТАНАТИ РАСХОДИ НА ДЕЈНОСТА</t>
  </si>
  <si>
    <t>Општи и административни трошоци</t>
  </si>
  <si>
    <t>Премии за осигурување депозити</t>
  </si>
  <si>
    <t>Загуба од продажба на финансиските средства расположливи за продажба</t>
  </si>
  <si>
    <t>Посебна резерва за вонбилансната изложеност</t>
  </si>
  <si>
    <t>Останати резервирања</t>
  </si>
  <si>
    <t>Расходи по други основи</t>
  </si>
  <si>
    <t>Вонредни расходи</t>
  </si>
  <si>
    <t>ДОБИВКА/ЗАГУБА ПРЕД ОДАНОЧУВАЊЕ</t>
  </si>
  <si>
    <t>ДАНОК НА ДОБИВКА</t>
  </si>
  <si>
    <t>ДОБИВКА/ЗАГУБА ПО ОДАНОЧУВАЊЕ</t>
  </si>
  <si>
    <t>Анекс бр. 4</t>
  </si>
  <si>
    <t>Пазарно учество и пораст на вкупната актива, кредити и депозити по групи банки</t>
  </si>
  <si>
    <t>КАТЕГОРИИ</t>
  </si>
  <si>
    <t>Износ во милиони денари</t>
  </si>
  <si>
    <t>Структура                 (во проценти)</t>
  </si>
  <si>
    <t>Квартална промена
3.2018/12.2017</t>
  </si>
  <si>
    <t>12.2017</t>
  </si>
  <si>
    <t>3.2018</t>
  </si>
  <si>
    <t>Во апсолутни износи</t>
  </si>
  <si>
    <t>Во проценти</t>
  </si>
  <si>
    <t>Во структурата (во процентни поени)</t>
  </si>
  <si>
    <t>Учество во промената (во проценти)</t>
  </si>
  <si>
    <t>Вкупна актива</t>
  </si>
  <si>
    <t xml:space="preserve">    - Големи банки</t>
  </si>
  <si>
    <t xml:space="preserve">    - Средни банки</t>
  </si>
  <si>
    <t xml:space="preserve">    - Мали банки</t>
  </si>
  <si>
    <t>Кредити на нефинансиски субјекти</t>
  </si>
  <si>
    <t>Депозити на нефинансиски субјекти</t>
  </si>
  <si>
    <t>Анекс бр.5</t>
  </si>
  <si>
    <t>Структура на кредитите на нефинансиските субјекти</t>
  </si>
  <si>
    <t>Опис</t>
  </si>
  <si>
    <t>Други клиенти</t>
  </si>
  <si>
    <t>Денарски</t>
  </si>
  <si>
    <t>Денарски со клаузула</t>
  </si>
  <si>
    <t>Девизни</t>
  </si>
  <si>
    <t>Достасани кредити</t>
  </si>
  <si>
    <t>Краткорочни кредити</t>
  </si>
  <si>
    <t>Долгорочни кредити</t>
  </si>
  <si>
    <t>Нефункционални кредити</t>
  </si>
  <si>
    <t>Вкупни кредити</t>
  </si>
  <si>
    <t>Исправка на вредноста</t>
  </si>
  <si>
    <t>Акумулирана амортизација</t>
  </si>
  <si>
    <t>Вкупни нето-кредити</t>
  </si>
  <si>
    <t>Пораст 31.3.2018/     31.12.2017</t>
  </si>
  <si>
    <t>Апсолутен пораст на кредитите</t>
  </si>
  <si>
    <t>Пораст во %</t>
  </si>
  <si>
    <t>Структура на порастот</t>
  </si>
  <si>
    <t>Анекс бр.6</t>
  </si>
  <si>
    <t>Структура на кредитите на нефинансиските субјекти, по одделни групи банки</t>
  </si>
  <si>
    <t>ДЕН</t>
  </si>
  <si>
    <t>КЛА</t>
  </si>
  <si>
    <t>ДЕВ</t>
  </si>
  <si>
    <t>Забелешка:</t>
  </si>
  <si>
    <t>ДЕН: во денари</t>
  </si>
  <si>
    <t>КЛА: во денари со девизна клаузула</t>
  </si>
  <si>
    <t>ДЕВ: во девизи</t>
  </si>
  <si>
    <t>Анекс бр.7</t>
  </si>
  <si>
    <t>Распореденост на кредитите на нефинансиските субјекти, по одделни групи банки</t>
  </si>
  <si>
    <t>Структури на кредитите</t>
  </si>
  <si>
    <t>Секторска структура</t>
  </si>
  <si>
    <t>Рочна структура</t>
  </si>
  <si>
    <t>Краткорочни</t>
  </si>
  <si>
    <t>Долгорочни</t>
  </si>
  <si>
    <t>Достасани</t>
  </si>
  <si>
    <t>Нефункционални</t>
  </si>
  <si>
    <t>Валутна структура</t>
  </si>
  <si>
    <t>Анекс бр. 8</t>
  </si>
  <si>
    <t>Структурни карактеристики на кредитите на нефинансиските субјекти, кај одделните групи банки</t>
  </si>
  <si>
    <t>Структура на кредити</t>
  </si>
  <si>
    <t>Денарски со валутна каузула</t>
  </si>
  <si>
    <t>Анекс бр.9</t>
  </si>
  <si>
    <t>Кредитна изложеност по одделни дејности/кредитни производи</t>
  </si>
  <si>
    <t>Сектори</t>
  </si>
  <si>
    <t>Кредитни производи / одделни дејности</t>
  </si>
  <si>
    <t>Изложеност на кредитен ризик во илјади денари на 31.3.2018 година</t>
  </si>
  <si>
    <t>Изложеност на кредитен ризик во илјади денари на 31.12.2017 година</t>
  </si>
  <si>
    <t>Изложеност на кредитен ризик во илјади денари на 31.3.2017 година</t>
  </si>
  <si>
    <t>Апсолутна годишна промена на изложеноста на кредитен ризик во илјади денари</t>
  </si>
  <si>
    <t>Апсолутна квартална промена на изложеноста на кредитен ризик во илјади денари</t>
  </si>
  <si>
    <t>Годишна стапка на промена</t>
  </si>
  <si>
    <t>Квартална стапка на промена</t>
  </si>
  <si>
    <t>Учество во вкупниот годишен пораст на изложеноста на кредитен ризик</t>
  </si>
  <si>
    <t>Учество во вкупниот квартален пораст на изложеноста на кредитен ризик</t>
  </si>
  <si>
    <t>ДОМАЌИНСТВА</t>
  </si>
  <si>
    <t>Кредити за набавка и реновирање на станбен и деловен простор</t>
  </si>
  <si>
    <t>Негативни салда по тековни сметки</t>
  </si>
  <si>
    <t>ВКУПНО ДОМАЌИНСТВА</t>
  </si>
  <si>
    <t>НЕФИНАНСИСКИ ДРУШТВА И ДРУГИ КЛИЕНТИ</t>
  </si>
  <si>
    <t xml:space="preserve">Транспорт, складирање, информации и комуникации </t>
  </si>
  <si>
    <t>Дејности во врска со недвижен имот, стручни, научни и технички дејности и адм.пом.услужни дејности</t>
  </si>
  <si>
    <t>ВКУПНО НЕФИНАНСИСКИ ДРУШТВА И ДРУГИ КЛИЕНТИ</t>
  </si>
  <si>
    <t>ВКУПНА ИЗЛОЖЕНОСТ НА КРЕДИТЕН РИЗИК *</t>
  </si>
  <si>
    <t xml:space="preserve">* Забелешка: Вкупната изложеност на кредитен ризик ги опфаќа и секторите: Финансиски дејности и дејности на осигурување, како и јавна управа и одбрана; задолжително социјално осигурување.  </t>
  </si>
  <si>
    <t>Анекс бр.10</t>
  </si>
  <si>
    <t>Квартална промена на кредитите на нефинансиските субјекти</t>
  </si>
  <si>
    <t>Состојба на крајот на кварталот (во милиони денари)</t>
  </si>
  <si>
    <t>Апсолутна квартална промена (во милиони денари)</t>
  </si>
  <si>
    <t>12.2016</t>
  </si>
  <si>
    <t>3.2017</t>
  </si>
  <si>
    <t>6.2017</t>
  </si>
  <si>
    <t>9.2017</t>
  </si>
  <si>
    <t>Сектор</t>
  </si>
  <si>
    <t>Рочност</t>
  </si>
  <si>
    <t>Валута</t>
  </si>
  <si>
    <t>БИЛАНС НА СОСТОЈБА - АКТИВА</t>
  </si>
  <si>
    <t>АКТИВА</t>
  </si>
  <si>
    <t>31.03.2018</t>
  </si>
  <si>
    <t>ПАРИЧНИ СРЕДСТВА И САЛДА КАЈ НБРМ</t>
  </si>
  <si>
    <t>Денарски парични средства</t>
  </si>
  <si>
    <t>Девизни парични средства</t>
  </si>
  <si>
    <t>Чекови и меници</t>
  </si>
  <si>
    <t>Задолжителна резерва и задолжителни депозити</t>
  </si>
  <si>
    <t>ХАРТИИ ОД ВРЕДНОСТ МЕРЕНИ ПО ОБЈЕКТИВНА ВРЕДНОСТ ПРЕКУ БИЛАНСОТ НА УСПЕХ (ВКЛУЧУВАЈЌИ ХАРТИИ ОД ВРЕДНОСТ ЗА ТРГУВАЊЕ)</t>
  </si>
  <si>
    <t>Хартии од вредност и други финансиски инструменти во денари мерени по објективна вредност преку биланост на успех</t>
  </si>
  <si>
    <t>Хартии од вредност и други финансиски инструменти во странска валута мерени по објективна вредност преку билансот на успех</t>
  </si>
  <si>
    <t>ДЕРИВАТИ МЕРЕНИ ПО ОБЈЕКТИВНАТА ВРЕДНОСТ ПРЕКУ БИЛАНСОТ НА УСПЕХ (ВКЛУЧУВАЈЌИ ЗА ТРГУВАЊЕ)</t>
  </si>
  <si>
    <t>Деривати мерени по објективната вредност преку билансот на успех</t>
  </si>
  <si>
    <t>ФИНАНСИСКИ СРЕДСТВА МЕРЕНИ ПО ОБЈЕТИВНА ВРЕДНОСТ ПРЕКУ БИЛАНСОТ НА УСПЕХ, ОПРЕДЕЛЕНИ КАКО ТАКВИ ПРИ ПОЧЕТНОТО ПРИЗНАВАЊЕ</t>
  </si>
  <si>
    <t>Хартии од вредност и други финансиски инструменти во денари мерени по објективна вредност преку билансот на успех, определени како такви при почетното признавање</t>
  </si>
  <si>
    <t>ВГРАДЕНИ ДЕРИВАТИ И ДЕРИВАТНИ СРЕДСТВА ЧУВАНИ ЗА УПРАВУВАЊЕ СО РИЗИК</t>
  </si>
  <si>
    <t>Дериватни средства во странска валута</t>
  </si>
  <si>
    <t>Деривати во странска валута чувани за управување со ризик</t>
  </si>
  <si>
    <t>ХАРТИИ ОД ВРЕДНОСТ МЕРЕНИ ПО АМОРТИЗИРАНА НАБАВНА ВРЕДНОСТ</t>
  </si>
  <si>
    <t>Инструменти на пазарот на пари мерени по амортизирана набавна вредност издадени од државата</t>
  </si>
  <si>
    <t>Инструменти на пазарот на пари мерени по амортизирана набавна вредност издадени од централната банка</t>
  </si>
  <si>
    <t>Останати должнички инструменти мерени по амортизирана набавна вредност издадени од државата</t>
  </si>
  <si>
    <t>ХАРТИИ ОД ВРЕДНОСТ МЕРЕНИ ПО ОБЈЕКТИВНА ВРЕДНОСТ ПРЕКУ ОСТАНАТА СЕОПФАТНА ДОБИВКА</t>
  </si>
  <si>
    <t>Инструменти на пазарот на пари мерени по објективна вредност преку останата сеопфатна добивка издадени од државата</t>
  </si>
  <si>
    <t>Инструменти на пазарот на пари мерени по објективна вредност преку останата сеопфатна добивка издадени од централната банка</t>
  </si>
  <si>
    <t>Останати должнички инструменти мерени по објективна вредност преку останата сеопфатна добивка издадени од државата</t>
  </si>
  <si>
    <t>Останати должнички инструменти мерени по објективна вредност преку останата сеопфатна добивка издадени од нерезиденти</t>
  </si>
  <si>
    <t>Сопственички инструменти мерени по објективна вредност преку останата сеопфатна добивка издадени од нефинансиски друштва</t>
  </si>
  <si>
    <t>Сопственички инструменти мерени по објективна вредност преку останата сеопфатна добивка издадени од банки и штедилници</t>
  </si>
  <si>
    <t>Сопственички инструменти мерени по објективна вредност преку останата сеопфатна добивка издадени од останати финансиски друштва</t>
  </si>
  <si>
    <t>Сопственички инструменти мерени по објективна вредност преку останата сеопфатна добивка издадени од нерезиденти</t>
  </si>
  <si>
    <t>ПЛАСМАНИ КАЈ ЦЕНТРАЛНАТА БАНКА МЕРЕНИ ПО АМОРТИЗИРАНА НАБАВНА ВРЕДНОСТ</t>
  </si>
  <si>
    <t>Депозити кај централната банка</t>
  </si>
  <si>
    <t xml:space="preserve">ПЛАСМАНИ ВО ФИНАНСИСКИ ДРУШТВА МЕРЕНИ ПО АМОРТИЗИРАНА НАБАВНА ВРЕДНОСТ </t>
  </si>
  <si>
    <t>Сметки кај домашните банки</t>
  </si>
  <si>
    <t>Исправка на вредноста на сметките кај домашните банки</t>
  </si>
  <si>
    <t>unrealised</t>
  </si>
  <si>
    <t>Сметки кај странските банки</t>
  </si>
  <si>
    <t>Исправка на вредноста на сметките кај странските банки</t>
  </si>
  <si>
    <t xml:space="preserve">Депозити во нерезидентите-финансиски друштва </t>
  </si>
  <si>
    <t>Исправка на вредноста на депозитите во нерезидентите-финансиски друштва</t>
  </si>
  <si>
    <t>Кредити на домашните банки</t>
  </si>
  <si>
    <t>Исправка на вредноста (оштетување на средствата) на кредитите на домашните банки</t>
  </si>
  <si>
    <t>Кредити на штедилниците</t>
  </si>
  <si>
    <t>Акумулирана амортизација на кредитите на штедилниците</t>
  </si>
  <si>
    <t>Исправка на вредноста (оштетување на средствата) на кредитите на штедилниците</t>
  </si>
  <si>
    <t>Кредити на осигурителните друштва</t>
  </si>
  <si>
    <t>Акумулирана амортизација на кредитите на осигурителните друштва</t>
  </si>
  <si>
    <t>Исправка на вредноста (оштетување на средствата) на кредитите на осигурителните друштва</t>
  </si>
  <si>
    <t>Кредити на други финансиски друштва</t>
  </si>
  <si>
    <t>Акумулирана амортизација на кредитите на другите финансиски друштва</t>
  </si>
  <si>
    <t>Исправка на вредноста (оштетување на средствата) на кредитите на другите финансиски друштва</t>
  </si>
  <si>
    <t>Побарувања врз основа на откупени побарувања (факторинг и форфетирање) од нерезидентите - финансиски друштва</t>
  </si>
  <si>
    <t>Побарувања врз основа на откупени побарувања (факторинг и форфетирање) од нерезидентите - финансиските друштва</t>
  </si>
  <si>
    <t>Акумулирана амортизација на побарувањата врз основа на откупени побарувања (факторинг и форфетирање) од нерезидентите-финансиски друштва</t>
  </si>
  <si>
    <t>Исправка на вредноста (оштетување на средствата) на побарувањата врз основа на откупени побарувања (факторинг и форфетирање) од нерезидентите-финансиски друштва</t>
  </si>
  <si>
    <t>Кредити врз основа на кредитни картички и негативни салда на тековните сметки на финансиските институции - нерезиденти</t>
  </si>
  <si>
    <t>Исправка на вредноста (оштетување на средствата) на негативните салда на тековните сметки на финансиските друштва - нерезиденти</t>
  </si>
  <si>
    <t>Сомнителни и спорни побарувања од финансиските друштва</t>
  </si>
  <si>
    <t>Исправка на вредноста (оштетување на средствата) на сомнителните и спорните побарувања на финансиските друштва</t>
  </si>
  <si>
    <t>ПЛАСМАНИ ВО НЕФИНАНСИСКИТЕ СУБЈЕКТИ МЕРЕНИ ПО АМОРТИЗИРАНА НАБАВНА ВРЕДНОСТ</t>
  </si>
  <si>
    <t>Кредити на нефинансиските друштва</t>
  </si>
  <si>
    <t>Акумулирана амортизација на кредитите на нефинансиските друштва</t>
  </si>
  <si>
    <t>Исправка на вредноста на кредитите на нефинансиските друштва</t>
  </si>
  <si>
    <t>Кредити на секторот „држава“</t>
  </si>
  <si>
    <t>Акумулирана амортизација на кредитите на секторот „држава“</t>
  </si>
  <si>
    <t>Исправка на вредноста на кредитите на секторот „држава“</t>
  </si>
  <si>
    <t>Кредити на непрофитните институции коишто им служат на домаќинствата</t>
  </si>
  <si>
    <t>Акумулирана амортизација на кредитите на непрофитните институции коишто им служат на домаќинствата</t>
  </si>
  <si>
    <t>Исправка на вредноста на кредитите на непрофитните институции коишто им служат на домаќинствата</t>
  </si>
  <si>
    <t>Кредити на домаќинствата</t>
  </si>
  <si>
    <t>Акумулирана амортизација на кредитите на домаќинствата</t>
  </si>
  <si>
    <t>Исправка на вредноста на кредитите на домаќинствата</t>
  </si>
  <si>
    <t>Побарувања за плаќањата извршени врз основа на дадени авали на хартии од вредност и гаранции</t>
  </si>
  <si>
    <t>Исправка на вредноста на побарувањата за плаќања извршени врз основа на дадени авали на хартии од вредност и гаранции</t>
  </si>
  <si>
    <t>Побарувања врз основа на откупени побарувања (факторинг и форфетирање) од нефинансиските друштва</t>
  </si>
  <si>
    <t>Акумулирана амортизација на побарувањата врз основа на откупени побарувања (факторинг и форфетирање) од нефинансиските друштва</t>
  </si>
  <si>
    <t>Исправка на вредноста (оштетување на средствата) на побарувањата врз основа на откупени побарувања (факторинг и форфетирање) од нефинансиските друштва</t>
  </si>
  <si>
    <t>Побарувања врз основа на откупени побарувања (факторинг и форфетирање) од секторот „држава“</t>
  </si>
  <si>
    <t>Акумулирана амортизација на побарувањата врз основа на откупени побарувања (факторинг и форфетирање) од секторот „држава“</t>
  </si>
  <si>
    <t>Исправка на вредноста (оштетување на средствата) на побарувањата врз основа на откупени побарувања (факторинг и форфетирање) од секторот „држава“</t>
  </si>
  <si>
    <t>Побарувања врз основа на финансиски лизинг од нефинансиските друштва</t>
  </si>
  <si>
    <t>Исправка на вредност (оштетување) на побарувањата врз основа на финансиски лизинг од нефинансиските друштва</t>
  </si>
  <si>
    <t>Побарувања врз основа на финансиски лизинг од домаќинствата</t>
  </si>
  <si>
    <t>Исправка на вредноста на побарувањата врз основа на финансиски лизинг од домаќинствата</t>
  </si>
  <si>
    <t>Пласмани во нефинансиските друштва - нерезиденти</t>
  </si>
  <si>
    <t>Акумулирана амортизација на кредитите на нефинансиските друштва - нерезиденти</t>
  </si>
  <si>
    <t>Исправка на вредноста на кредитите на нефинансиските друштва - нерезиденти</t>
  </si>
  <si>
    <t>Пласмани на домаќинствата - нерезиденти</t>
  </si>
  <si>
    <t>Акумулирана амортизација на пласманите на домаќинства - нерезиденти</t>
  </si>
  <si>
    <t>Исправка на вредност (оштетување) на пласманите на домаќинства - нерезиденти</t>
  </si>
  <si>
    <t>Негативни салда на тековните сметки на нерезиденти</t>
  </si>
  <si>
    <t xml:space="preserve">Исправка на вредност (оштетување) на негативните салда на тековните сметки на нерезиденти </t>
  </si>
  <si>
    <t>Сомнителни и спорни побарувања од нефинансиските субјекти</t>
  </si>
  <si>
    <t>Исправка на вредноста (оштетување на средствата) на сомнителните и спорните побарувања на нефинансиските субјекти</t>
  </si>
  <si>
    <t>Групна исправка на вредноста за портфолиото на кредити и побарувања</t>
  </si>
  <si>
    <t>ПОБАРУВАЊА ВРЗ ОСНОВА НА КАМАТИ</t>
  </si>
  <si>
    <t xml:space="preserve">Побарувања врз основа на камати од кредити и пласмани во денари </t>
  </si>
  <si>
    <t>Побарувања врз основа на камати од кредити и пласмани во странска валута</t>
  </si>
  <si>
    <t>Побарувања врз основа на камати од кредити и пласмани во денари со валутна клаузула</t>
  </si>
  <si>
    <t>Побарувања врз основа на камати од хартии од вредност во денари</t>
  </si>
  <si>
    <t>Побарувања врз основа на камати од хартии од вредност во странска валута</t>
  </si>
  <si>
    <t>Побарувања врз основа на камати од хартии од вредност во денари со валутна клаузула</t>
  </si>
  <si>
    <t>Побарувања врз основа на камати на други инструменти</t>
  </si>
  <si>
    <t>Побарувања врз основа на камати на депозити во денари</t>
  </si>
  <si>
    <t>Побарувања врз основа на камати на депозити во странска валута</t>
  </si>
  <si>
    <t>Сомнителни и спорни побарувања врз основа на побарувања врз основа на камати</t>
  </si>
  <si>
    <t>ВЛОЖУВАЊА ВО ПРИДРУЖЕНИ ДРУШТВА, ПОДРУЖНИЦИ И ЗАЕДНИЧКИ ВЛОЖУВАЊА</t>
  </si>
  <si>
    <t>Вложувања во придружени друштва</t>
  </si>
  <si>
    <t>Вложувања во подружници</t>
  </si>
  <si>
    <t>ОСТАНАТА АКТИВА</t>
  </si>
  <si>
    <t>Побарувања врз основа на провизии и надоместоци</t>
  </si>
  <si>
    <t>Сомнителни и спорни побарувања врз основа на провизии и надоместоци</t>
  </si>
  <si>
    <t xml:space="preserve">Интерни пресметковни односи </t>
  </si>
  <si>
    <t>Одложени даночни средства</t>
  </si>
  <si>
    <t>Други средства</t>
  </si>
  <si>
    <t>Побарувања од купувачи и други побарувања</t>
  </si>
  <si>
    <t>Одложени приходи, однапред платени трошоци и привремени сметки</t>
  </si>
  <si>
    <t>ПРЕЗЕМЕНИ СРЕДСТВА ВРЗ ОСНОВА НА НЕНАПЛАТЕНИ ПОБАРУВАЊА</t>
  </si>
  <si>
    <t>Преземени средства врз основа на ненаплатени побарувања</t>
  </si>
  <si>
    <t>Оштетување на преземените средства врз основа на ненаплатени побарувања</t>
  </si>
  <si>
    <t>НЕМАТЕРИЈАЛНИ СРЕДСТВА</t>
  </si>
  <si>
    <t>Патенти, лиценци и концесии</t>
  </si>
  <si>
    <t>Софтвер</t>
  </si>
  <si>
    <t>Други права</t>
  </si>
  <si>
    <t>Други ставки на нематеријалните средства</t>
  </si>
  <si>
    <t>Акумулирана амортизација на нематеријалните средства</t>
  </si>
  <si>
    <t>ОСНОВНИ СРЕДСТВА (НЕДВИЖНОСТ И ОПРЕМА)</t>
  </si>
  <si>
    <t>Земјиште</t>
  </si>
  <si>
    <t>Градежни објекти</t>
  </si>
  <si>
    <t>Опрема</t>
  </si>
  <si>
    <t>Други ставки на недвижностите и опремата</t>
  </si>
  <si>
    <t>Недвижности и опрема во подготовка</t>
  </si>
  <si>
    <t>Акумулирана амортизација на основните средства</t>
  </si>
  <si>
    <t>Оштетување на недвижностите и опремата</t>
  </si>
  <si>
    <t>НЕТЕКОВНИ СРЕДСТВА КОИШТО СЕ ЧУВААТ ЗА ПРОДАЖБА</t>
  </si>
  <si>
    <t>Набавна вредност на нетековните средства коишто се чуваат за продажба</t>
  </si>
  <si>
    <t>Оштетување на нетековните средства коишто се чуваат за продажба</t>
  </si>
  <si>
    <t>КОМИСИОНО РАБОТЕЊЕ</t>
  </si>
  <si>
    <t>Денарски побарувања врз основа на работи во име и за сметка на други</t>
  </si>
  <si>
    <t>Побарувања врз основа на работи во име и за сметка на други во странска валута</t>
  </si>
  <si>
    <t>Денарски обврски врз основа на работи во име и за сметка на други</t>
  </si>
  <si>
    <t>Обврски врз основа на работи во име и за сметка на други во странска валута</t>
  </si>
  <si>
    <t>Останати побарувања врз основа на работење во име и за сметка на други</t>
  </si>
  <si>
    <t xml:space="preserve">Останати обврски врз основа на работи во име и за сметка на други </t>
  </si>
  <si>
    <t>ВКУПНА АКТИВА</t>
  </si>
  <si>
    <t>* Интерна билансна шема на НБРМ</t>
  </si>
  <si>
    <t>Анекс бр.1</t>
  </si>
  <si>
    <t>БИЛАНС НА СОСТОЈБА - ПАСИВА</t>
  </si>
  <si>
    <t>ПАСИВА</t>
  </si>
  <si>
    <t xml:space="preserve">ОБВРСКИ ЗА ТРГУВАЊЕ И ФИНАНСИСКИ ОБВРСКИ МЕРЕНИ ПО ОБЈЕКТИВНА ВРЕДНОСТ ПРЕКУ БИЛАНСОТ НА УСПЕХ ОПРЕДЕЛЕНИ КАКО ТАКВИ ПРИ ПОЧЕТНОТО ПРИЗНАВАЊЕ </t>
  </si>
  <si>
    <t>Деривати во странска валута чувани за тргување</t>
  </si>
  <si>
    <t>Дериватни обврски чувани за управување со ризик</t>
  </si>
  <si>
    <t>Дериватни обврски во странска валута</t>
  </si>
  <si>
    <t>ДЕПОЗИТИ НА ФИНАНСИСКИ ИНСТИТУЦИИ</t>
  </si>
  <si>
    <t>Депозити на домашните банки</t>
  </si>
  <si>
    <t>Депозити на штедилниците</t>
  </si>
  <si>
    <t>Депозити на осигурителните друштва</t>
  </si>
  <si>
    <t>Депозити на пензиските фоднови</t>
  </si>
  <si>
    <t>Депозити на други финансиски институции</t>
  </si>
  <si>
    <t>Депозити на финансиските институции - нерезиденти</t>
  </si>
  <si>
    <t>Ограничени депозити и други депозити на финансиските институции</t>
  </si>
  <si>
    <t>ДЕПОЗИТИ ПО ВИДУВАЊЕ НА НЕФИНАНСИСКИТЕ СУБЈЕКТИ</t>
  </si>
  <si>
    <t>Тековни сметки и депозити по видување на нефинансиските друштва во денари</t>
  </si>
  <si>
    <t>Тековни сметки и депозити по видување на секторот „држава“ во денари</t>
  </si>
  <si>
    <t>Тековни сметки и депозити по видување на непрофитните институции коишто им служат на домаќинствата во денари</t>
  </si>
  <si>
    <t>Тековни сметки и депозити по видување на домаќинствата во денари</t>
  </si>
  <si>
    <t>Тековни сметки и депозити по видување на нерезиденти во денари</t>
  </si>
  <si>
    <t>Тековни сметки и депозити по видување на нефинансиските друштва во странска валута</t>
  </si>
  <si>
    <t>Тековни сметки и депозити по видување на секторот „држава“ во странска валута</t>
  </si>
  <si>
    <t>Тековни сметки и депозити по видување на непрофитните институции коишто им служат на домаќинствата во странска валута</t>
  </si>
  <si>
    <t>Тековни сметки и депозити по видување на домаќинствата во странска валута</t>
  </si>
  <si>
    <t>Тековни сметки и депозити по видување на нерезиденти во странска валута</t>
  </si>
  <si>
    <t>Ограничени депозити и други депозити на нефинансиските субјекти</t>
  </si>
  <si>
    <t>КРАТКОРОЧНИ ДЕПОЗИТИ НА НЕФИНАНСИСКИТЕ СУБЈЕКТИ</t>
  </si>
  <si>
    <t>Денарски краткорочни депозити на нефинансиските друштва</t>
  </si>
  <si>
    <t>Денарски краткорочни депозити на секторот „држава“</t>
  </si>
  <si>
    <t>Денарски краткорочни депозити на непрофитните институции коишто им служат на домаќинствата</t>
  </si>
  <si>
    <t>Денарски краткорочни депозити на домаќинствата</t>
  </si>
  <si>
    <t>Денарски краткорочни депозити на нерезиденти - нефинансиски субјекти</t>
  </si>
  <si>
    <t>Краткорочни депозити во странска валута на нефинансиските друштва</t>
  </si>
  <si>
    <t>Краткорочни депозити во странска валута на непрофитните институции коишто им служат на домаќинствата</t>
  </si>
  <si>
    <t>Краткорочни депозити во странска валута на домаќинствата</t>
  </si>
  <si>
    <t>Краткорочни депозити во странска валута на нерезиденти - нефинансиски субјекти</t>
  </si>
  <si>
    <t>Денарски краткорочни депозити со валутна клаузула на нефинансиските друштва</t>
  </si>
  <si>
    <t>Денарски краткорочни депозити со валутна клаузула на непрофитните институции коишто им служат на домаќинствата</t>
  </si>
  <si>
    <t>Денарски краткорочни депозити со валутна клаузула на домаќинствата</t>
  </si>
  <si>
    <t>Ограничени депозити на нефинансиските субјекти до една година</t>
  </si>
  <si>
    <t>ДОЛГОРОЧНИ ДЕПОЗИТИ НА НЕФИНАНСИСКИТЕ СУБЈЕКТИ</t>
  </si>
  <si>
    <t>Денарски долгорочни депозити на нефинансиските друштва</t>
  </si>
  <si>
    <t>Денарски долгорочни депозити на непрофитните институции коишто им служат на домаќинствата</t>
  </si>
  <si>
    <t>Денарски долгорочни депозити на домаќинствата</t>
  </si>
  <si>
    <t>Денарски долгорочни депозити на нерезидентите - нефинансиски субјекти</t>
  </si>
  <si>
    <t>Долгорочни депозити во странска валута на нефинансиските друштва</t>
  </si>
  <si>
    <t>Долгорочни депозити во странска валута на непрофитните институции коишто им служат на домаќинствата</t>
  </si>
  <si>
    <t>Долгорочни депозити во странска валута на домаќинствата</t>
  </si>
  <si>
    <t>Долгорочни депозити во странска валута на нерезидентите - нефинансиски субјекти</t>
  </si>
  <si>
    <t>Денарски долгорочни депозити со валутна клаузула на нефинансиските друштва</t>
  </si>
  <si>
    <t>Денарски долгорочни депозити со валутна клаузула на непрофитните институции коишто им служат на домаќинствата</t>
  </si>
  <si>
    <t>Денарски долгорочни депозити со валутна клаузула на домаќинствата</t>
  </si>
  <si>
    <t>Ограничени депозити на нефинансиските субјекти над една година</t>
  </si>
  <si>
    <t>ОБВРСКИ ВРЗ ОСНОВА НА КРЕДИТИ</t>
  </si>
  <si>
    <t>Обврски врз основа на кредити кон финансиските друштва</t>
  </si>
  <si>
    <t>Обврски врз основа на кредити кон секторот „држава“</t>
  </si>
  <si>
    <t>Обврски врз основа на кредити кон останатите сектори - резиденти</t>
  </si>
  <si>
    <t>Обврски врз основа на кредити кон нерезидентите</t>
  </si>
  <si>
    <t>Обврски по репо-трансакции</t>
  </si>
  <si>
    <t>Обврски по финансиски лизинг кон нерезидентите</t>
  </si>
  <si>
    <t>КОМПОНЕНТА НА ОБВРСКИТЕ ВРЗ ОСНОВА НА ХИБРИДНИ ИНСТРУМЕНТИ</t>
  </si>
  <si>
    <t>Компонента на обврските врз основа на хибридни инструменти во денари</t>
  </si>
  <si>
    <t>Компонента на обврските врз основа на хибридни инструменти во странска валута</t>
  </si>
  <si>
    <t>СУБОРДИНИРАНИ ОБВРСКИ И КУМУЛАТИВНИ ПРИОРИТЕТНИ АКЦИИ</t>
  </si>
  <si>
    <t>Субординирани обврски во денари</t>
  </si>
  <si>
    <t>Субординирани обврски во странска валута</t>
  </si>
  <si>
    <t>Субординирани обврски во денари со валутна клаузула</t>
  </si>
  <si>
    <t>Кумулативни приоритетни акции</t>
  </si>
  <si>
    <t>ОБВРСКИ ВРЗ ОСНОВА НА КАМАТИ</t>
  </si>
  <si>
    <t>Обврски врз основа на камати врз основа на кредити</t>
  </si>
  <si>
    <t>Обврски врз основа на камати од депозитите по видување и тековните сметки</t>
  </si>
  <si>
    <t>Обврски врз основа на камати од орочените депозити</t>
  </si>
  <si>
    <t>Обврски врз основа на камати од хибридните инструменти</t>
  </si>
  <si>
    <t>Обврски врз основа на камати од субординираниот долг</t>
  </si>
  <si>
    <t>Обврски врз основа на камати од други инструменти</t>
  </si>
  <si>
    <t>ОСТАНАТИ ОБВРСКИ</t>
  </si>
  <si>
    <t>Обврски врз основа на провизии и надоместоци</t>
  </si>
  <si>
    <t>Пресметани расходи, разграничени приходи и привремени сметки</t>
  </si>
  <si>
    <t>Останати обврски</t>
  </si>
  <si>
    <t>ПОСЕБНА РЕЗЕРВА И РЕЗЕРВИРАЊА</t>
  </si>
  <si>
    <t>Посебна резерва</t>
  </si>
  <si>
    <t>КАПИТАЛ И РЕЗЕРВИ</t>
  </si>
  <si>
    <t>Акционерски капитал</t>
  </si>
  <si>
    <t>Резервен фонд</t>
  </si>
  <si>
    <t>Задржана добивка / акумулирана загуба</t>
  </si>
  <si>
    <t>Ревалоризациски резерви</t>
  </si>
  <si>
    <t>Тековна загуба</t>
  </si>
  <si>
    <t>ТЕКОВНА ДОБИВКА</t>
  </si>
  <si>
    <t>Gross profit</t>
  </si>
  <si>
    <t>ВКУПНА ПАСИВА</t>
  </si>
  <si>
    <t>Анекс бр.2</t>
  </si>
  <si>
    <t>Показатели за ликвидноста по одделни групи банки</t>
  </si>
  <si>
    <t>Банкарски систем</t>
  </si>
  <si>
    <t>Ликвидни средства/Вкупни средства</t>
  </si>
  <si>
    <t>Ликвидни средства/Вкупни обврски</t>
  </si>
  <si>
    <t>Ликвидни средства/Краткорочни обврски</t>
  </si>
  <si>
    <t>Ликвидни средства/Обврски со преостаната рочност до 1 година</t>
  </si>
  <si>
    <t>Ликвидни средства/Обврски со преостаната рочност до 30 дена</t>
  </si>
  <si>
    <t xml:space="preserve">Ликвидни средства/Вкупни депозити на нефинансиските субјекти </t>
  </si>
  <si>
    <t>Ликвидни средства/Депозити на домаќинствата</t>
  </si>
  <si>
    <t>Кредити/Депозити</t>
  </si>
  <si>
    <t>Анекс бр. 31</t>
  </si>
  <si>
    <t>Договорна преостаната рочна структура  на средствата и обврските на банкарскиот систем на 31.3.2018 година</t>
  </si>
  <si>
    <t>Реден број</t>
  </si>
  <si>
    <t>до 7 дена</t>
  </si>
  <si>
    <t>од 8 до 30 дена</t>
  </si>
  <si>
    <t>од 31 до 90 дена</t>
  </si>
  <si>
    <t>од 91 до 180 дена</t>
  </si>
  <si>
    <t>од 181 до 365 дена</t>
  </si>
  <si>
    <t>СРЕДСТВА</t>
  </si>
  <si>
    <t>Парични средства, парични еквиваленти, злато и благородни метали</t>
  </si>
  <si>
    <t>Финансиски средства чувани за тргување</t>
  </si>
  <si>
    <t>инструменти на пазарот на пари</t>
  </si>
  <si>
    <t>други должнички инструменти</t>
  </si>
  <si>
    <t>сопственички инструменти</t>
  </si>
  <si>
    <t>Деривати за тргување</t>
  </si>
  <si>
    <t>Вградени деривати и деривати чувани за управување со ризик</t>
  </si>
  <si>
    <t>Финансиски средства по објективна вредност преку билансот на успех, определни како такви при почетното признавање</t>
  </si>
  <si>
    <t>кредити</t>
  </si>
  <si>
    <t>Финансиски средства коишто се чуваат до достасување</t>
  </si>
  <si>
    <t>Финансиски средства расположливи за продажба</t>
  </si>
  <si>
    <t>други инструменти</t>
  </si>
  <si>
    <t>Кредити и побарувања</t>
  </si>
  <si>
    <t>меѓубанкарски трансакции</t>
  </si>
  <si>
    <t>депозити</t>
  </si>
  <si>
    <t>финансиски лизинг</t>
  </si>
  <si>
    <t>други побарувања</t>
  </si>
  <si>
    <t>Побарувања врз основа на камати</t>
  </si>
  <si>
    <t>Останата неспомната билансна актива</t>
  </si>
  <si>
    <t>ВКУПНИ СРЕДСТВА (1+2+3+4+5+6+7+8+9+10+11)</t>
  </si>
  <si>
    <t>ОБВРСКИ</t>
  </si>
  <si>
    <t>Трансакциски сметки</t>
  </si>
  <si>
    <t>Финансиски обврски по објективна вредност преку билансот на успех</t>
  </si>
  <si>
    <t>обврски по кредити</t>
  </si>
  <si>
    <t>субординирани инструменти</t>
  </si>
  <si>
    <t>Депозити</t>
  </si>
  <si>
    <t>депозити по видување</t>
  </si>
  <si>
    <t>орочени депозити</t>
  </si>
  <si>
    <t>Обврски по кредити</t>
  </si>
  <si>
    <t>Издадени должнички хартии од вредност</t>
  </si>
  <si>
    <t>Обврски по  камати</t>
  </si>
  <si>
    <t>Обврски по провизии и надоместоци</t>
  </si>
  <si>
    <t>Обврски по основ на финансиски лизинг</t>
  </si>
  <si>
    <t>Друга неспомната билансна пасива</t>
  </si>
  <si>
    <t>ВКУПНИ ОБВРСКИ (13+14+15+16+17+18+19+20+21+22+23)</t>
  </si>
  <si>
    <t>ВОНБИЛАНСНИ СТАВКИ</t>
  </si>
  <si>
    <t>Вонбилансна актива</t>
  </si>
  <si>
    <t>Вонбилансни обврски</t>
  </si>
  <si>
    <t>Нето вонбилансни обврски (25-26)</t>
  </si>
  <si>
    <t>РАЗЛИКА (12-24+27)</t>
  </si>
  <si>
    <t>ЗБИР НА РАЗЛИКАТА</t>
  </si>
  <si>
    <t>Анекс бр. 32</t>
  </si>
  <si>
    <t>Очекувана преостаната рочна структура на средствата и обврските на банкарскиот систем на 31.3.2018 година</t>
  </si>
  <si>
    <t>Очекувана рочност (билансна и вонбилансна евиденција)</t>
  </si>
  <si>
    <t>Очекувана рочност (идни активности)</t>
  </si>
  <si>
    <t>Анекс бр. 33</t>
  </si>
  <si>
    <t>Анекс бр. 34</t>
  </si>
  <si>
    <t>Структура на активата со валутна компонента, со состојба на 31.03.2018 година</t>
  </si>
  <si>
    <t>Ред. број</t>
  </si>
  <si>
    <t>Ставка</t>
  </si>
  <si>
    <t>Промена</t>
  </si>
  <si>
    <t>Износ (во милиони денари)</t>
  </si>
  <si>
    <t>Структура (во %)</t>
  </si>
  <si>
    <t>Финансиски средства по објективната вредност преку билансот на успех, определени како такви при почетното признавање</t>
  </si>
  <si>
    <t>6.1</t>
  </si>
  <si>
    <t>во странска валута</t>
  </si>
  <si>
    <t>6.2</t>
  </si>
  <si>
    <t>во денари со девизна клаузула</t>
  </si>
  <si>
    <t>7.1</t>
  </si>
  <si>
    <t>7.2</t>
  </si>
  <si>
    <t>Кредити и побарувања во странска валута</t>
  </si>
  <si>
    <t>8.1</t>
  </si>
  <si>
    <t>8.2</t>
  </si>
  <si>
    <t>8.3</t>
  </si>
  <si>
    <t>8.4</t>
  </si>
  <si>
    <t>8.5</t>
  </si>
  <si>
    <t>исправка на вредноста</t>
  </si>
  <si>
    <t>Кредити и побарувања во денари со девизна клаузула</t>
  </si>
  <si>
    <t>9.1</t>
  </si>
  <si>
    <t>9.2</t>
  </si>
  <si>
    <t>9.3</t>
  </si>
  <si>
    <t>9.4</t>
  </si>
  <si>
    <t>9.5</t>
  </si>
  <si>
    <t>Побарувања врз основа на камата во странска валута</t>
  </si>
  <si>
    <t>10.1</t>
  </si>
  <si>
    <t>пресметана камата</t>
  </si>
  <si>
    <t>10.2</t>
  </si>
  <si>
    <t>Побарувања врз основа на камата во денари со девизна клаузула</t>
  </si>
  <si>
    <t>11.1</t>
  </si>
  <si>
    <t>11.2</t>
  </si>
  <si>
    <t>Побарувања врз основа на провизии и надомести</t>
  </si>
  <si>
    <t>12.1</t>
  </si>
  <si>
    <t>пресметани провизии и надомести</t>
  </si>
  <si>
    <t>12.2</t>
  </si>
  <si>
    <t xml:space="preserve">Вложувања </t>
  </si>
  <si>
    <t xml:space="preserve">Вкупна билансна актива </t>
  </si>
  <si>
    <t>Вкупна билансна и вонбилансна актива во странска валута и во денари со девизна клаузула (15+16)</t>
  </si>
  <si>
    <t>Анекс бр. 35</t>
  </si>
  <si>
    <t>Структура на пасивата со валутна компонента, со состојба на 31.03.2018 година</t>
  </si>
  <si>
    <t>Тековни сметки и други краткорочни обврски</t>
  </si>
  <si>
    <t>Финансиски обврски по објективната вредност преку билансот на успех</t>
  </si>
  <si>
    <t>Депозити во странска валута</t>
  </si>
  <si>
    <t>5.1</t>
  </si>
  <si>
    <t>финансиски институции</t>
  </si>
  <si>
    <t>5.2</t>
  </si>
  <si>
    <t>нефинансиски институции</t>
  </si>
  <si>
    <t>5.3</t>
  </si>
  <si>
    <t>физички лица</t>
  </si>
  <si>
    <t>5.4</t>
  </si>
  <si>
    <t>нерезиденти</t>
  </si>
  <si>
    <t>5.5</t>
  </si>
  <si>
    <t>останати клиенти</t>
  </si>
  <si>
    <t>Депозити во денари со девизна клаузула</t>
  </si>
  <si>
    <t>6.3</t>
  </si>
  <si>
    <t>6.4</t>
  </si>
  <si>
    <t>6.5</t>
  </si>
  <si>
    <t>Обврски врз основа на кредити</t>
  </si>
  <si>
    <t>Обврски врз основа на камати во странска валута</t>
  </si>
  <si>
    <t>Обврски врз основа на камати во денари со девизна клаузула</t>
  </si>
  <si>
    <t>Обврски врз основа на провизии и надомести</t>
  </si>
  <si>
    <t>Финансиски лизинг</t>
  </si>
  <si>
    <t>Хибридни и субординирани инструменти  во странска валута</t>
  </si>
  <si>
    <t>Хибридни и субординирани инструменти  во денари со девизна клаузула</t>
  </si>
  <si>
    <t>Останата неспомната билансна пасива</t>
  </si>
  <si>
    <t xml:space="preserve">Вкупна билансна пасива </t>
  </si>
  <si>
    <t>Вонбилансна пасива</t>
  </si>
  <si>
    <t>Вкупна билансна и вонбилансна пасива во странска валута и во денари со девизна клаузула (16+17)</t>
  </si>
  <si>
    <t>Каматочувстителни средства и обврски според типот на каматната стапка и вкупна пондерирана вредност на банкарскиот систем, и по групи банки</t>
  </si>
  <si>
    <t>Позиции</t>
  </si>
  <si>
    <t>Фиксна каматна стапка</t>
  </si>
  <si>
    <t>Променлива каматна стапка</t>
  </si>
  <si>
    <t>Прилагодлива каматна стапка</t>
  </si>
  <si>
    <t>Каматочувствителни средства</t>
  </si>
  <si>
    <t>Каматочувствителни обврски</t>
  </si>
  <si>
    <t>Нето билансни каматочувствителни позиции</t>
  </si>
  <si>
    <t>Нето вонбилансни каматочувствителни позиции</t>
  </si>
  <si>
    <t>Вкупна нето-позиција</t>
  </si>
  <si>
    <t>Пондерирана нето-позиција по каматна стапка</t>
  </si>
  <si>
    <t>Пондерирана нето-позиција</t>
  </si>
  <si>
    <t>Вкупна пондерирана вредност/сопствени средства</t>
  </si>
  <si>
    <t>Анекс бр. 36</t>
  </si>
  <si>
    <t>Вкупна вредност на каматочувствителните позиции од портфолиото на банкарски активности, по тип на каматна стапка на 31.3.2018</t>
  </si>
  <si>
    <t>Каматночувствителни позиции                                         (во милиони денари)</t>
  </si>
  <si>
    <t>Временски период</t>
  </si>
  <si>
    <t>до 1 месец</t>
  </si>
  <si>
    <t>1-3 месеци</t>
  </si>
  <si>
    <t>3-6 месеци</t>
  </si>
  <si>
    <t>6-12 месеци</t>
  </si>
  <si>
    <t>1-2 години</t>
  </si>
  <si>
    <t>2-3 години</t>
  </si>
  <si>
    <t>3-4 години</t>
  </si>
  <si>
    <t>4-5 години</t>
  </si>
  <si>
    <t>5-7 години</t>
  </si>
  <si>
    <t>7-10 години</t>
  </si>
  <si>
    <t>10-15 години</t>
  </si>
  <si>
    <t>15-20 години</t>
  </si>
  <si>
    <t>над 20 години</t>
  </si>
  <si>
    <t/>
  </si>
  <si>
    <t>БИЛАНСНИ ПОЗИЦИИ</t>
  </si>
  <si>
    <t>01</t>
  </si>
  <si>
    <t>Средства по видување</t>
  </si>
  <si>
    <t>01.01</t>
  </si>
  <si>
    <t>01.02</t>
  </si>
  <si>
    <t xml:space="preserve">Депозити по видување </t>
  </si>
  <si>
    <t>02</t>
  </si>
  <si>
    <t>Издвоена задолжителна резерва и задолжителни депозити</t>
  </si>
  <si>
    <t>03</t>
  </si>
  <si>
    <t>Орочени депозити</t>
  </si>
  <si>
    <t>03.01</t>
  </si>
  <si>
    <t>Депозити со можност за предвремено повлекување</t>
  </si>
  <si>
    <t>03.02</t>
  </si>
  <si>
    <t>Останати орочени депозити</t>
  </si>
  <si>
    <t>04</t>
  </si>
  <si>
    <t>Кредити</t>
  </si>
  <si>
    <t>04.01</t>
  </si>
  <si>
    <t>Кредити со можност за  предвремена отплата</t>
  </si>
  <si>
    <t>04.02</t>
  </si>
  <si>
    <t>Останати кредити</t>
  </si>
  <si>
    <t>05</t>
  </si>
  <si>
    <t>Хартии од вредност</t>
  </si>
  <si>
    <t>05.01</t>
  </si>
  <si>
    <t xml:space="preserve">Должнички хартии од вредност и други финансиски инструменти со кои не се тргува активно, а коишто се вреднуваат по објективната вредност преку билансот на успех </t>
  </si>
  <si>
    <t>05.02</t>
  </si>
  <si>
    <t>Должнички хартии од вредност и други финансиски инструменти расположливи за продажба</t>
  </si>
  <si>
    <t>05.03</t>
  </si>
  <si>
    <t>Должнички хартии од вредност и други финансиски инструменти коишто се чуваат до достасување</t>
  </si>
  <si>
    <t>06</t>
  </si>
  <si>
    <t>Останата неспомната актива</t>
  </si>
  <si>
    <t>Вкупна билансна актива (1+2+3+4+5+6)</t>
  </si>
  <si>
    <t>07</t>
  </si>
  <si>
    <t>Обврски по видување</t>
  </si>
  <si>
    <t>07.01</t>
  </si>
  <si>
    <t>07.02</t>
  </si>
  <si>
    <t>08</t>
  </si>
  <si>
    <t>08.01</t>
  </si>
  <si>
    <t>Депозити со можност за предвремена отплата</t>
  </si>
  <si>
    <t>08.02</t>
  </si>
  <si>
    <t>09</t>
  </si>
  <si>
    <t>09.01</t>
  </si>
  <si>
    <t>Кредити со можност за предвремено повлекување</t>
  </si>
  <si>
    <t>09.02</t>
  </si>
  <si>
    <t>10</t>
  </si>
  <si>
    <t>Обврски по издадени хартии од вредност</t>
  </si>
  <si>
    <t>11</t>
  </si>
  <si>
    <t>Хибридни инструменти и субординиран долг</t>
  </si>
  <si>
    <t>12</t>
  </si>
  <si>
    <t>Останата неспомната пасива</t>
  </si>
  <si>
    <t>Вкупна билансна пасива (7+8+9+10+11+12)</t>
  </si>
  <si>
    <t xml:space="preserve">НЕТО БИЛАНСНА ПОЗИЦИЈА </t>
  </si>
  <si>
    <t>ВОНБИЛАНСНИ ПОЗИЦИИ</t>
  </si>
  <si>
    <t>13</t>
  </si>
  <si>
    <t>Деривати</t>
  </si>
  <si>
    <t>14</t>
  </si>
  <si>
    <t>Останати (класични) вонбиласни позиции</t>
  </si>
  <si>
    <t>Вкупна вонбилансна актива (13+14)</t>
  </si>
  <si>
    <t>15</t>
  </si>
  <si>
    <t>16</t>
  </si>
  <si>
    <t>Вкупна вонбилансна пасива (15+16)</t>
  </si>
  <si>
    <t xml:space="preserve">НЕТО ВОНБИЛАНСНА ПОЗИЦИЈА </t>
  </si>
  <si>
    <t xml:space="preserve">ВКУПНА НЕТО-ПОЗИЦИЈА </t>
  </si>
  <si>
    <t>ПОНДЕРИ</t>
  </si>
  <si>
    <t xml:space="preserve">ПОНДЕРИРАНА ПОЗИЦИЈА </t>
  </si>
  <si>
    <t>НЕТО ПОНДЕРИРАНА ПОЗИЦИЈА</t>
  </si>
  <si>
    <t>ПРИЛАГОДЛИВА КАМАТНА СТАПКА</t>
  </si>
  <si>
    <t>ФИКСНА КАМАТНА СТАПКА</t>
  </si>
  <si>
    <t>ПРОМЕНЛИВА КАМАТНА СТАПКА</t>
  </si>
  <si>
    <t>Анекс бр. 37</t>
  </si>
  <si>
    <t>Сопствени средства, по групи банки</t>
  </si>
  <si>
    <t>A1.</t>
  </si>
  <si>
    <t>Сопствени средства</t>
  </si>
  <si>
    <t>A2.</t>
  </si>
  <si>
    <t xml:space="preserve">Основен капитал </t>
  </si>
  <si>
    <t>A3.</t>
  </si>
  <si>
    <t>Редовен основен капитал (РОК)</t>
  </si>
  <si>
    <t>A3.1</t>
  </si>
  <si>
    <t>Позиции во РОК</t>
  </si>
  <si>
    <t>A3.1.1.</t>
  </si>
  <si>
    <t>Kапитални инструменти од РОК</t>
  </si>
  <si>
    <t>A3.1.2.</t>
  </si>
  <si>
    <t>Премија од капиталните инструменти од РОК</t>
  </si>
  <si>
    <t>A3.1.3.</t>
  </si>
  <si>
    <t xml:space="preserve">Задолжителна општа резерва (општ резервен фонд) </t>
  </si>
  <si>
    <t>A3.1.4.</t>
  </si>
  <si>
    <t>Задржана нераспоредена добивка</t>
  </si>
  <si>
    <t>A3.1.5</t>
  </si>
  <si>
    <t>(-) Акумулирана загуба од претходни години</t>
  </si>
  <si>
    <t>A3.1.6.</t>
  </si>
  <si>
    <t xml:space="preserve">Тековна добивка или добивка на крајот на годината </t>
  </si>
  <si>
    <t>A3.1.7.</t>
  </si>
  <si>
    <t>Кумулативна сеопфатна добивка или загуба</t>
  </si>
  <si>
    <t>A3.2.</t>
  </si>
  <si>
    <t>(-) Одбитни ставки од РОК</t>
  </si>
  <si>
    <t>A3.2.01.</t>
  </si>
  <si>
    <t>(-) Загуба на крајот на годината или тековна загуба</t>
  </si>
  <si>
    <t>A3.2.02.</t>
  </si>
  <si>
    <t>(-) Нематеријални средства</t>
  </si>
  <si>
    <t>A3.2.03.</t>
  </si>
  <si>
    <t xml:space="preserve">(-) Одложени даночни средства коишто зависат од идната профитабилност на банката </t>
  </si>
  <si>
    <t>A3.2.04.</t>
  </si>
  <si>
    <t>(-) Вложувања во сопствени капитални инструменти од РОК</t>
  </si>
  <si>
    <t>A3.2.04.1.</t>
  </si>
  <si>
    <t xml:space="preserve">   (-) Директни вложувања во сопствени капитални инструменти од РОК</t>
  </si>
  <si>
    <t>A3.2.04.2.</t>
  </si>
  <si>
    <t xml:space="preserve">   (-) Индиректни вложувања во сопствени капитални инструменти од РОК</t>
  </si>
  <si>
    <t>A3.2.04.3.</t>
  </si>
  <si>
    <t xml:space="preserve">   (-) Синтетички вложувања во сопствени капитални инструменти од РОК</t>
  </si>
  <si>
    <t>A3.2.04.4.</t>
  </si>
  <si>
    <t xml:space="preserve">   (-) Вложувања во сопствени капитални инструменти од РОК за кои банката има договорна обврска да ги купи</t>
  </si>
  <si>
    <t>A3.2.05.</t>
  </si>
  <si>
    <t>(-) Директни, индиректни и синтетички вложувања во капитални инструменти од РОК на лица од финансискиот сектор, при што тие лица имаат вложувања во банката</t>
  </si>
  <si>
    <t>A3.2.06.</t>
  </si>
  <si>
    <t>(-) Директни, индиректни и синтетички вложувања во капитални инструменти од РОК на лица од финансискиот сектор во кои банката нема значајно вложување</t>
  </si>
  <si>
    <t>A3.2.07.</t>
  </si>
  <si>
    <t>(-) Директни, индиректни и синтетички вложувања во капитални инструменти од РОК на лица од финансискиот сектор во кои банката има значајно вложување</t>
  </si>
  <si>
    <t>A3.2.08.</t>
  </si>
  <si>
    <t>(-) Износ на одбитни ставки од ДОК којшто го надминува вкупниот износ на ДОК</t>
  </si>
  <si>
    <t>A3.2.09.</t>
  </si>
  <si>
    <t>(-) Износ на надминувањето на лимитите за вложувања во нефинансиски институции</t>
  </si>
  <si>
    <t>A3.2.10.</t>
  </si>
  <si>
    <t xml:space="preserve">(-) Трошоци за данок </t>
  </si>
  <si>
    <t>A3.2.11.</t>
  </si>
  <si>
    <t>(-) Разлика меѓу висината на потребната и извршената исправка на вредноста/посебната резерва</t>
  </si>
  <si>
    <t>A3.3.</t>
  </si>
  <si>
    <t>Регулаторни усогласувања на РОК</t>
  </si>
  <si>
    <t>A3.3.1.</t>
  </si>
  <si>
    <t>(-) Зголемување на РОК коешто произлегува од позиции на секјуритизација</t>
  </si>
  <si>
    <t>A3.3.2.</t>
  </si>
  <si>
    <t>(-) Добивки или (+) загуби од заштитата од ризикот од парични текови</t>
  </si>
  <si>
    <t>A3.3.3.</t>
  </si>
  <si>
    <t>(-) Добивки или (+) загуби од обврски на банката коишто се мерат по објективна вредност</t>
  </si>
  <si>
    <t>A3.3.4.</t>
  </si>
  <si>
    <t>(-) Добивки или (+) загуби  поврзани со обврски врз основа на деривати коишто се мерат по објективна вредност</t>
  </si>
  <si>
    <t>A3.4.</t>
  </si>
  <si>
    <t>Позиции како резултат на консолидација</t>
  </si>
  <si>
    <t>A3.4.1.</t>
  </si>
  <si>
    <t xml:space="preserve">Неконтролирачко (малцинско) учество коешто се признава во РОК на консолидирана основа </t>
  </si>
  <si>
    <t>A3.4.2.</t>
  </si>
  <si>
    <t>Останато</t>
  </si>
  <si>
    <t>A3.5.</t>
  </si>
  <si>
    <t>Други позиции од РОК</t>
  </si>
  <si>
    <t>B4.</t>
  </si>
  <si>
    <t>Додатен основен капитал (ДОК)</t>
  </si>
  <si>
    <t>B4.1</t>
  </si>
  <si>
    <t>Позиции во ДОК</t>
  </si>
  <si>
    <t>B4.1.1.</t>
  </si>
  <si>
    <t>Капитални инструменти од ДОК</t>
  </si>
  <si>
    <t>B4.1.2.</t>
  </si>
  <si>
    <t>Премија од капиталните инструменти од ДОК</t>
  </si>
  <si>
    <t>B4.2.</t>
  </si>
  <si>
    <t>(-) Одбитни ставки од ДОК</t>
  </si>
  <si>
    <t>B4.2.1.</t>
  </si>
  <si>
    <t>(-) Вложувања во сопствени капитални инструменти од ДОК</t>
  </si>
  <si>
    <t>B4.2.1.1.</t>
  </si>
  <si>
    <t xml:space="preserve">   (-) Директни вложувања во сопствени капитални инструменти од ДОК</t>
  </si>
  <si>
    <t>B4.2.1.2.</t>
  </si>
  <si>
    <t xml:space="preserve">   (-) Индиректни вложувања во сопствени капитални инструменти од ДОК</t>
  </si>
  <si>
    <t>B4.2.1.3.</t>
  </si>
  <si>
    <t xml:space="preserve">   (-) Синтетички вложувања во сопствени капитални инструменти од ДОК</t>
  </si>
  <si>
    <t>B4.2.1.4.</t>
  </si>
  <si>
    <t xml:space="preserve">   (-) Вложувања во сопствени капитални инструменти од ДОК за кои банката има договорна обврска да ги купи</t>
  </si>
  <si>
    <t>B4.2.2.</t>
  </si>
  <si>
    <t xml:space="preserve">(-) Директни, индиректни и синтетички вложувања во капитални инструменти од ДОК на лица од финансискиот сектор, при што тие лица имаат вложувања во банката </t>
  </si>
  <si>
    <t>B4.2.3.</t>
  </si>
  <si>
    <t>(-) Директни, индиректни и синтетички вложувања во капитални инструменти од ДОК на лица од финансискиот сектор во кои банката нема значајно вложување</t>
  </si>
  <si>
    <t>B4.2.4.</t>
  </si>
  <si>
    <t>(-) Директни, индиректни и синтетички вложувања во капитални инструменти од ДОК на лица од финансискиот сектор во кои банката има значајно вложување</t>
  </si>
  <si>
    <t>B4.2.5.</t>
  </si>
  <si>
    <t>(-) Износ на одбитни ставки од ДК којшто го надминува вкупниот износ на ДК</t>
  </si>
  <si>
    <t>B4.2.6.</t>
  </si>
  <si>
    <t>B4.3.</t>
  </si>
  <si>
    <t>Регулаторни усогласувања на ДОК</t>
  </si>
  <si>
    <t>B4.3.1.</t>
  </si>
  <si>
    <t>(-) Зголемување на ДОК коешто произлегува од позиции на секјуритизација</t>
  </si>
  <si>
    <t>B4.3.2.</t>
  </si>
  <si>
    <t>(-) Добивки или (+) загуби  од заштитата од ризикот од парични текови</t>
  </si>
  <si>
    <t>B4.3.3.</t>
  </si>
  <si>
    <t>(-) Добивки или (+) загуби  од обврски на банката коишто се мерат по објективна вредност</t>
  </si>
  <si>
    <t>B4.3.4.</t>
  </si>
  <si>
    <t>(-) Добивки или (+) загуби поврзани со обврски врз основа на деривати коишто се мерат по објективна вредност</t>
  </si>
  <si>
    <t>B4.4.</t>
  </si>
  <si>
    <t>B4.4.1.</t>
  </si>
  <si>
    <t>(+/-) Прифатлив додатен основен капитал којшто се признава во ДОК на консолидирана основа</t>
  </si>
  <si>
    <t>B4.4.2.</t>
  </si>
  <si>
    <t>B4.5.</t>
  </si>
  <si>
    <t>Други позиции од ДОК</t>
  </si>
  <si>
    <t>C5.</t>
  </si>
  <si>
    <t>Дополнителен капитал (ДК)</t>
  </si>
  <si>
    <t>C5.1.</t>
  </si>
  <si>
    <t>Позиции во ДК</t>
  </si>
  <si>
    <t>C5.1.1.</t>
  </si>
  <si>
    <t xml:space="preserve">Капитални инструменти од ДК </t>
  </si>
  <si>
    <t>C5.1.2.</t>
  </si>
  <si>
    <t xml:space="preserve">Субординирани кредити </t>
  </si>
  <si>
    <t>C5.1.3.</t>
  </si>
  <si>
    <t>Премија од капитални инструменти од ДК</t>
  </si>
  <si>
    <t>C5.2.</t>
  </si>
  <si>
    <t>(-) Одбитни ставки од ДК</t>
  </si>
  <si>
    <t>C5.2.1.</t>
  </si>
  <si>
    <t xml:space="preserve">(-) Вложувања во сопствени капитални инструменти од ДК </t>
  </si>
  <si>
    <t>C5.2.1.1.</t>
  </si>
  <si>
    <t xml:space="preserve">   (-) Директни вложувања во сопствени капитални инструменти од ДК </t>
  </si>
  <si>
    <t>C5.2.1.2.</t>
  </si>
  <si>
    <t xml:space="preserve">   (-) Индиректни вложувања во сопствени капитални инструменти од ДК </t>
  </si>
  <si>
    <t>C5.2.1.3.</t>
  </si>
  <si>
    <t xml:space="preserve">   (-) Синтетички вложувања во сопствени капитални инструменти од ДК </t>
  </si>
  <si>
    <t>C5.2.1.4.</t>
  </si>
  <si>
    <t xml:space="preserve">   (-) Вложувања во сопствени капитални инструменти од ДК за кои банката има договорна обврска да ги купи</t>
  </si>
  <si>
    <t>C5.2.2.</t>
  </si>
  <si>
    <t>(-) директни, индиректни и синтетички вложувања во позиции од ДК на лица од финансискиот сектор, при што тие лица имаат вложувања во банката</t>
  </si>
  <si>
    <t>C5.2.3.</t>
  </si>
  <si>
    <t>(-) директни, индиректни и синтетички вложувања во позиции од ДК на лица од финансискиот сектор во кои банката нема значајно вложување</t>
  </si>
  <si>
    <t>C5.2.4.</t>
  </si>
  <si>
    <t>(-) директни, индиректни и синтетички вложувања во позиции од ДК на лица од финансискиот сектор во кои банката има значајно вложување</t>
  </si>
  <si>
    <t>C5.3.</t>
  </si>
  <si>
    <t>Регулаторни усогласувања на ДК</t>
  </si>
  <si>
    <t>C5.3.1.</t>
  </si>
  <si>
    <t>(-) Зголемување на ДК коешто произлегува од позиции на секјуритизација</t>
  </si>
  <si>
    <t>C5.3.2.</t>
  </si>
  <si>
    <t>C5.3.3.</t>
  </si>
  <si>
    <t>C5.3.4.</t>
  </si>
  <si>
    <t>C5.4.</t>
  </si>
  <si>
    <t>C5.4.1.</t>
  </si>
  <si>
    <t>Прифатлив дoполнителен капитал којшто се признава во ДК на консолидирана основа</t>
  </si>
  <si>
    <t>C5.4.2.</t>
  </si>
  <si>
    <t>C5.5.</t>
  </si>
  <si>
    <t>Други позиции од ДК</t>
  </si>
  <si>
    <t>Анекс бр. 38</t>
  </si>
  <si>
    <t>Стапка на адекватност на капиталот, по групи банки</t>
  </si>
  <si>
    <t>I</t>
  </si>
  <si>
    <t>АКТИВА ПОНДЕРИРАНА СПОРЕД КРЕДИТНИОТ РИЗИК</t>
  </si>
  <si>
    <t>Билансна актива пондерирана според кредитниот ризик</t>
  </si>
  <si>
    <t>Вонбилансна актива пондерирана според кредитниот ризик</t>
  </si>
  <si>
    <t>Актива пондерирана според кредитниот ризик (1+2)</t>
  </si>
  <si>
    <t>Капитал потребен за покривање на кредитниот ризик (8% од реден број 3)</t>
  </si>
  <si>
    <t>II</t>
  </si>
  <si>
    <t>АКТИВА ПОНДЕРИРАНА СПОРЕД ВАЛУТНИОТ РИЗИК</t>
  </si>
  <si>
    <t>Агрегатна девизна позиција</t>
  </si>
  <si>
    <t>Нето-позиција во злато</t>
  </si>
  <si>
    <t>Актива пондерирана според валутниот ризик (5+6)</t>
  </si>
  <si>
    <t>Капитал потребен за покривање на валутниот ризик (8% од реден број 7)</t>
  </si>
  <si>
    <t>III</t>
  </si>
  <si>
    <t>АКТИВА ПОНДЕРИРАНА СПОРЕД ОПЕРАТИВНИОТ РИЗИК</t>
  </si>
  <si>
    <t>Актива пондерирана според оперативниот ризик со примена на пристапот на базичен индикатор</t>
  </si>
  <si>
    <t>Актива пондерирана според оперативниот ризик со примена на стандардизираниот пристап</t>
  </si>
  <si>
    <t>Актива пондерирана според оперативниот ризик (9+10)</t>
  </si>
  <si>
    <t>Капитал потребен за покривање на оперативниот ризик (8% од реден број 11)</t>
  </si>
  <si>
    <t>IV</t>
  </si>
  <si>
    <t>АКТИВА ПОНДЕРИРАНА СПОРЕД РИЗИЦИ (3+7+11)</t>
  </si>
  <si>
    <t>Капитал потребен за покривање на ризиците (4+8+12)</t>
  </si>
  <si>
    <t>V</t>
  </si>
  <si>
    <t>СОПСТВЕНИ СРЕДСТВА</t>
  </si>
  <si>
    <t>VI</t>
  </si>
  <si>
    <t>СТАПКА НА АДЕКВАТНОСТ НА КАПИТАЛОТ (V/IV)</t>
  </si>
  <si>
    <t>Анекс бр. 39</t>
  </si>
  <si>
    <t>Показатели за профитабилноста и ефикасноста во работењето на банкарскиот систем и по групи банки</t>
  </si>
  <si>
    <t>Банкарски 
систем</t>
  </si>
  <si>
    <t>Група
големи банки</t>
  </si>
  <si>
    <t>Група
средни банки</t>
  </si>
  <si>
    <t>Група
мали банки</t>
  </si>
  <si>
    <t>Стапка на поврат на просечната актива (ROAA)</t>
  </si>
  <si>
    <t>Стапка на поврат на просечниот капитал (ROAE)</t>
  </si>
  <si>
    <t xml:space="preserve">Оперативни трошоци /Вкупни редовни приходи (Cost-to-income) </t>
  </si>
  <si>
    <t>Некаматни расходи/Вкупни редовни приходи</t>
  </si>
  <si>
    <t>Трошоци за плати /Вкупни редовни приходи</t>
  </si>
  <si>
    <t>Трошоци за плати /Оперативни трошоци</t>
  </si>
  <si>
    <t>Исправка на вредноста за финансиски и нефинансиски средства / Нето каматен приход</t>
  </si>
  <si>
    <t>Нето каматен приход /Просечна актива</t>
  </si>
  <si>
    <t>Нето каматен приход /Вкупни редовни приходи</t>
  </si>
  <si>
    <t>Нето каматен приход /Некаматни расходи</t>
  </si>
  <si>
    <t>Некаматни приходи/Вкупни редовни приходи</t>
  </si>
  <si>
    <t>Добивка (загуба) од работењето /Вкупни редовни приходи</t>
  </si>
  <si>
    <t>Анекс бр. 40</t>
  </si>
  <si>
    <t>Анекс бр. 41</t>
  </si>
  <si>
    <t>Број на банки во одделните групи банки*</t>
  </si>
  <si>
    <t>Група големи банки (актива поголема од 32,1 милијарди денари на 31.12.2017 година)</t>
  </si>
  <si>
    <t>Група средни банки (актива меѓу 8,0 и 32,1 милијарди денари на 31.12.2017 година)</t>
  </si>
  <si>
    <t>Група мали банки (актива помала од 8,0 милијарди денари на 31.12.2017 година)</t>
  </si>
  <si>
    <t>пет банки</t>
  </si>
  <si>
    <t>седум банки</t>
  </si>
  <si>
    <t>три банки</t>
  </si>
  <si>
    <t>* Структурата на групите банки е утврдена со состојба на 31.12.2017, според износот на активата на одделните банки на 31.12.2017 година</t>
  </si>
  <si>
    <t>Анекс бр.11</t>
  </si>
  <si>
    <t>Структура на депозитите на нефинансиските субјекти</t>
  </si>
  <si>
    <t>Депозити по видување</t>
  </si>
  <si>
    <t>Депозити орочени до една година</t>
  </si>
  <si>
    <t>Депозити орочени над една година</t>
  </si>
  <si>
    <t>Вкупни депозити</t>
  </si>
  <si>
    <t>Промена 31.3.2018/31.12.2017</t>
  </si>
  <si>
    <t>Апсолутен пораст на депозитите</t>
  </si>
  <si>
    <t>Анекс бр.12</t>
  </si>
  <si>
    <t>Структура на депозитите на нефинансиските субјекти по одделни групи банки</t>
  </si>
  <si>
    <t>Анекс бр.13</t>
  </si>
  <si>
    <t>Распореденост на депозитите на нефинансиските субјекти по групи банки</t>
  </si>
  <si>
    <t>Структури на депозитите</t>
  </si>
  <si>
    <t>По видување</t>
  </si>
  <si>
    <t>Анекс бр.14</t>
  </si>
  <si>
    <t>Структура на депозитите на нефинансиски субјекти по групи банки</t>
  </si>
  <si>
    <t xml:space="preserve"> </t>
  </si>
  <si>
    <t>Структура на депозитите</t>
  </si>
  <si>
    <t>Денарски со валутна клаузула</t>
  </si>
  <si>
    <t xml:space="preserve">Анекс бр.15 </t>
  </si>
  <si>
    <t>Квартална промена на депозитите на нефинансиските субјекти</t>
  </si>
  <si>
    <t>Состојба на крајот на каврталот ( во милиони денари)</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</si>
</sst>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3" formatCode="_-* #,##0.00\ _д_е_н_._-;\-* #,##0.00\ _д_е_н_._-;_-* &quot;-&quot;??\ _д_е_н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quot;   &quot;@"/>
    <numFmt numFmtId="171" formatCode="&quot;      &quot;@"/>
    <numFmt numFmtId="172" formatCode="&quot;         &quot;@"/>
    <numFmt numFmtId="173" formatCode="&quot;            &quot;@"/>
    <numFmt numFmtId="174" formatCode="&quot;               &quot;@"/>
    <numFmt numFmtId="175" formatCode="_(* #.##0.00_);_(* \(#.##0.00\);_(* &quot;-&quot;??_);_(@_)"/>
    <numFmt numFmtId="176" formatCode="_-[$€-2]* #,##0.00_-;\-[$€-2]* #,##0.00_-;_-[$€-2]* &quot;-&quot;??_-"/>
    <numFmt numFmtId="177" formatCode="General_)"/>
    <numFmt numFmtId="178" formatCode="[Black][&gt;0.05]#,##0.0;[Black][&lt;-0.05]\-#,##0.0;;"/>
    <numFmt numFmtId="179" formatCode="[Black][&gt;0.5]#,##0;[Black][&lt;-0.5]\-#,##0;;"/>
    <numFmt numFmtId="180" formatCode="0.0"/>
    <numFmt numFmtId="181" formatCode="_(* #,##0_);_(* \(#,##0\);_(* &quot;-&quot;??_);_(@_)"/>
    <numFmt numFmtId="182" formatCode="#,##0.000000"/>
    <numFmt numFmtId="183" formatCode="#,##0.0000"/>
    <numFmt numFmtId="184" formatCode="#,##0.000"/>
    <numFmt numFmtId="185" formatCode="#,##0.00000"/>
    <numFmt numFmtId="186" formatCode="#,##0.0000000"/>
    <numFmt numFmtId="187" formatCode="#,###"/>
    <numFmt numFmtId="188" formatCode="0.00\ %"/>
  </numFmts>
  <fonts count="110">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Arial"/>
      <family val="2"/>
      <charset val="204"/>
    </font>
    <font>
      <b/>
      <sz val="11"/>
      <name val="Tahoma"/>
      <family val="2"/>
    </font>
    <font>
      <sz val="11"/>
      <color indexed="8"/>
      <name val="Calibri"/>
      <family val="2"/>
    </font>
    <font>
      <b/>
      <sz val="10"/>
      <color indexed="8"/>
      <name val="Tahoma"/>
      <family val="2"/>
      <charset val="204"/>
    </font>
    <font>
      <b/>
      <sz val="10"/>
      <color indexed="8"/>
      <name val="Tahoma"/>
      <family val="2"/>
    </font>
    <font>
      <sz val="10"/>
      <color indexed="8"/>
      <name val="Tahoma"/>
      <family val="2"/>
    </font>
    <font>
      <b/>
      <sz val="11"/>
      <color theme="1"/>
      <name val="Tahoma"/>
      <family val="2"/>
    </font>
    <font>
      <sz val="10"/>
      <color indexed="8"/>
      <name val="Arial"/>
      <family val="2"/>
    </font>
    <font>
      <sz val="9"/>
      <name val="Times New Roman"/>
      <family val="1"/>
    </font>
    <font>
      <sz val="10"/>
      <color indexed="12"/>
      <name val="MS Sans Serif"/>
      <family val="2"/>
      <charset val="204"/>
    </font>
    <font>
      <sz val="11"/>
      <color indexed="63"/>
      <name val="Calibri"/>
      <family val="2"/>
    </font>
    <font>
      <sz val="11"/>
      <color indexed="9"/>
      <name val="Calibri"/>
      <family val="2"/>
    </font>
    <font>
      <sz val="11"/>
      <color theme="0"/>
      <name val="Calibri"/>
      <family val="2"/>
      <charset val="204"/>
      <scheme val="minor"/>
    </font>
    <font>
      <sz val="11"/>
      <color indexed="20"/>
      <name val="Calibri"/>
      <family val="2"/>
    </font>
    <font>
      <sz val="11"/>
      <color rgb="FF9C0006"/>
      <name val="Calibri"/>
      <family val="2"/>
      <charset val="204"/>
      <scheme val="minor"/>
    </font>
    <font>
      <b/>
      <sz val="11"/>
      <color indexed="52"/>
      <name val="Calibri"/>
      <family val="2"/>
    </font>
    <font>
      <b/>
      <sz val="11"/>
      <color rgb="FFFA7D00"/>
      <name val="Calibri"/>
      <family val="2"/>
      <charset val="204"/>
      <scheme val="minor"/>
    </font>
    <font>
      <b/>
      <sz val="11"/>
      <color indexed="9"/>
      <name val="Calibri"/>
      <family val="2"/>
    </font>
    <font>
      <b/>
      <sz val="11"/>
      <color theme="0"/>
      <name val="Calibri"/>
      <family val="2"/>
      <charset val="204"/>
      <scheme val="minor"/>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i/>
      <sz val="11"/>
      <color rgb="FF7F7F7F"/>
      <name val="Calibri"/>
      <family val="2"/>
      <charset val="204"/>
      <scheme val="minor"/>
    </font>
    <font>
      <sz val="11"/>
      <color indexed="17"/>
      <name val="Calibri"/>
      <family val="2"/>
    </font>
    <font>
      <sz val="11"/>
      <color rgb="FF006100"/>
      <name val="Calibri"/>
      <family val="2"/>
      <charset val="204"/>
      <scheme val="minor"/>
    </font>
    <font>
      <b/>
      <sz val="15"/>
      <color indexed="56"/>
      <name val="Calibri"/>
      <family val="2"/>
    </font>
    <font>
      <b/>
      <sz val="15"/>
      <color theme="3"/>
      <name val="Calibri"/>
      <family val="2"/>
      <charset val="204"/>
      <scheme val="minor"/>
    </font>
    <font>
      <b/>
      <sz val="15"/>
      <color indexed="62"/>
      <name val="Calibri"/>
      <family val="2"/>
    </font>
    <font>
      <b/>
      <sz val="13"/>
      <color indexed="56"/>
      <name val="Calibri"/>
      <family val="2"/>
    </font>
    <font>
      <b/>
      <sz val="13"/>
      <color theme="3"/>
      <name val="Calibri"/>
      <family val="2"/>
      <charset val="204"/>
      <scheme val="minor"/>
    </font>
    <font>
      <b/>
      <sz val="13"/>
      <color indexed="62"/>
      <name val="Calibri"/>
      <family val="2"/>
    </font>
    <font>
      <b/>
      <sz val="11"/>
      <color indexed="56"/>
      <name val="Calibri"/>
      <family val="2"/>
    </font>
    <font>
      <b/>
      <sz val="11"/>
      <color theme="3"/>
      <name val="Calibri"/>
      <family val="2"/>
      <charset val="204"/>
      <scheme val="minor"/>
    </font>
    <font>
      <b/>
      <sz val="11"/>
      <color indexed="62"/>
      <name val="Calibri"/>
      <family val="2"/>
    </font>
    <font>
      <b/>
      <sz val="12"/>
      <color indexed="24"/>
      <name val="Arial"/>
      <family val="2"/>
    </font>
    <font>
      <sz val="11"/>
      <color indexed="62"/>
      <name val="Calibri"/>
      <family val="2"/>
    </font>
    <font>
      <sz val="11"/>
      <color rgb="FF3F3F76"/>
      <name val="Calibri"/>
      <family val="2"/>
      <charset val="204"/>
      <scheme val="minor"/>
    </font>
    <font>
      <sz val="11"/>
      <color indexed="52"/>
      <name val="Calibri"/>
      <family val="2"/>
    </font>
    <font>
      <sz val="11"/>
      <color rgb="FFFA7D00"/>
      <name val="Calibri"/>
      <family val="2"/>
      <charset val="204"/>
      <scheme val="minor"/>
    </font>
    <font>
      <sz val="10"/>
      <name val="Times New Roman"/>
      <family val="1"/>
    </font>
    <font>
      <sz val="11"/>
      <color indexed="60"/>
      <name val="Calibri"/>
      <family val="2"/>
    </font>
    <font>
      <sz val="11"/>
      <color rgb="FF9C6500"/>
      <name val="Calibri"/>
      <family val="2"/>
      <charset val="204"/>
      <scheme val="minor"/>
    </font>
    <font>
      <sz val="11"/>
      <name val="Tms Rmn"/>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1"/>
      <color rgb="FF3F3F3F"/>
      <name val="Calibri"/>
      <family val="2"/>
      <charset val="204"/>
      <scheme val="minor"/>
    </font>
    <font>
      <b/>
      <sz val="18"/>
      <color indexed="56"/>
      <name val="Cambria"/>
      <family val="2"/>
    </font>
    <font>
      <b/>
      <sz val="18"/>
      <color theme="3"/>
      <name val="Calibri Light"/>
      <family val="2"/>
      <charset val="204"/>
      <scheme val="major"/>
    </font>
    <font>
      <b/>
      <sz val="18"/>
      <color indexed="62"/>
      <name val="Cambria"/>
      <family val="2"/>
    </font>
    <font>
      <b/>
      <sz val="11"/>
      <color indexed="8"/>
      <name val="Calibri"/>
      <family val="2"/>
    </font>
    <font>
      <b/>
      <sz val="11"/>
      <color theme="1"/>
      <name val="Calibri"/>
      <family val="2"/>
      <charset val="204"/>
      <scheme val="minor"/>
    </font>
    <font>
      <sz val="11"/>
      <color indexed="10"/>
      <name val="Calibri"/>
      <family val="2"/>
    </font>
    <font>
      <sz val="11"/>
      <color rgb="FFFF0000"/>
      <name val="Calibri"/>
      <family val="2"/>
      <charset val="204"/>
      <scheme val="minor"/>
    </font>
    <font>
      <sz val="10"/>
      <color indexed="12"/>
      <name val="MS Sans Serif"/>
      <family val="2"/>
    </font>
    <font>
      <sz val="10"/>
      <name val="Tahoma"/>
      <family val="2"/>
      <charset val="204"/>
    </font>
    <font>
      <sz val="10"/>
      <color indexed="8"/>
      <name val="Tahoma"/>
      <family val="2"/>
      <charset val="204"/>
    </font>
    <font>
      <sz val="10"/>
      <color theme="1"/>
      <name val="Tahoma"/>
      <family val="2"/>
      <charset val="204"/>
    </font>
    <font>
      <b/>
      <sz val="10"/>
      <color theme="1"/>
      <name val="Tahoma"/>
      <family val="2"/>
      <charset val="204"/>
    </font>
    <font>
      <sz val="10"/>
      <color rgb="FFFF0000"/>
      <name val="Tahoma"/>
      <family val="2"/>
    </font>
    <font>
      <sz val="11"/>
      <color indexed="8"/>
      <name val="Tahoma"/>
      <family val="2"/>
    </font>
    <font>
      <b/>
      <sz val="11"/>
      <color indexed="8"/>
      <name val="Tahoma"/>
      <family val="2"/>
    </font>
    <font>
      <sz val="11"/>
      <name val="Tahoma"/>
      <family val="2"/>
    </font>
    <font>
      <sz val="11"/>
      <color theme="1"/>
      <name val="Tahoma"/>
      <family val="2"/>
    </font>
    <font>
      <sz val="8"/>
      <color theme="1"/>
      <name val="Tahoma"/>
      <family val="2"/>
    </font>
    <font>
      <sz val="10"/>
      <color indexed="8"/>
      <name val="Arial"/>
      <family val="2"/>
      <charset val="204"/>
    </font>
    <font>
      <b/>
      <sz val="11"/>
      <color rgb="FFFF0000"/>
      <name val="Tahoma"/>
      <family val="2"/>
    </font>
    <font>
      <sz val="11"/>
      <color theme="1"/>
      <name val="Tahoma"/>
      <family val="2"/>
      <charset val="204"/>
    </font>
    <font>
      <i/>
      <sz val="10"/>
      <name val="Tahoma"/>
      <family val="2"/>
    </font>
    <font>
      <i/>
      <sz val="10"/>
      <name val="Tahoma"/>
      <family val="2"/>
      <charset val="204"/>
    </font>
    <font>
      <b/>
      <i/>
      <sz val="10"/>
      <name val="Tahoma"/>
      <family val="2"/>
    </font>
    <font>
      <sz val="9"/>
      <name val="Tahoma"/>
      <family val="2"/>
    </font>
    <font>
      <b/>
      <sz val="11"/>
      <name val="Tahoma"/>
      <family val="2"/>
      <charset val="204"/>
    </font>
    <font>
      <b/>
      <sz val="11"/>
      <color rgb="FFFF0000"/>
      <name val="Tahoma"/>
      <family val="2"/>
      <charset val="204"/>
    </font>
    <font>
      <b/>
      <sz val="11"/>
      <color indexed="8"/>
      <name val="Tahoma"/>
      <family val="2"/>
      <charset val="204"/>
    </font>
    <font>
      <b/>
      <sz val="9"/>
      <name val="Tahoma"/>
      <family val="2"/>
    </font>
    <font>
      <b/>
      <sz val="9"/>
      <name val="Tahoma"/>
      <family val="2"/>
      <charset val="204"/>
    </font>
    <font>
      <sz val="9"/>
      <name val="Tahoma"/>
      <family val="2"/>
      <charset val="204"/>
    </font>
    <font>
      <sz val="11"/>
      <name val="Tahoma"/>
      <family val="2"/>
      <charset val="204"/>
    </font>
    <font>
      <sz val="10"/>
      <color rgb="FF000000"/>
      <name val="Tahoma"/>
      <family val="2"/>
      <charset val="204"/>
    </font>
    <font>
      <b/>
      <sz val="10"/>
      <color rgb="FF000000"/>
      <name val="Tahoma"/>
      <family val="2"/>
      <charset val="204"/>
    </font>
    <font>
      <b/>
      <sz val="11"/>
      <color theme="1"/>
      <name val="Tahoma"/>
      <family val="2"/>
      <charset val="204"/>
    </font>
    <font>
      <sz val="11"/>
      <color indexed="8"/>
      <name val="Tahoma"/>
      <family val="2"/>
      <charset val="204"/>
    </font>
    <font>
      <b/>
      <i/>
      <sz val="10"/>
      <color theme="1"/>
      <name val="Tahoma"/>
      <family val="2"/>
      <charset val="204"/>
    </font>
  </fonts>
  <fills count="71">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rgb="FFDDDDDD"/>
        <bgColor indexed="64"/>
      </patternFill>
    </fill>
    <fill>
      <patternFill patternType="solid">
        <fgColor indexed="55"/>
        <bgColor indexed="64"/>
      </patternFill>
    </fill>
    <fill>
      <patternFill patternType="solid">
        <fgColor theme="0" tint="-0.34998626667073579"/>
        <bgColor indexed="64"/>
      </patternFill>
    </fill>
    <fill>
      <patternFill patternType="solid">
        <fgColor indexed="50"/>
        <bgColor indexed="64"/>
      </patternFill>
    </fill>
    <fill>
      <patternFill patternType="solid">
        <fgColor indexed="13"/>
        <bgColor indexed="64"/>
      </patternFill>
    </fill>
    <fill>
      <patternFill patternType="solid">
        <fgColor rgb="FFD3D3D3"/>
        <bgColor indexed="64"/>
      </patternFill>
    </fill>
  </fills>
  <borders count="15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medium">
        <color indexed="64"/>
      </left>
      <right style="medium">
        <color indexed="64"/>
      </right>
      <top style="thin">
        <color rgb="FF000000"/>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ck">
        <color indexed="64"/>
      </right>
      <top style="medium">
        <color indexed="64"/>
      </top>
      <bottom style="medium">
        <color indexed="64"/>
      </bottom>
      <diagonal/>
    </border>
    <border>
      <left/>
      <right/>
      <top/>
      <bottom style="thick">
        <color indexed="64"/>
      </bottom>
      <diagonal/>
    </border>
    <border>
      <left/>
      <right/>
      <top style="thick">
        <color indexed="64"/>
      </top>
      <bottom style="thick">
        <color indexed="64"/>
      </bottom>
      <diagonal/>
    </border>
    <border>
      <left style="thick">
        <color indexed="64"/>
      </left>
      <right/>
      <top style="medium">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medium">
        <color indexed="64"/>
      </left>
      <right style="thick">
        <color indexed="64"/>
      </right>
      <top style="thick">
        <color indexed="64"/>
      </top>
      <bottom/>
      <diagonal/>
    </border>
    <border>
      <left/>
      <right style="medium">
        <color indexed="64"/>
      </right>
      <top style="thick">
        <color indexed="64"/>
      </top>
      <bottom style="thin">
        <color indexed="64"/>
      </bottom>
      <diagonal/>
    </border>
    <border>
      <left style="medium">
        <color indexed="64"/>
      </left>
      <right style="thick">
        <color indexed="64"/>
      </right>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ck">
        <color indexed="64"/>
      </right>
      <top style="thick">
        <color indexed="64"/>
      </top>
      <bottom style="thin">
        <color indexed="64"/>
      </bottom>
      <diagonal/>
    </border>
    <border>
      <left/>
      <right style="medium">
        <color indexed="64"/>
      </right>
      <top style="thick">
        <color indexed="64"/>
      </top>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style="medium">
        <color indexed="64"/>
      </right>
      <top style="thick">
        <color indexed="64"/>
      </top>
      <bottom/>
      <diagonal/>
    </border>
    <border>
      <left/>
      <right style="medium">
        <color indexed="64"/>
      </right>
      <top/>
      <bottom style="thick">
        <color indexed="64"/>
      </bottom>
      <diagonal/>
    </border>
    <border>
      <left style="medium">
        <color indexed="64"/>
      </left>
      <right style="thick">
        <color indexed="64"/>
      </right>
      <top/>
      <bottom style="medium">
        <color indexed="64"/>
      </bottom>
      <diagonal/>
    </border>
  </borders>
  <cellStyleXfs count="1515">
    <xf numFmtId="0" fontId="0" fillId="0" borderId="0"/>
    <xf numFmtId="0" fontId="10" fillId="0" borderId="0"/>
    <xf numFmtId="0" fontId="14" fillId="0" borderId="0"/>
    <xf numFmtId="0" fontId="16" fillId="0" borderId="0"/>
    <xf numFmtId="0" fontId="10" fillId="0" borderId="0"/>
    <xf numFmtId="0" fontId="18" fillId="0" borderId="0"/>
    <xf numFmtId="0" fontId="18"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0" fillId="0" borderId="0"/>
    <xf numFmtId="0" fontId="9" fillId="0" borderId="0"/>
    <xf numFmtId="167" fontId="10"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0" fontId="9" fillId="0" borderId="0"/>
    <xf numFmtId="9" fontId="20" fillId="0" borderId="0" applyFont="0" applyFill="0" applyBorder="0" applyAlignment="0" applyProtection="0"/>
    <xf numFmtId="167" fontId="20" fillId="0" borderId="0" applyFont="0" applyFill="0" applyBorder="0" applyAlignment="0" applyProtection="0"/>
    <xf numFmtId="0" fontId="18" fillId="0" borderId="0"/>
    <xf numFmtId="9" fontId="10" fillId="0" borderId="0" applyFont="0" applyFill="0" applyBorder="0" applyAlignment="0" applyProtection="0"/>
    <xf numFmtId="9" fontId="20" fillId="0" borderId="0" applyFont="0" applyFill="0" applyBorder="0" applyAlignment="0" applyProtection="0"/>
    <xf numFmtId="0" fontId="16" fillId="0" borderId="0"/>
    <xf numFmtId="0" fontId="18" fillId="0" borderId="0"/>
    <xf numFmtId="0" fontId="18" fillId="0" borderId="0"/>
    <xf numFmtId="0" fontId="9" fillId="0" borderId="0"/>
    <xf numFmtId="0" fontId="16" fillId="0" borderId="0"/>
    <xf numFmtId="0" fontId="9" fillId="0" borderId="0"/>
    <xf numFmtId="0" fontId="18" fillId="0" borderId="0"/>
    <xf numFmtId="0" fontId="18" fillId="0" borderId="0"/>
    <xf numFmtId="0" fontId="16" fillId="0" borderId="0"/>
    <xf numFmtId="0" fontId="18" fillId="0" borderId="0"/>
    <xf numFmtId="0" fontId="10" fillId="0" borderId="0"/>
    <xf numFmtId="170" fontId="26" fillId="0" borderId="0" applyFont="0" applyFill="0" applyBorder="0" applyAlignment="0" applyProtection="0"/>
    <xf numFmtId="38" fontId="27" fillId="0" borderId="0" applyFill="0" applyBorder="0" applyAlignment="0">
      <protection locked="0"/>
    </xf>
    <xf numFmtId="171" fontId="26" fillId="0" borderId="0" applyFont="0" applyFill="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16" fillId="13"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0" fillId="36"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16" fillId="17"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0" fillId="38"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16" fillId="2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0" fillId="4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16" fillId="25"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0" fillId="42"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16" fillId="29"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0" fillId="43"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16" fillId="33"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0" fillId="39"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172" fontId="26" fillId="0" borderId="0" applyFont="0" applyFill="0" applyBorder="0" applyAlignment="0" applyProtection="0"/>
    <xf numFmtId="173" fontId="26" fillId="0" borderId="0" applyFont="0" applyFill="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16" fillId="14"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0"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16" fillId="18"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0" fillId="46"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16" fillId="22"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0" fillId="47"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16" fillId="26"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0" fillId="42"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16" fillId="30"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0" fillId="44"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16" fillId="34"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0" fillId="49"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174" fontId="26" fillId="0" borderId="0" applyFont="0" applyFill="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30" fillId="15"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0"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30" fillId="19"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30" fillId="23"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30" fillId="27"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52"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30" fillId="3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30" fillId="35"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53"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30" fillId="1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4"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30" fillId="16"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30" fillId="20"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30" fillId="24" borderId="0" applyNumberFormat="0" applyBorder="0" applyAlignment="0" applyProtection="0"/>
    <xf numFmtId="0" fontId="29" fillId="57" borderId="0" applyNumberFormat="0" applyBorder="0" applyAlignment="0" applyProtection="0"/>
    <xf numFmtId="0" fontId="29" fillId="57" borderId="0" applyNumberFormat="0" applyBorder="0" applyAlignment="0" applyProtection="0"/>
    <xf numFmtId="0" fontId="29" fillId="57" borderId="0" applyNumberFormat="0" applyBorder="0" applyAlignment="0" applyProtection="0"/>
    <xf numFmtId="0" fontId="29" fillId="57" borderId="0" applyNumberFormat="0" applyBorder="0" applyAlignment="0" applyProtection="0"/>
    <xf numFmtId="0" fontId="29" fillId="52"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30" fillId="28"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30" fillId="32"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2" fillId="6"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3" fillId="59" borderId="67" applyNumberFormat="0" applyAlignment="0" applyProtection="0"/>
    <xf numFmtId="0" fontId="33" fillId="59" borderId="67" applyNumberFormat="0" applyAlignment="0" applyProtection="0"/>
    <xf numFmtId="0" fontId="33" fillId="59" borderId="67" applyNumberFormat="0" applyAlignment="0" applyProtection="0"/>
    <xf numFmtId="0" fontId="33" fillId="59" borderId="67" applyNumberFormat="0" applyAlignment="0" applyProtection="0"/>
    <xf numFmtId="0" fontId="33" fillId="59" borderId="67" applyNumberFormat="0" applyAlignment="0" applyProtection="0"/>
    <xf numFmtId="0" fontId="34" fillId="9" borderId="61" applyNumberFormat="0" applyAlignment="0" applyProtection="0"/>
    <xf numFmtId="0" fontId="33" fillId="37" borderId="67" applyNumberFormat="0" applyAlignment="0" applyProtection="0"/>
    <xf numFmtId="0" fontId="33" fillId="37" borderId="67" applyNumberFormat="0" applyAlignment="0" applyProtection="0"/>
    <xf numFmtId="0" fontId="33" fillId="37" borderId="67" applyNumberFormat="0" applyAlignment="0" applyProtection="0"/>
    <xf numFmtId="0" fontId="33" fillId="37" borderId="67" applyNumberFormat="0" applyAlignment="0" applyProtection="0"/>
    <xf numFmtId="0" fontId="33" fillId="59" borderId="67" applyNumberFormat="0" applyAlignment="0" applyProtection="0"/>
    <xf numFmtId="0" fontId="34" fillId="9" borderId="61" applyNumberFormat="0" applyAlignment="0" applyProtection="0"/>
    <xf numFmtId="0" fontId="34" fillId="9" borderId="61" applyNumberFormat="0" applyAlignment="0" applyProtection="0"/>
    <xf numFmtId="0" fontId="33" fillId="59" borderId="67" applyNumberFormat="0" applyAlignment="0" applyProtection="0"/>
    <xf numFmtId="0" fontId="33" fillId="59" borderId="67" applyNumberFormat="0" applyAlignment="0" applyProtection="0"/>
    <xf numFmtId="0" fontId="33" fillId="59" borderId="67" applyNumberFormat="0" applyAlignment="0" applyProtection="0"/>
    <xf numFmtId="0" fontId="33" fillId="59" borderId="67" applyNumberFormat="0" applyAlignment="0" applyProtection="0"/>
    <xf numFmtId="0" fontId="33" fillId="59" borderId="67" applyNumberFormat="0" applyAlignment="0" applyProtection="0"/>
    <xf numFmtId="0" fontId="33" fillId="59" borderId="67" applyNumberFormat="0" applyAlignment="0" applyProtection="0"/>
    <xf numFmtId="0" fontId="33" fillId="59" borderId="67" applyNumberFormat="0" applyAlignment="0" applyProtection="0"/>
    <xf numFmtId="0" fontId="35" fillId="60" borderId="68" applyNumberFormat="0" applyAlignment="0" applyProtection="0"/>
    <xf numFmtId="0" fontId="35" fillId="60" borderId="68" applyNumberFormat="0" applyAlignment="0" applyProtection="0"/>
    <xf numFmtId="0" fontId="35" fillId="60" borderId="68" applyNumberFormat="0" applyAlignment="0" applyProtection="0"/>
    <xf numFmtId="0" fontId="35" fillId="60" borderId="68" applyNumberFormat="0" applyAlignment="0" applyProtection="0"/>
    <xf numFmtId="0" fontId="35" fillId="60" borderId="68" applyNumberFormat="0" applyAlignment="0" applyProtection="0"/>
    <xf numFmtId="0" fontId="36" fillId="10" borderId="64" applyNumberFormat="0" applyAlignment="0" applyProtection="0"/>
    <xf numFmtId="0" fontId="35" fillId="60" borderId="68" applyNumberFormat="0" applyAlignment="0" applyProtection="0"/>
    <xf numFmtId="0" fontId="35" fillId="60" borderId="68" applyNumberFormat="0" applyAlignment="0" applyProtection="0"/>
    <xf numFmtId="0" fontId="35" fillId="60" borderId="68" applyNumberFormat="0" applyAlignment="0" applyProtection="0"/>
    <xf numFmtId="0" fontId="35" fillId="60" borderId="68" applyNumberFormat="0" applyAlignment="0" applyProtection="0"/>
    <xf numFmtId="0" fontId="35" fillId="60" borderId="68" applyNumberFormat="0" applyAlignment="0" applyProtection="0"/>
    <xf numFmtId="0" fontId="36" fillId="10" borderId="64" applyNumberFormat="0" applyAlignment="0" applyProtection="0"/>
    <xf numFmtId="0" fontId="36" fillId="10" borderId="64" applyNumberFormat="0" applyAlignment="0" applyProtection="0"/>
    <xf numFmtId="0" fontId="35" fillId="60" borderId="68" applyNumberFormat="0" applyAlignment="0" applyProtection="0"/>
    <xf numFmtId="0" fontId="35" fillId="60" borderId="68" applyNumberFormat="0" applyAlignment="0" applyProtection="0"/>
    <xf numFmtId="0" fontId="35" fillId="60" borderId="68" applyNumberFormat="0" applyAlignment="0" applyProtection="0"/>
    <xf numFmtId="0" fontId="35" fillId="60" borderId="68" applyNumberFormat="0" applyAlignment="0" applyProtection="0"/>
    <xf numFmtId="0" fontId="35" fillId="60" borderId="68" applyNumberFormat="0" applyAlignment="0" applyProtection="0"/>
    <xf numFmtId="0" fontId="35" fillId="60" borderId="68" applyNumberFormat="0" applyAlignment="0" applyProtection="0"/>
    <xf numFmtId="0" fontId="35" fillId="60" borderId="68" applyNumberFormat="0" applyAlignment="0" applyProtection="0"/>
    <xf numFmtId="1" fontId="37" fillId="4" borderId="22">
      <alignment horizontal="right" vertical="center"/>
    </xf>
    <xf numFmtId="0" fontId="38" fillId="4" borderId="22">
      <alignment horizontal="right" vertical="center"/>
    </xf>
    <xf numFmtId="0" fontId="10" fillId="4" borderId="69"/>
    <xf numFmtId="0" fontId="37" fillId="3" borderId="22">
      <alignment horizontal="center" vertical="center"/>
    </xf>
    <xf numFmtId="1" fontId="37" fillId="4" borderId="22">
      <alignment horizontal="right" vertical="center"/>
    </xf>
    <xf numFmtId="0" fontId="10" fillId="4" borderId="0"/>
    <xf numFmtId="0" fontId="39" fillId="4" borderId="22">
      <alignment horizontal="left" vertical="center"/>
    </xf>
    <xf numFmtId="0" fontId="39" fillId="4" borderId="22"/>
    <xf numFmtId="0" fontId="38" fillId="4" borderId="22">
      <alignment horizontal="right" vertical="center"/>
    </xf>
    <xf numFmtId="0" fontId="40" fillId="61" borderId="22">
      <alignment horizontal="left" vertical="center"/>
    </xf>
    <xf numFmtId="0" fontId="40" fillId="61" borderId="22">
      <alignment horizontal="left" vertical="center"/>
    </xf>
    <xf numFmtId="0" fontId="41" fillId="4" borderId="22">
      <alignment horizontal="left" vertical="center"/>
    </xf>
    <xf numFmtId="0" fontId="42" fillId="4" borderId="69"/>
    <xf numFmtId="0" fontId="37" fillId="62" borderId="22">
      <alignment horizontal="left" vertical="center"/>
    </xf>
    <xf numFmtId="167" fontId="20" fillId="0" borderId="0" applyFont="0" applyFill="0" applyBorder="0" applyAlignment="0" applyProtection="0"/>
    <xf numFmtId="167" fontId="9" fillId="0" borderId="0" applyFont="0" applyFill="0" applyBorder="0" applyAlignment="0" applyProtection="0"/>
    <xf numFmtId="167" fontId="10" fillId="0" borderId="0" applyFont="0" applyFill="0" applyBorder="0" applyAlignment="0" applyProtection="0"/>
    <xf numFmtId="167" fontId="20"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20" fillId="0" borderId="0" applyFont="0" applyFill="0" applyBorder="0" applyAlignment="0" applyProtection="0"/>
    <xf numFmtId="175" fontId="20" fillId="0" borderId="0" applyFont="0" applyFill="0" applyBorder="0" applyAlignment="0" applyProtection="0"/>
    <xf numFmtId="167" fontId="20" fillId="0" borderId="0" applyFont="0" applyFill="0" applyBorder="0" applyAlignment="0" applyProtection="0"/>
    <xf numFmtId="167" fontId="10"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43" fontId="16" fillId="0" borderId="0" applyFont="0" applyFill="0" applyBorder="0" applyAlignment="0" applyProtection="0"/>
    <xf numFmtId="166" fontId="10" fillId="0" borderId="0" applyFont="0" applyFill="0" applyBorder="0" applyAlignment="0" applyProtection="0"/>
    <xf numFmtId="166" fontId="20" fillId="0" borderId="0" applyFont="0" applyFill="0" applyBorder="0" applyAlignment="0" applyProtection="0"/>
    <xf numFmtId="0" fontId="18" fillId="0" borderId="0"/>
    <xf numFmtId="0" fontId="44" fillId="0" borderId="0" applyProtection="0"/>
    <xf numFmtId="176" fontId="10" fillId="0" borderId="0" applyFont="0" applyFill="0" applyBorder="0" applyAlignment="0" applyProtection="0"/>
    <xf numFmtId="177" fontId="45" fillId="0" borderId="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2" fontId="44" fillId="0" borderId="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9" fillId="5"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9" fillId="5" borderId="0" applyNumberFormat="0" applyBorder="0" applyAlignment="0" applyProtection="0"/>
    <xf numFmtId="0" fontId="49" fillId="5"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50" fillId="0" borderId="70" applyNumberFormat="0" applyFill="0" applyAlignment="0" applyProtection="0"/>
    <xf numFmtId="0" fontId="50" fillId="0" borderId="70" applyNumberFormat="0" applyFill="0" applyAlignment="0" applyProtection="0"/>
    <xf numFmtId="0" fontId="50" fillId="0" borderId="70" applyNumberFormat="0" applyFill="0" applyAlignment="0" applyProtection="0"/>
    <xf numFmtId="0" fontId="50" fillId="0" borderId="70" applyNumberFormat="0" applyFill="0" applyAlignment="0" applyProtection="0"/>
    <xf numFmtId="0" fontId="50" fillId="0" borderId="70" applyNumberFormat="0" applyFill="0" applyAlignment="0" applyProtection="0"/>
    <xf numFmtId="0" fontId="51" fillId="0" borderId="58" applyNumberFormat="0" applyFill="0" applyAlignment="0" applyProtection="0"/>
    <xf numFmtId="0" fontId="52" fillId="0" borderId="71" applyNumberFormat="0" applyFill="0" applyAlignment="0" applyProtection="0"/>
    <xf numFmtId="0" fontId="52" fillId="0" borderId="71" applyNumberFormat="0" applyFill="0" applyAlignment="0" applyProtection="0"/>
    <xf numFmtId="0" fontId="52" fillId="0" borderId="71" applyNumberFormat="0" applyFill="0" applyAlignment="0" applyProtection="0"/>
    <xf numFmtId="0" fontId="52" fillId="0" borderId="71" applyNumberFormat="0" applyFill="0" applyAlignment="0" applyProtection="0"/>
    <xf numFmtId="0" fontId="50" fillId="0" borderId="70" applyNumberFormat="0" applyFill="0" applyAlignment="0" applyProtection="0"/>
    <xf numFmtId="0" fontId="51" fillId="0" borderId="58" applyNumberFormat="0" applyFill="0" applyAlignment="0" applyProtection="0"/>
    <xf numFmtId="0" fontId="51" fillId="0" borderId="58" applyNumberFormat="0" applyFill="0" applyAlignment="0" applyProtection="0"/>
    <xf numFmtId="0" fontId="50" fillId="0" borderId="70" applyNumberFormat="0" applyFill="0" applyAlignment="0" applyProtection="0"/>
    <xf numFmtId="0" fontId="50" fillId="0" borderId="70" applyNumberFormat="0" applyFill="0" applyAlignment="0" applyProtection="0"/>
    <xf numFmtId="0" fontId="50" fillId="0" borderId="70" applyNumberFormat="0" applyFill="0" applyAlignment="0" applyProtection="0"/>
    <xf numFmtId="0" fontId="50" fillId="0" borderId="70" applyNumberFormat="0" applyFill="0" applyAlignment="0" applyProtection="0"/>
    <xf numFmtId="0" fontId="50" fillId="0" borderId="70" applyNumberFormat="0" applyFill="0" applyAlignment="0" applyProtection="0"/>
    <xf numFmtId="0" fontId="50" fillId="0" borderId="70" applyNumberFormat="0" applyFill="0" applyAlignment="0" applyProtection="0"/>
    <xf numFmtId="0" fontId="50" fillId="0" borderId="70"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4" fillId="0" borderId="59" applyNumberFormat="0" applyFill="0" applyAlignment="0" applyProtection="0"/>
    <xf numFmtId="0" fontId="55" fillId="0" borderId="73" applyNumberFormat="0" applyFill="0" applyAlignment="0" applyProtection="0"/>
    <xf numFmtId="0" fontId="55" fillId="0" borderId="73" applyNumberFormat="0" applyFill="0" applyAlignment="0" applyProtection="0"/>
    <xf numFmtId="0" fontId="55" fillId="0" borderId="73" applyNumberFormat="0" applyFill="0" applyAlignment="0" applyProtection="0"/>
    <xf numFmtId="0" fontId="55" fillId="0" borderId="73" applyNumberFormat="0" applyFill="0" applyAlignment="0" applyProtection="0"/>
    <xf numFmtId="0" fontId="53" fillId="0" borderId="72" applyNumberFormat="0" applyFill="0" applyAlignment="0" applyProtection="0"/>
    <xf numFmtId="0" fontId="54" fillId="0" borderId="59" applyNumberFormat="0" applyFill="0" applyAlignment="0" applyProtection="0"/>
    <xf numFmtId="0" fontId="54" fillId="0" borderId="59"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3" fillId="0" borderId="72"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7" fillId="0" borderId="60"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8" fillId="0" borderId="75" applyNumberFormat="0" applyFill="0" applyAlignment="0" applyProtection="0"/>
    <xf numFmtId="0" fontId="56" fillId="0" borderId="74" applyNumberFormat="0" applyFill="0" applyAlignment="0" applyProtection="0"/>
    <xf numFmtId="0" fontId="57" fillId="0" borderId="60" applyNumberFormat="0" applyFill="0" applyAlignment="0" applyProtection="0"/>
    <xf numFmtId="0" fontId="57" fillId="0" borderId="60"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44" fillId="0" borderId="0" applyNumberFormat="0" applyFont="0" applyFill="0" applyBorder="0" applyAlignment="0" applyProtection="0"/>
    <xf numFmtId="0" fontId="59" fillId="0" borderId="0" applyProtection="0"/>
    <xf numFmtId="168" fontId="26" fillId="0" borderId="0" applyFont="0" applyFill="0" applyBorder="0" applyAlignment="0" applyProtection="0"/>
    <xf numFmtId="3" fontId="26" fillId="0" borderId="0" applyFont="0" applyFill="0" applyBorder="0" applyAlignment="0" applyProtection="0"/>
    <xf numFmtId="0" fontId="60" fillId="39" borderId="67" applyNumberFormat="0" applyAlignment="0" applyProtection="0"/>
    <xf numFmtId="0" fontId="60" fillId="39" borderId="67" applyNumberFormat="0" applyAlignment="0" applyProtection="0"/>
    <xf numFmtId="0" fontId="60" fillId="39" borderId="67" applyNumberFormat="0" applyAlignment="0" applyProtection="0"/>
    <xf numFmtId="0" fontId="60" fillId="39" borderId="67" applyNumberFormat="0" applyAlignment="0" applyProtection="0"/>
    <xf numFmtId="0" fontId="60" fillId="39" borderId="67" applyNumberFormat="0" applyAlignment="0" applyProtection="0"/>
    <xf numFmtId="0" fontId="61" fillId="8" borderId="61" applyNumberFormat="0" applyAlignment="0" applyProtection="0"/>
    <xf numFmtId="0" fontId="60" fillId="39" borderId="67" applyNumberFormat="0" applyAlignment="0" applyProtection="0"/>
    <xf numFmtId="0" fontId="60" fillId="39" borderId="67" applyNumberFormat="0" applyAlignment="0" applyProtection="0"/>
    <xf numFmtId="0" fontId="60" fillId="39" borderId="67" applyNumberFormat="0" applyAlignment="0" applyProtection="0"/>
    <xf numFmtId="0" fontId="60" fillId="39" borderId="67" applyNumberFormat="0" applyAlignment="0" applyProtection="0"/>
    <xf numFmtId="0" fontId="60" fillId="39" borderId="67" applyNumberFormat="0" applyAlignment="0" applyProtection="0"/>
    <xf numFmtId="0" fontId="61" fillId="8" borderId="61" applyNumberFormat="0" applyAlignment="0" applyProtection="0"/>
    <xf numFmtId="0" fontId="61" fillId="8" borderId="61" applyNumberFormat="0" applyAlignment="0" applyProtection="0"/>
    <xf numFmtId="0" fontId="60" fillId="39" borderId="67" applyNumberFormat="0" applyAlignment="0" applyProtection="0"/>
    <xf numFmtId="0" fontId="60" fillId="39" borderId="67" applyNumberFormat="0" applyAlignment="0" applyProtection="0"/>
    <xf numFmtId="0" fontId="60" fillId="39" borderId="67" applyNumberFormat="0" applyAlignment="0" applyProtection="0"/>
    <xf numFmtId="0" fontId="60" fillId="39" borderId="67" applyNumberFormat="0" applyAlignment="0" applyProtection="0"/>
    <xf numFmtId="0" fontId="60" fillId="39" borderId="67" applyNumberFormat="0" applyAlignment="0" applyProtection="0"/>
    <xf numFmtId="0" fontId="60" fillId="39" borderId="67" applyNumberFormat="0" applyAlignment="0" applyProtection="0"/>
    <xf numFmtId="0" fontId="60" fillId="39" borderId="67" applyNumberFormat="0" applyAlignment="0" applyProtection="0"/>
    <xf numFmtId="0" fontId="62" fillId="0" borderId="76" applyNumberFormat="0" applyFill="0" applyAlignment="0" applyProtection="0"/>
    <xf numFmtId="0" fontId="62" fillId="0" borderId="76" applyNumberFormat="0" applyFill="0" applyAlignment="0" applyProtection="0"/>
    <xf numFmtId="0" fontId="62" fillId="0" borderId="76" applyNumberFormat="0" applyFill="0" applyAlignment="0" applyProtection="0"/>
    <xf numFmtId="0" fontId="62" fillId="0" borderId="76" applyNumberFormat="0" applyFill="0" applyAlignment="0" applyProtection="0"/>
    <xf numFmtId="0" fontId="62" fillId="0" borderId="76" applyNumberFormat="0" applyFill="0" applyAlignment="0" applyProtection="0"/>
    <xf numFmtId="0" fontId="63" fillId="0" borderId="63" applyNumberFormat="0" applyFill="0" applyAlignment="0" applyProtection="0"/>
    <xf numFmtId="0" fontId="62" fillId="0" borderId="76" applyNumberFormat="0" applyFill="0" applyAlignment="0" applyProtection="0"/>
    <xf numFmtId="0" fontId="62" fillId="0" borderId="76" applyNumberFormat="0" applyFill="0" applyAlignment="0" applyProtection="0"/>
    <xf numFmtId="0" fontId="62" fillId="0" borderId="76" applyNumberFormat="0" applyFill="0" applyAlignment="0" applyProtection="0"/>
    <xf numFmtId="0" fontId="62" fillId="0" borderId="76" applyNumberFormat="0" applyFill="0" applyAlignment="0" applyProtection="0"/>
    <xf numFmtId="0" fontId="62" fillId="0" borderId="76" applyNumberFormat="0" applyFill="0" applyAlignment="0" applyProtection="0"/>
    <xf numFmtId="0" fontId="63" fillId="0" borderId="63" applyNumberFormat="0" applyFill="0" applyAlignment="0" applyProtection="0"/>
    <xf numFmtId="0" fontId="63" fillId="0" borderId="63" applyNumberFormat="0" applyFill="0" applyAlignment="0" applyProtection="0"/>
    <xf numFmtId="0" fontId="62" fillId="0" borderId="76" applyNumberFormat="0" applyFill="0" applyAlignment="0" applyProtection="0"/>
    <xf numFmtId="0" fontId="62" fillId="0" borderId="76" applyNumberFormat="0" applyFill="0" applyAlignment="0" applyProtection="0"/>
    <xf numFmtId="0" fontId="62" fillId="0" borderId="76" applyNumberFormat="0" applyFill="0" applyAlignment="0" applyProtection="0"/>
    <xf numFmtId="0" fontId="62" fillId="0" borderId="76" applyNumberFormat="0" applyFill="0" applyAlignment="0" applyProtection="0"/>
    <xf numFmtId="0" fontId="62" fillId="0" borderId="76" applyNumberFormat="0" applyFill="0" applyAlignment="0" applyProtection="0"/>
    <xf numFmtId="0" fontId="62" fillId="0" borderId="76" applyNumberFormat="0" applyFill="0" applyAlignment="0" applyProtection="0"/>
    <xf numFmtId="0" fontId="62" fillId="0" borderId="76" applyNumberFormat="0" applyFill="0" applyAlignment="0" applyProtection="0"/>
    <xf numFmtId="165" fontId="64" fillId="0" borderId="0" applyFont="0" applyFill="0" applyBorder="0" applyAlignment="0" applyProtection="0"/>
    <xf numFmtId="167" fontId="64" fillId="0" borderId="0" applyFont="0" applyFill="0" applyBorder="0" applyAlignment="0" applyProtection="0"/>
    <xf numFmtId="164" fontId="64" fillId="0" borderId="0" applyFont="0" applyFill="0" applyBorder="0" applyAlignment="0" applyProtection="0"/>
    <xf numFmtId="166" fontId="64" fillId="0" borderId="0" applyFont="0" applyFill="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6" fillId="7"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6" fillId="7" borderId="0" applyNumberFormat="0" applyBorder="0" applyAlignment="0" applyProtection="0"/>
    <xf numFmtId="0" fontId="66" fillId="7"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7" fillId="0" borderId="0"/>
    <xf numFmtId="0" fontId="67" fillId="0" borderId="0"/>
    <xf numFmtId="0" fontId="10" fillId="0" borderId="0"/>
    <xf numFmtId="0" fontId="10"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0"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0"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20" fillId="0" borderId="0"/>
    <xf numFmtId="0" fontId="9" fillId="0" borderId="0"/>
    <xf numFmtId="0" fontId="10" fillId="0" borderId="0"/>
    <xf numFmtId="0" fontId="18" fillId="0" borderId="0"/>
    <xf numFmtId="0" fontId="9" fillId="0" borderId="0"/>
    <xf numFmtId="0" fontId="16" fillId="0" borderId="0"/>
    <xf numFmtId="0" fontId="20" fillId="0" borderId="0"/>
    <xf numFmtId="0" fontId="9" fillId="0" borderId="0"/>
    <xf numFmtId="0" fontId="10" fillId="0" borderId="0"/>
    <xf numFmtId="0" fontId="16" fillId="0" borderId="0"/>
    <xf numFmtId="0" fontId="25" fillId="0" borderId="0">
      <alignment vertical="top"/>
    </xf>
    <xf numFmtId="0" fontId="18" fillId="0" borderId="0"/>
    <xf numFmtId="0" fontId="18" fillId="0" borderId="0"/>
    <xf numFmtId="0" fontId="25" fillId="0" borderId="0">
      <alignment vertical="top"/>
    </xf>
    <xf numFmtId="0" fontId="18" fillId="0" borderId="0"/>
    <xf numFmtId="0" fontId="18" fillId="0" borderId="0"/>
    <xf numFmtId="0" fontId="9" fillId="0" borderId="0"/>
    <xf numFmtId="0" fontId="16" fillId="0" borderId="0"/>
    <xf numFmtId="0" fontId="18" fillId="0" borderId="0"/>
    <xf numFmtId="0" fontId="18" fillId="0" borderId="0"/>
    <xf numFmtId="0" fontId="9" fillId="0" borderId="0"/>
    <xf numFmtId="0" fontId="18" fillId="0" borderId="0"/>
    <xf numFmtId="0" fontId="10" fillId="0" borderId="0"/>
    <xf numFmtId="0" fontId="9" fillId="0" borderId="0"/>
    <xf numFmtId="0" fontId="68" fillId="0" borderId="0"/>
    <xf numFmtId="0" fontId="18" fillId="0" borderId="0"/>
    <xf numFmtId="0" fontId="10" fillId="0" borderId="0"/>
    <xf numFmtId="0" fontId="18" fillId="0" borderId="0"/>
    <xf numFmtId="0" fontId="9" fillId="0" borderId="0"/>
    <xf numFmtId="0" fontId="9" fillId="0" borderId="0"/>
    <xf numFmtId="0" fontId="18" fillId="0" borderId="0"/>
    <xf numFmtId="0" fontId="10" fillId="0" borderId="0"/>
    <xf numFmtId="0" fontId="18" fillId="0" borderId="0"/>
    <xf numFmtId="0" fontId="10" fillId="0" borderId="0"/>
    <xf numFmtId="0" fontId="18" fillId="0" borderId="0"/>
    <xf numFmtId="0" fontId="25" fillId="0" borderId="0">
      <alignment vertical="top"/>
    </xf>
    <xf numFmtId="0" fontId="18" fillId="0" borderId="0"/>
    <xf numFmtId="0" fontId="25" fillId="0" borderId="0">
      <alignment vertical="top"/>
    </xf>
    <xf numFmtId="0" fontId="10" fillId="0" borderId="0"/>
    <xf numFmtId="0" fontId="20" fillId="0" borderId="0"/>
    <xf numFmtId="0" fontId="16" fillId="0" borderId="0"/>
    <xf numFmtId="0" fontId="9" fillId="0" borderId="0"/>
    <xf numFmtId="0" fontId="20" fillId="0" borderId="0"/>
    <xf numFmtId="0" fontId="20" fillId="0" borderId="0"/>
    <xf numFmtId="0" fontId="16" fillId="0" borderId="0"/>
    <xf numFmtId="0" fontId="16" fillId="0" borderId="0"/>
    <xf numFmtId="0" fontId="16" fillId="0" borderId="0"/>
    <xf numFmtId="0" fontId="1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9" fillId="0" borderId="0"/>
    <xf numFmtId="0" fontId="10" fillId="0" borderId="0"/>
    <xf numFmtId="0" fontId="10" fillId="0" borderId="0"/>
    <xf numFmtId="0" fontId="10" fillId="0" borderId="0"/>
    <xf numFmtId="0" fontId="9" fillId="0" borderId="0"/>
    <xf numFmtId="0" fontId="9" fillId="0" borderId="0"/>
    <xf numFmtId="0" fontId="25" fillId="0" borderId="0">
      <alignment vertical="top"/>
    </xf>
    <xf numFmtId="0" fontId="25" fillId="0" borderId="0">
      <alignment vertical="top"/>
    </xf>
    <xf numFmtId="0" fontId="20" fillId="0" borderId="0"/>
    <xf numFmtId="0" fontId="18" fillId="0" borderId="0"/>
    <xf numFmtId="0" fontId="10"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alignment vertical="top"/>
    </xf>
    <xf numFmtId="0" fontId="69" fillId="0" borderId="0"/>
    <xf numFmtId="0" fontId="10" fillId="0" borderId="0"/>
    <xf numFmtId="0" fontId="18"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alignment vertical="top"/>
    </xf>
    <xf numFmtId="0" fontId="10" fillId="0" borderId="0"/>
    <xf numFmtId="0" fontId="25" fillId="0" borderId="0">
      <alignment vertical="top"/>
    </xf>
    <xf numFmtId="0" fontId="10"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alignment vertical="top"/>
    </xf>
    <xf numFmtId="0" fontId="10"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8" fillId="0" borderId="0"/>
    <xf numFmtId="0" fontId="18" fillId="0" borderId="0"/>
    <xf numFmtId="0" fontId="18" fillId="0" borderId="0"/>
    <xf numFmtId="0" fontId="18" fillId="0" borderId="0"/>
    <xf numFmtId="0" fontId="18" fillId="0" borderId="0"/>
    <xf numFmtId="0" fontId="9" fillId="0" borderId="0"/>
    <xf numFmtId="0" fontId="9" fillId="0" borderId="0"/>
    <xf numFmtId="0" fontId="9" fillId="0" borderId="0"/>
    <xf numFmtId="0" fontId="10"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0" fillId="0" borderId="0"/>
    <xf numFmtId="0" fontId="18"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0" fillId="0" borderId="0"/>
    <xf numFmtId="0" fontId="10"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8" fillId="0" borderId="0"/>
    <xf numFmtId="0" fontId="20" fillId="41" borderId="77" applyNumberFormat="0" applyFont="0" applyAlignment="0" applyProtection="0"/>
    <xf numFmtId="0" fontId="20" fillId="41" borderId="77" applyNumberFormat="0" applyFont="0" applyAlignment="0" applyProtection="0"/>
    <xf numFmtId="0" fontId="20" fillId="41" borderId="77" applyNumberFormat="0" applyFont="0" applyAlignment="0" applyProtection="0"/>
    <xf numFmtId="0" fontId="20" fillId="41" borderId="77" applyNumberFormat="0" applyFont="0" applyAlignment="0" applyProtection="0"/>
    <xf numFmtId="0" fontId="20" fillId="41" borderId="77" applyNumberFormat="0" applyFont="0" applyAlignment="0" applyProtection="0"/>
    <xf numFmtId="0" fontId="70" fillId="11" borderId="65" applyNumberFormat="0" applyFont="0" applyAlignment="0" applyProtection="0"/>
    <xf numFmtId="0" fontId="10" fillId="41" borderId="78" applyNumberFormat="0" applyFont="0" applyAlignment="0" applyProtection="0"/>
    <xf numFmtId="0" fontId="10" fillId="41" borderId="78" applyNumberFormat="0" applyFont="0" applyAlignment="0" applyProtection="0"/>
    <xf numFmtId="0" fontId="10" fillId="41" borderId="78" applyNumberFormat="0" applyFont="0" applyAlignment="0" applyProtection="0"/>
    <xf numFmtId="0" fontId="10" fillId="41" borderId="78" applyNumberFormat="0" applyFont="0" applyAlignment="0" applyProtection="0"/>
    <xf numFmtId="0" fontId="20" fillId="41" borderId="77" applyNumberFormat="0" applyFont="0" applyAlignment="0" applyProtection="0"/>
    <xf numFmtId="0" fontId="70" fillId="11" borderId="65" applyNumberFormat="0" applyFont="0" applyAlignment="0" applyProtection="0"/>
    <xf numFmtId="0" fontId="70" fillId="11" borderId="65" applyNumberFormat="0" applyFont="0" applyAlignment="0" applyProtection="0"/>
    <xf numFmtId="0" fontId="20" fillId="41" borderId="77" applyNumberFormat="0" applyFont="0" applyAlignment="0" applyProtection="0"/>
    <xf numFmtId="0" fontId="20" fillId="41" borderId="77" applyNumberFormat="0" applyFont="0" applyAlignment="0" applyProtection="0"/>
    <xf numFmtId="0" fontId="20" fillId="41" borderId="77" applyNumberFormat="0" applyFont="0" applyAlignment="0" applyProtection="0"/>
    <xf numFmtId="0" fontId="20" fillId="41" borderId="77" applyNumberFormat="0" applyFont="0" applyAlignment="0" applyProtection="0"/>
    <xf numFmtId="0" fontId="20" fillId="41" borderId="77" applyNumberFormat="0" applyFont="0" applyAlignment="0" applyProtection="0"/>
    <xf numFmtId="0" fontId="20" fillId="41" borderId="77" applyNumberFormat="0" applyFont="0" applyAlignment="0" applyProtection="0"/>
    <xf numFmtId="0" fontId="20" fillId="41" borderId="77" applyNumberFormat="0" applyFont="0" applyAlignment="0" applyProtection="0"/>
    <xf numFmtId="0" fontId="71" fillId="59" borderId="79" applyNumberFormat="0" applyAlignment="0" applyProtection="0"/>
    <xf numFmtId="0" fontId="71" fillId="59" borderId="79" applyNumberFormat="0" applyAlignment="0" applyProtection="0"/>
    <xf numFmtId="0" fontId="71" fillId="59" borderId="79" applyNumberFormat="0" applyAlignment="0" applyProtection="0"/>
    <xf numFmtId="0" fontId="71" fillId="59" borderId="79" applyNumberFormat="0" applyAlignment="0" applyProtection="0"/>
    <xf numFmtId="0" fontId="71" fillId="59" borderId="79" applyNumberFormat="0" applyAlignment="0" applyProtection="0"/>
    <xf numFmtId="0" fontId="72" fillId="9" borderId="62" applyNumberFormat="0" applyAlignment="0" applyProtection="0"/>
    <xf numFmtId="0" fontId="71" fillId="37" borderId="79" applyNumberFormat="0" applyAlignment="0" applyProtection="0"/>
    <xf numFmtId="0" fontId="71" fillId="37" borderId="79" applyNumberFormat="0" applyAlignment="0" applyProtection="0"/>
    <xf numFmtId="0" fontId="71" fillId="37" borderId="79" applyNumberFormat="0" applyAlignment="0" applyProtection="0"/>
    <xf numFmtId="0" fontId="71" fillId="37" borderId="79" applyNumberFormat="0" applyAlignment="0" applyProtection="0"/>
    <xf numFmtId="0" fontId="71" fillId="59" borderId="79" applyNumberFormat="0" applyAlignment="0" applyProtection="0"/>
    <xf numFmtId="0" fontId="72" fillId="9" borderId="62" applyNumberFormat="0" applyAlignment="0" applyProtection="0"/>
    <xf numFmtId="0" fontId="72" fillId="9" borderId="62" applyNumberFormat="0" applyAlignment="0" applyProtection="0"/>
    <xf numFmtId="0" fontId="71" fillId="59" borderId="79" applyNumberFormat="0" applyAlignment="0" applyProtection="0"/>
    <xf numFmtId="0" fontId="71" fillId="59" borderId="79" applyNumberFormat="0" applyAlignment="0" applyProtection="0"/>
    <xf numFmtId="0" fontId="71" fillId="59" borderId="79" applyNumberFormat="0" applyAlignment="0" applyProtection="0"/>
    <xf numFmtId="0" fontId="71" fillId="59" borderId="79" applyNumberFormat="0" applyAlignment="0" applyProtection="0"/>
    <xf numFmtId="0" fontId="71" fillId="59" borderId="79" applyNumberFormat="0" applyAlignment="0" applyProtection="0"/>
    <xf numFmtId="0" fontId="71" fillId="59" borderId="79" applyNumberFormat="0" applyAlignment="0" applyProtection="0"/>
    <xf numFmtId="0" fontId="71" fillId="59" borderId="7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5" fillId="0" borderId="0" applyFont="0" applyFill="0" applyBorder="0" applyAlignment="0" applyProtection="0">
      <alignment vertical="top"/>
    </xf>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25" fillId="0" borderId="0" applyFont="0" applyFill="0" applyBorder="0" applyAlignment="0" applyProtection="0">
      <alignment vertical="top"/>
    </xf>
    <xf numFmtId="9" fontId="7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178" fontId="26" fillId="0" borderId="0" applyFont="0" applyFill="0" applyBorder="0" applyAlignment="0" applyProtection="0"/>
    <xf numFmtId="179" fontId="26" fillId="0" borderId="0" applyFont="0" applyFill="0" applyBorder="0" applyAlignment="0" applyProtection="0"/>
    <xf numFmtId="0" fontId="18" fillId="0" borderId="0"/>
    <xf numFmtId="0" fontId="18" fillId="0" borderId="0"/>
    <xf numFmtId="0" fontId="18" fillId="0" borderId="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6" fillId="0" borderId="80" applyNumberFormat="0" applyFill="0" applyAlignment="0" applyProtection="0"/>
    <xf numFmtId="0" fontId="76" fillId="0" borderId="80" applyNumberFormat="0" applyFill="0" applyAlignment="0" applyProtection="0"/>
    <xf numFmtId="0" fontId="76" fillId="0" borderId="80" applyNumberFormat="0" applyFill="0" applyAlignment="0" applyProtection="0"/>
    <xf numFmtId="0" fontId="76" fillId="0" borderId="80" applyNumberFormat="0" applyFill="0" applyAlignment="0" applyProtection="0"/>
    <xf numFmtId="0" fontId="76" fillId="0" borderId="80" applyNumberFormat="0" applyFill="0" applyAlignment="0" applyProtection="0"/>
    <xf numFmtId="0" fontId="77" fillId="0" borderId="66" applyNumberFormat="0" applyFill="0" applyAlignment="0" applyProtection="0"/>
    <xf numFmtId="0" fontId="71" fillId="0" borderId="81" applyNumberFormat="0" applyFill="0" applyAlignment="0" applyProtection="0"/>
    <xf numFmtId="0" fontId="71" fillId="0" borderId="81" applyNumberFormat="0" applyFill="0" applyAlignment="0" applyProtection="0"/>
    <xf numFmtId="0" fontId="71" fillId="0" borderId="81" applyNumberFormat="0" applyFill="0" applyAlignment="0" applyProtection="0"/>
    <xf numFmtId="0" fontId="71" fillId="0" borderId="81" applyNumberFormat="0" applyFill="0" applyAlignment="0" applyProtection="0"/>
    <xf numFmtId="0" fontId="76" fillId="0" borderId="80" applyNumberFormat="0" applyFill="0" applyAlignment="0" applyProtection="0"/>
    <xf numFmtId="0" fontId="77" fillId="0" borderId="66" applyNumberFormat="0" applyFill="0" applyAlignment="0" applyProtection="0"/>
    <xf numFmtId="0" fontId="77" fillId="0" borderId="66" applyNumberFormat="0" applyFill="0" applyAlignment="0" applyProtection="0"/>
    <xf numFmtId="0" fontId="76" fillId="0" borderId="80" applyNumberFormat="0" applyFill="0" applyAlignment="0" applyProtection="0"/>
    <xf numFmtId="0" fontId="76" fillId="0" borderId="80" applyNumberFormat="0" applyFill="0" applyAlignment="0" applyProtection="0"/>
    <xf numFmtId="0" fontId="76" fillId="0" borderId="80" applyNumberFormat="0" applyFill="0" applyAlignment="0" applyProtection="0"/>
    <xf numFmtId="0" fontId="76" fillId="0" borderId="80" applyNumberFormat="0" applyFill="0" applyAlignment="0" applyProtection="0"/>
    <xf numFmtId="0" fontId="76" fillId="0" borderId="80" applyNumberFormat="0" applyFill="0" applyAlignment="0" applyProtection="0"/>
    <xf numFmtId="0" fontId="76" fillId="0" borderId="80" applyNumberFormat="0" applyFill="0" applyAlignment="0" applyProtection="0"/>
    <xf numFmtId="0" fontId="76" fillId="0" borderId="80"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180" fontId="10" fillId="0" borderId="0">
      <alignment horizontal="right"/>
    </xf>
    <xf numFmtId="166" fontId="20" fillId="0" borderId="0" applyFont="0" applyFill="0" applyBorder="0" applyAlignment="0" applyProtection="0"/>
    <xf numFmtId="167" fontId="20" fillId="0" borderId="0" applyFont="0" applyFill="0" applyBorder="0" applyAlignment="0" applyProtection="0"/>
    <xf numFmtId="9" fontId="20" fillId="0" borderId="0" applyFont="0" applyFill="0" applyBorder="0" applyAlignment="0" applyProtection="0"/>
    <xf numFmtId="0" fontId="9" fillId="0" borderId="0"/>
    <xf numFmtId="38" fontId="27" fillId="0" borderId="0" applyFill="0" applyBorder="0" applyAlignment="0">
      <protection locked="0"/>
    </xf>
    <xf numFmtId="167" fontId="18"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9" fillId="0" borderId="0"/>
    <xf numFmtId="0" fontId="9" fillId="0" borderId="0"/>
    <xf numFmtId="0" fontId="9" fillId="0" borderId="0"/>
    <xf numFmtId="0" fontId="16" fillId="0" borderId="0"/>
    <xf numFmtId="0" fontId="20" fillId="0" borderId="0"/>
    <xf numFmtId="0" fontId="16" fillId="0" borderId="0"/>
    <xf numFmtId="0" fontId="20" fillId="0" borderId="0"/>
    <xf numFmtId="0" fontId="9" fillId="0" borderId="0"/>
    <xf numFmtId="0" fontId="9" fillId="0" borderId="0"/>
    <xf numFmtId="0" fontId="10" fillId="0" borderId="0"/>
    <xf numFmtId="0" fontId="9" fillId="0" borderId="0"/>
    <xf numFmtId="0" fontId="16" fillId="0" borderId="0"/>
    <xf numFmtId="0" fontId="9" fillId="0" borderId="0"/>
    <xf numFmtId="0" fontId="18" fillId="0" borderId="0"/>
    <xf numFmtId="0" fontId="18" fillId="0" borderId="0"/>
    <xf numFmtId="0" fontId="18" fillId="0" borderId="0"/>
    <xf numFmtId="0" fontId="18" fillId="0" borderId="0"/>
    <xf numFmtId="0" fontId="9" fillId="0" borderId="0"/>
    <xf numFmtId="0" fontId="10" fillId="0" borderId="0"/>
    <xf numFmtId="0" fontId="9" fillId="0" borderId="0"/>
    <xf numFmtId="0" fontId="10" fillId="0" borderId="0"/>
    <xf numFmtId="9" fontId="1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28" fillId="37" borderId="0" applyNumberFormat="0" applyBorder="0" applyAlignment="0" applyProtection="0"/>
    <xf numFmtId="0" fontId="28" fillId="39" borderId="0" applyNumberFormat="0" applyBorder="0" applyAlignment="0" applyProtection="0"/>
    <xf numFmtId="0" fontId="28" fillId="41" borderId="0" applyNumberFormat="0" applyBorder="0" applyAlignment="0" applyProtection="0"/>
    <xf numFmtId="0" fontId="28" fillId="37" borderId="0" applyNumberFormat="0" applyBorder="0" applyAlignment="0" applyProtection="0"/>
    <xf numFmtId="0" fontId="28" fillId="43" borderId="0" applyNumberFormat="0" applyBorder="0" applyAlignment="0" applyProtection="0"/>
    <xf numFmtId="0" fontId="28" fillId="39" borderId="0" applyNumberFormat="0" applyBorder="0" applyAlignment="0" applyProtection="0"/>
    <xf numFmtId="0" fontId="28" fillId="45" borderId="0" applyNumberFormat="0" applyBorder="0" applyAlignment="0" applyProtection="0"/>
    <xf numFmtId="0" fontId="28" fillId="46" borderId="0" applyNumberFormat="0" applyBorder="0" applyAlignment="0" applyProtection="0"/>
    <xf numFmtId="0" fontId="28" fillId="48" borderId="0" applyNumberFormat="0" applyBorder="0" applyAlignment="0" applyProtection="0"/>
    <xf numFmtId="0" fontId="28" fillId="45" borderId="0" applyNumberFormat="0" applyBorder="0" applyAlignment="0" applyProtection="0"/>
    <xf numFmtId="0" fontId="28" fillId="44" borderId="0" applyNumberFormat="0" applyBorder="0" applyAlignment="0" applyProtection="0"/>
    <xf numFmtId="0" fontId="28" fillId="39" borderId="0" applyNumberFormat="0" applyBorder="0" applyAlignment="0" applyProtection="0"/>
    <xf numFmtId="0" fontId="29" fillId="51" borderId="0" applyNumberFormat="0" applyBorder="0" applyAlignment="0" applyProtection="0"/>
    <xf numFmtId="0" fontId="29" fillId="46"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29" fillId="51" borderId="0" applyNumberFormat="0" applyBorder="0" applyAlignment="0" applyProtection="0"/>
    <xf numFmtId="0" fontId="29" fillId="39" borderId="0" applyNumberFormat="0" applyBorder="0" applyAlignment="0" applyProtection="0"/>
    <xf numFmtId="0" fontId="29" fillId="51" borderId="0" applyNumberFormat="0" applyBorder="0" applyAlignment="0" applyProtection="0"/>
    <xf numFmtId="0" fontId="29" fillId="55" borderId="0" applyNumberFormat="0" applyBorder="0" applyAlignment="0" applyProtection="0"/>
    <xf numFmtId="0" fontId="29" fillId="56" borderId="0" applyNumberFormat="0" applyBorder="0" applyAlignment="0" applyProtection="0"/>
    <xf numFmtId="0" fontId="29" fillId="57" borderId="0" applyNumberFormat="0" applyBorder="0" applyAlignment="0" applyProtection="0"/>
    <xf numFmtId="0" fontId="29" fillId="51" borderId="0" applyNumberFormat="0" applyBorder="0" applyAlignment="0" applyProtection="0"/>
    <xf numFmtId="0" fontId="29" fillId="58" borderId="0" applyNumberFormat="0" applyBorder="0" applyAlignment="0" applyProtection="0"/>
    <xf numFmtId="0" fontId="31" fillId="38" borderId="0" applyNumberFormat="0" applyBorder="0" applyAlignment="0" applyProtection="0"/>
    <xf numFmtId="0" fontId="33" fillId="37" borderId="67" applyNumberFormat="0" applyAlignment="0" applyProtection="0"/>
    <xf numFmtId="0" fontId="35" fillId="60" borderId="68" applyNumberFormat="0" applyAlignment="0" applyProtection="0"/>
    <xf numFmtId="0" fontId="46" fillId="0" borderId="0" applyNumberFormat="0" applyFill="0" applyBorder="0" applyAlignment="0" applyProtection="0"/>
    <xf numFmtId="0" fontId="48" fillId="40" borderId="0" applyNumberFormat="0" applyBorder="0" applyAlignment="0" applyProtection="0"/>
    <xf numFmtId="0" fontId="52" fillId="0" borderId="71" applyNumberFormat="0" applyFill="0" applyAlignment="0" applyProtection="0"/>
    <xf numFmtId="0" fontId="55" fillId="0" borderId="73" applyNumberFormat="0" applyFill="0" applyAlignment="0" applyProtection="0"/>
    <xf numFmtId="0" fontId="58" fillId="0" borderId="75" applyNumberFormat="0" applyFill="0" applyAlignment="0" applyProtection="0"/>
    <xf numFmtId="0" fontId="58" fillId="0" borderId="0" applyNumberFormat="0" applyFill="0" applyBorder="0" applyAlignment="0" applyProtection="0"/>
    <xf numFmtId="0" fontId="60" fillId="39" borderId="67" applyNumberFormat="0" applyAlignment="0" applyProtection="0"/>
    <xf numFmtId="0" fontId="62" fillId="0" borderId="76" applyNumberFormat="0" applyFill="0" applyAlignment="0" applyProtection="0"/>
    <xf numFmtId="0" fontId="65" fillId="48" borderId="0" applyNumberFormat="0" applyBorder="0" applyAlignment="0" applyProtection="0"/>
    <xf numFmtId="0" fontId="9" fillId="0" borderId="0"/>
    <xf numFmtId="0" fontId="6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41" borderId="78" applyNumberFormat="0" applyFont="0" applyAlignment="0" applyProtection="0"/>
    <xf numFmtId="0" fontId="71" fillId="37" borderId="79" applyNumberFormat="0" applyAlignment="0" applyProtection="0"/>
    <xf numFmtId="9" fontId="16" fillId="0" borderId="0" applyFont="0" applyFill="0" applyBorder="0" applyAlignment="0" applyProtection="0"/>
    <xf numFmtId="0" fontId="75" fillId="0" borderId="0" applyNumberFormat="0" applyFill="0" applyBorder="0" applyAlignment="0" applyProtection="0"/>
    <xf numFmtId="0" fontId="71" fillId="0" borderId="81" applyNumberFormat="0" applyFill="0" applyAlignment="0" applyProtection="0"/>
    <xf numFmtId="0" fontId="78" fillId="0" borderId="0" applyNumberForma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20"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8" fillId="0" borderId="0" applyFont="0" applyFill="0" applyBorder="0" applyAlignment="0" applyProtection="0"/>
    <xf numFmtId="9" fontId="9" fillId="0" borderId="0" applyFont="0" applyFill="0" applyBorder="0" applyAlignment="0" applyProtection="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167" fontId="9"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0" fontId="9" fillId="0" borderId="0"/>
    <xf numFmtId="0" fontId="18" fillId="0" borderId="0"/>
    <xf numFmtId="0" fontId="9" fillId="0" borderId="0"/>
    <xf numFmtId="167" fontId="10" fillId="0" borderId="0" applyFont="0" applyFill="0" applyBorder="0" applyAlignment="0" applyProtection="0"/>
    <xf numFmtId="9" fontId="69" fillId="0" borderId="0" applyFont="0" applyFill="0" applyBorder="0" applyAlignment="0" applyProtection="0"/>
    <xf numFmtId="0" fontId="16" fillId="0" borderId="0"/>
    <xf numFmtId="0" fontId="16" fillId="0" borderId="0"/>
    <xf numFmtId="0" fontId="16" fillId="0" borderId="0"/>
    <xf numFmtId="38" fontId="80" fillId="0" borderId="0" applyFill="0" applyBorder="0" applyAlignment="0">
      <protection locked="0"/>
    </xf>
    <xf numFmtId="167" fontId="9"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167" fontId="20" fillId="0" borderId="0" applyFont="0" applyFill="0" applyBorder="0" applyAlignment="0" applyProtection="0"/>
    <xf numFmtId="0" fontId="9" fillId="0" borderId="0"/>
    <xf numFmtId="0" fontId="9" fillId="0" borderId="0"/>
    <xf numFmtId="0" fontId="9" fillId="0" borderId="0"/>
    <xf numFmtId="0" fontId="16" fillId="0" borderId="0"/>
    <xf numFmtId="0" fontId="9" fillId="0" borderId="0"/>
    <xf numFmtId="0" fontId="18"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5" fillId="0" borderId="0">
      <alignment vertical="top"/>
    </xf>
    <xf numFmtId="0" fontId="16" fillId="0" borderId="0"/>
    <xf numFmtId="9" fontId="14"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0" fillId="0" borderId="0"/>
    <xf numFmtId="0" fontId="8" fillId="0" borderId="0"/>
    <xf numFmtId="167" fontId="9" fillId="0" borderId="0" applyFont="0" applyFill="0" applyBorder="0" applyAlignment="0" applyProtection="0"/>
    <xf numFmtId="167" fontId="9" fillId="0" borderId="0" applyFont="0" applyFill="0" applyBorder="0" applyAlignment="0" applyProtection="0"/>
    <xf numFmtId="0" fontId="9" fillId="0" borderId="0"/>
    <xf numFmtId="0" fontId="9" fillId="0" borderId="0"/>
    <xf numFmtId="0" fontId="9" fillId="0" borderId="0"/>
    <xf numFmtId="0" fontId="8" fillId="0" borderId="0"/>
    <xf numFmtId="0" fontId="8" fillId="0" borderId="0"/>
    <xf numFmtId="0" fontId="9" fillId="0" borderId="0"/>
    <xf numFmtId="0" fontId="8" fillId="0" borderId="0"/>
    <xf numFmtId="0" fontId="8" fillId="0" borderId="0"/>
    <xf numFmtId="0" fontId="8" fillId="0" borderId="0"/>
    <xf numFmtId="0" fontId="1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9" fontId="1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6" fillId="0" borderId="0"/>
    <xf numFmtId="0" fontId="6" fillId="0" borderId="0"/>
    <xf numFmtId="0" fontId="5" fillId="0" borderId="0"/>
    <xf numFmtId="0" fontId="4" fillId="0" borderId="0"/>
    <xf numFmtId="0" fontId="4"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25" fillId="0" borderId="0">
      <alignment vertical="top"/>
    </xf>
    <xf numFmtId="0" fontId="18" fillId="0" borderId="0"/>
    <xf numFmtId="0" fontId="9" fillId="0" borderId="0"/>
    <xf numFmtId="9" fontId="18"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9" fillId="0" borderId="0"/>
    <xf numFmtId="9" fontId="91" fillId="0" borderId="0" applyFont="0" applyFill="0" applyBorder="0" applyAlignment="0" applyProtection="0">
      <alignment vertical="top"/>
    </xf>
    <xf numFmtId="0" fontId="69" fillId="0" borderId="0"/>
    <xf numFmtId="43"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2411">
    <xf numFmtId="0" fontId="0" fillId="0" borderId="0" xfId="0"/>
    <xf numFmtId="0" fontId="15" fillId="0" borderId="0" xfId="49" applyFont="1"/>
    <xf numFmtId="0" fontId="24" fillId="0" borderId="0" xfId="51" applyFont="1" applyAlignment="1">
      <alignment horizontal="center"/>
    </xf>
    <xf numFmtId="0" fontId="13" fillId="0" borderId="0" xfId="49" applyFont="1"/>
    <xf numFmtId="0" fontId="13" fillId="64" borderId="8" xfId="51" applyFont="1" applyFill="1" applyBorder="1" applyAlignment="1">
      <alignment horizontal="center" vertical="center" wrapText="1"/>
    </xf>
    <xf numFmtId="0" fontId="13" fillId="64" borderId="14" xfId="51" applyFont="1" applyFill="1" applyBorder="1" applyAlignment="1">
      <alignment horizontal="center" vertical="center" wrapText="1"/>
    </xf>
    <xf numFmtId="0" fontId="13" fillId="64" borderId="9" xfId="51" applyFont="1" applyFill="1" applyBorder="1" applyAlignment="1">
      <alignment horizontal="center" vertical="center" wrapText="1"/>
    </xf>
    <xf numFmtId="0" fontId="11" fillId="0" borderId="18" xfId="51" applyFont="1" applyFill="1" applyBorder="1" applyAlignment="1">
      <alignment horizontal="left" vertical="center" wrapText="1"/>
    </xf>
    <xf numFmtId="3" fontId="15" fillId="0" borderId="46" xfId="49" applyNumberFormat="1" applyFont="1" applyBorder="1" applyAlignment="1">
      <alignment horizontal="center" vertical="center"/>
    </xf>
    <xf numFmtId="3" fontId="15" fillId="0" borderId="42" xfId="49" applyNumberFormat="1" applyFont="1" applyBorder="1" applyAlignment="1">
      <alignment horizontal="center" vertical="center"/>
    </xf>
    <xf numFmtId="3" fontId="15" fillId="0" borderId="48" xfId="49" applyNumberFormat="1" applyFont="1" applyBorder="1" applyAlignment="1">
      <alignment horizontal="center" vertical="center"/>
    </xf>
    <xf numFmtId="0" fontId="11" fillId="0" borderId="24" xfId="51" applyFont="1" applyFill="1" applyBorder="1" applyAlignment="1">
      <alignment horizontal="left" vertical="center" wrapText="1"/>
    </xf>
    <xf numFmtId="3" fontId="15" fillId="0" borderId="19" xfId="49" applyNumberFormat="1" applyFont="1" applyBorder="1" applyAlignment="1">
      <alignment horizontal="center" vertical="center"/>
    </xf>
    <xf numFmtId="3" fontId="15" fillId="0" borderId="22" xfId="49" applyNumberFormat="1" applyFont="1" applyBorder="1" applyAlignment="1">
      <alignment horizontal="center" vertical="center"/>
    </xf>
    <xf numFmtId="3" fontId="15" fillId="0" borderId="20" xfId="49" applyNumberFormat="1" applyFont="1" applyBorder="1" applyAlignment="1">
      <alignment horizontal="center" vertical="center"/>
    </xf>
    <xf numFmtId="0" fontId="11" fillId="0" borderId="28" xfId="51" applyFont="1" applyFill="1" applyBorder="1" applyAlignment="1">
      <alignment horizontal="left" vertical="center" wrapText="1"/>
    </xf>
    <xf numFmtId="3" fontId="15" fillId="0" borderId="30" xfId="49" applyNumberFormat="1" applyFont="1" applyBorder="1" applyAlignment="1">
      <alignment horizontal="center" vertical="center"/>
    </xf>
    <xf numFmtId="3" fontId="15" fillId="0" borderId="33" xfId="49" applyNumberFormat="1" applyFont="1" applyBorder="1" applyAlignment="1">
      <alignment horizontal="center" vertical="center"/>
    </xf>
    <xf numFmtId="3" fontId="15" fillId="0" borderId="31" xfId="49" applyNumberFormat="1" applyFont="1" applyBorder="1" applyAlignment="1">
      <alignment horizontal="center" vertical="center"/>
    </xf>
    <xf numFmtId="0" fontId="12" fillId="2" borderId="12" xfId="51" applyFont="1" applyFill="1" applyBorder="1" applyAlignment="1">
      <alignment horizontal="center" vertical="center" wrapText="1"/>
    </xf>
    <xf numFmtId="3" fontId="13" fillId="2" borderId="5" xfId="49" applyNumberFormat="1" applyFont="1" applyFill="1" applyBorder="1" applyAlignment="1">
      <alignment horizontal="center" vertical="center"/>
    </xf>
    <xf numFmtId="3" fontId="13" fillId="2" borderId="14" xfId="49" applyNumberFormat="1" applyFont="1" applyFill="1" applyBorder="1" applyAlignment="1">
      <alignment horizontal="center" vertical="center"/>
    </xf>
    <xf numFmtId="3" fontId="13" fillId="2" borderId="7" xfId="49" applyNumberFormat="1" applyFont="1" applyFill="1" applyBorder="1" applyAlignment="1">
      <alignment horizontal="center" vertical="center"/>
    </xf>
    <xf numFmtId="0" fontId="15" fillId="0" borderId="0" xfId="1447" applyFont="1"/>
    <xf numFmtId="0" fontId="84" fillId="0" borderId="0" xfId="51" applyFont="1"/>
    <xf numFmtId="0" fontId="15" fillId="0" borderId="0" xfId="51" applyFont="1"/>
    <xf numFmtId="0" fontId="15" fillId="0" borderId="0" xfId="1447" applyFont="1" applyAlignment="1">
      <alignment vertical="center"/>
    </xf>
    <xf numFmtId="0" fontId="15" fillId="0" borderId="0" xfId="1447" applyFont="1" applyFill="1" applyAlignment="1">
      <alignment vertical="center"/>
    </xf>
    <xf numFmtId="0" fontId="12" fillId="0" borderId="0" xfId="1447" applyFont="1" applyFill="1" applyAlignment="1">
      <alignment horizontal="right" vertical="center"/>
    </xf>
    <xf numFmtId="0" fontId="15" fillId="0" borderId="1" xfId="1447" applyFont="1" applyBorder="1" applyAlignment="1">
      <alignment vertical="center"/>
    </xf>
    <xf numFmtId="0" fontId="23" fillId="0" borderId="0" xfId="1447" applyFont="1" applyFill="1" applyAlignment="1">
      <alignment vertical="center" wrapText="1" readingOrder="1"/>
    </xf>
    <xf numFmtId="0" fontId="23" fillId="0" borderId="1" xfId="1447" applyFont="1" applyFill="1" applyBorder="1" applyAlignment="1">
      <alignment horizontal="right" vertical="center" readingOrder="1"/>
    </xf>
    <xf numFmtId="0" fontId="12" fillId="64" borderId="12" xfId="32" applyFont="1" applyFill="1" applyBorder="1" applyAlignment="1">
      <alignment horizontal="center" vertical="center" wrapText="1"/>
    </xf>
    <xf numFmtId="0" fontId="12" fillId="64" borderId="5" xfId="1447" applyFont="1" applyFill="1" applyBorder="1" applyAlignment="1">
      <alignment horizontal="center" vertical="center" wrapText="1"/>
    </xf>
    <xf numFmtId="0" fontId="12" fillId="64" borderId="14" xfId="1447" applyFont="1" applyFill="1" applyBorder="1" applyAlignment="1">
      <alignment horizontal="center" vertical="center" wrapText="1"/>
    </xf>
    <xf numFmtId="0" fontId="12" fillId="64" borderId="29" xfId="1447" applyFont="1" applyFill="1" applyBorder="1" applyAlignment="1">
      <alignment horizontal="center" vertical="center" wrapText="1"/>
    </xf>
    <xf numFmtId="0" fontId="23" fillId="0" borderId="0" xfId="1447" applyFont="1" applyFill="1" applyBorder="1" applyAlignment="1">
      <alignment vertical="center" wrapText="1" readingOrder="1"/>
    </xf>
    <xf numFmtId="0" fontId="11" fillId="0" borderId="18" xfId="32" applyFont="1" applyFill="1" applyBorder="1" applyAlignment="1">
      <alignment horizontal="left" vertical="center" wrapText="1"/>
    </xf>
    <xf numFmtId="3" fontId="23" fillId="0" borderId="41" xfId="1447" applyNumberFormat="1" applyFont="1" applyFill="1" applyBorder="1" applyAlignment="1">
      <alignment horizontal="center" vertical="center" wrapText="1"/>
    </xf>
    <xf numFmtId="3" fontId="23" fillId="0" borderId="42" xfId="1447" applyNumberFormat="1" applyFont="1" applyFill="1" applyBorder="1" applyAlignment="1">
      <alignment horizontal="center" vertical="center" wrapText="1"/>
    </xf>
    <xf numFmtId="3" fontId="23" fillId="0" borderId="43" xfId="1447" applyNumberFormat="1" applyFont="1" applyFill="1" applyBorder="1" applyAlignment="1">
      <alignment horizontal="center" vertical="center" wrapText="1"/>
    </xf>
    <xf numFmtId="0" fontId="11" fillId="0" borderId="24" xfId="32" applyFont="1" applyFill="1" applyBorder="1" applyAlignment="1">
      <alignment horizontal="left" vertical="center" wrapText="1"/>
    </xf>
    <xf numFmtId="3" fontId="23" fillId="0" borderId="21" xfId="1447" applyNumberFormat="1" applyFont="1" applyFill="1" applyBorder="1" applyAlignment="1">
      <alignment horizontal="center" vertical="center" wrapText="1"/>
    </xf>
    <xf numFmtId="3" fontId="23" fillId="0" borderId="22" xfId="1447" applyNumberFormat="1" applyFont="1" applyFill="1" applyBorder="1" applyAlignment="1">
      <alignment horizontal="center" vertical="center" wrapText="1"/>
    </xf>
    <xf numFmtId="3" fontId="23" fillId="0" borderId="44" xfId="1447" applyNumberFormat="1" applyFont="1" applyFill="1" applyBorder="1" applyAlignment="1">
      <alignment horizontal="center" vertical="center" wrapText="1"/>
    </xf>
    <xf numFmtId="0" fontId="11" fillId="0" borderId="28" xfId="32" applyFont="1" applyFill="1" applyBorder="1" applyAlignment="1">
      <alignment horizontal="left" vertical="center" wrapText="1"/>
    </xf>
    <xf numFmtId="3" fontId="23" fillId="0" borderId="26" xfId="1447" applyNumberFormat="1" applyFont="1" applyFill="1" applyBorder="1" applyAlignment="1">
      <alignment horizontal="center" vertical="center" wrapText="1"/>
    </xf>
    <xf numFmtId="3" fontId="23" fillId="0" borderId="27" xfId="1447" applyNumberFormat="1" applyFont="1" applyFill="1" applyBorder="1" applyAlignment="1">
      <alignment horizontal="center" vertical="center" wrapText="1"/>
    </xf>
    <xf numFmtId="3" fontId="23" fillId="0" borderId="45" xfId="1447" applyNumberFormat="1" applyFont="1" applyFill="1" applyBorder="1" applyAlignment="1">
      <alignment horizontal="center" vertical="center" wrapText="1"/>
    </xf>
    <xf numFmtId="0" fontId="12" fillId="2" borderId="12" xfId="32" applyFont="1" applyFill="1" applyBorder="1" applyAlignment="1">
      <alignment horizontal="center" vertical="center" wrapText="1"/>
    </xf>
    <xf numFmtId="3" fontId="22" fillId="2" borderId="10" xfId="1447" applyNumberFormat="1" applyFont="1" applyFill="1" applyBorder="1" applyAlignment="1">
      <alignment horizontal="center" vertical="center" wrapText="1"/>
    </xf>
    <xf numFmtId="3" fontId="15" fillId="0" borderId="0" xfId="1447" applyNumberFormat="1" applyFont="1" applyFill="1" applyAlignment="1">
      <alignment vertical="center"/>
    </xf>
    <xf numFmtId="0" fontId="85" fillId="0" borderId="0" xfId="1447" applyFont="1" applyFill="1" applyAlignment="1">
      <alignment vertical="center"/>
    </xf>
    <xf numFmtId="0" fontId="85" fillId="0" borderId="0" xfId="1447" applyFont="1" applyFill="1" applyAlignment="1">
      <alignment vertical="center" wrapText="1" readingOrder="1"/>
    </xf>
    <xf numFmtId="0" fontId="12" fillId="64" borderId="5" xfId="32" applyFont="1" applyFill="1" applyBorder="1" applyAlignment="1">
      <alignment horizontal="center" vertical="center" wrapText="1"/>
    </xf>
    <xf numFmtId="0" fontId="12" fillId="64" borderId="14" xfId="32" applyFont="1" applyFill="1" applyBorder="1" applyAlignment="1">
      <alignment horizontal="center" vertical="center" wrapText="1"/>
    </xf>
    <xf numFmtId="0" fontId="12" fillId="64" borderId="7" xfId="32" applyFont="1" applyFill="1" applyBorder="1" applyAlignment="1">
      <alignment horizontal="center" vertical="center" wrapText="1"/>
    </xf>
    <xf numFmtId="3" fontId="11" fillId="0" borderId="42" xfId="1447" applyNumberFormat="1" applyFont="1" applyFill="1" applyBorder="1" applyAlignment="1">
      <alignment horizontal="center" vertical="center" wrapText="1"/>
    </xf>
    <xf numFmtId="3" fontId="15" fillId="0" borderId="43" xfId="1447" applyNumberFormat="1" applyFont="1" applyFill="1" applyBorder="1" applyAlignment="1">
      <alignment horizontal="center" vertical="center"/>
    </xf>
    <xf numFmtId="3" fontId="11" fillId="0" borderId="22" xfId="1447" applyNumberFormat="1" applyFont="1" applyFill="1" applyBorder="1" applyAlignment="1">
      <alignment horizontal="center" vertical="center" wrapText="1"/>
    </xf>
    <xf numFmtId="3" fontId="15" fillId="0" borderId="44" xfId="1447" applyNumberFormat="1" applyFont="1" applyFill="1" applyBorder="1" applyAlignment="1">
      <alignment horizontal="center" vertical="center"/>
    </xf>
    <xf numFmtId="3" fontId="11" fillId="0" borderId="27" xfId="1447" applyNumberFormat="1" applyFont="1" applyFill="1" applyBorder="1" applyAlignment="1">
      <alignment horizontal="center" vertical="center" wrapText="1"/>
    </xf>
    <xf numFmtId="3" fontId="15" fillId="0" borderId="45" xfId="1447" applyNumberFormat="1" applyFont="1" applyFill="1" applyBorder="1" applyAlignment="1">
      <alignment horizontal="center" vertical="center"/>
    </xf>
    <xf numFmtId="3" fontId="12" fillId="2" borderId="10" xfId="1447" applyNumberFormat="1" applyFont="1" applyFill="1" applyBorder="1" applyAlignment="1">
      <alignment horizontal="center" vertical="center" wrapText="1"/>
    </xf>
    <xf numFmtId="0" fontId="13" fillId="64" borderId="10" xfId="51" applyFont="1" applyFill="1" applyBorder="1" applyAlignment="1">
      <alignment horizontal="center" vertical="center" wrapText="1"/>
    </xf>
    <xf numFmtId="0" fontId="13" fillId="64" borderId="29" xfId="51" applyFont="1" applyFill="1" applyBorder="1" applyAlignment="1">
      <alignment horizontal="center" vertical="center" wrapText="1"/>
    </xf>
    <xf numFmtId="0" fontId="11" fillId="0" borderId="15" xfId="51" applyFont="1" applyFill="1" applyBorder="1" applyAlignment="1">
      <alignment horizontal="left" vertical="center" wrapText="1"/>
    </xf>
    <xf numFmtId="3" fontId="15" fillId="0" borderId="16" xfId="49" applyNumberFormat="1" applyFont="1" applyBorder="1" applyAlignment="1">
      <alignment horizontal="center" vertical="center"/>
    </xf>
    <xf numFmtId="3" fontId="15" fillId="0" borderId="17" xfId="49" applyNumberFormat="1" applyFont="1" applyBorder="1" applyAlignment="1">
      <alignment horizontal="center" vertical="center"/>
    </xf>
    <xf numFmtId="3" fontId="15" fillId="0" borderId="82" xfId="49" applyNumberFormat="1" applyFont="1" applyBorder="1" applyAlignment="1">
      <alignment horizontal="center" vertical="center"/>
    </xf>
    <xf numFmtId="0" fontId="11" fillId="0" borderId="19" xfId="51" applyFont="1" applyFill="1" applyBorder="1" applyAlignment="1">
      <alignment horizontal="left" vertical="center" wrapText="1"/>
    </xf>
    <xf numFmtId="3" fontId="15" fillId="0" borderId="21" xfId="49" applyNumberFormat="1" applyFont="1" applyBorder="1" applyAlignment="1">
      <alignment horizontal="center" vertical="center"/>
    </xf>
    <xf numFmtId="3" fontId="15" fillId="0" borderId="44" xfId="49" applyNumberFormat="1" applyFont="1" applyBorder="1" applyAlignment="1">
      <alignment horizontal="center" vertical="center"/>
    </xf>
    <xf numFmtId="0" fontId="11" fillId="0" borderId="25" xfId="51" applyFont="1" applyFill="1" applyBorder="1" applyAlignment="1">
      <alignment horizontal="left" vertical="center" wrapText="1"/>
    </xf>
    <xf numFmtId="3" fontId="15" fillId="0" borderId="26" xfId="49" applyNumberFormat="1" applyFont="1" applyBorder="1" applyAlignment="1">
      <alignment horizontal="center" vertical="center"/>
    </xf>
    <xf numFmtId="3" fontId="15" fillId="0" borderId="27" xfId="49" applyNumberFormat="1" applyFont="1" applyBorder="1" applyAlignment="1">
      <alignment horizontal="center" vertical="center"/>
    </xf>
    <xf numFmtId="3" fontId="15" fillId="0" borderId="45" xfId="49" applyNumberFormat="1" applyFont="1" applyBorder="1" applyAlignment="1">
      <alignment horizontal="center" vertical="center"/>
    </xf>
    <xf numFmtId="0" fontId="12" fillId="2" borderId="5" xfId="51" applyFont="1" applyFill="1" applyBorder="1" applyAlignment="1">
      <alignment horizontal="center" vertical="center" wrapText="1"/>
    </xf>
    <xf numFmtId="3" fontId="13" fillId="2" borderId="10" xfId="49" applyNumberFormat="1" applyFont="1" applyFill="1" applyBorder="1" applyAlignment="1">
      <alignment horizontal="center" vertical="center"/>
    </xf>
    <xf numFmtId="3" fontId="13" fillId="2" borderId="29" xfId="49" applyNumberFormat="1" applyFont="1" applyFill="1" applyBorder="1" applyAlignment="1">
      <alignment horizontal="center" vertical="center"/>
    </xf>
    <xf numFmtId="0" fontId="12" fillId="0" borderId="0" xfId="1447" applyFont="1" applyAlignment="1">
      <alignment horizontal="right"/>
    </xf>
    <xf numFmtId="0" fontId="13" fillId="0" borderId="0" xfId="1447" applyFont="1" applyAlignment="1">
      <alignment horizontal="right"/>
    </xf>
    <xf numFmtId="168" fontId="15" fillId="0" borderId="16" xfId="49" applyNumberFormat="1" applyFont="1" applyBorder="1" applyAlignment="1">
      <alignment horizontal="center" vertical="center"/>
    </xf>
    <xf numFmtId="168" fontId="15" fillId="0" borderId="17" xfId="49" applyNumberFormat="1" applyFont="1" applyBorder="1" applyAlignment="1">
      <alignment horizontal="center" vertical="center"/>
    </xf>
    <xf numFmtId="168" fontId="15" fillId="0" borderId="82" xfId="49" applyNumberFormat="1" applyFont="1" applyBorder="1" applyAlignment="1">
      <alignment horizontal="center" vertical="center"/>
    </xf>
    <xf numFmtId="168" fontId="15" fillId="0" borderId="21" xfId="49" applyNumberFormat="1" applyFont="1" applyBorder="1" applyAlignment="1">
      <alignment horizontal="center" vertical="center"/>
    </xf>
    <xf numFmtId="168" fontId="15" fillId="0" borderId="22" xfId="49" applyNumberFormat="1" applyFont="1" applyBorder="1" applyAlignment="1">
      <alignment horizontal="center" vertical="center"/>
    </xf>
    <xf numFmtId="168" fontId="15" fillId="0" borderId="44" xfId="49" applyNumberFormat="1" applyFont="1" applyBorder="1" applyAlignment="1">
      <alignment horizontal="center" vertical="center"/>
    </xf>
    <xf numFmtId="168" fontId="15" fillId="0" borderId="26" xfId="49" applyNumberFormat="1" applyFont="1" applyBorder="1" applyAlignment="1">
      <alignment horizontal="center" vertical="center"/>
    </xf>
    <xf numFmtId="168" fontId="15" fillId="0" borderId="27" xfId="49" applyNumberFormat="1" applyFont="1" applyBorder="1" applyAlignment="1">
      <alignment horizontal="center" vertical="center"/>
    </xf>
    <xf numFmtId="168" fontId="15" fillId="0" borderId="45" xfId="49" applyNumberFormat="1" applyFont="1" applyBorder="1" applyAlignment="1">
      <alignment horizontal="center" vertical="center"/>
    </xf>
    <xf numFmtId="168" fontId="13" fillId="2" borderId="10" xfId="49" applyNumberFormat="1" applyFont="1" applyFill="1" applyBorder="1" applyAlignment="1">
      <alignment horizontal="center" vertical="center"/>
    </xf>
    <xf numFmtId="168" fontId="13" fillId="2" borderId="14" xfId="49" applyNumberFormat="1" applyFont="1" applyFill="1" applyBorder="1" applyAlignment="1">
      <alignment horizontal="center" vertical="center"/>
    </xf>
    <xf numFmtId="168" fontId="13" fillId="2" borderId="29" xfId="49" applyNumberFormat="1" applyFont="1" applyFill="1" applyBorder="1" applyAlignment="1">
      <alignment horizontal="center" vertical="center"/>
    </xf>
    <xf numFmtId="0" fontId="15" fillId="0" borderId="0" xfId="49" applyFont="1" applyAlignment="1">
      <alignment horizontal="left" vertical="center"/>
    </xf>
    <xf numFmtId="0" fontId="23" fillId="0" borderId="0" xfId="1447" applyFont="1" applyAlignment="1">
      <alignment vertical="center" wrapText="1"/>
    </xf>
    <xf numFmtId="0" fontId="12" fillId="0" borderId="0" xfId="1447" applyFont="1" applyAlignment="1">
      <alignment horizontal="right" vertical="center" wrapText="1"/>
    </xf>
    <xf numFmtId="0" fontId="86" fillId="0" borderId="0" xfId="1447" applyFont="1" applyAlignment="1">
      <alignment vertical="center" wrapText="1"/>
    </xf>
    <xf numFmtId="0" fontId="87" fillId="0" borderId="0" xfId="1447" applyFont="1" applyAlignment="1">
      <alignment horizontal="center" vertical="center" wrapText="1"/>
    </xf>
    <xf numFmtId="0" fontId="23" fillId="0" borderId="5" xfId="32" applyFont="1" applyFill="1" applyBorder="1" applyAlignment="1">
      <alignment vertical="center" wrapText="1"/>
    </xf>
    <xf numFmtId="0" fontId="22" fillId="64" borderId="14" xfId="32" applyFont="1" applyFill="1" applyBorder="1" applyAlignment="1">
      <alignment horizontal="center" vertical="center" wrapText="1"/>
    </xf>
    <xf numFmtId="0" fontId="12" fillId="64" borderId="52" xfId="32" applyFont="1" applyFill="1" applyBorder="1" applyAlignment="1">
      <alignment horizontal="center" vertical="center" wrapText="1"/>
    </xf>
    <xf numFmtId="3" fontId="23" fillId="0" borderId="34" xfId="1447" applyNumberFormat="1" applyFont="1" applyBorder="1" applyAlignment="1">
      <alignment horizontal="center" vertical="center" wrapText="1"/>
    </xf>
    <xf numFmtId="3" fontId="23" fillId="0" borderId="35" xfId="1447" applyNumberFormat="1" applyFont="1" applyBorder="1" applyAlignment="1">
      <alignment horizontal="center" vertical="center" wrapText="1"/>
    </xf>
    <xf numFmtId="3" fontId="0" fillId="0" borderId="0" xfId="0" applyNumberFormat="1"/>
    <xf numFmtId="0" fontId="12" fillId="64" borderId="19" xfId="32" applyFont="1" applyFill="1" applyBorder="1" applyAlignment="1">
      <alignment horizontal="center" vertical="center" wrapText="1"/>
    </xf>
    <xf numFmtId="3" fontId="23" fillId="0" borderId="22" xfId="1447" applyNumberFormat="1" applyFont="1" applyBorder="1" applyAlignment="1">
      <alignment horizontal="center" vertical="center" wrapText="1"/>
    </xf>
    <xf numFmtId="3" fontId="23" fillId="0" borderId="20" xfId="1447" applyNumberFormat="1" applyFont="1" applyBorder="1" applyAlignment="1">
      <alignment horizontal="center" vertical="center" wrapText="1"/>
    </xf>
    <xf numFmtId="0" fontId="23" fillId="0" borderId="5" xfId="1447" applyFont="1" applyBorder="1" applyAlignment="1">
      <alignment vertical="center" wrapText="1"/>
    </xf>
    <xf numFmtId="3" fontId="22" fillId="0" borderId="14" xfId="1447" applyNumberFormat="1" applyFont="1" applyBorder="1" applyAlignment="1">
      <alignment horizontal="center" vertical="center" wrapText="1"/>
    </xf>
    <xf numFmtId="3" fontId="23" fillId="0" borderId="0" xfId="1447" applyNumberFormat="1" applyFont="1" applyAlignment="1">
      <alignment vertical="center" wrapText="1"/>
    </xf>
    <xf numFmtId="3" fontId="22" fillId="0" borderId="7" xfId="1447" applyNumberFormat="1" applyFont="1" applyBorder="1" applyAlignment="1">
      <alignment horizontal="center" vertical="center" wrapText="1"/>
    </xf>
    <xf numFmtId="0" fontId="3" fillId="0" borderId="0" xfId="1447"/>
    <xf numFmtId="0" fontId="12" fillId="0" borderId="0" xfId="1447" applyFont="1" applyFill="1" applyAlignment="1">
      <alignment horizontal="right"/>
    </xf>
    <xf numFmtId="49" fontId="22" fillId="0" borderId="22" xfId="32" quotePrefix="1" applyNumberFormat="1" applyFont="1" applyFill="1" applyBorder="1" applyAlignment="1">
      <alignment horizontal="center" vertical="center" wrapText="1"/>
    </xf>
    <xf numFmtId="0" fontId="22" fillId="0" borderId="22" xfId="32" applyFont="1" applyFill="1" applyBorder="1" applyAlignment="1">
      <alignment horizontal="center" vertical="center" wrapText="1"/>
    </xf>
    <xf numFmtId="0" fontId="22" fillId="0" borderId="44" xfId="32" applyFont="1" applyFill="1" applyBorder="1" applyAlignment="1">
      <alignment horizontal="center" vertical="center" wrapText="1"/>
    </xf>
    <xf numFmtId="0" fontId="23" fillId="0" borderId="21" xfId="1447" applyFont="1" applyFill="1" applyBorder="1" applyAlignment="1">
      <alignment horizontal="center" vertical="center" wrapText="1"/>
    </xf>
    <xf numFmtId="0" fontId="22" fillId="0" borderId="32" xfId="1447" applyFont="1" applyFill="1" applyBorder="1" applyAlignment="1">
      <alignment horizontal="center" vertical="center" wrapText="1"/>
    </xf>
    <xf numFmtId="3" fontId="22" fillId="0" borderId="33" xfId="0" applyNumberFormat="1" applyFont="1" applyFill="1" applyBorder="1" applyAlignment="1">
      <alignment horizontal="center" vertical="center" wrapText="1"/>
    </xf>
    <xf numFmtId="0" fontId="22" fillId="0" borderId="0" xfId="1447" applyFont="1" applyFill="1" applyBorder="1" applyAlignment="1">
      <alignment horizontal="center" vertical="center" wrapText="1"/>
    </xf>
    <xf numFmtId="3" fontId="22" fillId="0" borderId="0" xfId="1447" applyNumberFormat="1" applyFont="1" applyFill="1" applyBorder="1" applyAlignment="1">
      <alignment horizontal="center" vertical="center" wrapText="1"/>
    </xf>
    <xf numFmtId="0" fontId="88" fillId="0" borderId="0" xfId="1447" applyFont="1"/>
    <xf numFmtId="0" fontId="88" fillId="0" borderId="0" xfId="1447" applyFont="1" applyAlignment="1">
      <alignment horizontal="center"/>
    </xf>
    <xf numFmtId="0" fontId="88" fillId="0" borderId="0" xfId="1447" applyFont="1" applyBorder="1"/>
    <xf numFmtId="49" fontId="12" fillId="64" borderId="85" xfId="1447" applyNumberFormat="1" applyFont="1" applyFill="1" applyBorder="1" applyAlignment="1">
      <alignment horizontal="center" vertical="center" wrapText="1"/>
    </xf>
    <xf numFmtId="49" fontId="12" fillId="64" borderId="39" xfId="1447" applyNumberFormat="1" applyFont="1" applyFill="1" applyBorder="1" applyAlignment="1">
      <alignment horizontal="center" vertical="center" wrapText="1"/>
    </xf>
    <xf numFmtId="0" fontId="88" fillId="0" borderId="0" xfId="1447" applyFont="1" applyAlignment="1">
      <alignment horizontal="center" vertical="center"/>
    </xf>
    <xf numFmtId="0" fontId="11" fillId="4" borderId="46" xfId="32" applyFont="1" applyFill="1" applyBorder="1" applyAlignment="1">
      <alignment horizontal="left" vertical="center" wrapText="1"/>
    </xf>
    <xf numFmtId="169" fontId="11" fillId="4" borderId="41" xfId="1094" applyNumberFormat="1" applyFont="1" applyFill="1" applyBorder="1" applyAlignment="1">
      <alignment horizontal="center" vertical="center" wrapText="1"/>
    </xf>
    <xf numFmtId="169" fontId="11" fillId="4" borderId="42" xfId="1094" applyNumberFormat="1" applyFont="1" applyFill="1" applyBorder="1" applyAlignment="1">
      <alignment horizontal="center" vertical="center" wrapText="1"/>
    </xf>
    <xf numFmtId="169" fontId="11" fillId="4" borderId="43" xfId="1094" applyNumberFormat="1" applyFont="1" applyFill="1" applyBorder="1" applyAlignment="1">
      <alignment horizontal="center" vertical="center" wrapText="1"/>
    </xf>
    <xf numFmtId="0" fontId="11" fillId="4" borderId="19" xfId="32" applyFont="1" applyFill="1" applyBorder="1" applyAlignment="1">
      <alignment horizontal="left" vertical="center" wrapText="1"/>
    </xf>
    <xf numFmtId="169" fontId="11" fillId="4" borderId="21" xfId="1094" applyNumberFormat="1" applyFont="1" applyFill="1" applyBorder="1" applyAlignment="1">
      <alignment horizontal="center" vertical="center" wrapText="1"/>
    </xf>
    <xf numFmtId="169" fontId="11" fillId="4" borderId="22" xfId="1094" applyNumberFormat="1" applyFont="1" applyFill="1" applyBorder="1" applyAlignment="1">
      <alignment horizontal="center" vertical="center" wrapText="1"/>
    </xf>
    <xf numFmtId="169" fontId="11" fillId="4" borderId="44" xfId="1094" applyNumberFormat="1" applyFont="1" applyFill="1" applyBorder="1" applyAlignment="1">
      <alignment horizontal="center" vertical="center" wrapText="1"/>
    </xf>
    <xf numFmtId="169" fontId="11" fillId="0" borderId="21" xfId="1094" applyNumberFormat="1" applyFont="1" applyFill="1" applyBorder="1" applyAlignment="1">
      <alignment horizontal="center" vertical="center" wrapText="1"/>
    </xf>
    <xf numFmtId="169" fontId="11" fillId="0" borderId="22" xfId="1094" applyNumberFormat="1" applyFont="1" applyFill="1" applyBorder="1" applyAlignment="1">
      <alignment horizontal="center" vertical="center" wrapText="1"/>
    </xf>
    <xf numFmtId="169" fontId="11" fillId="0" borderId="44" xfId="1094" applyNumberFormat="1" applyFont="1" applyFill="1" applyBorder="1" applyAlignment="1">
      <alignment horizontal="center" vertical="center" wrapText="1"/>
    </xf>
    <xf numFmtId="0" fontId="11" fillId="0" borderId="19" xfId="32" applyFont="1" applyFill="1" applyBorder="1" applyAlignment="1">
      <alignment horizontal="left" vertical="center" wrapText="1"/>
    </xf>
    <xf numFmtId="169" fontId="11" fillId="0" borderId="22" xfId="1297" applyNumberFormat="1" applyFont="1" applyBorder="1" applyAlignment="1">
      <alignment horizontal="center" vertical="center"/>
    </xf>
    <xf numFmtId="169" fontId="11" fillId="0" borderId="44" xfId="1297" applyNumberFormat="1" applyFont="1" applyBorder="1" applyAlignment="1">
      <alignment horizontal="center" vertical="center"/>
    </xf>
    <xf numFmtId="0" fontId="11" fillId="0" borderId="30" xfId="32" applyFont="1" applyFill="1" applyBorder="1" applyAlignment="1">
      <alignment horizontal="left" vertical="center" wrapText="1"/>
    </xf>
    <xf numFmtId="169" fontId="11" fillId="4" borderId="32" xfId="1094" applyNumberFormat="1" applyFont="1" applyFill="1" applyBorder="1" applyAlignment="1">
      <alignment horizontal="center" vertical="center" wrapText="1"/>
    </xf>
    <xf numFmtId="169" fontId="11" fillId="0" borderId="33" xfId="1094" applyNumberFormat="1" applyFont="1" applyFill="1" applyBorder="1" applyAlignment="1">
      <alignment horizontal="center" vertical="center" wrapText="1"/>
    </xf>
    <xf numFmtId="169" fontId="11" fillId="0" borderId="56" xfId="1094" applyNumberFormat="1" applyFont="1" applyFill="1" applyBorder="1" applyAlignment="1">
      <alignment horizontal="center" vertical="center" wrapText="1"/>
    </xf>
    <xf numFmtId="0" fontId="88" fillId="0" borderId="0" xfId="1447" applyFont="1" applyFill="1"/>
    <xf numFmtId="0" fontId="88" fillId="0" borderId="0" xfId="1447" applyFont="1" applyFill="1" applyBorder="1"/>
    <xf numFmtId="0" fontId="88" fillId="0" borderId="0" xfId="1447" applyFont="1" applyFill="1" applyAlignment="1">
      <alignment horizontal="center" vertical="center"/>
    </xf>
    <xf numFmtId="0" fontId="88" fillId="0" borderId="0" xfId="1447" applyFont="1" applyFill="1" applyAlignment="1">
      <alignment horizontal="center"/>
    </xf>
    <xf numFmtId="0" fontId="11" fillId="0" borderId="0" xfId="1447" applyFont="1" applyFill="1"/>
    <xf numFmtId="3" fontId="88" fillId="0" borderId="0" xfId="1447" applyNumberFormat="1" applyFont="1" applyFill="1"/>
    <xf numFmtId="3" fontId="88" fillId="0" borderId="0" xfId="1447" applyNumberFormat="1" applyFont="1" applyFill="1" applyBorder="1"/>
    <xf numFmtId="169" fontId="88" fillId="0" borderId="0" xfId="1297" applyNumberFormat="1" applyFont="1" applyFill="1"/>
    <xf numFmtId="0" fontId="89" fillId="0" borderId="0" xfId="1447" applyFont="1"/>
    <xf numFmtId="0" fontId="13" fillId="0" borderId="0" xfId="1447" applyFont="1" applyAlignment="1"/>
    <xf numFmtId="0" fontId="24" fillId="0" borderId="0" xfId="1447" applyFont="1" applyAlignment="1">
      <alignment horizontal="center"/>
    </xf>
    <xf numFmtId="0" fontId="24" fillId="0" borderId="0" xfId="1447" applyFont="1" applyAlignment="1">
      <alignment horizontal="center" vertical="center"/>
    </xf>
    <xf numFmtId="0" fontId="89" fillId="0" borderId="0" xfId="1447" applyFont="1" applyBorder="1"/>
    <xf numFmtId="49" fontId="12" fillId="64" borderId="10" xfId="1447" applyNumberFormat="1" applyFont="1" applyFill="1" applyBorder="1" applyAlignment="1">
      <alignment horizontal="center" vertical="center" wrapText="1"/>
    </xf>
    <xf numFmtId="49" fontId="12" fillId="64" borderId="14" xfId="1447" applyNumberFormat="1" applyFont="1" applyFill="1" applyBorder="1" applyAlignment="1">
      <alignment horizontal="center" vertical="center" wrapText="1"/>
    </xf>
    <xf numFmtId="49" fontId="12" fillId="64" borderId="29" xfId="1447" applyNumberFormat="1" applyFont="1" applyFill="1" applyBorder="1" applyAlignment="1">
      <alignment horizontal="center" vertical="center" wrapText="1"/>
    </xf>
    <xf numFmtId="0" fontId="11" fillId="4" borderId="46" xfId="32" applyFont="1" applyFill="1" applyBorder="1" applyAlignment="1">
      <alignment vertical="center" wrapText="1"/>
    </xf>
    <xf numFmtId="169" fontId="11" fillId="0" borderId="16" xfId="1297" applyNumberFormat="1" applyFont="1" applyFill="1" applyBorder="1" applyAlignment="1">
      <alignment horizontal="center" vertical="center" wrapText="1"/>
    </xf>
    <xf numFmtId="169" fontId="11" fillId="0" borderId="17" xfId="1297" applyNumberFormat="1" applyFont="1" applyFill="1" applyBorder="1" applyAlignment="1">
      <alignment horizontal="center" vertical="center" wrapText="1"/>
    </xf>
    <xf numFmtId="169" fontId="11" fillId="0" borderId="82" xfId="1297" applyNumberFormat="1" applyFont="1" applyFill="1" applyBorder="1" applyAlignment="1">
      <alignment horizontal="center" vertical="center" wrapText="1"/>
    </xf>
    <xf numFmtId="169" fontId="11" fillId="0" borderId="41" xfId="1297" applyNumberFormat="1" applyFont="1" applyFill="1" applyBorder="1" applyAlignment="1">
      <alignment horizontal="center" vertical="center" wrapText="1"/>
    </xf>
    <xf numFmtId="169" fontId="11" fillId="0" borderId="42" xfId="1297" applyNumberFormat="1" applyFont="1" applyFill="1" applyBorder="1" applyAlignment="1">
      <alignment horizontal="center" vertical="center" wrapText="1"/>
    </xf>
    <xf numFmtId="169" fontId="11" fillId="0" borderId="43" xfId="1297" applyNumberFormat="1" applyFont="1" applyFill="1" applyBorder="1" applyAlignment="1">
      <alignment horizontal="center" vertical="center" wrapText="1"/>
    </xf>
    <xf numFmtId="169" fontId="11" fillId="0" borderId="83" xfId="1297" applyNumberFormat="1" applyFont="1" applyFill="1" applyBorder="1" applyAlignment="1">
      <alignment horizontal="center" vertical="center" wrapText="1"/>
    </xf>
    <xf numFmtId="169" fontId="11" fillId="4" borderId="42" xfId="1297" applyNumberFormat="1" applyFont="1" applyFill="1" applyBorder="1" applyAlignment="1">
      <alignment horizontal="center" vertical="center" wrapText="1"/>
    </xf>
    <xf numFmtId="169" fontId="11" fillId="4" borderId="43" xfId="1297" applyNumberFormat="1" applyFont="1" applyFill="1" applyBorder="1" applyAlignment="1">
      <alignment horizontal="center" vertical="center" wrapText="1"/>
    </xf>
    <xf numFmtId="0" fontId="11" fillId="4" borderId="19" xfId="32" applyFont="1" applyFill="1" applyBorder="1" applyAlignment="1">
      <alignment vertical="center" wrapText="1"/>
    </xf>
    <xf numFmtId="169" fontId="11" fillId="0" borderId="21" xfId="1297" applyNumberFormat="1" applyFont="1" applyFill="1" applyBorder="1" applyAlignment="1">
      <alignment horizontal="center" vertical="center" wrapText="1"/>
    </xf>
    <xf numFmtId="169" fontId="11" fillId="0" borderId="22" xfId="1297" applyNumberFormat="1" applyFont="1" applyFill="1" applyBorder="1" applyAlignment="1">
      <alignment horizontal="center" vertical="center" wrapText="1"/>
    </xf>
    <xf numFmtId="169" fontId="11" fillId="0" borderId="44" xfId="1297" applyNumberFormat="1" applyFont="1" applyFill="1" applyBorder="1" applyAlignment="1">
      <alignment horizontal="center" vertical="center" wrapText="1"/>
    </xf>
    <xf numFmtId="169" fontId="11" fillId="0" borderId="40" xfId="1297" applyNumberFormat="1" applyFont="1" applyFill="1" applyBorder="1" applyAlignment="1">
      <alignment horizontal="center" vertical="center" wrapText="1"/>
    </xf>
    <xf numFmtId="169" fontId="11" fillId="4" borderId="22" xfId="1297" applyNumberFormat="1" applyFont="1" applyFill="1" applyBorder="1" applyAlignment="1">
      <alignment horizontal="center" vertical="center" wrapText="1"/>
    </xf>
    <xf numFmtId="169" fontId="11" fillId="4" borderId="44" xfId="1297" applyNumberFormat="1" applyFont="1" applyFill="1" applyBorder="1" applyAlignment="1">
      <alignment horizontal="center" vertical="center" wrapText="1"/>
    </xf>
    <xf numFmtId="0" fontId="90" fillId="0" borderId="0" xfId="1447" applyFont="1" applyAlignment="1">
      <alignment horizontal="center"/>
    </xf>
    <xf numFmtId="169" fontId="11" fillId="0" borderId="21" xfId="1297" applyNumberFormat="1" applyFont="1" applyBorder="1" applyAlignment="1">
      <alignment horizontal="center" vertical="center"/>
    </xf>
    <xf numFmtId="169" fontId="11" fillId="0" borderId="40" xfId="1297" applyNumberFormat="1" applyFont="1" applyBorder="1" applyAlignment="1">
      <alignment horizontal="center" vertical="center"/>
    </xf>
    <xf numFmtId="0" fontId="11" fillId="0" borderId="19" xfId="32" applyFont="1" applyFill="1" applyBorder="1" applyAlignment="1">
      <alignment vertical="center" wrapText="1"/>
    </xf>
    <xf numFmtId="0" fontId="11" fillId="0" borderId="30" xfId="32" applyFont="1" applyFill="1" applyBorder="1" applyAlignment="1">
      <alignment vertical="center" wrapText="1"/>
    </xf>
    <xf numFmtId="169" fontId="11" fillId="0" borderId="32" xfId="1297" applyNumberFormat="1" applyFont="1" applyBorder="1" applyAlignment="1">
      <alignment horizontal="center" vertical="center"/>
    </xf>
    <xf numFmtId="169" fontId="11" fillId="0" borderId="33" xfId="1297" applyNumberFormat="1" applyFont="1" applyBorder="1" applyAlignment="1">
      <alignment horizontal="center" vertical="center"/>
    </xf>
    <xf numFmtId="169" fontId="11" fillId="0" borderId="56" xfId="1297" applyNumberFormat="1" applyFont="1" applyBorder="1" applyAlignment="1">
      <alignment horizontal="center" vertical="center"/>
    </xf>
    <xf numFmtId="169" fontId="11" fillId="0" borderId="54" xfId="1297" applyNumberFormat="1" applyFont="1" applyBorder="1" applyAlignment="1">
      <alignment horizontal="center" vertical="center"/>
    </xf>
    <xf numFmtId="0" fontId="3" fillId="0" borderId="0" xfId="1447" applyAlignment="1">
      <alignment wrapText="1"/>
    </xf>
    <xf numFmtId="0" fontId="88" fillId="0" borderId="0" xfId="1449" applyFont="1"/>
    <xf numFmtId="0" fontId="88" fillId="0" borderId="0" xfId="1449" applyFont="1" applyBorder="1"/>
    <xf numFmtId="0" fontId="12" fillId="0" borderId="0" xfId="1449" applyFont="1" applyAlignment="1">
      <alignment horizontal="right"/>
    </xf>
    <xf numFmtId="169" fontId="11" fillId="0" borderId="16" xfId="1449" applyNumberFormat="1" applyFont="1" applyFill="1" applyBorder="1" applyAlignment="1">
      <alignment horizontal="center" vertical="center" wrapText="1"/>
    </xf>
    <xf numFmtId="169" fontId="11" fillId="0" borderId="17" xfId="1449" applyNumberFormat="1" applyFont="1" applyFill="1" applyBorder="1" applyAlignment="1">
      <alignment horizontal="center" vertical="center" wrapText="1"/>
    </xf>
    <xf numFmtId="169" fontId="11" fillId="0" borderId="82" xfId="1449" applyNumberFormat="1" applyFont="1" applyFill="1" applyBorder="1" applyAlignment="1">
      <alignment horizontal="center" vertical="center" wrapText="1"/>
    </xf>
    <xf numFmtId="169" fontId="11" fillId="0" borderId="44" xfId="1449" applyNumberFormat="1" applyFont="1" applyFill="1" applyBorder="1" applyAlignment="1">
      <alignment horizontal="center" vertical="center" wrapText="1"/>
    </xf>
    <xf numFmtId="169" fontId="11" fillId="0" borderId="84" xfId="1449" applyNumberFormat="1" applyFont="1" applyFill="1" applyBorder="1" applyAlignment="1">
      <alignment horizontal="center" vertical="center" wrapText="1"/>
    </xf>
    <xf numFmtId="169" fontId="11" fillId="0" borderId="13" xfId="1449" applyNumberFormat="1" applyFont="1" applyFill="1" applyBorder="1" applyAlignment="1">
      <alignment horizontal="center" vertical="center" wrapText="1"/>
    </xf>
    <xf numFmtId="169" fontId="11" fillId="0" borderId="56" xfId="1449" applyNumberFormat="1" applyFont="1" applyFill="1" applyBorder="1" applyAlignment="1">
      <alignment horizontal="center" vertical="center" wrapText="1"/>
    </xf>
    <xf numFmtId="0" fontId="12" fillId="0" borderId="0" xfId="1447" applyFont="1"/>
    <xf numFmtId="0" fontId="88" fillId="0" borderId="1" xfId="1447" applyFont="1" applyBorder="1"/>
    <xf numFmtId="0" fontId="12" fillId="64" borderId="29" xfId="32" applyFont="1" applyFill="1" applyBorder="1" applyAlignment="1">
      <alignment horizontal="center" vertical="center" wrapText="1"/>
    </xf>
    <xf numFmtId="49" fontId="12" fillId="0" borderId="51" xfId="1447" applyNumberFormat="1" applyFont="1" applyFill="1" applyBorder="1" applyAlignment="1">
      <alignment horizontal="center" vertical="center" wrapText="1"/>
    </xf>
    <xf numFmtId="169" fontId="81" fillId="0" borderId="83" xfId="1094" applyNumberFormat="1" applyFont="1" applyFill="1" applyBorder="1" applyAlignment="1">
      <alignment horizontal="center" vertical="center" wrapText="1"/>
    </xf>
    <xf numFmtId="169" fontId="81" fillId="0" borderId="42" xfId="1094" applyNumberFormat="1" applyFont="1" applyFill="1" applyBorder="1" applyAlignment="1">
      <alignment horizontal="center" vertical="center" wrapText="1"/>
    </xf>
    <xf numFmtId="169" fontId="81" fillId="0" borderId="43" xfId="1094" applyNumberFormat="1" applyFont="1" applyFill="1" applyBorder="1" applyAlignment="1">
      <alignment horizontal="center" vertical="center" wrapText="1"/>
    </xf>
    <xf numFmtId="49" fontId="12" fillId="0" borderId="24" xfId="1447" applyNumberFormat="1" applyFont="1" applyFill="1" applyBorder="1" applyAlignment="1">
      <alignment horizontal="center" vertical="center" wrapText="1"/>
    </xf>
    <xf numFmtId="169" fontId="81" fillId="0" borderId="40" xfId="1094" applyNumberFormat="1" applyFont="1" applyFill="1" applyBorder="1" applyAlignment="1">
      <alignment horizontal="center" vertical="center" wrapText="1"/>
    </xf>
    <xf numFmtId="169" fontId="81" fillId="0" borderId="22" xfId="1094" applyNumberFormat="1" applyFont="1" applyFill="1" applyBorder="1" applyAlignment="1">
      <alignment horizontal="center" vertical="center" wrapText="1"/>
    </xf>
    <xf numFmtId="169" fontId="81" fillId="0" borderId="44" xfId="1094" applyNumberFormat="1" applyFont="1" applyFill="1" applyBorder="1" applyAlignment="1">
      <alignment horizontal="center" vertical="center" wrapText="1"/>
    </xf>
    <xf numFmtId="49" fontId="12" fillId="0" borderId="49" xfId="1447" applyNumberFormat="1" applyFont="1" applyFill="1" applyBorder="1" applyAlignment="1">
      <alignment horizontal="center" vertical="center" wrapText="1"/>
    </xf>
    <xf numFmtId="169" fontId="81" fillId="0" borderId="54" xfId="1094" applyNumberFormat="1" applyFont="1" applyFill="1" applyBorder="1" applyAlignment="1">
      <alignment horizontal="center" vertical="center" wrapText="1"/>
    </xf>
    <xf numFmtId="169" fontId="81" fillId="0" borderId="33" xfId="1094" applyNumberFormat="1" applyFont="1" applyFill="1" applyBorder="1" applyAlignment="1">
      <alignment horizontal="center" vertical="center" wrapText="1"/>
    </xf>
    <xf numFmtId="169" fontId="81" fillId="0" borderId="56" xfId="1094" applyNumberFormat="1" applyFont="1" applyFill="1" applyBorder="1" applyAlignment="1">
      <alignment horizontal="center" vertical="center" wrapText="1"/>
    </xf>
    <xf numFmtId="169" fontId="82" fillId="0" borderId="54" xfId="1506" applyNumberFormat="1" applyFont="1" applyFill="1" applyBorder="1" applyAlignment="1">
      <alignment horizontal="center" vertical="top"/>
    </xf>
    <xf numFmtId="169" fontId="82" fillId="0" borderId="33" xfId="1506" applyNumberFormat="1" applyFont="1" applyFill="1" applyBorder="1" applyAlignment="1">
      <alignment horizontal="center" vertical="top"/>
    </xf>
    <xf numFmtId="169" fontId="82" fillId="0" borderId="56" xfId="1506" applyNumberFormat="1" applyFont="1" applyFill="1" applyBorder="1" applyAlignment="1">
      <alignment horizontal="center" vertical="top"/>
    </xf>
    <xf numFmtId="169" fontId="88" fillId="0" borderId="0" xfId="1447" applyNumberFormat="1" applyFont="1"/>
    <xf numFmtId="169" fontId="88" fillId="0" borderId="0" xfId="1447" applyNumberFormat="1" applyFont="1" applyFill="1" applyBorder="1"/>
    <xf numFmtId="169" fontId="81" fillId="0" borderId="0" xfId="1094" applyNumberFormat="1" applyFont="1" applyFill="1" applyBorder="1" applyAlignment="1">
      <alignment horizontal="center" vertical="center" wrapText="1"/>
    </xf>
    <xf numFmtId="0" fontId="88" fillId="63" borderId="0" xfId="1447" applyFont="1" applyFill="1" applyAlignment="1"/>
    <xf numFmtId="0" fontId="86" fillId="0" borderId="0" xfId="1447" applyFont="1" applyAlignment="1">
      <alignment wrapText="1"/>
    </xf>
    <xf numFmtId="0" fontId="86" fillId="0" borderId="0" xfId="1447" applyFont="1"/>
    <xf numFmtId="0" fontId="86" fillId="0" borderId="0" xfId="1447" applyFont="1" applyBorder="1"/>
    <xf numFmtId="0" fontId="22" fillId="0" borderId="0" xfId="1447" applyFont="1"/>
    <xf numFmtId="0" fontId="12" fillId="64" borderId="53" xfId="32" applyFont="1" applyFill="1" applyBorder="1" applyAlignment="1">
      <alignment horizontal="center" vertical="center" wrapText="1"/>
    </xf>
    <xf numFmtId="0" fontId="12" fillId="64" borderId="3" xfId="32" applyFont="1" applyFill="1" applyBorder="1" applyAlignment="1">
      <alignment horizontal="center" vertical="center" wrapText="1"/>
    </xf>
    <xf numFmtId="0" fontId="12" fillId="64" borderId="38" xfId="32" applyFont="1" applyFill="1" applyBorder="1" applyAlignment="1">
      <alignment horizontal="center" vertical="center" wrapText="1"/>
    </xf>
    <xf numFmtId="0" fontId="12" fillId="64" borderId="4" xfId="32" applyFont="1" applyFill="1" applyBorder="1" applyAlignment="1">
      <alignment horizontal="center" vertical="center" wrapText="1"/>
    </xf>
    <xf numFmtId="169" fontId="81" fillId="0" borderId="41" xfId="1094" applyNumberFormat="1" applyFont="1" applyFill="1" applyBorder="1" applyAlignment="1">
      <alignment horizontal="center" vertical="center" wrapText="1"/>
    </xf>
    <xf numFmtId="0" fontId="86" fillId="0" borderId="0" xfId="1447" applyFont="1" applyFill="1" applyBorder="1"/>
    <xf numFmtId="169" fontId="81" fillId="0" borderId="21" xfId="1094" applyNumberFormat="1" applyFont="1" applyFill="1" applyBorder="1" applyAlignment="1">
      <alignment horizontal="center" vertical="center" wrapText="1"/>
    </xf>
    <xf numFmtId="169" fontId="81" fillId="0" borderId="32" xfId="1094" applyNumberFormat="1" applyFont="1" applyFill="1" applyBorder="1" applyAlignment="1">
      <alignment horizontal="center" vertical="center" wrapText="1"/>
    </xf>
    <xf numFmtId="169" fontId="82" fillId="0" borderId="32" xfId="1506" applyNumberFormat="1" applyFont="1" applyFill="1" applyBorder="1" applyAlignment="1">
      <alignment horizontal="center" vertical="top"/>
    </xf>
    <xf numFmtId="169" fontId="83" fillId="0" borderId="56" xfId="1506" applyNumberFormat="1" applyFont="1" applyFill="1" applyBorder="1" applyAlignment="1">
      <alignment horizontal="center" vertical="top"/>
    </xf>
    <xf numFmtId="169" fontId="83" fillId="0" borderId="32" xfId="1506" applyNumberFormat="1" applyFont="1" applyFill="1" applyBorder="1" applyAlignment="1">
      <alignment horizontal="center" vertical="top"/>
    </xf>
    <xf numFmtId="169" fontId="83" fillId="0" borderId="33" xfId="1506" applyNumberFormat="1" applyFont="1" applyFill="1" applyBorder="1" applyAlignment="1">
      <alignment horizontal="center" vertical="top"/>
    </xf>
    <xf numFmtId="169" fontId="86" fillId="0" borderId="0" xfId="1447" applyNumberFormat="1" applyFont="1"/>
    <xf numFmtId="10" fontId="81" fillId="0" borderId="0" xfId="1094" applyNumberFormat="1" applyFont="1" applyFill="1" applyBorder="1" applyAlignment="1">
      <alignment horizontal="center" vertical="center" wrapText="1"/>
    </xf>
    <xf numFmtId="0" fontId="11" fillId="0" borderId="0" xfId="1507" applyFont="1"/>
    <xf numFmtId="0" fontId="12" fillId="0" borderId="0" xfId="1507" applyFont="1" applyAlignment="1"/>
    <xf numFmtId="0" fontId="12" fillId="0" borderId="0" xfId="1507" applyFont="1" applyAlignment="1">
      <alignment horizontal="right"/>
    </xf>
    <xf numFmtId="37" fontId="11" fillId="0" borderId="0" xfId="1507" applyNumberFormat="1" applyFont="1"/>
    <xf numFmtId="0" fontId="12" fillId="64" borderId="12" xfId="1507" applyFont="1" applyFill="1" applyBorder="1" applyAlignment="1">
      <alignment horizontal="center" vertical="center" wrapText="1"/>
    </xf>
    <xf numFmtId="0" fontId="12" fillId="64" borderId="5" xfId="1507" applyFont="1" applyFill="1" applyBorder="1" applyAlignment="1">
      <alignment horizontal="center" vertical="center" wrapText="1"/>
    </xf>
    <xf numFmtId="0" fontId="12" fillId="64" borderId="11" xfId="1507" applyFont="1" applyFill="1" applyBorder="1" applyAlignment="1">
      <alignment horizontal="center" vertical="center" wrapText="1"/>
    </xf>
    <xf numFmtId="0" fontId="12" fillId="64" borderId="29" xfId="1507" applyFont="1" applyFill="1" applyBorder="1" applyAlignment="1">
      <alignment horizontal="center" vertical="center" wrapText="1"/>
    </xf>
    <xf numFmtId="0" fontId="11" fillId="64" borderId="18" xfId="1507" applyFont="1" applyFill="1" applyBorder="1" applyAlignment="1">
      <alignment horizontal="left" vertical="center" wrapText="1"/>
    </xf>
    <xf numFmtId="3" fontId="11" fillId="0" borderId="16" xfId="1507" applyNumberFormat="1" applyFont="1" applyBorder="1" applyAlignment="1">
      <alignment horizontal="center" vertical="center" wrapText="1"/>
    </xf>
    <xf numFmtId="169" fontId="11" fillId="0" borderId="17" xfId="1093" applyNumberFormat="1" applyFont="1" applyBorder="1" applyAlignment="1">
      <alignment horizontal="center" vertical="center"/>
    </xf>
    <xf numFmtId="3" fontId="11" fillId="0" borderId="82" xfId="1093" applyNumberFormat="1" applyFont="1" applyBorder="1" applyAlignment="1">
      <alignment horizontal="center" vertical="center"/>
    </xf>
    <xf numFmtId="0" fontId="11" fillId="64" borderId="24" xfId="1507" applyFont="1" applyFill="1" applyBorder="1" applyAlignment="1">
      <alignment horizontal="left" vertical="center" wrapText="1"/>
    </xf>
    <xf numFmtId="3" fontId="11" fillId="0" borderId="21" xfId="1507" applyNumberFormat="1" applyFont="1" applyBorder="1" applyAlignment="1">
      <alignment horizontal="center" vertical="center" wrapText="1"/>
    </xf>
    <xf numFmtId="3" fontId="11" fillId="0" borderId="44" xfId="1093" applyNumberFormat="1" applyFont="1" applyBorder="1" applyAlignment="1">
      <alignment horizontal="center" vertical="center"/>
    </xf>
    <xf numFmtId="0" fontId="11" fillId="64" borderId="28" xfId="1507" applyFont="1" applyFill="1" applyBorder="1" applyAlignment="1">
      <alignment horizontal="left" vertical="center" wrapText="1"/>
    </xf>
    <xf numFmtId="3" fontId="11" fillId="0" borderId="26" xfId="1507" applyNumberFormat="1" applyFont="1" applyBorder="1" applyAlignment="1">
      <alignment horizontal="center" vertical="center" wrapText="1"/>
    </xf>
    <xf numFmtId="3" fontId="11" fillId="0" borderId="45" xfId="1093" applyNumberFormat="1" applyFont="1" applyBorder="1" applyAlignment="1">
      <alignment horizontal="center" vertical="center"/>
    </xf>
    <xf numFmtId="0" fontId="17" fillId="64" borderId="12" xfId="1507" applyFont="1" applyFill="1" applyBorder="1" applyAlignment="1">
      <alignment horizontal="left" vertical="center" wrapText="1"/>
    </xf>
    <xf numFmtId="3" fontId="17" fillId="0" borderId="10" xfId="1507" applyNumberFormat="1" applyFont="1" applyBorder="1" applyAlignment="1">
      <alignment horizontal="center" vertical="center" wrapText="1"/>
    </xf>
    <xf numFmtId="3" fontId="17" fillId="0" borderId="29" xfId="1507" applyNumberFormat="1" applyFont="1" applyBorder="1" applyAlignment="1">
      <alignment horizontal="center" vertical="center" wrapText="1"/>
    </xf>
    <xf numFmtId="3" fontId="11" fillId="0" borderId="0" xfId="1507" applyNumberFormat="1" applyFont="1"/>
    <xf numFmtId="0" fontId="11" fillId="0" borderId="0" xfId="1507" applyFont="1" applyFill="1"/>
    <xf numFmtId="0" fontId="92" fillId="0" borderId="0" xfId="32" applyFont="1" applyFill="1"/>
    <xf numFmtId="0" fontId="89" fillId="0" borderId="0" xfId="32" applyFont="1" applyFill="1"/>
    <xf numFmtId="0" fontId="21" fillId="0" borderId="0" xfId="1452" applyFont="1" applyFill="1" applyAlignment="1">
      <alignment horizontal="right" wrapText="1"/>
    </xf>
    <xf numFmtId="0" fontId="21" fillId="0" borderId="0" xfId="1452" applyFont="1" applyFill="1" applyAlignment="1">
      <alignment wrapText="1"/>
    </xf>
    <xf numFmtId="0" fontId="2" fillId="0" borderId="0" xfId="1447" applyFont="1" applyFill="1"/>
    <xf numFmtId="0" fontId="19" fillId="0" borderId="0" xfId="32" applyFont="1" applyFill="1" applyAlignment="1">
      <alignment vertical="center" wrapText="1"/>
    </xf>
    <xf numFmtId="0" fontId="12" fillId="64" borderId="37" xfId="32" applyFont="1" applyFill="1" applyBorder="1" applyAlignment="1">
      <alignment horizontal="center" vertical="center" wrapText="1"/>
    </xf>
    <xf numFmtId="0" fontId="12" fillId="64" borderId="85" xfId="32" applyFont="1" applyFill="1" applyBorder="1" applyAlignment="1">
      <alignment horizontal="center" vertical="center" wrapText="1"/>
    </xf>
    <xf numFmtId="0" fontId="12" fillId="64" borderId="39" xfId="32" applyFont="1" applyFill="1" applyBorder="1" applyAlignment="1">
      <alignment horizontal="center" vertical="center" wrapText="1"/>
    </xf>
    <xf numFmtId="0" fontId="11" fillId="0" borderId="50" xfId="32" applyFont="1" applyFill="1" applyBorder="1" applyAlignment="1">
      <alignment horizontal="left" vertical="center" wrapText="1"/>
    </xf>
    <xf numFmtId="169" fontId="89" fillId="0" borderId="0" xfId="1093" applyNumberFormat="1" applyFont="1" applyFill="1"/>
    <xf numFmtId="0" fontId="11" fillId="0" borderId="23" xfId="32" applyFont="1" applyFill="1" applyBorder="1" applyAlignment="1">
      <alignment horizontal="left" vertical="center" wrapText="1"/>
    </xf>
    <xf numFmtId="169" fontId="23" fillId="0" borderId="41" xfId="32" applyNumberFormat="1" applyFont="1" applyFill="1" applyBorder="1" applyAlignment="1">
      <alignment horizontal="center" vertical="center"/>
    </xf>
    <xf numFmtId="169" fontId="23" fillId="0" borderId="42" xfId="32" applyNumberFormat="1" applyFont="1" applyFill="1" applyBorder="1" applyAlignment="1">
      <alignment horizontal="center" vertical="center"/>
    </xf>
    <xf numFmtId="169" fontId="23" fillId="0" borderId="43" xfId="32" applyNumberFormat="1" applyFont="1" applyFill="1" applyBorder="1" applyAlignment="1">
      <alignment horizontal="center" vertical="center"/>
    </xf>
    <xf numFmtId="169" fontId="89" fillId="0" borderId="0" xfId="32" applyNumberFormat="1" applyFont="1" applyFill="1"/>
    <xf numFmtId="0" fontId="11" fillId="0" borderId="57" xfId="32" applyFont="1" applyFill="1" applyBorder="1" applyAlignment="1">
      <alignment horizontal="left" vertical="center" wrapText="1"/>
    </xf>
    <xf numFmtId="169" fontId="23" fillId="0" borderId="26" xfId="32" applyNumberFormat="1" applyFont="1" applyFill="1" applyBorder="1" applyAlignment="1">
      <alignment horizontal="center" vertical="center"/>
    </xf>
    <xf numFmtId="169" fontId="23" fillId="0" borderId="27" xfId="32" applyNumberFormat="1" applyFont="1" applyFill="1" applyBorder="1" applyAlignment="1">
      <alignment horizontal="center" vertical="center"/>
    </xf>
    <xf numFmtId="169" fontId="23" fillId="0" borderId="45" xfId="32" applyNumberFormat="1" applyFont="1" applyFill="1" applyBorder="1" applyAlignment="1">
      <alignment horizontal="center" vertical="center"/>
    </xf>
    <xf numFmtId="169" fontId="23" fillId="0" borderId="21" xfId="32" applyNumberFormat="1" applyFont="1" applyFill="1" applyBorder="1" applyAlignment="1">
      <alignment horizontal="center" vertical="center"/>
    </xf>
    <xf numFmtId="169" fontId="23" fillId="0" borderId="22" xfId="32" applyNumberFormat="1" applyFont="1" applyFill="1" applyBorder="1" applyAlignment="1">
      <alignment horizontal="center" vertical="center"/>
    </xf>
    <xf numFmtId="169" fontId="23" fillId="0" borderId="44" xfId="32" applyNumberFormat="1" applyFont="1" applyFill="1" applyBorder="1" applyAlignment="1">
      <alignment horizontal="center" vertical="center"/>
    </xf>
    <xf numFmtId="169" fontId="23" fillId="0" borderId="32" xfId="32" applyNumberFormat="1" applyFont="1" applyFill="1" applyBorder="1" applyAlignment="1">
      <alignment horizontal="center" vertical="center"/>
    </xf>
    <xf numFmtId="169" fontId="23" fillId="0" borderId="33" xfId="32" applyNumberFormat="1" applyFont="1" applyFill="1" applyBorder="1" applyAlignment="1">
      <alignment horizontal="center" vertical="center"/>
    </xf>
    <xf numFmtId="169" fontId="23" fillId="0" borderId="56" xfId="32" applyNumberFormat="1" applyFont="1" applyFill="1" applyBorder="1" applyAlignment="1">
      <alignment horizontal="center" vertical="center"/>
    </xf>
    <xf numFmtId="0" fontId="17" fillId="64" borderId="2" xfId="1452" applyFont="1" applyFill="1" applyBorder="1" applyAlignment="1">
      <alignment horizontal="center" vertical="center" wrapText="1"/>
    </xf>
    <xf numFmtId="0" fontId="17" fillId="64" borderId="38" xfId="1452" applyFont="1" applyFill="1" applyBorder="1" applyAlignment="1">
      <alignment horizontal="center" vertical="center" wrapText="1"/>
    </xf>
    <xf numFmtId="0" fontId="17" fillId="64" borderId="3" xfId="1452" applyFont="1" applyFill="1" applyBorder="1" applyAlignment="1">
      <alignment horizontal="center" vertical="center" wrapText="1"/>
    </xf>
    <xf numFmtId="0" fontId="17" fillId="64" borderId="4" xfId="1452" applyFont="1" applyFill="1" applyBorder="1" applyAlignment="1">
      <alignment horizontal="center" vertical="center" wrapText="1"/>
    </xf>
    <xf numFmtId="169" fontId="2" fillId="0" borderId="0" xfId="1447" applyNumberFormat="1" applyFont="1" applyFill="1"/>
    <xf numFmtId="10" fontId="2" fillId="0" borderId="0" xfId="1447" applyNumberFormat="1" applyFont="1" applyFill="1"/>
    <xf numFmtId="3" fontId="3" fillId="0" borderId="0" xfId="1447" applyNumberFormat="1"/>
    <xf numFmtId="0" fontId="3" fillId="0" borderId="0" xfId="1447" applyBorder="1"/>
    <xf numFmtId="0" fontId="0" fillId="0" borderId="0" xfId="0" applyBorder="1"/>
    <xf numFmtId="0" fontId="86" fillId="0" borderId="0" xfId="1447" applyFont="1" applyFill="1"/>
    <xf numFmtId="169" fontId="0" fillId="0" borderId="0" xfId="1506" applyNumberFormat="1" applyFont="1" applyFill="1">
      <alignment vertical="top"/>
    </xf>
    <xf numFmtId="169" fontId="88" fillId="0" borderId="0" xfId="1447" applyNumberFormat="1" applyFont="1" applyFill="1"/>
    <xf numFmtId="0" fontId="2" fillId="0" borderId="0" xfId="1447" applyFont="1"/>
    <xf numFmtId="0" fontId="12" fillId="0" borderId="0" xfId="1449" applyFont="1" applyAlignment="1">
      <alignment horizontal="right"/>
    </xf>
    <xf numFmtId="169" fontId="17" fillId="0" borderId="29" xfId="1297" applyNumberFormat="1" applyFont="1" applyBorder="1" applyAlignment="1">
      <alignment horizontal="center" vertical="center" wrapText="1"/>
    </xf>
    <xf numFmtId="0" fontId="93" fillId="0" borderId="0" xfId="871" applyFont="1"/>
    <xf numFmtId="0" fontId="12" fillId="0" borderId="0" xfId="1" applyFont="1" applyFill="1" applyBorder="1" applyAlignment="1"/>
    <xf numFmtId="0" fontId="93" fillId="0" borderId="0" xfId="1509" applyFont="1"/>
    <xf numFmtId="0" fontId="17" fillId="0" borderId="0" xfId="44" applyFont="1" applyAlignment="1">
      <alignment horizontal="center"/>
    </xf>
    <xf numFmtId="0" fontId="81" fillId="0" borderId="0" xfId="44" applyFont="1" applyBorder="1"/>
    <xf numFmtId="0" fontId="17" fillId="66" borderId="12" xfId="44" applyFont="1" applyFill="1" applyBorder="1" applyAlignment="1">
      <alignment horizontal="center" vertical="center" wrapText="1"/>
    </xf>
    <xf numFmtId="0" fontId="17" fillId="66" borderId="7" xfId="44" applyFont="1" applyFill="1" applyBorder="1" applyAlignment="1">
      <alignment horizontal="center" vertical="center" wrapText="1"/>
    </xf>
    <xf numFmtId="3" fontId="17" fillId="3" borderId="10" xfId="1196" applyNumberFormat="1" applyFont="1" applyFill="1" applyBorder="1" applyAlignment="1">
      <alignment horizontal="center" vertical="center"/>
    </xf>
    <xf numFmtId="3" fontId="17" fillId="3" borderId="14" xfId="1196" applyNumberFormat="1" applyFont="1" applyFill="1" applyBorder="1" applyAlignment="1">
      <alignment horizontal="center" vertical="center"/>
    </xf>
    <xf numFmtId="3" fontId="17" fillId="3" borderId="11" xfId="1196" applyNumberFormat="1" applyFont="1" applyFill="1" applyBorder="1" applyAlignment="1">
      <alignment horizontal="center" vertical="center"/>
    </xf>
    <xf numFmtId="3" fontId="17" fillId="3" borderId="12" xfId="1196" applyNumberFormat="1" applyFont="1" applyFill="1" applyBorder="1" applyAlignment="1">
      <alignment horizontal="center" vertical="center"/>
    </xf>
    <xf numFmtId="0" fontId="81" fillId="0" borderId="21" xfId="44" applyFont="1" applyBorder="1" applyAlignment="1">
      <alignment horizontal="left" vertical="center"/>
    </xf>
    <xf numFmtId="3" fontId="81" fillId="0" borderId="16" xfId="1196" applyNumberFormat="1" applyFont="1" applyBorder="1" applyAlignment="1">
      <alignment horizontal="center" vertical="center"/>
    </xf>
    <xf numFmtId="3" fontId="81" fillId="0" borderId="17" xfId="1196" applyNumberFormat="1" applyFont="1" applyBorder="1" applyAlignment="1">
      <alignment horizontal="center" vertical="center"/>
    </xf>
    <xf numFmtId="3" fontId="81" fillId="0" borderId="86" xfId="1196" applyNumberFormat="1" applyFont="1" applyBorder="1" applyAlignment="1">
      <alignment horizontal="center" vertical="center"/>
    </xf>
    <xf numFmtId="3" fontId="17" fillId="3" borderId="18" xfId="1196" applyNumberFormat="1" applyFont="1" applyFill="1" applyBorder="1" applyAlignment="1">
      <alignment horizontal="center" vertical="center"/>
    </xf>
    <xf numFmtId="3" fontId="93" fillId="0" borderId="0" xfId="871" applyNumberFormat="1" applyFont="1"/>
    <xf numFmtId="0" fontId="81" fillId="0" borderId="22" xfId="44" applyFont="1" applyBorder="1" applyAlignment="1">
      <alignment horizontal="left" vertical="center"/>
    </xf>
    <xf numFmtId="3" fontId="81" fillId="0" borderId="21" xfId="1196" applyNumberFormat="1" applyFont="1" applyBorder="1" applyAlignment="1">
      <alignment horizontal="center" vertical="center"/>
    </xf>
    <xf numFmtId="3" fontId="81" fillId="0" borderId="22" xfId="1196" applyNumberFormat="1" applyFont="1" applyBorder="1" applyAlignment="1">
      <alignment horizontal="center" vertical="center"/>
    </xf>
    <xf numFmtId="3" fontId="81" fillId="0" borderId="23" xfId="1196" applyNumberFormat="1" applyFont="1" applyBorder="1" applyAlignment="1">
      <alignment horizontal="center" vertical="center"/>
    </xf>
    <xf numFmtId="3" fontId="17" fillId="3" borderId="24" xfId="1196" applyNumberFormat="1" applyFont="1" applyFill="1" applyBorder="1" applyAlignment="1">
      <alignment horizontal="center" vertical="center"/>
    </xf>
    <xf numFmtId="0" fontId="81" fillId="0" borderId="23" xfId="44" applyFont="1" applyBorder="1" applyAlignment="1">
      <alignment horizontal="left" vertical="center"/>
    </xf>
    <xf numFmtId="0" fontId="81" fillId="0" borderId="88" xfId="44" applyFont="1" applyBorder="1" applyAlignment="1">
      <alignment horizontal="left" vertical="center"/>
    </xf>
    <xf numFmtId="0" fontId="81" fillId="0" borderId="21" xfId="44" applyFont="1" applyBorder="1" applyAlignment="1">
      <alignment horizontal="left" vertical="center" wrapText="1"/>
    </xf>
    <xf numFmtId="3" fontId="81" fillId="0" borderId="21" xfId="1196" applyNumberFormat="1" applyFont="1" applyFill="1" applyBorder="1" applyAlignment="1">
      <alignment horizontal="center" vertical="center"/>
    </xf>
    <xf numFmtId="3" fontId="81" fillId="0" borderId="22" xfId="1196" applyNumberFormat="1" applyFont="1" applyFill="1" applyBorder="1" applyAlignment="1">
      <alignment horizontal="center" vertical="center"/>
    </xf>
    <xf numFmtId="3" fontId="81" fillId="0" borderId="23" xfId="1196" applyNumberFormat="1" applyFont="1" applyFill="1" applyBorder="1" applyAlignment="1">
      <alignment horizontal="center" vertical="center"/>
    </xf>
    <xf numFmtId="0" fontId="81" fillId="0" borderId="26" xfId="44" applyFont="1" applyBorder="1" applyAlignment="1">
      <alignment horizontal="left" vertical="center"/>
    </xf>
    <xf numFmtId="0" fontId="81" fillId="0" borderId="89" xfId="44" applyFont="1" applyBorder="1" applyAlignment="1">
      <alignment horizontal="left" vertical="center"/>
    </xf>
    <xf numFmtId="3" fontId="81" fillId="0" borderId="26" xfId="1196" applyNumberFormat="1" applyFont="1" applyBorder="1" applyAlignment="1">
      <alignment horizontal="center" vertical="center"/>
    </xf>
    <xf numFmtId="3" fontId="81" fillId="0" borderId="27" xfId="1196" applyNumberFormat="1" applyFont="1" applyBorder="1" applyAlignment="1">
      <alignment horizontal="center" vertical="center"/>
    </xf>
    <xf numFmtId="3" fontId="81" fillId="0" borderId="89" xfId="1196" applyNumberFormat="1" applyFont="1" applyBorder="1" applyAlignment="1">
      <alignment horizontal="center" vertical="center"/>
    </xf>
    <xf numFmtId="3" fontId="17" fillId="3" borderId="28" xfId="1196" applyNumberFormat="1" applyFont="1" applyFill="1" applyBorder="1" applyAlignment="1">
      <alignment horizontal="center" vertical="center"/>
    </xf>
    <xf numFmtId="0" fontId="81" fillId="0" borderId="32" xfId="44" applyFont="1" applyBorder="1" applyAlignment="1">
      <alignment horizontal="left" vertical="center"/>
    </xf>
    <xf numFmtId="0" fontId="81" fillId="0" borderId="16" xfId="44" applyFont="1" applyBorder="1" applyAlignment="1">
      <alignment horizontal="left" vertical="center"/>
    </xf>
    <xf numFmtId="3" fontId="17" fillId="2" borderId="24" xfId="1196" applyNumberFormat="1" applyFont="1" applyFill="1" applyBorder="1" applyAlignment="1">
      <alignment horizontal="center" vertical="center"/>
    </xf>
    <xf numFmtId="3" fontId="83" fillId="0" borderId="92" xfId="1196" applyNumberFormat="1" applyFont="1" applyFill="1" applyBorder="1" applyAlignment="1">
      <alignment horizontal="center" vertical="center" wrapText="1"/>
    </xf>
    <xf numFmtId="3" fontId="83" fillId="0" borderId="93" xfId="1196" applyNumberFormat="1" applyFont="1" applyFill="1" applyBorder="1" applyAlignment="1">
      <alignment horizontal="center" vertical="center" wrapText="1"/>
    </xf>
    <xf numFmtId="3" fontId="83" fillId="0" borderId="94" xfId="1196" applyNumberFormat="1" applyFont="1" applyFill="1" applyBorder="1" applyAlignment="1">
      <alignment horizontal="center" vertical="center" wrapText="1"/>
    </xf>
    <xf numFmtId="3" fontId="17" fillId="3" borderId="49" xfId="1196" applyNumberFormat="1" applyFont="1" applyFill="1" applyBorder="1" applyAlignment="1">
      <alignment horizontal="center" vertical="center"/>
    </xf>
    <xf numFmtId="0" fontId="17" fillId="0" borderId="0" xfId="44" applyFont="1" applyBorder="1"/>
    <xf numFmtId="3" fontId="12" fillId="3" borderId="10" xfId="1331" applyNumberFormat="1" applyFont="1" applyFill="1" applyBorder="1" applyAlignment="1">
      <alignment horizontal="center" vertical="center"/>
    </xf>
    <xf numFmtId="3" fontId="12" fillId="3" borderId="14" xfId="1331" applyNumberFormat="1" applyFont="1" applyFill="1" applyBorder="1" applyAlignment="1">
      <alignment horizontal="center" vertical="center"/>
    </xf>
    <xf numFmtId="3" fontId="12" fillId="3" borderId="29" xfId="1331" applyNumberFormat="1" applyFont="1" applyFill="1" applyBorder="1" applyAlignment="1">
      <alignment horizontal="center" vertical="center"/>
    </xf>
    <xf numFmtId="3" fontId="12" fillId="2" borderId="18" xfId="1331" applyNumberFormat="1" applyFont="1" applyFill="1" applyBorder="1" applyAlignment="1">
      <alignment horizontal="center" vertical="center"/>
    </xf>
    <xf numFmtId="3" fontId="17" fillId="0" borderId="0" xfId="44" applyNumberFormat="1" applyFont="1" applyBorder="1"/>
    <xf numFmtId="0" fontId="17" fillId="3" borderId="84" xfId="44" applyFont="1" applyFill="1" applyBorder="1" applyAlignment="1">
      <alignment horizontal="left" vertical="center"/>
    </xf>
    <xf numFmtId="0" fontId="17" fillId="3" borderId="13" xfId="44" applyFont="1" applyFill="1" applyBorder="1" applyAlignment="1">
      <alignment horizontal="left" vertical="center"/>
    </xf>
    <xf numFmtId="0" fontId="17" fillId="3" borderId="91" xfId="44" applyFont="1" applyFill="1" applyBorder="1" applyAlignment="1">
      <alignment horizontal="left" vertical="center"/>
    </xf>
    <xf numFmtId="3" fontId="81" fillId="0" borderId="41" xfId="1196" applyNumberFormat="1" applyFont="1" applyBorder="1" applyAlignment="1">
      <alignment horizontal="center" vertical="center"/>
    </xf>
    <xf numFmtId="3" fontId="81" fillId="0" borderId="83" xfId="1196" applyNumberFormat="1" applyFont="1" applyBorder="1" applyAlignment="1">
      <alignment horizontal="center" vertical="center"/>
    </xf>
    <xf numFmtId="3" fontId="81" fillId="0" borderId="96" xfId="1196" applyNumberFormat="1" applyFont="1" applyBorder="1" applyAlignment="1">
      <alignment horizontal="center" vertical="center"/>
    </xf>
    <xf numFmtId="3" fontId="17" fillId="3" borderId="51" xfId="1196" applyNumberFormat="1" applyFont="1" applyFill="1" applyBorder="1" applyAlignment="1">
      <alignment horizontal="center" vertical="center"/>
    </xf>
    <xf numFmtId="0" fontId="81" fillId="0" borderId="17" xfId="44" applyFont="1" applyBorder="1" applyAlignment="1">
      <alignment horizontal="left" vertical="center" wrapText="1"/>
    </xf>
    <xf numFmtId="3" fontId="17" fillId="3" borderId="36" xfId="1196" applyNumberFormat="1" applyFont="1" applyFill="1" applyBorder="1" applyAlignment="1">
      <alignment horizontal="center" vertical="center"/>
    </xf>
    <xf numFmtId="3" fontId="81" fillId="0" borderId="97" xfId="1196" applyNumberFormat="1" applyFont="1" applyFill="1" applyBorder="1" applyAlignment="1">
      <alignment horizontal="center" vertical="center"/>
    </xf>
    <xf numFmtId="3" fontId="81" fillId="0" borderId="34" xfId="1196" applyNumberFormat="1" applyFont="1" applyFill="1" applyBorder="1" applyAlignment="1">
      <alignment horizontal="center" vertical="center"/>
    </xf>
    <xf numFmtId="3" fontId="81" fillId="0" borderId="98" xfId="1196" applyNumberFormat="1" applyFont="1" applyFill="1" applyBorder="1" applyAlignment="1">
      <alignment horizontal="center" vertical="center"/>
    </xf>
    <xf numFmtId="3" fontId="17" fillId="3" borderId="55" xfId="1196" applyNumberFormat="1" applyFont="1" applyFill="1" applyBorder="1" applyAlignment="1">
      <alignment horizontal="center" vertical="center"/>
    </xf>
    <xf numFmtId="3" fontId="17" fillId="0" borderId="37" xfId="1196" applyNumberFormat="1" applyFont="1" applyFill="1" applyBorder="1" applyAlignment="1">
      <alignment horizontal="center" vertical="center"/>
    </xf>
    <xf numFmtId="3" fontId="17" fillId="0" borderId="38" xfId="1196" applyNumberFormat="1" applyFont="1" applyFill="1" applyBorder="1" applyAlignment="1">
      <alignment horizontal="center" vertical="center"/>
    </xf>
    <xf numFmtId="3" fontId="17" fillId="0" borderId="48" xfId="1196" applyNumberFormat="1" applyFont="1" applyFill="1" applyBorder="1" applyAlignment="1">
      <alignment horizontal="center" vertical="center"/>
    </xf>
    <xf numFmtId="3" fontId="17" fillId="3" borderId="53" xfId="1196" applyNumberFormat="1" applyFont="1" applyFill="1" applyBorder="1" applyAlignment="1">
      <alignment horizontal="center" vertical="center"/>
    </xf>
    <xf numFmtId="3" fontId="81" fillId="0" borderId="97" xfId="1196" applyNumberFormat="1" applyFont="1" applyBorder="1" applyAlignment="1">
      <alignment horizontal="center" vertical="center"/>
    </xf>
    <xf numFmtId="3" fontId="81" fillId="0" borderId="34" xfId="1196" applyNumberFormat="1" applyFont="1" applyBorder="1" applyAlignment="1">
      <alignment horizontal="center" vertical="center"/>
    </xf>
    <xf numFmtId="3" fontId="81" fillId="0" borderId="98" xfId="1196" applyNumberFormat="1" applyFont="1" applyBorder="1" applyAlignment="1">
      <alignment horizontal="center" vertical="center"/>
    </xf>
    <xf numFmtId="3" fontId="17" fillId="0" borderId="26" xfId="1196" applyNumberFormat="1" applyFont="1" applyFill="1" applyBorder="1" applyAlignment="1">
      <alignment horizontal="center" vertical="center"/>
    </xf>
    <xf numFmtId="3" fontId="17" fillId="0" borderId="22" xfId="1196" applyNumberFormat="1" applyFont="1" applyFill="1" applyBorder="1" applyAlignment="1">
      <alignment horizontal="center" vertical="center"/>
    </xf>
    <xf numFmtId="3" fontId="17" fillId="0" borderId="35" xfId="1196" applyNumberFormat="1" applyFont="1" applyFill="1" applyBorder="1" applyAlignment="1">
      <alignment horizontal="center" vertical="center"/>
    </xf>
    <xf numFmtId="3" fontId="17" fillId="0" borderId="44" xfId="1196" applyNumberFormat="1" applyFont="1" applyFill="1" applyBorder="1" applyAlignment="1">
      <alignment horizontal="center" vertical="center"/>
    </xf>
    <xf numFmtId="3" fontId="81" fillId="0" borderId="32" xfId="1196" applyNumberFormat="1" applyFont="1" applyBorder="1" applyAlignment="1">
      <alignment horizontal="center" vertical="center"/>
    </xf>
    <xf numFmtId="3" fontId="81" fillId="0" borderId="33" xfId="1196" applyNumberFormat="1" applyFont="1" applyBorder="1" applyAlignment="1">
      <alignment horizontal="center" vertical="center"/>
    </xf>
    <xf numFmtId="3" fontId="17" fillId="0" borderId="32" xfId="1196" applyNumberFormat="1" applyFont="1" applyFill="1" applyBorder="1" applyAlignment="1">
      <alignment horizontal="center" vertical="center"/>
    </xf>
    <xf numFmtId="3" fontId="17" fillId="0" borderId="13" xfId="1196" applyNumberFormat="1" applyFont="1" applyFill="1" applyBorder="1" applyAlignment="1">
      <alignment horizontal="center" vertical="center"/>
    </xf>
    <xf numFmtId="3" fontId="17" fillId="0" borderId="9" xfId="1196" applyNumberFormat="1" applyFont="1" applyFill="1" applyBorder="1" applyAlignment="1">
      <alignment horizontal="center" vertical="center"/>
    </xf>
    <xf numFmtId="0" fontId="81" fillId="0" borderId="41" xfId="44" applyFont="1" applyBorder="1" applyAlignment="1">
      <alignment horizontal="left" vertical="center"/>
    </xf>
    <xf numFmtId="0" fontId="81" fillId="0" borderId="97" xfId="44" applyFont="1" applyBorder="1" applyAlignment="1">
      <alignment horizontal="left" vertical="center"/>
    </xf>
    <xf numFmtId="3" fontId="81" fillId="0" borderId="87" xfId="1196" applyNumberFormat="1" applyFont="1" applyBorder="1" applyAlignment="1">
      <alignment horizontal="center" vertical="center"/>
    </xf>
    <xf numFmtId="3" fontId="81" fillId="0" borderId="88" xfId="1196" applyNumberFormat="1" applyFont="1" applyBorder="1" applyAlignment="1">
      <alignment horizontal="center" vertical="center"/>
    </xf>
    <xf numFmtId="0" fontId="94" fillId="0" borderId="26" xfId="44" applyFont="1" applyBorder="1" applyAlignment="1">
      <alignment horizontal="left" vertical="center"/>
    </xf>
    <xf numFmtId="0" fontId="11" fillId="0" borderId="0" xfId="44" applyFont="1" applyBorder="1"/>
    <xf numFmtId="0" fontId="11" fillId="0" borderId="0" xfId="44" applyFont="1"/>
    <xf numFmtId="0" fontId="95" fillId="0" borderId="21" xfId="1510" applyFont="1" applyBorder="1" applyAlignment="1">
      <alignment horizontal="left" vertical="center"/>
    </xf>
    <xf numFmtId="0" fontId="95" fillId="0" borderId="52" xfId="1510" applyFont="1" applyBorder="1" applyAlignment="1">
      <alignment horizontal="left" vertical="center"/>
    </xf>
    <xf numFmtId="3" fontId="81" fillId="0" borderId="57" xfId="1196" applyNumberFormat="1" applyFont="1" applyBorder="1" applyAlignment="1">
      <alignment horizontal="center" vertical="center"/>
    </xf>
    <xf numFmtId="0" fontId="17" fillId="3" borderId="10" xfId="44" applyFont="1" applyFill="1" applyBorder="1" applyAlignment="1">
      <alignment horizontal="left" vertical="center"/>
    </xf>
    <xf numFmtId="0" fontId="17" fillId="3" borderId="14" xfId="44" applyFont="1" applyFill="1" applyBorder="1" applyAlignment="1">
      <alignment horizontal="left" vertical="center"/>
    </xf>
    <xf numFmtId="0" fontId="17" fillId="3" borderId="11" xfId="44" applyFont="1" applyFill="1" applyBorder="1" applyAlignment="1">
      <alignment horizontal="left" vertical="center"/>
    </xf>
    <xf numFmtId="3" fontId="17" fillId="3" borderId="6" xfId="1196" applyNumberFormat="1" applyFont="1" applyFill="1" applyBorder="1" applyAlignment="1">
      <alignment horizontal="center" vertical="center"/>
    </xf>
    <xf numFmtId="0" fontId="95" fillId="0" borderId="32" xfId="1510" applyFont="1" applyBorder="1" applyAlignment="1">
      <alignment horizontal="left" vertical="center"/>
    </xf>
    <xf numFmtId="3" fontId="12" fillId="3" borderId="13" xfId="0" applyNumberFormat="1" applyFont="1" applyFill="1" applyBorder="1" applyAlignment="1">
      <alignment horizontal="center" vertical="center"/>
    </xf>
    <xf numFmtId="3" fontId="12" fillId="3" borderId="91" xfId="0" applyNumberFormat="1" applyFont="1" applyFill="1" applyBorder="1" applyAlignment="1">
      <alignment horizontal="center" vertical="center"/>
    </xf>
    <xf numFmtId="3" fontId="12" fillId="3" borderId="55" xfId="0" applyNumberFormat="1" applyFont="1" applyFill="1" applyBorder="1" applyAlignment="1">
      <alignment horizontal="center" vertical="center"/>
    </xf>
    <xf numFmtId="0" fontId="12" fillId="0" borderId="0" xfId="1511" applyFont="1" applyBorder="1"/>
    <xf numFmtId="0" fontId="12" fillId="0" borderId="0" xfId="1511" applyFont="1"/>
    <xf numFmtId="3" fontId="12" fillId="3" borderId="34" xfId="0" applyNumberFormat="1" applyFont="1" applyFill="1" applyBorder="1" applyAlignment="1">
      <alignment horizontal="center" vertical="center"/>
    </xf>
    <xf numFmtId="3" fontId="12" fillId="3" borderId="98" xfId="0" applyNumberFormat="1" applyFont="1" applyFill="1" applyBorder="1" applyAlignment="1">
      <alignment horizontal="center" vertical="center"/>
    </xf>
    <xf numFmtId="0" fontId="11" fillId="0" borderId="0" xfId="1511" applyFont="1" applyBorder="1"/>
    <xf numFmtId="0" fontId="11" fillId="0" borderId="0" xfId="1511" applyFont="1"/>
    <xf numFmtId="3" fontId="12" fillId="3" borderId="14" xfId="0" applyNumberFormat="1" applyFont="1" applyFill="1" applyBorder="1" applyAlignment="1">
      <alignment horizontal="center" vertical="center"/>
    </xf>
    <xf numFmtId="3" fontId="12" fillId="3" borderId="11" xfId="0" applyNumberFormat="1" applyFont="1" applyFill="1" applyBorder="1" applyAlignment="1">
      <alignment horizontal="center" vertical="center"/>
    </xf>
    <xf numFmtId="3" fontId="12" fillId="3" borderId="12" xfId="0" applyNumberFormat="1" applyFont="1" applyFill="1" applyBorder="1" applyAlignment="1">
      <alignment horizontal="center" vertical="center"/>
    </xf>
    <xf numFmtId="3" fontId="93" fillId="0" borderId="0" xfId="1509" applyNumberFormat="1" applyFont="1"/>
    <xf numFmtId="0" fontId="11" fillId="0" borderId="0" xfId="31" applyFont="1"/>
    <xf numFmtId="0" fontId="12" fillId="0" borderId="0" xfId="31" applyFont="1" applyBorder="1" applyAlignment="1">
      <alignment horizontal="center"/>
    </xf>
    <xf numFmtId="0" fontId="11" fillId="0" borderId="0" xfId="31" applyFont="1" applyBorder="1"/>
    <xf numFmtId="49" fontId="12" fillId="0" borderId="49" xfId="32" applyNumberFormat="1" applyFont="1" applyBorder="1" applyAlignment="1">
      <alignment horizontal="center" vertical="center"/>
    </xf>
    <xf numFmtId="49" fontId="12" fillId="0" borderId="9" xfId="32" applyNumberFormat="1" applyFont="1" applyBorder="1" applyAlignment="1">
      <alignment horizontal="center" vertical="center"/>
    </xf>
    <xf numFmtId="14" fontId="12" fillId="0" borderId="99" xfId="31" applyNumberFormat="1" applyFont="1" applyBorder="1" applyAlignment="1">
      <alignment horizontal="center" vertical="center" wrapText="1"/>
    </xf>
    <xf numFmtId="14" fontId="12" fillId="0" borderId="13" xfId="31" applyNumberFormat="1" applyFont="1" applyBorder="1" applyAlignment="1">
      <alignment horizontal="center" vertical="center" wrapText="1"/>
    </xf>
    <xf numFmtId="14" fontId="12" fillId="0" borderId="100" xfId="31" applyNumberFormat="1" applyFont="1" applyBorder="1" applyAlignment="1">
      <alignment horizontal="center" vertical="center" wrapText="1"/>
    </xf>
    <xf numFmtId="0" fontId="12" fillId="0" borderId="51" xfId="31" applyFont="1" applyBorder="1" applyAlignment="1">
      <alignment vertical="center"/>
    </xf>
    <xf numFmtId="181" fontId="12" fillId="0" borderId="43" xfId="33" applyNumberFormat="1" applyFont="1" applyBorder="1" applyAlignment="1">
      <alignment horizontal="right" vertical="center"/>
    </xf>
    <xf numFmtId="168" fontId="12" fillId="0" borderId="43" xfId="34" applyNumberFormat="1" applyFont="1" applyBorder="1" applyAlignment="1">
      <alignment horizontal="right" vertical="center"/>
    </xf>
    <xf numFmtId="181" fontId="12" fillId="0" borderId="101" xfId="33" applyNumberFormat="1" applyFont="1" applyBorder="1" applyAlignment="1">
      <alignment horizontal="right" vertical="center"/>
    </xf>
    <xf numFmtId="168" fontId="12" fillId="0" borderId="87" xfId="34" applyNumberFormat="1" applyFont="1" applyBorder="1" applyAlignment="1">
      <alignment horizontal="right" vertical="center"/>
    </xf>
    <xf numFmtId="169" fontId="12" fillId="0" borderId="17" xfId="34" applyNumberFormat="1" applyFont="1" applyBorder="1" applyAlignment="1">
      <alignment horizontal="right" vertical="center"/>
    </xf>
    <xf numFmtId="168" fontId="12" fillId="0" borderId="102" xfId="34" applyNumberFormat="1" applyFont="1" applyBorder="1" applyAlignment="1">
      <alignment horizontal="right" vertical="center"/>
    </xf>
    <xf numFmtId="0" fontId="11" fillId="0" borderId="36" xfId="31" applyFont="1" applyBorder="1"/>
    <xf numFmtId="3" fontId="11" fillId="0" borderId="103" xfId="614" applyNumberFormat="1" applyFont="1" applyBorder="1" applyAlignment="1">
      <alignment horizontal="right" vertical="center"/>
    </xf>
    <xf numFmtId="180" fontId="11" fillId="0" borderId="103" xfId="34" applyNumberFormat="1" applyFont="1" applyBorder="1" applyAlignment="1">
      <alignment horizontal="right" vertical="center"/>
    </xf>
    <xf numFmtId="181" fontId="11" fillId="0" borderId="26" xfId="33" applyNumberFormat="1" applyFont="1" applyBorder="1" applyAlignment="1">
      <alignment horizontal="right" vertical="center"/>
    </xf>
    <xf numFmtId="168" fontId="11" fillId="0" borderId="104" xfId="34" applyNumberFormat="1" applyFont="1" applyBorder="1" applyAlignment="1">
      <alignment horizontal="right" vertical="center"/>
    </xf>
    <xf numFmtId="168" fontId="11" fillId="0" borderId="34" xfId="33" applyNumberFormat="1" applyFont="1" applyBorder="1" applyAlignment="1">
      <alignment horizontal="right" vertical="center"/>
    </xf>
    <xf numFmtId="168" fontId="11" fillId="0" borderId="35" xfId="34" applyNumberFormat="1" applyFont="1" applyFill="1" applyBorder="1" applyAlignment="1">
      <alignment horizontal="right" vertical="center"/>
    </xf>
    <xf numFmtId="169" fontId="11" fillId="0" borderId="0" xfId="31" applyNumberFormat="1" applyFont="1"/>
    <xf numFmtId="181" fontId="11" fillId="0" borderId="0" xfId="31" applyNumberFormat="1" applyFont="1"/>
    <xf numFmtId="181" fontId="11" fillId="0" borderId="101" xfId="33" applyNumberFormat="1" applyFont="1" applyBorder="1" applyAlignment="1">
      <alignment horizontal="right" vertical="center"/>
    </xf>
    <xf numFmtId="168" fontId="11" fillId="0" borderId="0" xfId="34" applyNumberFormat="1" applyFont="1" applyBorder="1" applyAlignment="1">
      <alignment horizontal="right" vertical="center"/>
    </xf>
    <xf numFmtId="0" fontId="11" fillId="0" borderId="18" xfId="31" applyFont="1" applyBorder="1"/>
    <xf numFmtId="3" fontId="11" fillId="0" borderId="82" xfId="614" applyNumberFormat="1" applyFont="1" applyBorder="1" applyAlignment="1">
      <alignment horizontal="right" vertical="center"/>
    </xf>
    <xf numFmtId="180" fontId="11" fillId="0" borderId="82" xfId="34" applyNumberFormat="1" applyFont="1" applyBorder="1" applyAlignment="1">
      <alignment horizontal="right" vertical="center"/>
    </xf>
    <xf numFmtId="181" fontId="11" fillId="0" borderId="16" xfId="33" applyNumberFormat="1" applyFont="1" applyBorder="1" applyAlignment="1">
      <alignment horizontal="right" vertical="center"/>
    </xf>
    <xf numFmtId="168" fontId="11" fillId="0" borderId="17" xfId="34" applyNumberFormat="1" applyFont="1" applyBorder="1" applyAlignment="1">
      <alignment horizontal="right" vertical="center"/>
    </xf>
    <xf numFmtId="168" fontId="11" fillId="0" borderId="102" xfId="34" applyNumberFormat="1" applyFont="1" applyFill="1" applyBorder="1" applyAlignment="1">
      <alignment horizontal="right" vertical="center"/>
    </xf>
    <xf numFmtId="180" fontId="11" fillId="0" borderId="0" xfId="31" applyNumberFormat="1" applyFont="1"/>
    <xf numFmtId="0" fontId="12" fillId="0" borderId="18" xfId="31" applyFont="1" applyBorder="1" applyAlignment="1">
      <alignment vertical="center" wrapText="1"/>
    </xf>
    <xf numFmtId="181" fontId="12" fillId="0" borderId="82" xfId="33" applyNumberFormat="1" applyFont="1" applyBorder="1" applyAlignment="1">
      <alignment horizontal="right" vertical="center"/>
    </xf>
    <xf numFmtId="168" fontId="12" fillId="0" borderId="82" xfId="34" applyNumberFormat="1" applyFont="1" applyBorder="1" applyAlignment="1">
      <alignment horizontal="right" vertical="center"/>
    </xf>
    <xf numFmtId="181" fontId="12" fillId="0" borderId="96" xfId="33" applyNumberFormat="1" applyFont="1" applyBorder="1" applyAlignment="1">
      <alignment horizontal="right" vertical="center"/>
    </xf>
    <xf numFmtId="168" fontId="11" fillId="0" borderId="22" xfId="33" applyNumberFormat="1" applyFont="1" applyBorder="1" applyAlignment="1">
      <alignment horizontal="right" vertical="center"/>
    </xf>
    <xf numFmtId="168" fontId="12" fillId="0" borderId="102" xfId="34" applyNumberFormat="1" applyFont="1" applyFill="1" applyBorder="1" applyAlignment="1">
      <alignment horizontal="right" vertical="center"/>
    </xf>
    <xf numFmtId="168" fontId="11" fillId="0" borderId="45" xfId="34" applyNumberFormat="1" applyFont="1" applyBorder="1" applyAlignment="1">
      <alignment horizontal="right" vertical="center"/>
    </xf>
    <xf numFmtId="168" fontId="11" fillId="0" borderId="105" xfId="34" applyNumberFormat="1" applyFont="1" applyFill="1" applyBorder="1" applyAlignment="1">
      <alignment horizontal="right" vertical="center"/>
    </xf>
    <xf numFmtId="168" fontId="11" fillId="0" borderId="103" xfId="34" applyNumberFormat="1" applyFont="1" applyBorder="1" applyAlignment="1">
      <alignment horizontal="right" vertical="center"/>
    </xf>
    <xf numFmtId="168" fontId="11" fillId="0" borderId="34" xfId="34" applyNumberFormat="1" applyFont="1" applyBorder="1" applyAlignment="1">
      <alignment horizontal="right" vertical="center"/>
    </xf>
    <xf numFmtId="168" fontId="11" fillId="0" borderId="35" xfId="34" applyNumberFormat="1" applyFont="1" applyBorder="1" applyAlignment="1">
      <alignment horizontal="right" vertical="center"/>
    </xf>
    <xf numFmtId="168" fontId="11" fillId="0" borderId="96" xfId="34" applyNumberFormat="1" applyFont="1" applyBorder="1" applyAlignment="1">
      <alignment horizontal="right" vertical="center"/>
    </xf>
    <xf numFmtId="168" fontId="11" fillId="0" borderId="17" xfId="33" applyNumberFormat="1" applyFont="1" applyBorder="1" applyAlignment="1">
      <alignment horizontal="right" vertical="center"/>
    </xf>
    <xf numFmtId="0" fontId="12" fillId="0" borderId="24" xfId="31" applyFont="1" applyBorder="1" applyAlignment="1">
      <alignment vertical="center" wrapText="1"/>
    </xf>
    <xf numFmtId="181" fontId="12" fillId="0" borderId="44" xfId="33" applyNumberFormat="1" applyFont="1" applyBorder="1" applyAlignment="1">
      <alignment horizontal="right" vertical="center"/>
    </xf>
    <xf numFmtId="168" fontId="12" fillId="0" borderId="44" xfId="34" applyNumberFormat="1" applyFont="1" applyBorder="1" applyAlignment="1">
      <alignment horizontal="right" vertical="center"/>
    </xf>
    <xf numFmtId="181" fontId="12" fillId="0" borderId="16" xfId="33" applyNumberFormat="1" applyFont="1" applyBorder="1" applyAlignment="1">
      <alignment horizontal="right" vertical="center"/>
    </xf>
    <xf numFmtId="168" fontId="11" fillId="0" borderId="45" xfId="34" applyNumberFormat="1" applyFont="1" applyBorder="1" applyAlignment="1">
      <alignment horizontal="right"/>
    </xf>
    <xf numFmtId="168" fontId="11" fillId="0" borderId="27" xfId="34" applyNumberFormat="1" applyFont="1" applyBorder="1" applyAlignment="1">
      <alignment horizontal="right" vertical="center"/>
    </xf>
    <xf numFmtId="168" fontId="11" fillId="0" borderId="105" xfId="34" applyNumberFormat="1" applyFont="1" applyBorder="1" applyAlignment="1">
      <alignment horizontal="right"/>
    </xf>
    <xf numFmtId="168" fontId="11" fillId="0" borderId="103" xfId="34" applyNumberFormat="1" applyFont="1" applyBorder="1" applyAlignment="1">
      <alignment horizontal="right"/>
    </xf>
    <xf numFmtId="181" fontId="11" fillId="0" borderId="97" xfId="33" applyNumberFormat="1" applyFont="1" applyBorder="1" applyAlignment="1">
      <alignment horizontal="right" vertical="center"/>
    </xf>
    <xf numFmtId="168" fontId="11" fillId="0" borderId="35" xfId="34" applyNumberFormat="1" applyFont="1" applyBorder="1" applyAlignment="1">
      <alignment horizontal="right"/>
    </xf>
    <xf numFmtId="0" fontId="11" fillId="0" borderId="55" xfId="31" applyFont="1" applyBorder="1"/>
    <xf numFmtId="3" fontId="11" fillId="0" borderId="100" xfId="614" applyNumberFormat="1" applyFont="1" applyBorder="1" applyAlignment="1">
      <alignment horizontal="right" vertical="center"/>
    </xf>
    <xf numFmtId="168" fontId="11" fillId="0" borderId="100" xfId="34" applyNumberFormat="1" applyFont="1" applyBorder="1" applyAlignment="1">
      <alignment horizontal="right"/>
    </xf>
    <xf numFmtId="168" fontId="11" fillId="0" borderId="13" xfId="34" applyNumberFormat="1" applyFont="1" applyBorder="1" applyAlignment="1">
      <alignment horizontal="right" vertical="center"/>
    </xf>
    <xf numFmtId="168" fontId="11" fillId="0" borderId="13" xfId="33" applyNumberFormat="1" applyFont="1" applyBorder="1" applyAlignment="1">
      <alignment horizontal="right" vertical="center"/>
    </xf>
    <xf numFmtId="168" fontId="11" fillId="0" borderId="9" xfId="34" applyNumberFormat="1" applyFont="1" applyBorder="1" applyAlignment="1">
      <alignment horizontal="right"/>
    </xf>
    <xf numFmtId="0" fontId="11" fillId="0" borderId="3" xfId="31" applyFont="1" applyBorder="1"/>
    <xf numFmtId="181" fontId="97" fillId="0" borderId="0" xfId="33" applyNumberFormat="1" applyFont="1" applyBorder="1"/>
    <xf numFmtId="169" fontId="97" fillId="0" borderId="0" xfId="34" applyNumberFormat="1" applyFont="1" applyBorder="1"/>
    <xf numFmtId="168" fontId="97" fillId="0" borderId="0" xfId="33" applyNumberFormat="1" applyFont="1" applyBorder="1"/>
    <xf numFmtId="169" fontId="11" fillId="0" borderId="0" xfId="35" applyNumberFormat="1" applyFont="1"/>
    <xf numFmtId="3" fontId="11" fillId="0" borderId="0" xfId="31" applyNumberFormat="1" applyFont="1"/>
    <xf numFmtId="0" fontId="81" fillId="0" borderId="0" xfId="36" applyFont="1" applyFill="1" applyAlignment="1">
      <alignment wrapText="1"/>
    </xf>
    <xf numFmtId="0" fontId="9" fillId="0" borderId="0" xfId="36"/>
    <xf numFmtId="1" fontId="98" fillId="0" borderId="0" xfId="37" applyNumberFormat="1" applyFont="1" applyFill="1" applyBorder="1" applyAlignment="1">
      <alignment horizontal="center" wrapText="1"/>
    </xf>
    <xf numFmtId="169" fontId="98" fillId="0" borderId="0" xfId="37" applyNumberFormat="1" applyFont="1" applyFill="1" applyBorder="1" applyAlignment="1">
      <alignment horizontal="center" wrapText="1"/>
    </xf>
    <xf numFmtId="1" fontId="99" fillId="0" borderId="0" xfId="37" applyNumberFormat="1" applyFont="1" applyFill="1" applyBorder="1" applyAlignment="1">
      <alignment horizontal="center" wrapText="1"/>
    </xf>
    <xf numFmtId="3" fontId="98" fillId="0" borderId="0" xfId="37" applyNumberFormat="1" applyFont="1" applyFill="1" applyBorder="1" applyAlignment="1">
      <alignment horizontal="center" wrapText="1"/>
    </xf>
    <xf numFmtId="3" fontId="81" fillId="0" borderId="0" xfId="36" applyNumberFormat="1" applyFont="1" applyFill="1" applyAlignment="1">
      <alignment wrapText="1"/>
    </xf>
    <xf numFmtId="0" fontId="17" fillId="0" borderId="26" xfId="36" applyFont="1" applyFill="1" applyBorder="1" applyAlignment="1">
      <alignment horizontal="center" vertical="center" wrapText="1"/>
    </xf>
    <xf numFmtId="0" fontId="17" fillId="0" borderId="27" xfId="36" applyFont="1" applyFill="1" applyBorder="1" applyAlignment="1">
      <alignment horizontal="center" vertical="center" wrapText="1"/>
    </xf>
    <xf numFmtId="0" fontId="17" fillId="0" borderId="95" xfId="36" applyFont="1" applyFill="1" applyBorder="1" applyAlignment="1">
      <alignment horizontal="center" vertical="center" wrapText="1"/>
    </xf>
    <xf numFmtId="0" fontId="17" fillId="0" borderId="45" xfId="36" applyFont="1" applyFill="1" applyBorder="1" applyAlignment="1">
      <alignment horizontal="center" vertical="center" wrapText="1"/>
    </xf>
    <xf numFmtId="0" fontId="17" fillId="0" borderId="90" xfId="36" applyFont="1" applyFill="1" applyBorder="1" applyAlignment="1">
      <alignment horizontal="center" vertical="center" wrapText="1"/>
    </xf>
    <xf numFmtId="0" fontId="17" fillId="0" borderId="33" xfId="36" applyFont="1" applyFill="1" applyBorder="1" applyAlignment="1">
      <alignment horizontal="center" vertical="center" wrapText="1"/>
    </xf>
    <xf numFmtId="0" fontId="17" fillId="0" borderId="56" xfId="36" applyFont="1" applyFill="1" applyBorder="1" applyAlignment="1">
      <alignment horizontal="center" vertical="center" wrapText="1"/>
    </xf>
    <xf numFmtId="0" fontId="17" fillId="0" borderId="32" xfId="36" applyFont="1" applyFill="1" applyBorder="1" applyAlignment="1">
      <alignment horizontal="center" vertical="center" wrapText="1"/>
    </xf>
    <xf numFmtId="0" fontId="17" fillId="0" borderId="31" xfId="36" applyFont="1" applyFill="1" applyBorder="1" applyAlignment="1">
      <alignment horizontal="center" vertical="center" wrapText="1"/>
    </xf>
    <xf numFmtId="0" fontId="81" fillId="0" borderId="46" xfId="36" applyFont="1" applyFill="1" applyBorder="1" applyAlignment="1">
      <alignment vertical="center" wrapText="1"/>
    </xf>
    <xf numFmtId="3" fontId="11" fillId="0" borderId="46" xfId="38" applyNumberFormat="1" applyFont="1" applyFill="1" applyBorder="1" applyAlignment="1">
      <alignment horizontal="right" vertical="center" wrapText="1"/>
    </xf>
    <xf numFmtId="3" fontId="11" fillId="0" borderId="41" xfId="38" applyNumberFormat="1" applyFont="1" applyFill="1" applyBorder="1" applyAlignment="1">
      <alignment wrapText="1"/>
    </xf>
    <xf numFmtId="3" fontId="11" fillId="0" borderId="42" xfId="38" applyNumberFormat="1" applyFont="1" applyFill="1" applyBorder="1" applyAlignment="1">
      <alignment wrapText="1"/>
    </xf>
    <xf numFmtId="3" fontId="11" fillId="0" borderId="50" xfId="38" applyNumberFormat="1" applyFont="1" applyFill="1" applyBorder="1" applyAlignment="1">
      <alignment wrapText="1"/>
    </xf>
    <xf numFmtId="3" fontId="11" fillId="0" borderId="43" xfId="38" applyNumberFormat="1" applyFont="1" applyFill="1" applyBorder="1" applyAlignment="1">
      <alignment wrapText="1"/>
    </xf>
    <xf numFmtId="3" fontId="11" fillId="0" borderId="83" xfId="38" applyNumberFormat="1" applyFont="1" applyFill="1" applyBorder="1" applyAlignment="1">
      <alignment wrapText="1"/>
    </xf>
    <xf numFmtId="4" fontId="11" fillId="0" borderId="42" xfId="38" applyNumberFormat="1" applyFont="1" applyFill="1" applyBorder="1" applyAlignment="1">
      <alignment wrapText="1"/>
    </xf>
    <xf numFmtId="0" fontId="9" fillId="0" borderId="0" xfId="36" applyFill="1"/>
    <xf numFmtId="0" fontId="81" fillId="0" borderId="19" xfId="36" applyFont="1" applyFill="1" applyBorder="1" applyAlignment="1">
      <alignment vertical="center" wrapText="1"/>
    </xf>
    <xf numFmtId="3" fontId="11" fillId="0" borderId="19" xfId="38" applyNumberFormat="1" applyFont="1" applyFill="1" applyBorder="1" applyAlignment="1">
      <alignment horizontal="right" vertical="center" wrapText="1"/>
    </xf>
    <xf numFmtId="3" fontId="11" fillId="0" borderId="21" xfId="38" applyNumberFormat="1" applyFont="1" applyFill="1" applyBorder="1" applyAlignment="1">
      <alignment wrapText="1"/>
    </xf>
    <xf numFmtId="3" fontId="11" fillId="0" borderId="22" xfId="38" applyNumberFormat="1" applyFont="1" applyFill="1" applyBorder="1" applyAlignment="1">
      <alignment wrapText="1"/>
    </xf>
    <xf numFmtId="3" fontId="11" fillId="0" borderId="23" xfId="38" applyNumberFormat="1" applyFont="1" applyFill="1" applyBorder="1" applyAlignment="1">
      <alignment wrapText="1"/>
    </xf>
    <xf numFmtId="3" fontId="15" fillId="0" borderId="0" xfId="36" applyNumberFormat="1" applyFont="1" applyFill="1"/>
    <xf numFmtId="3" fontId="11" fillId="0" borderId="44" xfId="38" applyNumberFormat="1" applyFont="1" applyFill="1" applyBorder="1" applyAlignment="1">
      <alignment wrapText="1"/>
    </xf>
    <xf numFmtId="3" fontId="11" fillId="0" borderId="40" xfId="38" applyNumberFormat="1" applyFont="1" applyFill="1" applyBorder="1" applyAlignment="1">
      <alignment wrapText="1"/>
    </xf>
    <xf numFmtId="0" fontId="17" fillId="0" borderId="25" xfId="36" applyFont="1" applyFill="1" applyBorder="1" applyAlignment="1">
      <alignment vertical="center" wrapText="1"/>
    </xf>
    <xf numFmtId="3" fontId="17" fillId="0" borderId="30" xfId="38" applyNumberFormat="1" applyFont="1" applyFill="1" applyBorder="1" applyAlignment="1">
      <alignment horizontal="right" vertical="center" wrapText="1"/>
    </xf>
    <xf numFmtId="3" fontId="17" fillId="0" borderId="32" xfId="38" applyNumberFormat="1" applyFont="1" applyFill="1" applyBorder="1" applyAlignment="1">
      <alignment wrapText="1"/>
    </xf>
    <xf numFmtId="3" fontId="17" fillId="0" borderId="33" xfId="38" applyNumberFormat="1" applyFont="1" applyFill="1" applyBorder="1" applyAlignment="1">
      <alignment wrapText="1"/>
    </xf>
    <xf numFmtId="3" fontId="17" fillId="0" borderId="57" xfId="38" applyNumberFormat="1" applyFont="1" applyFill="1" applyBorder="1" applyAlignment="1">
      <alignment wrapText="1"/>
    </xf>
    <xf numFmtId="3" fontId="17" fillId="0" borderId="56" xfId="38" applyNumberFormat="1" applyFont="1" applyFill="1" applyBorder="1" applyAlignment="1">
      <alignment wrapText="1"/>
    </xf>
    <xf numFmtId="3" fontId="17" fillId="0" borderId="54" xfId="38" applyNumberFormat="1" applyFont="1" applyFill="1" applyBorder="1" applyAlignment="1">
      <alignment wrapText="1"/>
    </xf>
    <xf numFmtId="0" fontId="81" fillId="0" borderId="51" xfId="36" applyFont="1" applyFill="1" applyBorder="1" applyAlignment="1">
      <alignment vertical="center" wrapText="1"/>
    </xf>
    <xf numFmtId="3" fontId="81" fillId="0" borderId="46" xfId="38" applyNumberFormat="1" applyFont="1" applyFill="1" applyBorder="1" applyAlignment="1">
      <alignment horizontal="right" vertical="center" wrapText="1"/>
    </xf>
    <xf numFmtId="0" fontId="81" fillId="0" borderId="28" xfId="36" applyFont="1" applyFill="1" applyBorder="1" applyAlignment="1">
      <alignment vertical="center" wrapText="1"/>
    </xf>
    <xf numFmtId="3" fontId="11" fillId="0" borderId="24" xfId="38" applyNumberFormat="1" applyFont="1" applyFill="1" applyBorder="1" applyAlignment="1">
      <alignment horizontal="right" vertical="center" wrapText="1"/>
    </xf>
    <xf numFmtId="0" fontId="17" fillId="0" borderId="49" xfId="36" applyFont="1" applyFill="1" applyBorder="1" applyAlignment="1">
      <alignment vertical="center" wrapText="1"/>
    </xf>
    <xf numFmtId="3" fontId="17" fillId="0" borderId="8" xfId="38" applyNumberFormat="1" applyFont="1" applyFill="1" applyBorder="1" applyAlignment="1">
      <alignment horizontal="right" vertical="center" wrapText="1"/>
    </xf>
    <xf numFmtId="3" fontId="81" fillId="0" borderId="46" xfId="38" applyNumberFormat="1" applyFont="1" applyFill="1" applyBorder="1" applyAlignment="1">
      <alignment vertical="center" wrapText="1"/>
    </xf>
    <xf numFmtId="3" fontId="81" fillId="0" borderId="42" xfId="38" applyNumberFormat="1" applyFont="1" applyFill="1" applyBorder="1" applyAlignment="1">
      <alignment vertical="center" wrapText="1"/>
    </xf>
    <xf numFmtId="3" fontId="81" fillId="0" borderId="47" xfId="38" applyNumberFormat="1" applyFont="1" applyFill="1" applyBorder="1" applyAlignment="1">
      <alignment vertical="center" wrapText="1"/>
    </xf>
    <xf numFmtId="3" fontId="81" fillId="0" borderId="41" xfId="38" applyNumberFormat="1" applyFont="1" applyFill="1" applyBorder="1" applyAlignment="1">
      <alignment vertical="center" wrapText="1"/>
    </xf>
    <xf numFmtId="3" fontId="81" fillId="0" borderId="83" xfId="38" applyNumberFormat="1" applyFont="1" applyFill="1" applyBorder="1" applyAlignment="1">
      <alignment vertical="center" wrapText="1"/>
    </xf>
    <xf numFmtId="3" fontId="81" fillId="0" borderId="48" xfId="38" applyNumberFormat="1" applyFont="1" applyFill="1" applyBorder="1" applyAlignment="1">
      <alignment vertical="center" wrapText="1"/>
    </xf>
    <xf numFmtId="169" fontId="81" fillId="0" borderId="24" xfId="37" applyNumberFormat="1" applyFont="1" applyFill="1" applyBorder="1" applyAlignment="1">
      <alignment horizontal="right" wrapText="1"/>
    </xf>
    <xf numFmtId="169" fontId="81" fillId="0" borderId="21" xfId="37" applyNumberFormat="1" applyFont="1" applyFill="1" applyBorder="1" applyAlignment="1">
      <alignment horizontal="right" wrapText="1"/>
    </xf>
    <xf numFmtId="169" fontId="81" fillId="0" borderId="40" xfId="37" applyNumberFormat="1" applyFont="1" applyFill="1" applyBorder="1" applyAlignment="1">
      <alignment horizontal="right" wrapText="1"/>
    </xf>
    <xf numFmtId="169" fontId="81" fillId="0" borderId="20" xfId="37" applyNumberFormat="1" applyFont="1" applyFill="1" applyBorder="1" applyAlignment="1">
      <alignment horizontal="right" wrapText="1"/>
    </xf>
    <xf numFmtId="169" fontId="81" fillId="0" borderId="22" xfId="37" applyNumberFormat="1" applyFont="1" applyFill="1" applyBorder="1" applyAlignment="1">
      <alignment horizontal="right" wrapText="1"/>
    </xf>
    <xf numFmtId="0" fontId="81" fillId="0" borderId="30" xfId="36" applyFont="1" applyFill="1" applyBorder="1" applyAlignment="1">
      <alignment vertical="center" wrapText="1"/>
    </xf>
    <xf numFmtId="169" fontId="81" fillId="0" borderId="30" xfId="37" applyNumberFormat="1" applyFont="1" applyFill="1" applyBorder="1" applyAlignment="1">
      <alignment wrapText="1"/>
    </xf>
    <xf numFmtId="169" fontId="81" fillId="0" borderId="84" xfId="37" applyNumberFormat="1" applyFont="1" applyFill="1" applyBorder="1" applyAlignment="1">
      <alignment horizontal="right" wrapText="1"/>
    </xf>
    <xf numFmtId="169" fontId="81" fillId="0" borderId="13" xfId="37" applyNumberFormat="1" applyFont="1" applyFill="1" applyBorder="1" applyAlignment="1">
      <alignment horizontal="right" wrapText="1"/>
    </xf>
    <xf numFmtId="169" fontId="81" fillId="0" borderId="91" xfId="37" applyNumberFormat="1" applyFont="1" applyFill="1" applyBorder="1" applyAlignment="1">
      <alignment horizontal="right" wrapText="1"/>
    </xf>
    <xf numFmtId="169" fontId="81" fillId="0" borderId="99" xfId="37" applyNumberFormat="1" applyFont="1" applyFill="1" applyBorder="1" applyAlignment="1">
      <alignment horizontal="right" wrapText="1"/>
    </xf>
    <xf numFmtId="169" fontId="81" fillId="0" borderId="100" xfId="37" applyNumberFormat="1" applyFont="1" applyFill="1" applyBorder="1" applyAlignment="1">
      <alignment horizontal="right" wrapText="1"/>
    </xf>
    <xf numFmtId="0" fontId="17" fillId="0" borderId="0" xfId="36" applyFont="1" applyFill="1" applyBorder="1" applyAlignment="1">
      <alignment horizontal="center" vertical="center" textRotation="90" wrapText="1"/>
    </xf>
    <xf numFmtId="0" fontId="81" fillId="0" borderId="0" xfId="36" applyFont="1" applyFill="1" applyBorder="1" applyAlignment="1">
      <alignment vertical="center" wrapText="1"/>
    </xf>
    <xf numFmtId="169" fontId="81" fillId="0" borderId="0" xfId="37" applyNumberFormat="1" applyFont="1" applyFill="1" applyBorder="1" applyAlignment="1">
      <alignment wrapText="1"/>
    </xf>
    <xf numFmtId="169" fontId="81" fillId="0" borderId="0" xfId="37" applyNumberFormat="1" applyFont="1" applyFill="1" applyBorder="1" applyAlignment="1">
      <alignment horizontal="right" wrapText="1"/>
    </xf>
    <xf numFmtId="181" fontId="20" fillId="0" borderId="0" xfId="38" applyNumberFormat="1" applyFont="1" applyFill="1"/>
    <xf numFmtId="169" fontId="9" fillId="0" borderId="0" xfId="36" applyNumberFormat="1" applyFill="1"/>
    <xf numFmtId="181" fontId="9" fillId="0" borderId="0" xfId="36" applyNumberFormat="1" applyFill="1"/>
    <xf numFmtId="169" fontId="9" fillId="0" borderId="0" xfId="37" applyNumberFormat="1" applyFont="1" applyFill="1"/>
    <xf numFmtId="0" fontId="9" fillId="0" borderId="0" xfId="36" applyFill="1" applyBorder="1"/>
    <xf numFmtId="0" fontId="9" fillId="0" borderId="0" xfId="36" applyFont="1" applyFill="1"/>
    <xf numFmtId="3" fontId="9" fillId="0" borderId="0" xfId="36" applyNumberFormat="1" applyFill="1"/>
    <xf numFmtId="167" fontId="9" fillId="0" borderId="0" xfId="36" applyNumberFormat="1" applyFill="1"/>
    <xf numFmtId="181" fontId="11" fillId="0" borderId="0" xfId="38" applyNumberFormat="1" applyFont="1" applyFill="1" applyAlignment="1">
      <alignment wrapText="1"/>
    </xf>
    <xf numFmtId="181" fontId="15" fillId="0" borderId="0" xfId="38" applyNumberFormat="1" applyFont="1"/>
    <xf numFmtId="181" fontId="12" fillId="0" borderId="0" xfId="38" applyNumberFormat="1" applyFont="1" applyFill="1" applyBorder="1" applyAlignment="1">
      <alignment horizontal="center" wrapText="1"/>
    </xf>
    <xf numFmtId="181" fontId="11" fillId="0" borderId="0" xfId="38" applyNumberFormat="1" applyFont="1" applyFill="1" applyBorder="1" applyAlignment="1">
      <alignment horizontal="center" wrapText="1"/>
    </xf>
    <xf numFmtId="181" fontId="12" fillId="2" borderId="26" xfId="38" applyNumberFormat="1" applyFont="1" applyFill="1" applyBorder="1" applyAlignment="1">
      <alignment horizontal="center" vertical="center" wrapText="1"/>
    </xf>
    <xf numFmtId="181" fontId="12" fillId="2" borderId="27" xfId="38" applyNumberFormat="1" applyFont="1" applyFill="1" applyBorder="1" applyAlignment="1">
      <alignment horizontal="center" vertical="center" wrapText="1"/>
    </xf>
    <xf numFmtId="181" fontId="12" fillId="2" borderId="105" xfId="38" applyNumberFormat="1" applyFont="1" applyFill="1" applyBorder="1" applyAlignment="1">
      <alignment horizontal="center" vertical="center" wrapText="1"/>
    </xf>
    <xf numFmtId="181" fontId="12" fillId="2" borderId="32" xfId="38" applyNumberFormat="1" applyFont="1" applyFill="1" applyBorder="1" applyAlignment="1">
      <alignment horizontal="center" vertical="center" wrapText="1"/>
    </xf>
    <xf numFmtId="181" fontId="12" fillId="2" borderId="56" xfId="38" applyNumberFormat="1" applyFont="1" applyFill="1" applyBorder="1" applyAlignment="1">
      <alignment horizontal="center" vertical="center" wrapText="1"/>
    </xf>
    <xf numFmtId="181" fontId="12" fillId="2" borderId="33" xfId="38" applyNumberFormat="1" applyFont="1" applyFill="1" applyBorder="1" applyAlignment="1">
      <alignment horizontal="center" vertical="center" wrapText="1"/>
    </xf>
    <xf numFmtId="181" fontId="11" fillId="0" borderId="46" xfId="38" applyNumberFormat="1" applyFont="1" applyFill="1" applyBorder="1" applyAlignment="1">
      <alignment vertical="center" wrapText="1"/>
    </xf>
    <xf numFmtId="181" fontId="11" fillId="0" borderId="41" xfId="38" applyNumberFormat="1" applyFont="1" applyFill="1" applyBorder="1" applyAlignment="1">
      <alignment wrapText="1"/>
    </xf>
    <xf numFmtId="181" fontId="11" fillId="0" borderId="42" xfId="38" applyNumberFormat="1" applyFont="1" applyFill="1" applyBorder="1" applyAlignment="1">
      <alignment wrapText="1"/>
    </xf>
    <xf numFmtId="181" fontId="11" fillId="0" borderId="43" xfId="38" applyNumberFormat="1" applyFont="1" applyFill="1" applyBorder="1" applyAlignment="1">
      <alignment wrapText="1"/>
    </xf>
    <xf numFmtId="181" fontId="15" fillId="0" borderId="41" xfId="38" applyNumberFormat="1" applyFont="1" applyBorder="1"/>
    <xf numFmtId="181" fontId="15" fillId="0" borderId="42" xfId="38" applyNumberFormat="1" applyFont="1" applyBorder="1"/>
    <xf numFmtId="181" fontId="15" fillId="0" borderId="43" xfId="38" applyNumberFormat="1" applyFont="1" applyBorder="1"/>
    <xf numFmtId="181" fontId="15" fillId="0" borderId="41" xfId="38" applyNumberFormat="1" applyFont="1" applyFill="1" applyBorder="1"/>
    <xf numFmtId="181" fontId="15" fillId="0" borderId="42" xfId="38" applyNumberFormat="1" applyFont="1" applyFill="1" applyBorder="1"/>
    <xf numFmtId="181" fontId="15" fillId="0" borderId="43" xfId="38" applyNumberFormat="1" applyFont="1" applyFill="1" applyBorder="1"/>
    <xf numFmtId="181" fontId="15" fillId="0" borderId="83" xfId="38" applyNumberFormat="1" applyFont="1" applyFill="1" applyBorder="1"/>
    <xf numFmtId="181" fontId="15" fillId="0" borderId="50" xfId="38" applyNumberFormat="1" applyFont="1" applyFill="1" applyBorder="1"/>
    <xf numFmtId="181" fontId="15" fillId="0" borderId="15" xfId="38" applyNumberFormat="1" applyFont="1" applyFill="1" applyBorder="1"/>
    <xf numFmtId="181" fontId="15" fillId="0" borderId="82" xfId="38" applyNumberFormat="1" applyFont="1" applyFill="1" applyBorder="1"/>
    <xf numFmtId="181" fontId="15" fillId="0" borderId="15" xfId="38" applyNumberFormat="1" applyFont="1" applyFill="1" applyBorder="1" applyAlignment="1">
      <alignment horizontal="right"/>
    </xf>
    <xf numFmtId="181" fontId="15" fillId="0" borderId="86" xfId="38" applyNumberFormat="1" applyFont="1" applyFill="1" applyBorder="1"/>
    <xf numFmtId="181" fontId="11" fillId="0" borderId="82" xfId="38" applyNumberFormat="1" applyFont="1" applyFill="1" applyBorder="1" applyAlignment="1">
      <alignment wrapText="1"/>
    </xf>
    <xf numFmtId="181" fontId="15" fillId="0" borderId="0" xfId="38" applyNumberFormat="1" applyFont="1" applyFill="1"/>
    <xf numFmtId="181" fontId="11" fillId="0" borderId="19" xfId="38" applyNumberFormat="1" applyFont="1" applyFill="1" applyBorder="1" applyAlignment="1">
      <alignment vertical="center" wrapText="1"/>
    </xf>
    <xf numFmtId="181" fontId="11" fillId="0" borderId="21" xfId="38" applyNumberFormat="1" applyFont="1" applyFill="1" applyBorder="1" applyAlignment="1">
      <alignment wrapText="1"/>
    </xf>
    <xf numFmtId="181" fontId="11" fillId="0" borderId="22" xfId="38" applyNumberFormat="1" applyFont="1" applyFill="1" applyBorder="1" applyAlignment="1">
      <alignment wrapText="1"/>
    </xf>
    <xf numFmtId="181" fontId="11" fillId="0" borderId="44" xfId="38" applyNumberFormat="1" applyFont="1" applyFill="1" applyBorder="1" applyAlignment="1">
      <alignment wrapText="1"/>
    </xf>
    <xf numFmtId="181" fontId="15" fillId="0" borderId="21" xfId="38" applyNumberFormat="1" applyFont="1" applyFill="1" applyBorder="1"/>
    <xf numFmtId="181" fontId="15" fillId="0" borderId="22" xfId="38" applyNumberFormat="1" applyFont="1" applyFill="1" applyBorder="1"/>
    <xf numFmtId="181" fontId="15" fillId="0" borderId="44" xfId="38" applyNumberFormat="1" applyFont="1" applyFill="1" applyBorder="1"/>
    <xf numFmtId="181" fontId="15" fillId="0" borderId="40" xfId="38" applyNumberFormat="1" applyFont="1" applyFill="1" applyBorder="1"/>
    <xf numFmtId="181" fontId="15" fillId="0" borderId="23" xfId="38" applyNumberFormat="1" applyFont="1" applyFill="1" applyBorder="1"/>
    <xf numFmtId="181" fontId="11" fillId="0" borderId="20" xfId="38" applyNumberFormat="1" applyFont="1" applyFill="1" applyBorder="1" applyAlignment="1">
      <alignment wrapText="1"/>
    </xf>
    <xf numFmtId="181" fontId="15" fillId="0" borderId="19" xfId="38" applyNumberFormat="1" applyFont="1" applyFill="1" applyBorder="1" applyAlignment="1">
      <alignment horizontal="right"/>
    </xf>
    <xf numFmtId="181" fontId="11" fillId="0" borderId="22" xfId="38" applyNumberFormat="1" applyFont="1" applyFill="1" applyBorder="1" applyAlignment="1"/>
    <xf numFmtId="181" fontId="11" fillId="0" borderId="21" xfId="38" applyNumberFormat="1" applyFont="1" applyFill="1" applyBorder="1" applyAlignment="1">
      <alignment horizontal="right" wrapText="1"/>
    </xf>
    <xf numFmtId="181" fontId="15" fillId="0" borderId="19" xfId="38" applyNumberFormat="1" applyFont="1" applyFill="1" applyBorder="1"/>
    <xf numFmtId="181" fontId="15" fillId="0" borderId="23" xfId="38" applyNumberFormat="1" applyFont="1" applyFill="1" applyBorder="1" applyAlignment="1">
      <alignment horizontal="right"/>
    </xf>
    <xf numFmtId="181" fontId="15" fillId="0" borderId="20" xfId="38" applyNumberFormat="1" applyFont="1" applyFill="1" applyBorder="1"/>
    <xf numFmtId="181" fontId="12" fillId="0" borderId="30" xfId="38" applyNumberFormat="1" applyFont="1" applyFill="1" applyBorder="1" applyAlignment="1">
      <alignment vertical="center" wrapText="1"/>
    </xf>
    <xf numFmtId="181" fontId="12" fillId="0" borderId="32" xfId="38" applyNumberFormat="1" applyFont="1" applyFill="1" applyBorder="1" applyAlignment="1">
      <alignment wrapText="1"/>
    </xf>
    <xf numFmtId="181" fontId="12" fillId="0" borderId="33" xfId="38" applyNumberFormat="1" applyFont="1" applyFill="1" applyBorder="1" applyAlignment="1">
      <alignment wrapText="1"/>
    </xf>
    <xf numFmtId="181" fontId="12" fillId="0" borderId="56" xfId="38" applyNumberFormat="1" applyFont="1" applyFill="1" applyBorder="1" applyAlignment="1">
      <alignment wrapText="1"/>
    </xf>
    <xf numFmtId="181" fontId="12" fillId="0" borderId="54" xfId="38" applyNumberFormat="1" applyFont="1" applyFill="1" applyBorder="1" applyAlignment="1">
      <alignment wrapText="1"/>
    </xf>
    <xf numFmtId="181" fontId="12" fillId="0" borderId="57" xfId="38" applyNumberFormat="1" applyFont="1" applyFill="1" applyBorder="1" applyAlignment="1">
      <alignment wrapText="1"/>
    </xf>
    <xf numFmtId="181" fontId="12" fillId="0" borderId="32" xfId="38" applyNumberFormat="1" applyFont="1" applyFill="1" applyBorder="1" applyAlignment="1">
      <alignment horizontal="right" wrapText="1"/>
    </xf>
    <xf numFmtId="181" fontId="12" fillId="0" borderId="56" xfId="38" applyNumberFormat="1" applyFont="1" applyFill="1" applyBorder="1" applyAlignment="1">
      <alignment horizontal="right" wrapText="1"/>
    </xf>
    <xf numFmtId="37" fontId="12" fillId="0" borderId="56" xfId="38" applyNumberFormat="1" applyFont="1" applyFill="1" applyBorder="1" applyAlignment="1">
      <alignment wrapText="1"/>
    </xf>
    <xf numFmtId="181" fontId="12" fillId="0" borderId="0" xfId="38" applyNumberFormat="1" applyFont="1" applyFill="1" applyBorder="1" applyAlignment="1">
      <alignment horizontal="center" vertical="center" textRotation="90" wrapText="1"/>
    </xf>
    <xf numFmtId="181" fontId="11" fillId="0" borderId="0" xfId="38" applyNumberFormat="1" applyFont="1" applyFill="1" applyBorder="1" applyAlignment="1">
      <alignment vertical="center" wrapText="1"/>
    </xf>
    <xf numFmtId="181" fontId="11" fillId="0" borderId="0" xfId="38" applyNumberFormat="1" applyFont="1" applyFill="1" applyBorder="1" applyAlignment="1">
      <alignment wrapText="1"/>
    </xf>
    <xf numFmtId="181" fontId="11" fillId="0" borderId="0" xfId="38" applyNumberFormat="1" applyFont="1" applyFill="1" applyBorder="1" applyAlignment="1">
      <alignment horizontal="right" wrapText="1"/>
    </xf>
    <xf numFmtId="181" fontId="11" fillId="0" borderId="3" xfId="38" applyNumberFormat="1" applyFont="1" applyFill="1" applyBorder="1" applyAlignment="1">
      <alignment horizontal="right" wrapText="1"/>
    </xf>
    <xf numFmtId="181" fontId="81" fillId="0" borderId="0" xfId="38" applyNumberFormat="1" applyFont="1" applyFill="1" applyBorder="1" applyAlignment="1">
      <alignment horizontal="center" vertical="center"/>
    </xf>
    <xf numFmtId="181" fontId="15" fillId="0" borderId="0" xfId="38" applyNumberFormat="1" applyFont="1" applyFill="1" applyBorder="1"/>
    <xf numFmtId="181" fontId="13" fillId="0" borderId="0" xfId="38" applyNumberFormat="1" applyFont="1" applyFill="1"/>
    <xf numFmtId="181" fontId="22" fillId="0" borderId="0" xfId="38" applyNumberFormat="1" applyFont="1" applyFill="1"/>
    <xf numFmtId="181" fontId="23" fillId="0" borderId="0" xfId="38" applyNumberFormat="1" applyFont="1" applyFill="1"/>
    <xf numFmtId="0" fontId="81" fillId="0" borderId="0" xfId="36" applyFont="1"/>
    <xf numFmtId="0" fontId="81" fillId="0" borderId="0" xfId="36" applyFont="1" applyAlignment="1">
      <alignment wrapText="1"/>
    </xf>
    <xf numFmtId="0" fontId="17" fillId="0" borderId="26" xfId="36" applyFont="1" applyBorder="1" applyAlignment="1">
      <alignment horizontal="center" vertical="center" wrapText="1"/>
    </xf>
    <xf numFmtId="0" fontId="17" fillId="0" borderId="27" xfId="36" applyFont="1" applyBorder="1" applyAlignment="1">
      <alignment horizontal="center" vertical="center" wrapText="1"/>
    </xf>
    <xf numFmtId="0" fontId="17" fillId="0" borderId="82" xfId="36" applyFont="1" applyFill="1" applyBorder="1" applyAlignment="1">
      <alignment horizontal="center" vertical="center" wrapText="1"/>
    </xf>
    <xf numFmtId="169" fontId="81" fillId="0" borderId="16" xfId="36" applyNumberFormat="1" applyFont="1" applyFill="1" applyBorder="1" applyAlignment="1">
      <alignment vertical="center" wrapText="1"/>
    </xf>
    <xf numFmtId="169" fontId="81" fillId="0" borderId="17" xfId="36" applyNumberFormat="1" applyFont="1" applyFill="1" applyBorder="1" applyAlignment="1">
      <alignment vertical="center" wrapText="1"/>
    </xf>
    <xf numFmtId="169" fontId="81" fillId="0" borderId="82" xfId="36" applyNumberFormat="1" applyFont="1" applyFill="1" applyBorder="1" applyAlignment="1">
      <alignment vertical="center" wrapText="1"/>
    </xf>
    <xf numFmtId="169" fontId="81" fillId="0" borderId="0" xfId="36" applyNumberFormat="1" applyFont="1" applyAlignment="1">
      <alignment wrapText="1"/>
    </xf>
    <xf numFmtId="10" fontId="81" fillId="0" borderId="22" xfId="36" applyNumberFormat="1" applyFont="1" applyBorder="1" applyAlignment="1">
      <alignment wrapText="1"/>
    </xf>
    <xf numFmtId="0" fontId="17" fillId="0" borderId="44" xfId="36" applyFont="1" applyFill="1" applyBorder="1" applyAlignment="1">
      <alignment horizontal="center" vertical="center" wrapText="1"/>
    </xf>
    <xf numFmtId="169" fontId="81" fillId="0" borderId="21" xfId="36" applyNumberFormat="1" applyFont="1" applyFill="1" applyBorder="1" applyAlignment="1">
      <alignment vertical="center" wrapText="1"/>
    </xf>
    <xf numFmtId="169" fontId="81" fillId="0" borderId="22" xfId="36" applyNumberFormat="1" applyFont="1" applyFill="1" applyBorder="1" applyAlignment="1">
      <alignment vertical="center" wrapText="1"/>
    </xf>
    <xf numFmtId="169" fontId="81" fillId="0" borderId="44" xfId="36" applyNumberFormat="1" applyFont="1" applyFill="1" applyBorder="1" applyAlignment="1">
      <alignment vertical="center" wrapText="1"/>
    </xf>
    <xf numFmtId="169" fontId="81" fillId="0" borderId="26" xfId="36" applyNumberFormat="1" applyFont="1" applyFill="1" applyBorder="1" applyAlignment="1">
      <alignment vertical="center" wrapText="1"/>
    </xf>
    <xf numFmtId="169" fontId="81" fillId="0" borderId="27" xfId="36" applyNumberFormat="1" applyFont="1" applyFill="1" applyBorder="1" applyAlignment="1">
      <alignment vertical="center" wrapText="1"/>
    </xf>
    <xf numFmtId="169" fontId="81" fillId="0" borderId="45" xfId="36" applyNumberFormat="1" applyFont="1" applyFill="1" applyBorder="1" applyAlignment="1">
      <alignment vertical="center" wrapText="1"/>
    </xf>
    <xf numFmtId="10" fontId="81" fillId="68" borderId="22" xfId="36" applyNumberFormat="1" applyFont="1" applyFill="1" applyBorder="1" applyAlignment="1">
      <alignment wrapText="1"/>
    </xf>
    <xf numFmtId="10" fontId="81" fillId="69" borderId="22" xfId="36" applyNumberFormat="1" applyFont="1" applyFill="1" applyBorder="1" applyAlignment="1">
      <alignment wrapText="1"/>
    </xf>
    <xf numFmtId="0" fontId="17" fillId="0" borderId="43" xfId="36" applyFont="1" applyFill="1" applyBorder="1" applyAlignment="1">
      <alignment horizontal="center" vertical="center" wrapText="1"/>
    </xf>
    <xf numFmtId="169" fontId="81" fillId="0" borderId="41" xfId="36" applyNumberFormat="1" applyFont="1" applyFill="1" applyBorder="1" applyAlignment="1">
      <alignment vertical="center" wrapText="1"/>
    </xf>
    <xf numFmtId="169" fontId="81" fillId="0" borderId="42" xfId="36" applyNumberFormat="1" applyFont="1" applyFill="1" applyBorder="1" applyAlignment="1">
      <alignment vertical="center" wrapText="1"/>
    </xf>
    <xf numFmtId="169" fontId="81" fillId="0" borderId="43" xfId="36" applyNumberFormat="1" applyFont="1" applyFill="1" applyBorder="1" applyAlignment="1">
      <alignment vertical="center" wrapText="1"/>
    </xf>
    <xf numFmtId="169" fontId="81" fillId="0" borderId="32" xfId="36" applyNumberFormat="1" applyFont="1" applyFill="1" applyBorder="1" applyAlignment="1">
      <alignment vertical="center" wrapText="1"/>
    </xf>
    <xf numFmtId="169" fontId="81" fillId="0" borderId="33" xfId="36" applyNumberFormat="1" applyFont="1" applyFill="1" applyBorder="1" applyAlignment="1">
      <alignment vertical="center" wrapText="1"/>
    </xf>
    <xf numFmtId="169" fontId="81" fillId="0" borderId="56" xfId="36" applyNumberFormat="1" applyFont="1" applyFill="1" applyBorder="1" applyAlignment="1">
      <alignment vertical="center" wrapText="1"/>
    </xf>
    <xf numFmtId="169" fontId="81" fillId="0" borderId="15" xfId="36" applyNumberFormat="1" applyFont="1" applyFill="1" applyBorder="1" applyAlignment="1">
      <alignment vertical="center" wrapText="1"/>
    </xf>
    <xf numFmtId="169" fontId="81" fillId="0" borderId="96" xfId="36" applyNumberFormat="1" applyFont="1" applyFill="1" applyBorder="1" applyAlignment="1">
      <alignment vertical="center" wrapText="1"/>
    </xf>
    <xf numFmtId="169" fontId="81" fillId="0" borderId="84" xfId="36" applyNumberFormat="1" applyFont="1" applyFill="1" applyBorder="1" applyAlignment="1">
      <alignment vertical="center" wrapText="1"/>
    </xf>
    <xf numFmtId="169" fontId="81" fillId="0" borderId="13" xfId="36" applyNumberFormat="1" applyFont="1" applyFill="1" applyBorder="1" applyAlignment="1">
      <alignment vertical="center" wrapText="1"/>
    </xf>
    <xf numFmtId="0" fontId="81" fillId="0" borderId="0" xfId="36" applyFont="1" applyBorder="1"/>
    <xf numFmtId="0" fontId="81" fillId="0" borderId="0" xfId="36" applyFont="1" applyFill="1"/>
    <xf numFmtId="0" fontId="81" fillId="0" borderId="3" xfId="36" applyFont="1" applyFill="1" applyBorder="1"/>
    <xf numFmtId="169" fontId="81" fillId="0" borderId="0" xfId="37" applyNumberFormat="1" applyFont="1"/>
    <xf numFmtId="169" fontId="81" fillId="0" borderId="0" xfId="37" applyNumberFormat="1" applyFont="1" applyFill="1"/>
    <xf numFmtId="169" fontId="9" fillId="0" borderId="0" xfId="37" applyNumberFormat="1" applyFont="1"/>
    <xf numFmtId="169" fontId="9" fillId="0" borderId="0" xfId="36" applyNumberFormat="1"/>
    <xf numFmtId="169" fontId="81" fillId="0" borderId="0" xfId="37" applyNumberFormat="1" applyFont="1" applyBorder="1"/>
    <xf numFmtId="3" fontId="9" fillId="0" borderId="0" xfId="36" applyNumberFormat="1"/>
    <xf numFmtId="0" fontId="21" fillId="0" borderId="0" xfId="36" applyFont="1" applyFill="1" applyAlignment="1">
      <alignment horizontal="right" vertical="center" wrapText="1"/>
    </xf>
    <xf numFmtId="0" fontId="81" fillId="0" borderId="1" xfId="36" applyFont="1" applyBorder="1"/>
    <xf numFmtId="49" fontId="17" fillId="0" borderId="0" xfId="36" applyNumberFormat="1" applyFont="1" applyBorder="1" applyAlignment="1">
      <alignment vertical="center" wrapText="1"/>
    </xf>
    <xf numFmtId="0" fontId="17" fillId="0" borderId="54" xfId="36" applyFont="1" applyFill="1" applyBorder="1" applyAlignment="1">
      <alignment horizontal="center" vertical="center" wrapText="1"/>
    </xf>
    <xf numFmtId="0" fontId="17" fillId="0" borderId="84" xfId="36" applyFont="1" applyFill="1" applyBorder="1" applyAlignment="1">
      <alignment horizontal="center" vertical="center" wrapText="1"/>
    </xf>
    <xf numFmtId="0" fontId="17" fillId="0" borderId="99" xfId="36" applyFont="1" applyFill="1" applyBorder="1" applyAlignment="1">
      <alignment horizontal="center" vertical="center" wrapText="1"/>
    </xf>
    <xf numFmtId="0" fontId="17" fillId="0" borderId="100" xfId="36" applyFont="1" applyFill="1" applyBorder="1" applyAlignment="1">
      <alignment horizontal="center" vertical="center" wrapText="1"/>
    </xf>
    <xf numFmtId="169" fontId="81" fillId="0" borderId="16" xfId="36" applyNumberFormat="1" applyFont="1" applyFill="1" applyBorder="1" applyAlignment="1">
      <alignment horizontal="center" vertical="center"/>
    </xf>
    <xf numFmtId="169" fontId="81" fillId="0" borderId="17" xfId="36" applyNumberFormat="1" applyFont="1" applyFill="1" applyBorder="1" applyAlignment="1">
      <alignment horizontal="center" vertical="center"/>
    </xf>
    <xf numFmtId="169" fontId="81" fillId="0" borderId="86" xfId="36" applyNumberFormat="1" applyFont="1" applyFill="1" applyBorder="1" applyAlignment="1">
      <alignment horizontal="center" vertical="center"/>
    </xf>
    <xf numFmtId="169" fontId="81" fillId="0" borderId="21" xfId="36" applyNumberFormat="1" applyFont="1" applyFill="1" applyBorder="1" applyAlignment="1">
      <alignment horizontal="center" vertical="center"/>
    </xf>
    <xf numFmtId="169" fontId="81" fillId="0" borderId="24" xfId="36" applyNumberFormat="1" applyFont="1" applyFill="1" applyBorder="1" applyAlignment="1">
      <alignment horizontal="center" vertical="center"/>
    </xf>
    <xf numFmtId="169" fontId="81" fillId="0" borderId="22" xfId="36" applyNumberFormat="1" applyFont="1" applyFill="1" applyBorder="1" applyAlignment="1">
      <alignment horizontal="center" vertical="center"/>
    </xf>
    <xf numFmtId="169" fontId="81" fillId="0" borderId="23" xfId="36" applyNumberFormat="1" applyFont="1" applyFill="1" applyBorder="1" applyAlignment="1">
      <alignment horizontal="center" vertical="center"/>
    </xf>
    <xf numFmtId="169" fontId="81" fillId="0" borderId="26" xfId="36" applyNumberFormat="1" applyFont="1" applyFill="1" applyBorder="1" applyAlignment="1">
      <alignment horizontal="center" vertical="center"/>
    </xf>
    <xf numFmtId="169" fontId="81" fillId="0" borderId="27" xfId="36" applyNumberFormat="1" applyFont="1" applyFill="1" applyBorder="1" applyAlignment="1">
      <alignment horizontal="center" vertical="center"/>
    </xf>
    <xf numFmtId="169" fontId="81" fillId="0" borderId="89" xfId="36" applyNumberFormat="1" applyFont="1" applyFill="1" applyBorder="1" applyAlignment="1">
      <alignment horizontal="center" vertical="center"/>
    </xf>
    <xf numFmtId="169" fontId="81" fillId="0" borderId="18" xfId="36" applyNumberFormat="1" applyFont="1" applyFill="1" applyBorder="1" applyAlignment="1">
      <alignment horizontal="center" vertical="center"/>
    </xf>
    <xf numFmtId="169" fontId="81" fillId="0" borderId="28" xfId="36" applyNumberFormat="1" applyFont="1" applyFill="1" applyBorder="1" applyAlignment="1">
      <alignment horizontal="center" vertical="center"/>
    </xf>
    <xf numFmtId="169" fontId="17" fillId="0" borderId="26" xfId="36" applyNumberFormat="1" applyFont="1" applyFill="1" applyBorder="1" applyAlignment="1">
      <alignment horizontal="center" vertical="center"/>
    </xf>
    <xf numFmtId="169" fontId="17" fillId="0" borderId="104" xfId="36" applyNumberFormat="1" applyFont="1" applyFill="1" applyBorder="1" applyAlignment="1">
      <alignment horizontal="center" vertical="center"/>
    </xf>
    <xf numFmtId="169" fontId="17" fillId="0" borderId="95" xfId="36" applyNumberFormat="1" applyFont="1" applyFill="1" applyBorder="1" applyAlignment="1">
      <alignment horizontal="center" vertical="center"/>
    </xf>
    <xf numFmtId="169" fontId="17" fillId="0" borderId="28" xfId="36" applyNumberFormat="1" applyFont="1" applyFill="1" applyBorder="1" applyAlignment="1">
      <alignment horizontal="center" vertical="center"/>
    </xf>
    <xf numFmtId="169" fontId="81" fillId="0" borderId="41" xfId="36" applyNumberFormat="1" applyFont="1" applyFill="1" applyBorder="1" applyAlignment="1">
      <alignment horizontal="center" vertical="center"/>
    </xf>
    <xf numFmtId="169" fontId="81" fillId="0" borderId="42" xfId="36" applyNumberFormat="1" applyFont="1" applyFill="1" applyBorder="1" applyAlignment="1">
      <alignment horizontal="center" vertical="center"/>
    </xf>
    <xf numFmtId="169" fontId="81" fillId="0" borderId="50" xfId="36" applyNumberFormat="1" applyFont="1" applyFill="1" applyBorder="1" applyAlignment="1">
      <alignment horizontal="center" vertical="center"/>
    </xf>
    <xf numFmtId="169" fontId="81" fillId="0" borderId="51" xfId="36" applyNumberFormat="1" applyFont="1" applyFill="1" applyBorder="1" applyAlignment="1">
      <alignment horizontal="center" vertical="center"/>
    </xf>
    <xf numFmtId="169" fontId="17" fillId="0" borderId="32" xfId="36" applyNumberFormat="1" applyFont="1" applyFill="1" applyBorder="1" applyAlignment="1">
      <alignment horizontal="center" vertical="center"/>
    </xf>
    <xf numFmtId="169" fontId="17" fillId="0" borderId="54" xfId="36" applyNumberFormat="1" applyFont="1" applyFill="1" applyBorder="1" applyAlignment="1">
      <alignment horizontal="center" vertical="center"/>
    </xf>
    <xf numFmtId="169" fontId="17" fillId="0" borderId="90" xfId="36" applyNumberFormat="1" applyFont="1" applyFill="1" applyBorder="1" applyAlignment="1">
      <alignment horizontal="center" vertical="center"/>
    </xf>
    <xf numFmtId="169" fontId="17" fillId="0" borderId="49" xfId="36" applyNumberFormat="1" applyFont="1" applyFill="1" applyBorder="1" applyAlignment="1">
      <alignment horizontal="center" vertical="center"/>
    </xf>
    <xf numFmtId="169" fontId="0" fillId="0" borderId="0" xfId="1297" applyNumberFormat="1" applyFont="1"/>
    <xf numFmtId="3" fontId="81" fillId="0" borderId="0" xfId="36" applyNumberFormat="1" applyFont="1"/>
    <xf numFmtId="181" fontId="81" fillId="0" borderId="0" xfId="38" applyNumberFormat="1" applyFont="1"/>
    <xf numFmtId="0" fontId="82" fillId="0" borderId="0" xfId="36" applyFont="1"/>
    <xf numFmtId="0" fontId="22" fillId="0" borderId="0" xfId="36" applyFont="1" applyAlignment="1">
      <alignment horizontal="right"/>
    </xf>
    <xf numFmtId="181" fontId="22" fillId="0" borderId="0" xfId="38" applyNumberFormat="1" applyFont="1" applyFill="1" applyAlignment="1">
      <alignment horizontal="right" vertical="center" wrapText="1"/>
    </xf>
    <xf numFmtId="181" fontId="22" fillId="0" borderId="0" xfId="38" applyNumberFormat="1" applyFont="1" applyFill="1" applyAlignment="1">
      <alignment vertical="center" wrapText="1"/>
    </xf>
    <xf numFmtId="0" fontId="82" fillId="0" borderId="0" xfId="36" applyFont="1" applyAlignment="1">
      <alignment vertical="center" wrapText="1"/>
    </xf>
    <xf numFmtId="0" fontId="82" fillId="0" borderId="1" xfId="36" applyFont="1" applyBorder="1" applyAlignment="1">
      <alignment vertical="center" wrapText="1"/>
    </xf>
    <xf numFmtId="0" fontId="82" fillId="0" borderId="0" xfId="36" applyFont="1" applyBorder="1" applyAlignment="1">
      <alignment vertical="center" wrapText="1"/>
    </xf>
    <xf numFmtId="0" fontId="21" fillId="2" borderId="12" xfId="36" applyFont="1" applyFill="1" applyBorder="1" applyAlignment="1">
      <alignment horizontal="center" vertical="center" wrapText="1"/>
    </xf>
    <xf numFmtId="0" fontId="21" fillId="2" borderId="53" xfId="36" applyFont="1" applyFill="1" applyBorder="1" applyAlignment="1">
      <alignment horizontal="center" vertical="center" wrapText="1"/>
    </xf>
    <xf numFmtId="0" fontId="21" fillId="2" borderId="7" xfId="36" applyFont="1" applyFill="1" applyBorder="1" applyAlignment="1">
      <alignment horizontal="center" vertical="center" wrapText="1"/>
    </xf>
    <xf numFmtId="0" fontId="82" fillId="0" borderId="0" xfId="36" applyFont="1" applyBorder="1"/>
    <xf numFmtId="0" fontId="82" fillId="0" borderId="53" xfId="36" applyFont="1" applyBorder="1" applyAlignment="1">
      <alignment vertical="center" wrapText="1"/>
    </xf>
    <xf numFmtId="3" fontId="82" fillId="0" borderId="53" xfId="36" applyNumberFormat="1" applyFont="1" applyBorder="1" applyAlignment="1">
      <alignment horizontal="center" vertical="center" wrapText="1"/>
    </xf>
    <xf numFmtId="3" fontId="82" fillId="0" borderId="53" xfId="36" applyNumberFormat="1" applyFont="1" applyFill="1" applyBorder="1" applyAlignment="1">
      <alignment horizontal="center" vertical="center" wrapText="1"/>
    </xf>
    <xf numFmtId="3" fontId="82" fillId="0" borderId="35" xfId="36" applyNumberFormat="1" applyFont="1" applyFill="1" applyBorder="1" applyAlignment="1">
      <alignment horizontal="center" vertical="center" wrapText="1"/>
    </xf>
    <xf numFmtId="169" fontId="82" fillId="0" borderId="35" xfId="37" applyNumberFormat="1" applyFont="1" applyFill="1" applyBorder="1" applyAlignment="1">
      <alignment horizontal="center" vertical="center" wrapText="1"/>
    </xf>
    <xf numFmtId="169" fontId="82" fillId="0" borderId="36" xfId="36" applyNumberFormat="1" applyFont="1" applyFill="1" applyBorder="1" applyAlignment="1">
      <alignment horizontal="center" vertical="center" wrapText="1"/>
    </xf>
    <xf numFmtId="0" fontId="82" fillId="0" borderId="36" xfId="36" applyFont="1" applyBorder="1"/>
    <xf numFmtId="3" fontId="82" fillId="0" borderId="36" xfId="36" applyNumberFormat="1" applyFont="1" applyBorder="1" applyAlignment="1">
      <alignment horizontal="center"/>
    </xf>
    <xf numFmtId="3" fontId="82" fillId="0" borderId="36" xfId="36" applyNumberFormat="1" applyFont="1" applyFill="1" applyBorder="1" applyAlignment="1">
      <alignment horizontal="center" vertical="center" wrapText="1"/>
    </xf>
    <xf numFmtId="0" fontId="82" fillId="0" borderId="55" xfId="36" applyFont="1" applyBorder="1"/>
    <xf numFmtId="3" fontId="82" fillId="0" borderId="55" xfId="36" applyNumberFormat="1" applyFont="1" applyFill="1" applyBorder="1" applyAlignment="1">
      <alignment horizontal="center" vertical="center" wrapText="1"/>
    </xf>
    <xf numFmtId="169" fontId="82" fillId="0" borderId="55" xfId="37" applyNumberFormat="1" applyFont="1" applyFill="1" applyBorder="1" applyAlignment="1">
      <alignment horizontal="center" vertical="center" wrapText="1"/>
    </xf>
    <xf numFmtId="3" fontId="21" fillId="0" borderId="4" xfId="36" applyNumberFormat="1" applyFont="1" applyBorder="1" applyAlignment="1">
      <alignment horizontal="center" wrapText="1"/>
    </xf>
    <xf numFmtId="3" fontId="21" fillId="0" borderId="12" xfId="36" applyNumberFormat="1" applyFont="1" applyFill="1" applyBorder="1" applyAlignment="1">
      <alignment horizontal="center" vertical="center" wrapText="1"/>
    </xf>
    <xf numFmtId="3" fontId="22" fillId="0" borderId="35" xfId="36" applyNumberFormat="1" applyFont="1" applyFill="1" applyBorder="1" applyAlignment="1">
      <alignment horizontal="center" vertical="center" wrapText="1"/>
    </xf>
    <xf numFmtId="3" fontId="22" fillId="0" borderId="12" xfId="36" applyNumberFormat="1" applyFont="1" applyFill="1" applyBorder="1" applyAlignment="1">
      <alignment horizontal="center" vertical="center" wrapText="1"/>
    </xf>
    <xf numFmtId="169" fontId="22" fillId="0" borderId="55" xfId="37" applyNumberFormat="1" applyFont="1" applyFill="1" applyBorder="1" applyAlignment="1">
      <alignment horizontal="center" vertical="center" wrapText="1"/>
    </xf>
    <xf numFmtId="169" fontId="22" fillId="0" borderId="35" xfId="37" applyNumberFormat="1" applyFont="1" applyFill="1" applyBorder="1" applyAlignment="1">
      <alignment horizontal="center" vertical="center" wrapText="1"/>
    </xf>
    <xf numFmtId="169" fontId="22" fillId="0" borderId="12" xfId="36" applyNumberFormat="1" applyFont="1" applyFill="1" applyBorder="1" applyAlignment="1">
      <alignment horizontal="center" vertical="center" wrapText="1"/>
    </xf>
    <xf numFmtId="169" fontId="82" fillId="0" borderId="0" xfId="36" applyNumberFormat="1" applyFont="1"/>
    <xf numFmtId="0" fontId="82" fillId="0" borderId="4" xfId="36" applyFont="1" applyBorder="1" applyAlignment="1">
      <alignment vertical="center"/>
    </xf>
    <xf numFmtId="3" fontId="82" fillId="0" borderId="53" xfId="36" applyNumberFormat="1" applyFont="1" applyBorder="1" applyAlignment="1">
      <alignment horizontal="center" vertical="center"/>
    </xf>
    <xf numFmtId="3" fontId="82" fillId="0" borderId="52" xfId="36" applyNumberFormat="1" applyFont="1" applyFill="1" applyBorder="1" applyAlignment="1">
      <alignment horizontal="center" vertical="center" wrapText="1"/>
    </xf>
    <xf numFmtId="169" fontId="82" fillId="0" borderId="53" xfId="37" applyNumberFormat="1" applyFont="1" applyFill="1" applyBorder="1" applyAlignment="1">
      <alignment horizontal="center" vertical="center" wrapText="1"/>
    </xf>
    <xf numFmtId="169" fontId="82" fillId="0" borderId="53" xfId="36" applyNumberFormat="1" applyFont="1" applyFill="1" applyBorder="1" applyAlignment="1">
      <alignment horizontal="center" vertical="center" wrapText="1"/>
    </xf>
    <xf numFmtId="0" fontId="82" fillId="0" borderId="35" xfId="36" applyFont="1" applyBorder="1"/>
    <xf numFmtId="3" fontId="82" fillId="0" borderId="0" xfId="36" applyNumberFormat="1" applyFont="1" applyBorder="1" applyAlignment="1">
      <alignment horizontal="center"/>
    </xf>
    <xf numFmtId="0" fontId="82" fillId="0" borderId="35" xfId="36" applyFont="1" applyBorder="1" applyAlignment="1">
      <alignment wrapText="1"/>
    </xf>
    <xf numFmtId="3" fontId="82" fillId="0" borderId="0" xfId="36" applyNumberFormat="1" applyFont="1" applyBorder="1" applyAlignment="1">
      <alignment horizontal="center" vertical="center" wrapText="1"/>
    </xf>
    <xf numFmtId="3" fontId="82" fillId="0" borderId="52" xfId="36" applyNumberFormat="1" applyFont="1" applyBorder="1" applyAlignment="1">
      <alignment horizontal="center" vertical="center" wrapText="1"/>
    </xf>
    <xf numFmtId="3" fontId="82" fillId="0" borderId="36" xfId="36" applyNumberFormat="1" applyFont="1" applyBorder="1" applyAlignment="1">
      <alignment horizontal="center" vertical="center" wrapText="1"/>
    </xf>
    <xf numFmtId="169" fontId="82" fillId="0" borderId="36" xfId="36" applyNumberFormat="1" applyFont="1" applyBorder="1" applyAlignment="1">
      <alignment horizontal="center" vertical="center" wrapText="1"/>
    </xf>
    <xf numFmtId="3" fontId="82" fillId="0" borderId="0" xfId="36" applyNumberFormat="1" applyFont="1" applyBorder="1" applyAlignment="1">
      <alignment horizontal="center" wrapText="1"/>
    </xf>
    <xf numFmtId="0" fontId="82" fillId="0" borderId="9" xfId="36" applyFont="1" applyBorder="1"/>
    <xf numFmtId="3" fontId="82" fillId="0" borderId="55" xfId="36" applyNumberFormat="1" applyFont="1" applyBorder="1" applyAlignment="1">
      <alignment horizontal="center" vertical="center" wrapText="1"/>
    </xf>
    <xf numFmtId="169" fontId="82" fillId="0" borderId="55" xfId="36" applyNumberFormat="1" applyFont="1" applyBorder="1" applyAlignment="1">
      <alignment horizontal="center" vertical="center" wrapText="1"/>
    </xf>
    <xf numFmtId="3" fontId="21" fillId="0" borderId="4" xfId="36" applyNumberFormat="1" applyFont="1" applyBorder="1" applyAlignment="1">
      <alignment horizontal="center" vertical="center" wrapText="1"/>
    </xf>
    <xf numFmtId="3" fontId="21" fillId="0" borderId="12" xfId="36" applyNumberFormat="1" applyFont="1" applyBorder="1" applyAlignment="1">
      <alignment horizontal="center" vertical="center" wrapText="1"/>
    </xf>
    <xf numFmtId="3" fontId="22" fillId="0" borderId="55" xfId="36" applyNumberFormat="1" applyFont="1" applyFill="1" applyBorder="1" applyAlignment="1">
      <alignment horizontal="center" vertical="center" wrapText="1"/>
    </xf>
    <xf numFmtId="169" fontId="22" fillId="0" borderId="12" xfId="37" applyNumberFormat="1" applyFont="1" applyFill="1" applyBorder="1" applyAlignment="1">
      <alignment horizontal="center" vertical="center" wrapText="1"/>
    </xf>
    <xf numFmtId="169" fontId="22" fillId="0" borderId="12" xfId="36" applyNumberFormat="1" applyFont="1" applyBorder="1" applyAlignment="1">
      <alignment horizontal="center" vertical="center" wrapText="1"/>
    </xf>
    <xf numFmtId="3" fontId="21" fillId="0" borderId="7" xfId="36" applyNumberFormat="1" applyFont="1" applyBorder="1" applyAlignment="1">
      <alignment horizontal="center" vertical="center" wrapText="1"/>
    </xf>
    <xf numFmtId="0" fontId="21" fillId="0" borderId="0" xfId="36" applyFont="1" applyBorder="1" applyAlignment="1">
      <alignment horizontal="center" vertical="center" wrapText="1"/>
    </xf>
    <xf numFmtId="0" fontId="82" fillId="0" borderId="0" xfId="36" applyFont="1" applyFill="1"/>
    <xf numFmtId="3" fontId="82" fillId="0" borderId="0" xfId="36" applyNumberFormat="1" applyFont="1" applyFill="1" applyBorder="1" applyAlignment="1">
      <alignment horizontal="left" vertical="center" wrapText="1"/>
    </xf>
    <xf numFmtId="169" fontId="82" fillId="0" borderId="0" xfId="36" applyNumberFormat="1" applyFont="1" applyBorder="1" applyAlignment="1">
      <alignment horizontal="center" vertical="center" wrapText="1"/>
    </xf>
    <xf numFmtId="3" fontId="82" fillId="0" borderId="0" xfId="36" applyNumberFormat="1" applyFont="1" applyFill="1"/>
    <xf numFmtId="0" fontId="82" fillId="0" borderId="0" xfId="36" applyFont="1" applyAlignment="1">
      <alignment horizontal="center" vertical="center"/>
    </xf>
    <xf numFmtId="14" fontId="21" fillId="0" borderId="0" xfId="36" applyNumberFormat="1" applyFont="1" applyFill="1"/>
    <xf numFmtId="3" fontId="21" fillId="0" borderId="0" xfId="36" applyNumberFormat="1" applyFont="1" applyFill="1"/>
    <xf numFmtId="3" fontId="25" fillId="0" borderId="0" xfId="835" applyNumberFormat="1">
      <alignment vertical="top"/>
    </xf>
    <xf numFmtId="49" fontId="21" fillId="0" borderId="0" xfId="36" applyNumberFormat="1" applyFont="1" applyFill="1" applyAlignment="1">
      <alignment horizontal="right"/>
    </xf>
    <xf numFmtId="3" fontId="21" fillId="0" borderId="0" xfId="36" applyNumberFormat="1" applyFont="1" applyBorder="1" applyAlignment="1">
      <alignment horizontal="center" vertical="center" wrapText="1"/>
    </xf>
    <xf numFmtId="3" fontId="82" fillId="0" borderId="0" xfId="36" applyNumberFormat="1" applyFont="1" applyAlignment="1">
      <alignment vertical="center" wrapText="1"/>
    </xf>
    <xf numFmtId="0" fontId="82" fillId="0" borderId="0" xfId="1472" applyFont="1" applyAlignment="1">
      <alignment vertical="center" wrapText="1"/>
    </xf>
    <xf numFmtId="3" fontId="82" fillId="0" borderId="0" xfId="36" applyNumberFormat="1" applyFont="1"/>
    <xf numFmtId="169" fontId="82" fillId="0" borderId="0" xfId="37" applyNumberFormat="1" applyFont="1" applyAlignment="1">
      <alignment vertical="center" wrapText="1"/>
    </xf>
    <xf numFmtId="0" fontId="82" fillId="0" borderId="0" xfId="1472" applyFont="1"/>
    <xf numFmtId="169" fontId="82" fillId="0" borderId="0" xfId="37" applyNumberFormat="1" applyFont="1" applyBorder="1" applyAlignment="1">
      <alignment vertical="center" wrapText="1"/>
    </xf>
    <xf numFmtId="0" fontId="82" fillId="0" borderId="0" xfId="36" applyFont="1" applyAlignment="1">
      <alignment wrapText="1"/>
    </xf>
    <xf numFmtId="0" fontId="82" fillId="0" borderId="0" xfId="1472" applyFont="1" applyBorder="1" applyAlignment="1">
      <alignment wrapText="1"/>
    </xf>
    <xf numFmtId="0" fontId="21" fillId="0" borderId="0" xfId="36" applyFont="1"/>
    <xf numFmtId="0" fontId="21" fillId="0" borderId="0" xfId="1472" applyFont="1"/>
    <xf numFmtId="3" fontId="22" fillId="0" borderId="0" xfId="36" applyNumberFormat="1" applyFont="1"/>
    <xf numFmtId="169" fontId="22" fillId="0" borderId="0" xfId="37" applyNumberFormat="1" applyFont="1" applyAlignment="1">
      <alignment vertical="center" wrapText="1"/>
    </xf>
    <xf numFmtId="169" fontId="22" fillId="0" borderId="0" xfId="36" applyNumberFormat="1" applyFont="1" applyBorder="1" applyAlignment="1">
      <alignment horizontal="center" vertical="center" wrapText="1"/>
    </xf>
    <xf numFmtId="0" fontId="82" fillId="0" borderId="0" xfId="1472" applyFont="1" applyAlignment="1">
      <alignment wrapText="1"/>
    </xf>
    <xf numFmtId="169" fontId="82" fillId="0" borderId="0" xfId="36" applyNumberFormat="1" applyFont="1" applyAlignment="1">
      <alignment horizontal="center" vertical="center"/>
    </xf>
    <xf numFmtId="0" fontId="82" fillId="0" borderId="0" xfId="36" applyFont="1" applyFill="1" applyAlignment="1">
      <alignment wrapText="1"/>
    </xf>
    <xf numFmtId="0" fontId="82" fillId="0" borderId="0" xfId="1472" applyFont="1" applyFill="1" applyAlignment="1">
      <alignment wrapText="1"/>
    </xf>
    <xf numFmtId="3" fontId="21" fillId="0" borderId="0" xfId="36" applyNumberFormat="1" applyFont="1" applyAlignment="1">
      <alignment wrapText="1"/>
    </xf>
    <xf numFmtId="0" fontId="21" fillId="0" borderId="0" xfId="1472" applyFont="1" applyAlignment="1">
      <alignment wrapText="1"/>
    </xf>
    <xf numFmtId="3" fontId="21" fillId="0" borderId="0" xfId="36" applyNumberFormat="1" applyFont="1"/>
    <xf numFmtId="169" fontId="21" fillId="0" borderId="0" xfId="36" applyNumberFormat="1" applyFont="1" applyAlignment="1">
      <alignment horizontal="center" vertical="center"/>
    </xf>
    <xf numFmtId="0" fontId="21" fillId="0" borderId="0" xfId="36" applyFont="1" applyAlignment="1">
      <alignment wrapText="1"/>
    </xf>
    <xf numFmtId="0" fontId="21" fillId="0" borderId="0" xfId="1472" applyFont="1" applyAlignment="1">
      <alignment vertical="center" wrapText="1"/>
    </xf>
    <xf numFmtId="169" fontId="82" fillId="0" borderId="0" xfId="37" applyNumberFormat="1" applyFont="1" applyAlignment="1">
      <alignment horizontal="center" vertical="center"/>
    </xf>
    <xf numFmtId="0" fontId="22" fillId="0" borderId="0" xfId="1472" applyFont="1"/>
    <xf numFmtId="169" fontId="22" fillId="0" borderId="0" xfId="37" applyNumberFormat="1" applyFont="1" applyAlignment="1">
      <alignment horizontal="center" vertical="center"/>
    </xf>
    <xf numFmtId="0" fontId="22" fillId="0" borderId="0" xfId="36" applyFont="1"/>
    <xf numFmtId="0" fontId="81" fillId="0" borderId="0" xfId="39" applyFont="1"/>
    <xf numFmtId="0" fontId="81" fillId="0" borderId="0" xfId="39" applyFont="1" applyAlignment="1">
      <alignment horizontal="center"/>
    </xf>
    <xf numFmtId="0" fontId="17" fillId="0" borderId="1" xfId="39" applyFont="1" applyBorder="1" applyAlignment="1">
      <alignment horizontal="center" wrapText="1"/>
    </xf>
    <xf numFmtId="0" fontId="81" fillId="0" borderId="1" xfId="39" applyFont="1" applyBorder="1"/>
    <xf numFmtId="0" fontId="81" fillId="0" borderId="0" xfId="39" applyFont="1" applyBorder="1"/>
    <xf numFmtId="0" fontId="81" fillId="0" borderId="35" xfId="39" applyFont="1" applyBorder="1"/>
    <xf numFmtId="49" fontId="17" fillId="0" borderId="14" xfId="39" applyNumberFormat="1" applyFont="1" applyBorder="1" applyAlignment="1">
      <alignment horizontal="center" vertical="center" wrapText="1"/>
    </xf>
    <xf numFmtId="49" fontId="17" fillId="0" borderId="106" xfId="39" applyNumberFormat="1" applyFont="1" applyBorder="1" applyAlignment="1">
      <alignment horizontal="center" vertical="center" wrapText="1"/>
    </xf>
    <xf numFmtId="49" fontId="17" fillId="0" borderId="11" xfId="39" applyNumberFormat="1" applyFont="1" applyBorder="1" applyAlignment="1">
      <alignment horizontal="center" vertical="center" wrapText="1"/>
    </xf>
    <xf numFmtId="49" fontId="17" fillId="0" borderId="7" xfId="39" applyNumberFormat="1" applyFont="1" applyBorder="1" applyAlignment="1">
      <alignment horizontal="center" vertical="center" wrapText="1"/>
    </xf>
    <xf numFmtId="49" fontId="17" fillId="0" borderId="29" xfId="39" applyNumberFormat="1" applyFont="1" applyBorder="1" applyAlignment="1">
      <alignment horizontal="center" vertical="center" wrapText="1"/>
    </xf>
    <xf numFmtId="0" fontId="102" fillId="0" borderId="102" xfId="39" applyFont="1" applyBorder="1" applyAlignment="1">
      <alignment horizontal="center" vertical="center" wrapText="1"/>
    </xf>
    <xf numFmtId="3" fontId="81" fillId="0" borderId="17" xfId="39" applyNumberFormat="1" applyFont="1" applyBorder="1" applyAlignment="1">
      <alignment horizontal="center"/>
    </xf>
    <xf numFmtId="3" fontId="81" fillId="0" borderId="107" xfId="39" applyNumberFormat="1" applyFont="1" applyBorder="1" applyAlignment="1">
      <alignment horizontal="center"/>
    </xf>
    <xf numFmtId="3" fontId="81" fillId="0" borderId="34" xfId="39" applyNumberFormat="1" applyFont="1" applyBorder="1" applyAlignment="1">
      <alignment horizontal="center"/>
    </xf>
    <xf numFmtId="3" fontId="81" fillId="0" borderId="42" xfId="39" applyNumberFormat="1" applyFont="1" applyBorder="1" applyAlignment="1">
      <alignment horizontal="center"/>
    </xf>
    <xf numFmtId="3" fontId="81" fillId="0" borderId="102" xfId="39" applyNumberFormat="1" applyFont="1" applyBorder="1" applyAlignment="1">
      <alignment horizontal="center"/>
    </xf>
    <xf numFmtId="3" fontId="81" fillId="0" borderId="82" xfId="39" applyNumberFormat="1" applyFont="1" applyBorder="1" applyAlignment="1">
      <alignment horizontal="center"/>
    </xf>
    <xf numFmtId="169" fontId="81" fillId="0" borderId="38" xfId="39" applyNumberFormat="1" applyFont="1" applyBorder="1" applyAlignment="1">
      <alignment horizontal="center"/>
    </xf>
    <xf numFmtId="169" fontId="81" fillId="0" borderId="42" xfId="39" applyNumberFormat="1" applyFont="1" applyBorder="1" applyAlignment="1">
      <alignment horizontal="center"/>
    </xf>
    <xf numFmtId="169" fontId="81" fillId="0" borderId="48" xfId="39" applyNumberFormat="1" applyFont="1" applyBorder="1" applyAlignment="1">
      <alignment horizontal="center"/>
    </xf>
    <xf numFmtId="0" fontId="102" fillId="0" borderId="20" xfId="39" applyFont="1" applyBorder="1" applyAlignment="1">
      <alignment horizontal="center" vertical="center" wrapText="1"/>
    </xf>
    <xf numFmtId="3" fontId="81" fillId="0" borderId="40" xfId="39" applyNumberFormat="1" applyFont="1" applyBorder="1" applyAlignment="1">
      <alignment horizontal="center"/>
    </xf>
    <xf numFmtId="3" fontId="81" fillId="0" borderId="22" xfId="39" applyNumberFormat="1" applyFont="1" applyBorder="1" applyAlignment="1">
      <alignment horizontal="center"/>
    </xf>
    <xf numFmtId="169" fontId="81" fillId="0" borderId="22" xfId="39" applyNumberFormat="1" applyFont="1" applyBorder="1" applyAlignment="1">
      <alignment horizontal="center"/>
    </xf>
    <xf numFmtId="169" fontId="81" fillId="0" borderId="17" xfId="39" applyNumberFormat="1" applyFont="1" applyBorder="1" applyAlignment="1">
      <alignment horizontal="center"/>
    </xf>
    <xf numFmtId="169" fontId="81" fillId="0" borderId="102" xfId="39" applyNumberFormat="1" applyFont="1" applyBorder="1" applyAlignment="1">
      <alignment horizontal="center"/>
    </xf>
    <xf numFmtId="0" fontId="102" fillId="0" borderId="105" xfId="39" applyFont="1" applyFill="1" applyBorder="1" applyAlignment="1">
      <alignment horizontal="center" vertical="center" wrapText="1"/>
    </xf>
    <xf numFmtId="3" fontId="81" fillId="0" borderId="33" xfId="39" applyNumberFormat="1" applyFont="1" applyBorder="1" applyAlignment="1">
      <alignment horizontal="center"/>
    </xf>
    <xf numFmtId="3" fontId="81" fillId="0" borderId="54" xfId="39" applyNumberFormat="1" applyFont="1" applyBorder="1" applyAlignment="1">
      <alignment horizontal="center"/>
    </xf>
    <xf numFmtId="3" fontId="81" fillId="0" borderId="31" xfId="39" applyNumberFormat="1" applyFont="1" applyBorder="1" applyAlignment="1">
      <alignment horizontal="center"/>
    </xf>
    <xf numFmtId="3" fontId="81" fillId="0" borderId="56" xfId="39" applyNumberFormat="1" applyFont="1" applyBorder="1" applyAlignment="1">
      <alignment horizontal="center"/>
    </xf>
    <xf numFmtId="169" fontId="81" fillId="0" borderId="33" xfId="39" applyNumberFormat="1" applyFont="1" applyBorder="1" applyAlignment="1">
      <alignment horizontal="center"/>
    </xf>
    <xf numFmtId="169" fontId="81" fillId="0" borderId="34" xfId="39" applyNumberFormat="1" applyFont="1" applyBorder="1" applyAlignment="1">
      <alignment horizontal="center"/>
    </xf>
    <xf numFmtId="169" fontId="81" fillId="0" borderId="13" xfId="39" applyNumberFormat="1" applyFont="1" applyBorder="1" applyAlignment="1">
      <alignment horizontal="center"/>
    </xf>
    <xf numFmtId="169" fontId="81" fillId="0" borderId="35" xfId="39" applyNumberFormat="1" applyFont="1" applyBorder="1" applyAlignment="1">
      <alignment horizontal="center"/>
    </xf>
    <xf numFmtId="0" fontId="102" fillId="0" borderId="48" xfId="39" applyFont="1" applyFill="1" applyBorder="1" applyAlignment="1">
      <alignment horizontal="center" vertical="center" wrapText="1"/>
    </xf>
    <xf numFmtId="3" fontId="81" fillId="0" borderId="96" xfId="39" applyNumberFormat="1" applyFont="1" applyBorder="1" applyAlignment="1">
      <alignment horizontal="center"/>
    </xf>
    <xf numFmtId="0" fontId="102" fillId="0" borderId="20" xfId="39" applyFont="1" applyFill="1" applyBorder="1" applyAlignment="1">
      <alignment horizontal="center" vertical="center" wrapText="1"/>
    </xf>
    <xf numFmtId="3" fontId="81" fillId="0" borderId="17" xfId="39" applyNumberFormat="1" applyFont="1" applyBorder="1" applyAlignment="1">
      <alignment horizontal="center" vertical="center"/>
    </xf>
    <xf numFmtId="3" fontId="81" fillId="0" borderId="96" xfId="39" applyNumberFormat="1" applyFont="1" applyBorder="1" applyAlignment="1">
      <alignment horizontal="center" vertical="center"/>
    </xf>
    <xf numFmtId="3" fontId="81" fillId="0" borderId="102" xfId="39" applyNumberFormat="1" applyFont="1" applyBorder="1" applyAlignment="1">
      <alignment horizontal="center" vertical="center"/>
    </xf>
    <xf numFmtId="169" fontId="81" fillId="0" borderId="27" xfId="39" applyNumberFormat="1" applyFont="1" applyBorder="1" applyAlignment="1">
      <alignment horizontal="center"/>
    </xf>
    <xf numFmtId="0" fontId="102" fillId="0" borderId="9" xfId="39" applyFont="1" applyFill="1" applyBorder="1" applyAlignment="1">
      <alignment horizontal="center" vertical="center" wrapText="1"/>
    </xf>
    <xf numFmtId="3" fontId="81" fillId="0" borderId="13" xfId="39" applyNumberFormat="1" applyFont="1" applyBorder="1" applyAlignment="1">
      <alignment horizontal="center"/>
    </xf>
    <xf numFmtId="3" fontId="81" fillId="0" borderId="99" xfId="39" applyNumberFormat="1" applyFont="1" applyBorder="1" applyAlignment="1">
      <alignment horizontal="center"/>
    </xf>
    <xf numFmtId="3" fontId="81" fillId="0" borderId="9" xfId="39" applyNumberFormat="1" applyFont="1" applyBorder="1" applyAlignment="1">
      <alignment horizontal="center"/>
    </xf>
    <xf numFmtId="0" fontId="102" fillId="0" borderId="102" xfId="39" applyFont="1" applyFill="1" applyBorder="1" applyAlignment="1">
      <alignment horizontal="center" vertical="center" wrapText="1"/>
    </xf>
    <xf numFmtId="0" fontId="102" fillId="0" borderId="31" xfId="39" applyFont="1" applyBorder="1" applyAlignment="1">
      <alignment horizontal="center" vertical="center" wrapText="1"/>
    </xf>
    <xf numFmtId="3" fontId="81" fillId="0" borderId="33" xfId="39" applyNumberFormat="1" applyFont="1" applyBorder="1" applyAlignment="1">
      <alignment horizontal="center" vertical="center"/>
    </xf>
    <xf numFmtId="3" fontId="81" fillId="0" borderId="54" xfId="39" applyNumberFormat="1" applyFont="1" applyBorder="1" applyAlignment="1">
      <alignment horizontal="center" vertical="center"/>
    </xf>
    <xf numFmtId="3" fontId="81" fillId="0" borderId="34" xfId="39" applyNumberFormat="1" applyFont="1" applyBorder="1" applyAlignment="1">
      <alignment horizontal="center" vertical="center"/>
    </xf>
    <xf numFmtId="3" fontId="81" fillId="0" borderId="35" xfId="39" applyNumberFormat="1" applyFont="1" applyBorder="1" applyAlignment="1">
      <alignment horizontal="center" vertical="center"/>
    </xf>
    <xf numFmtId="3" fontId="81" fillId="0" borderId="103" xfId="39" applyNumberFormat="1" applyFont="1" applyBorder="1" applyAlignment="1">
      <alignment horizontal="center"/>
    </xf>
    <xf numFmtId="0" fontId="12" fillId="0" borderId="7" xfId="39" applyFont="1" applyBorder="1" applyAlignment="1">
      <alignment horizontal="center" vertical="center"/>
    </xf>
    <xf numFmtId="0" fontId="102" fillId="0" borderId="12" xfId="39" applyFont="1" applyBorder="1" applyAlignment="1">
      <alignment horizontal="center" vertical="center"/>
    </xf>
    <xf numFmtId="3" fontId="12" fillId="0" borderId="14" xfId="39" applyNumberFormat="1" applyFont="1" applyBorder="1" applyAlignment="1">
      <alignment horizontal="center" vertical="center"/>
    </xf>
    <xf numFmtId="3" fontId="12" fillId="0" borderId="106" xfId="39" applyNumberFormat="1" applyFont="1" applyBorder="1" applyAlignment="1">
      <alignment horizontal="center" vertical="center"/>
    </xf>
    <xf numFmtId="3" fontId="12" fillId="0" borderId="38" xfId="39" applyNumberFormat="1" applyFont="1" applyBorder="1" applyAlignment="1">
      <alignment horizontal="center" vertical="center"/>
    </xf>
    <xf numFmtId="3" fontId="12" fillId="0" borderId="7" xfId="39" applyNumberFormat="1" applyFont="1" applyBorder="1" applyAlignment="1">
      <alignment horizontal="center" vertical="center"/>
    </xf>
    <xf numFmtId="3" fontId="12" fillId="0" borderId="14" xfId="39" applyNumberFormat="1" applyFont="1" applyBorder="1" applyAlignment="1">
      <alignment horizontal="center"/>
    </xf>
    <xf numFmtId="3" fontId="12" fillId="0" borderId="13" xfId="39" applyNumberFormat="1" applyFont="1" applyBorder="1" applyAlignment="1">
      <alignment horizontal="center"/>
    </xf>
    <xf numFmtId="3" fontId="12" fillId="0" borderId="34" xfId="39" applyNumberFormat="1" applyFont="1" applyBorder="1" applyAlignment="1">
      <alignment horizontal="center"/>
    </xf>
    <xf numFmtId="3" fontId="12" fillId="0" borderId="39" xfId="39" applyNumberFormat="1" applyFont="1" applyBorder="1" applyAlignment="1">
      <alignment horizontal="center"/>
    </xf>
    <xf numFmtId="169" fontId="12" fillId="0" borderId="14" xfId="39" applyNumberFormat="1" applyFont="1" applyBorder="1" applyAlignment="1">
      <alignment horizontal="center"/>
    </xf>
    <xf numFmtId="169" fontId="12" fillId="0" borderId="7" xfId="39" applyNumberFormat="1" applyFont="1" applyBorder="1" applyAlignment="1">
      <alignment horizontal="center"/>
    </xf>
    <xf numFmtId="169" fontId="81" fillId="0" borderId="0" xfId="39" applyNumberFormat="1" applyFont="1" applyBorder="1" applyAlignment="1">
      <alignment horizontal="center" vertical="center"/>
    </xf>
    <xf numFmtId="169" fontId="81" fillId="0" borderId="3" xfId="39" applyNumberFormat="1" applyFont="1" applyBorder="1" applyAlignment="1">
      <alignment horizontal="center" vertical="center"/>
    </xf>
    <xf numFmtId="0" fontId="81" fillId="0" borderId="3" xfId="39" applyFont="1" applyBorder="1"/>
    <xf numFmtId="3" fontId="81" fillId="0" borderId="0" xfId="39" applyNumberFormat="1" applyFont="1" applyBorder="1" applyAlignment="1">
      <alignment horizontal="center"/>
    </xf>
    <xf numFmtId="3" fontId="81" fillId="0" borderId="3" xfId="39" applyNumberFormat="1" applyFont="1" applyBorder="1" applyAlignment="1">
      <alignment horizontal="center"/>
    </xf>
    <xf numFmtId="3" fontId="81" fillId="0" borderId="0" xfId="39" applyNumberFormat="1" applyFont="1" applyBorder="1"/>
    <xf numFmtId="3" fontId="81" fillId="0" borderId="0" xfId="39" applyNumberFormat="1" applyFont="1"/>
    <xf numFmtId="3" fontId="81" fillId="0" borderId="0" xfId="39" applyNumberFormat="1" applyFont="1" applyAlignment="1">
      <alignment horizontal="center"/>
    </xf>
    <xf numFmtId="0" fontId="17" fillId="0" borderId="0" xfId="39" applyFont="1" applyBorder="1" applyAlignment="1">
      <alignment vertical="center"/>
    </xf>
    <xf numFmtId="49" fontId="102" fillId="0" borderId="0" xfId="39" applyNumberFormat="1" applyFont="1" applyBorder="1" applyAlignment="1">
      <alignment horizontal="center" vertical="center"/>
    </xf>
    <xf numFmtId="0" fontId="102" fillId="0" borderId="0" xfId="39" applyFont="1" applyBorder="1" applyAlignment="1">
      <alignment horizontal="center" vertical="center" wrapText="1"/>
    </xf>
    <xf numFmtId="0" fontId="81" fillId="0" borderId="0" xfId="39" applyFont="1" applyBorder="1" applyAlignment="1">
      <alignment horizontal="center"/>
    </xf>
    <xf numFmtId="169" fontId="103" fillId="0" borderId="0" xfId="39" applyNumberFormat="1" applyFont="1" applyBorder="1" applyAlignment="1">
      <alignment horizontal="center" vertical="center"/>
    </xf>
    <xf numFmtId="169" fontId="102" fillId="0" borderId="0" xfId="39" applyNumberFormat="1" applyFont="1" applyBorder="1" applyAlignment="1">
      <alignment horizontal="center" vertical="center"/>
    </xf>
    <xf numFmtId="169" fontId="103" fillId="0" borderId="0" xfId="39" applyNumberFormat="1" applyFont="1" applyFill="1" applyBorder="1" applyAlignment="1">
      <alignment horizontal="center" vertical="center"/>
    </xf>
    <xf numFmtId="169" fontId="81" fillId="0" borderId="0" xfId="39" applyNumberFormat="1" applyFont="1"/>
    <xf numFmtId="0" fontId="101" fillId="0" borderId="0" xfId="39" applyFont="1" applyAlignment="1">
      <alignment horizontal="right"/>
    </xf>
    <xf numFmtId="0" fontId="11" fillId="0" borderId="0" xfId="1" applyFont="1" applyFill="1" applyAlignment="1">
      <alignment wrapText="1"/>
    </xf>
    <xf numFmtId="0" fontId="11" fillId="0" borderId="0" xfId="1" applyFont="1" applyAlignment="1">
      <alignment wrapText="1"/>
    </xf>
    <xf numFmtId="0" fontId="11" fillId="0" borderId="1" xfId="1" applyFont="1" applyBorder="1" applyAlignment="1">
      <alignment wrapText="1"/>
    </xf>
    <xf numFmtId="0" fontId="11" fillId="0" borderId="1" xfId="1" applyFont="1" applyFill="1" applyBorder="1" applyAlignment="1">
      <alignment wrapText="1"/>
    </xf>
    <xf numFmtId="0" fontId="12" fillId="2" borderId="10" xfId="1" applyFont="1" applyFill="1" applyBorder="1" applyAlignment="1">
      <alignment horizontal="center" vertical="center" wrapText="1"/>
    </xf>
    <xf numFmtId="0" fontId="12" fillId="2" borderId="106"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0" borderId="0" xfId="1" applyFont="1" applyFill="1" applyAlignment="1">
      <alignment wrapText="1"/>
    </xf>
    <xf numFmtId="3" fontId="12" fillId="3" borderId="10" xfId="2" applyNumberFormat="1" applyFont="1" applyFill="1" applyBorder="1" applyAlignment="1">
      <alignment horizontal="center" vertical="center" wrapText="1"/>
    </xf>
    <xf numFmtId="3" fontId="12" fillId="3" borderId="14" xfId="2" applyNumberFormat="1" applyFont="1" applyFill="1" applyBorder="1" applyAlignment="1">
      <alignment horizontal="center" vertical="center" wrapText="1"/>
    </xf>
    <xf numFmtId="3" fontId="12" fillId="3" borderId="11" xfId="2" applyNumberFormat="1" applyFont="1" applyFill="1" applyBorder="1" applyAlignment="1">
      <alignment horizontal="center" vertical="center" wrapText="1"/>
    </xf>
    <xf numFmtId="3" fontId="12" fillId="2" borderId="12" xfId="2" applyNumberFormat="1" applyFont="1" applyFill="1" applyBorder="1" applyAlignment="1">
      <alignment horizontal="center" vertical="center" wrapText="1"/>
    </xf>
    <xf numFmtId="0" fontId="12" fillId="0" borderId="0" xfId="1" applyFont="1" applyAlignment="1">
      <alignment wrapText="1"/>
    </xf>
    <xf numFmtId="3" fontId="11" fillId="0" borderId="16" xfId="2" applyNumberFormat="1" applyFont="1" applyBorder="1" applyAlignment="1">
      <alignment horizontal="center" vertical="center" wrapText="1"/>
    </xf>
    <xf numFmtId="3" fontId="11" fillId="0" borderId="17" xfId="2" applyNumberFormat="1" applyFont="1" applyBorder="1" applyAlignment="1">
      <alignment horizontal="center" vertical="center" wrapText="1"/>
    </xf>
    <xf numFmtId="3" fontId="11" fillId="0" borderId="86" xfId="2" applyNumberFormat="1" applyFont="1" applyBorder="1" applyAlignment="1">
      <alignment horizontal="center" vertical="center" wrapText="1"/>
    </xf>
    <xf numFmtId="3" fontId="12" fillId="2" borderId="18" xfId="2" applyNumberFormat="1" applyFont="1" applyFill="1" applyBorder="1" applyAlignment="1">
      <alignment horizontal="center" vertical="center" wrapText="1"/>
    </xf>
    <xf numFmtId="3" fontId="11" fillId="0" borderId="21" xfId="2" applyNumberFormat="1" applyFont="1" applyBorder="1" applyAlignment="1">
      <alignment horizontal="center" vertical="center" wrapText="1"/>
    </xf>
    <xf numFmtId="3" fontId="11" fillId="0" borderId="22" xfId="2" applyNumberFormat="1" applyFont="1" applyBorder="1" applyAlignment="1">
      <alignment horizontal="center" vertical="center" wrapText="1"/>
    </xf>
    <xf numFmtId="3" fontId="11" fillId="0" borderId="23" xfId="2" applyNumberFormat="1" applyFont="1" applyBorder="1" applyAlignment="1">
      <alignment horizontal="center" vertical="center" wrapText="1"/>
    </xf>
    <xf numFmtId="3" fontId="12" fillId="2" borderId="24" xfId="2" applyNumberFormat="1" applyFont="1" applyFill="1" applyBorder="1" applyAlignment="1">
      <alignment horizontal="center" vertical="center" wrapText="1"/>
    </xf>
    <xf numFmtId="3" fontId="11" fillId="0" borderId="26" xfId="2" applyNumberFormat="1" applyFont="1" applyBorder="1" applyAlignment="1">
      <alignment horizontal="center" vertical="center" wrapText="1"/>
    </xf>
    <xf numFmtId="3" fontId="11" fillId="0" borderId="27" xfId="2" applyNumberFormat="1" applyFont="1" applyBorder="1" applyAlignment="1">
      <alignment horizontal="center" vertical="center" wrapText="1"/>
    </xf>
    <xf numFmtId="3" fontId="11" fillId="0" borderId="89" xfId="2" applyNumberFormat="1" applyFont="1" applyBorder="1" applyAlignment="1">
      <alignment horizontal="center" vertical="center" wrapText="1"/>
    </xf>
    <xf numFmtId="3" fontId="12" fillId="2" borderId="28" xfId="2" applyNumberFormat="1" applyFont="1" applyFill="1" applyBorder="1" applyAlignment="1">
      <alignment horizontal="center" vertical="center" wrapText="1"/>
    </xf>
    <xf numFmtId="3" fontId="11" fillId="0" borderId="97" xfId="2" applyNumberFormat="1" applyFont="1" applyBorder="1" applyAlignment="1">
      <alignment horizontal="center" vertical="center" wrapText="1"/>
    </xf>
    <xf numFmtId="3" fontId="11" fillId="0" borderId="34" xfId="2" applyNumberFormat="1" applyFont="1" applyBorder="1" applyAlignment="1">
      <alignment horizontal="center" vertical="center" wrapText="1"/>
    </xf>
    <xf numFmtId="3" fontId="11" fillId="0" borderId="98" xfId="2" applyNumberFormat="1" applyFont="1" applyBorder="1" applyAlignment="1">
      <alignment horizontal="center" vertical="center" wrapText="1"/>
    </xf>
    <xf numFmtId="3" fontId="12" fillId="2" borderId="36" xfId="2" applyNumberFormat="1" applyFont="1" applyFill="1" applyBorder="1" applyAlignment="1">
      <alignment horizontal="center" vertical="center" wrapText="1"/>
    </xf>
    <xf numFmtId="0" fontId="11" fillId="0" borderId="52" xfId="1" applyFont="1" applyBorder="1" applyAlignment="1">
      <alignment horizontal="left" vertical="center" wrapText="1"/>
    </xf>
    <xf numFmtId="3" fontId="11" fillId="0" borderId="16" xfId="2" applyNumberFormat="1" applyFont="1" applyFill="1" applyBorder="1" applyAlignment="1">
      <alignment horizontal="center" vertical="center" wrapText="1"/>
    </xf>
    <xf numFmtId="3" fontId="11" fillId="0" borderId="17" xfId="2" applyNumberFormat="1" applyFont="1" applyFill="1" applyBorder="1" applyAlignment="1">
      <alignment horizontal="center" vertical="center" wrapText="1"/>
    </xf>
    <xf numFmtId="3" fontId="11" fillId="0" borderId="86" xfId="2" applyNumberFormat="1" applyFont="1" applyFill="1" applyBorder="1" applyAlignment="1">
      <alignment horizontal="center" vertical="center" wrapText="1"/>
    </xf>
    <xf numFmtId="0" fontId="81" fillId="0" borderId="21" xfId="3" applyFont="1" applyBorder="1" applyAlignment="1">
      <alignment horizontal="left" vertical="center" wrapText="1"/>
    </xf>
    <xf numFmtId="3" fontId="11" fillId="0" borderId="21" xfId="2" applyNumberFormat="1" applyFont="1" applyFill="1" applyBorder="1" applyAlignment="1">
      <alignment horizontal="center" vertical="center" wrapText="1"/>
    </xf>
    <xf numFmtId="3" fontId="11" fillId="0" borderId="22" xfId="2" applyNumberFormat="1" applyFont="1" applyFill="1" applyBorder="1" applyAlignment="1">
      <alignment horizontal="center" vertical="center" wrapText="1"/>
    </xf>
    <xf numFmtId="3" fontId="11" fillId="0" borderId="23" xfId="2" applyNumberFormat="1" applyFont="1" applyFill="1" applyBorder="1" applyAlignment="1">
      <alignment horizontal="center" vertical="center" wrapText="1"/>
    </xf>
    <xf numFmtId="0" fontId="94" fillId="0" borderId="21" xfId="1" applyFont="1" applyBorder="1" applyAlignment="1">
      <alignment horizontal="left" vertical="center" wrapText="1"/>
    </xf>
    <xf numFmtId="0" fontId="81" fillId="0" borderId="19" xfId="3" applyFont="1" applyBorder="1" applyAlignment="1">
      <alignment horizontal="left" vertical="center" wrapText="1"/>
    </xf>
    <xf numFmtId="3" fontId="11" fillId="0" borderId="44" xfId="2" applyNumberFormat="1" applyFont="1" applyBorder="1" applyAlignment="1">
      <alignment horizontal="center" vertical="center" wrapText="1"/>
    </xf>
    <xf numFmtId="3" fontId="11" fillId="0" borderId="40" xfId="2" applyNumberFormat="1" applyFont="1" applyBorder="1" applyAlignment="1">
      <alignment horizontal="center" vertical="center" wrapText="1"/>
    </xf>
    <xf numFmtId="3" fontId="11" fillId="0" borderId="88" xfId="2" applyNumberFormat="1" applyFont="1" applyBorder="1" applyAlignment="1">
      <alignment horizontal="center" vertical="center" wrapText="1"/>
    </xf>
    <xf numFmtId="0" fontId="11" fillId="0" borderId="0" xfId="1" applyFont="1" applyFill="1" applyBorder="1" applyAlignment="1">
      <alignment wrapText="1"/>
    </xf>
    <xf numFmtId="0" fontId="94" fillId="0" borderId="21" xfId="6" applyFont="1" applyBorder="1" applyAlignment="1">
      <alignment horizontal="left" vertical="center" wrapText="1"/>
    </xf>
    <xf numFmtId="0" fontId="94" fillId="0" borderId="19" xfId="1" applyFont="1" applyBorder="1" applyAlignment="1">
      <alignment horizontal="left" vertical="center" wrapText="1"/>
    </xf>
    <xf numFmtId="0" fontId="94" fillId="0" borderId="21" xfId="5" applyFont="1" applyBorder="1" applyAlignment="1">
      <alignment horizontal="left" vertical="center" wrapText="1"/>
    </xf>
    <xf numFmtId="0" fontId="95" fillId="0" borderId="21" xfId="5" applyFont="1" applyBorder="1" applyAlignment="1">
      <alignment horizontal="left" vertical="center" wrapText="1"/>
    </xf>
    <xf numFmtId="0" fontId="95" fillId="0" borderId="25" xfId="5" applyFont="1" applyBorder="1" applyAlignment="1">
      <alignment horizontal="left" vertical="center" wrapText="1"/>
    </xf>
    <xf numFmtId="0" fontId="12" fillId="0" borderId="0" xfId="1" applyFont="1" applyFill="1" applyBorder="1" applyAlignment="1">
      <alignment wrapText="1"/>
    </xf>
    <xf numFmtId="0" fontId="12" fillId="0" borderId="0" xfId="1" applyFont="1" applyBorder="1" applyAlignment="1">
      <alignment wrapText="1"/>
    </xf>
    <xf numFmtId="0" fontId="12" fillId="0" borderId="87" xfId="1" applyFont="1" applyFill="1" applyBorder="1" applyAlignment="1">
      <alignment wrapText="1"/>
    </xf>
    <xf numFmtId="0" fontId="81" fillId="0" borderId="16" xfId="3" applyFont="1" applyFill="1" applyBorder="1" applyAlignment="1">
      <alignment horizontal="left" vertical="center" wrapText="1"/>
    </xf>
    <xf numFmtId="0" fontId="11" fillId="0" borderId="0" xfId="1" applyFont="1" applyBorder="1" applyAlignment="1">
      <alignment wrapText="1"/>
    </xf>
    <xf numFmtId="0" fontId="81" fillId="0" borderId="21" xfId="3" applyFont="1" applyFill="1" applyBorder="1" applyAlignment="1">
      <alignment horizontal="left" vertical="center" wrapText="1"/>
    </xf>
    <xf numFmtId="0" fontId="94" fillId="0" borderId="21" xfId="1" applyFont="1" applyFill="1" applyBorder="1" applyAlignment="1">
      <alignment horizontal="left" vertical="center" wrapText="1"/>
    </xf>
    <xf numFmtId="0" fontId="94" fillId="0" borderId="21" xfId="6" applyFont="1" applyFill="1" applyBorder="1" applyAlignment="1">
      <alignment horizontal="left" vertical="center" wrapText="1"/>
    </xf>
    <xf numFmtId="0" fontId="11" fillId="0" borderId="21" xfId="6" applyFont="1" applyFill="1" applyBorder="1" applyAlignment="1">
      <alignment horizontal="left" vertical="center" wrapText="1"/>
    </xf>
    <xf numFmtId="0" fontId="94" fillId="0" borderId="19" xfId="1" applyFont="1" applyFill="1" applyBorder="1" applyAlignment="1">
      <alignment horizontal="left" vertical="center" wrapText="1"/>
    </xf>
    <xf numFmtId="0" fontId="81" fillId="0" borderId="19" xfId="3" applyFont="1" applyFill="1" applyBorder="1" applyAlignment="1">
      <alignment horizontal="left" vertical="center" wrapText="1"/>
    </xf>
    <xf numFmtId="0" fontId="81" fillId="0" borderId="21" xfId="0" applyFont="1" applyFill="1" applyBorder="1" applyAlignment="1">
      <alignment horizontal="left" vertical="center" wrapText="1"/>
    </xf>
    <xf numFmtId="3" fontId="12" fillId="0" borderId="0" xfId="1" applyNumberFormat="1" applyFont="1" applyFill="1" applyBorder="1" applyAlignment="1">
      <alignment wrapText="1"/>
    </xf>
    <xf numFmtId="3" fontId="11" fillId="0" borderId="26" xfId="2" applyNumberFormat="1" applyFont="1" applyFill="1" applyBorder="1" applyAlignment="1">
      <alignment horizontal="center" vertical="center" wrapText="1"/>
    </xf>
    <xf numFmtId="3" fontId="11" fillId="0" borderId="27" xfId="2" applyNumberFormat="1" applyFont="1" applyFill="1" applyBorder="1" applyAlignment="1">
      <alignment horizontal="center" vertical="center" wrapText="1"/>
    </xf>
    <xf numFmtId="3" fontId="11" fillId="0" borderId="89" xfId="2" applyNumberFormat="1" applyFont="1" applyFill="1" applyBorder="1" applyAlignment="1">
      <alignment horizontal="center" vertical="center" wrapText="1"/>
    </xf>
    <xf numFmtId="0" fontId="12" fillId="4" borderId="0" xfId="1" applyFont="1" applyFill="1" applyAlignment="1">
      <alignment wrapText="1"/>
    </xf>
    <xf numFmtId="3" fontId="11" fillId="4" borderId="16" xfId="2" applyNumberFormat="1" applyFont="1" applyFill="1" applyBorder="1" applyAlignment="1">
      <alignment horizontal="center" vertical="center" wrapText="1"/>
    </xf>
    <xf numFmtId="3" fontId="11" fillId="4" borderId="17" xfId="2" applyNumberFormat="1" applyFont="1" applyFill="1" applyBorder="1" applyAlignment="1">
      <alignment horizontal="center" vertical="center" wrapText="1"/>
    </xf>
    <xf numFmtId="3" fontId="11" fillId="4" borderId="86" xfId="2" applyNumberFormat="1" applyFont="1" applyFill="1" applyBorder="1" applyAlignment="1">
      <alignment horizontal="center" vertical="center" wrapText="1"/>
    </xf>
    <xf numFmtId="0" fontId="11" fillId="4" borderId="0" xfId="1" applyFont="1" applyFill="1" applyAlignment="1">
      <alignment wrapText="1"/>
    </xf>
    <xf numFmtId="3" fontId="11" fillId="4" borderId="21" xfId="2" applyNumberFormat="1" applyFont="1" applyFill="1" applyBorder="1" applyAlignment="1">
      <alignment horizontal="center" vertical="center" wrapText="1"/>
    </xf>
    <xf numFmtId="3" fontId="11" fillId="4" borderId="22" xfId="2" applyNumberFormat="1" applyFont="1" applyFill="1" applyBorder="1" applyAlignment="1">
      <alignment horizontal="center" vertical="center" wrapText="1"/>
    </xf>
    <xf numFmtId="3" fontId="11" fillId="4" borderId="23" xfId="2" applyNumberFormat="1" applyFont="1" applyFill="1" applyBorder="1" applyAlignment="1">
      <alignment horizontal="center" vertical="center" wrapText="1"/>
    </xf>
    <xf numFmtId="3" fontId="11" fillId="4" borderId="26" xfId="2" applyNumberFormat="1" applyFont="1" applyFill="1" applyBorder="1" applyAlignment="1">
      <alignment horizontal="center" vertical="center" wrapText="1"/>
    </xf>
    <xf numFmtId="3" fontId="11" fillId="4" borderId="27" xfId="2" applyNumberFormat="1" applyFont="1" applyFill="1" applyBorder="1" applyAlignment="1">
      <alignment horizontal="center" vertical="center" wrapText="1"/>
    </xf>
    <xf numFmtId="3" fontId="11" fillId="4" borderId="89" xfId="2" applyNumberFormat="1" applyFont="1" applyFill="1" applyBorder="1" applyAlignment="1">
      <alignment horizontal="center" vertical="center" wrapText="1"/>
    </xf>
    <xf numFmtId="3" fontId="11" fillId="4" borderId="97" xfId="2" applyNumberFormat="1" applyFont="1" applyFill="1" applyBorder="1" applyAlignment="1">
      <alignment horizontal="center" vertical="center" wrapText="1"/>
    </xf>
    <xf numFmtId="3" fontId="11" fillId="4" borderId="34" xfId="2" applyNumberFormat="1" applyFont="1" applyFill="1" applyBorder="1" applyAlignment="1">
      <alignment horizontal="center" vertical="center" wrapText="1"/>
    </xf>
    <xf numFmtId="3" fontId="11" fillId="4" borderId="98" xfId="2" applyNumberFormat="1" applyFont="1" applyFill="1" applyBorder="1" applyAlignment="1">
      <alignment horizontal="center" vertical="center" wrapText="1"/>
    </xf>
    <xf numFmtId="3" fontId="11" fillId="0" borderId="0" xfId="1" applyNumberFormat="1" applyFont="1" applyBorder="1" applyAlignment="1">
      <alignment wrapText="1"/>
    </xf>
    <xf numFmtId="181" fontId="11" fillId="0" borderId="0" xfId="1508" applyNumberFormat="1" applyFont="1" applyFill="1" applyBorder="1" applyAlignment="1">
      <alignment wrapText="1"/>
    </xf>
    <xf numFmtId="3" fontId="11" fillId="0" borderId="0" xfId="1" applyNumberFormat="1" applyFont="1" applyAlignment="1">
      <alignment wrapText="1"/>
    </xf>
    <xf numFmtId="182" fontId="11" fillId="0" borderId="0" xfId="1" applyNumberFormat="1" applyFont="1" applyFill="1" applyBorder="1" applyAlignment="1">
      <alignment wrapText="1"/>
    </xf>
    <xf numFmtId="0" fontId="11" fillId="0" borderId="0" xfId="1" applyFont="1" applyBorder="1" applyAlignment="1"/>
    <xf numFmtId="0" fontId="12" fillId="2" borderId="7" xfId="1" applyFont="1" applyFill="1" applyBorder="1" applyAlignment="1">
      <alignment horizontal="center" vertical="center" wrapText="1"/>
    </xf>
    <xf numFmtId="3" fontId="12" fillId="2" borderId="106" xfId="1" applyNumberFormat="1" applyFont="1" applyFill="1" applyBorder="1" applyAlignment="1">
      <alignment horizontal="center" vertical="center" wrapText="1"/>
    </xf>
    <xf numFmtId="3" fontId="12" fillId="2" borderId="7" xfId="1" applyNumberFormat="1" applyFont="1" applyFill="1" applyBorder="1" applyAlignment="1">
      <alignment horizontal="center" vertical="center" wrapText="1"/>
    </xf>
    <xf numFmtId="3" fontId="12" fillId="2" borderId="12" xfId="1" applyNumberFormat="1" applyFont="1" applyFill="1" applyBorder="1" applyAlignment="1">
      <alignment horizontal="center" vertical="center" wrapText="1"/>
    </xf>
    <xf numFmtId="183" fontId="11" fillId="0" borderId="0" xfId="1" applyNumberFormat="1" applyFont="1" applyFill="1" applyBorder="1" applyAlignment="1">
      <alignment wrapText="1"/>
    </xf>
    <xf numFmtId="0" fontId="94" fillId="0" borderId="52" xfId="1" applyFont="1" applyBorder="1" applyAlignment="1">
      <alignment horizontal="left" vertical="center" wrapText="1"/>
    </xf>
    <xf numFmtId="3" fontId="11" fillId="0" borderId="32" xfId="1" applyNumberFormat="1" applyFont="1" applyFill="1" applyBorder="1" applyAlignment="1">
      <alignment horizontal="center" vertical="center" wrapText="1"/>
    </xf>
    <xf numFmtId="3" fontId="11" fillId="0" borderId="54" xfId="1" applyNumberFormat="1" applyFont="1" applyFill="1" applyBorder="1" applyAlignment="1">
      <alignment horizontal="center" vertical="center" wrapText="1"/>
    </xf>
    <xf numFmtId="3" fontId="11" fillId="0" borderId="31" xfId="1" applyNumberFormat="1" applyFont="1" applyFill="1" applyBorder="1" applyAlignment="1">
      <alignment horizontal="center" vertical="center" wrapText="1"/>
    </xf>
    <xf numFmtId="3" fontId="12" fillId="2" borderId="49" xfId="1" applyNumberFormat="1" applyFont="1" applyFill="1" applyBorder="1" applyAlignment="1">
      <alignment horizontal="center" vertical="center" wrapText="1"/>
    </xf>
    <xf numFmtId="0" fontId="11" fillId="0" borderId="15" xfId="1" applyFont="1" applyBorder="1" applyAlignment="1">
      <alignment horizontal="left" vertical="center" wrapText="1"/>
    </xf>
    <xf numFmtId="3" fontId="11" fillId="0" borderId="101" xfId="1" applyNumberFormat="1" applyFont="1" applyFill="1" applyBorder="1" applyAlignment="1">
      <alignment horizontal="center" vertical="center" wrapText="1"/>
    </xf>
    <xf numFmtId="3" fontId="11" fillId="0" borderId="35" xfId="1" applyNumberFormat="1" applyFont="1" applyFill="1" applyBorder="1" applyAlignment="1">
      <alignment horizontal="center" vertical="center" wrapText="1"/>
    </xf>
    <xf numFmtId="3" fontId="12" fillId="2" borderId="36" xfId="1" applyNumberFormat="1" applyFont="1" applyFill="1" applyBorder="1" applyAlignment="1">
      <alignment horizontal="center" vertical="center" wrapText="1"/>
    </xf>
    <xf numFmtId="0" fontId="11" fillId="0" borderId="19" xfId="1" applyFont="1" applyBorder="1" applyAlignment="1">
      <alignment horizontal="left" vertical="center" wrapText="1"/>
    </xf>
    <xf numFmtId="0" fontId="81" fillId="0" borderId="23" xfId="4" applyFont="1" applyBorder="1" applyAlignment="1">
      <alignment vertical="center" wrapText="1"/>
    </xf>
    <xf numFmtId="3" fontId="11" fillId="0" borderId="40" xfId="1" applyNumberFormat="1" applyFont="1" applyFill="1" applyBorder="1" applyAlignment="1">
      <alignment horizontal="center" vertical="center" wrapText="1"/>
    </xf>
    <xf numFmtId="3" fontId="11" fillId="0" borderId="20" xfId="1" applyNumberFormat="1" applyFont="1" applyFill="1" applyBorder="1" applyAlignment="1">
      <alignment horizontal="center" vertical="center" wrapText="1"/>
    </xf>
    <xf numFmtId="3" fontId="12" fillId="2" borderId="24" xfId="1" applyNumberFormat="1" applyFont="1" applyFill="1" applyBorder="1" applyAlignment="1">
      <alignment horizontal="center" vertical="center" wrapText="1"/>
    </xf>
    <xf numFmtId="3" fontId="11" fillId="0" borderId="96" xfId="1" applyNumberFormat="1" applyFont="1" applyFill="1" applyBorder="1" applyAlignment="1">
      <alignment horizontal="center" vertical="center" wrapText="1"/>
    </xf>
    <xf numFmtId="3" fontId="11" fillId="0" borderId="102" xfId="1" applyNumberFormat="1" applyFont="1" applyFill="1" applyBorder="1" applyAlignment="1">
      <alignment horizontal="center" vertical="center" wrapText="1"/>
    </xf>
    <xf numFmtId="3" fontId="12" fillId="2" borderId="18" xfId="1" applyNumberFormat="1" applyFont="1" applyFill="1" applyBorder="1" applyAlignment="1">
      <alignment horizontal="center" vertical="center" wrapText="1"/>
    </xf>
    <xf numFmtId="0" fontId="11" fillId="0" borderId="19" xfId="1" applyFont="1" applyFill="1" applyBorder="1" applyAlignment="1">
      <alignment horizontal="left" vertical="center" wrapText="1"/>
    </xf>
    <xf numFmtId="0" fontId="11" fillId="0" borderId="25" xfId="1" applyFont="1" applyBorder="1" applyAlignment="1">
      <alignment horizontal="left" vertical="center" wrapText="1"/>
    </xf>
    <xf numFmtId="3" fontId="12" fillId="3" borderId="106" xfId="8" applyNumberFormat="1" applyFont="1" applyFill="1" applyBorder="1" applyAlignment="1">
      <alignment horizontal="center" vertical="center" wrapText="1"/>
    </xf>
    <xf numFmtId="3" fontId="12" fillId="3" borderId="14" xfId="8" applyNumberFormat="1" applyFont="1" applyFill="1" applyBorder="1" applyAlignment="1">
      <alignment horizontal="center" vertical="center" wrapText="1"/>
    </xf>
    <xf numFmtId="3" fontId="12" fillId="3" borderId="29" xfId="8" applyNumberFormat="1" applyFont="1" applyFill="1" applyBorder="1" applyAlignment="1">
      <alignment horizontal="center" vertical="center" wrapText="1"/>
    </xf>
    <xf numFmtId="3" fontId="12" fillId="2" borderId="7" xfId="8" applyNumberFormat="1" applyFont="1" applyFill="1" applyBorder="1" applyAlignment="1">
      <alignment horizontal="center" vertical="center" wrapText="1"/>
    </xf>
    <xf numFmtId="0" fontId="94" fillId="0" borderId="46" xfId="1" applyFont="1" applyBorder="1" applyAlignment="1">
      <alignment horizontal="left" vertical="center" wrapText="1"/>
    </xf>
    <xf numFmtId="3" fontId="11" fillId="0" borderId="96" xfId="9" applyNumberFormat="1" applyFont="1" applyBorder="1" applyAlignment="1">
      <alignment horizontal="center" vertical="center" wrapText="1"/>
    </xf>
    <xf numFmtId="3" fontId="11" fillId="0" borderId="17" xfId="9" applyNumberFormat="1" applyFont="1" applyBorder="1" applyAlignment="1">
      <alignment horizontal="center" vertical="center" wrapText="1"/>
    </xf>
    <xf numFmtId="3" fontId="11" fillId="0" borderId="82" xfId="9" applyNumberFormat="1" applyFont="1" applyBorder="1" applyAlignment="1">
      <alignment horizontal="center" vertical="center" wrapText="1"/>
    </xf>
    <xf numFmtId="3" fontId="12" fillId="2" borderId="102" xfId="9" applyNumberFormat="1" applyFont="1" applyFill="1" applyBorder="1" applyAlignment="1">
      <alignment horizontal="center" vertical="center" wrapText="1"/>
    </xf>
    <xf numFmtId="3" fontId="11" fillId="0" borderId="40" xfId="9" applyNumberFormat="1" applyFont="1" applyBorder="1" applyAlignment="1">
      <alignment horizontal="center" vertical="center" wrapText="1"/>
    </xf>
    <xf numFmtId="3" fontId="11" fillId="0" borderId="22" xfId="9" applyNumberFormat="1" applyFont="1" applyBorder="1" applyAlignment="1">
      <alignment horizontal="center" vertical="center" wrapText="1"/>
    </xf>
    <xf numFmtId="3" fontId="11" fillId="0" borderId="44" xfId="9" applyNumberFormat="1" applyFont="1" applyBorder="1" applyAlignment="1">
      <alignment horizontal="center" vertical="center" wrapText="1"/>
    </xf>
    <xf numFmtId="3" fontId="12" fillId="2" borderId="20" xfId="9" applyNumberFormat="1" applyFont="1" applyFill="1" applyBorder="1" applyAlignment="1">
      <alignment horizontal="center" vertical="center" wrapText="1"/>
    </xf>
    <xf numFmtId="3" fontId="11" fillId="0" borderId="40" xfId="10" applyNumberFormat="1" applyFont="1" applyBorder="1" applyAlignment="1">
      <alignment horizontal="center" vertical="center" wrapText="1"/>
    </xf>
    <xf numFmtId="3" fontId="11" fillId="0" borderId="22" xfId="10" applyNumberFormat="1" applyFont="1" applyBorder="1" applyAlignment="1">
      <alignment horizontal="center" vertical="center" wrapText="1"/>
    </xf>
    <xf numFmtId="3" fontId="11" fillId="0" borderId="44" xfId="10" applyNumberFormat="1" applyFont="1" applyBorder="1" applyAlignment="1">
      <alignment horizontal="center" vertical="center" wrapText="1"/>
    </xf>
    <xf numFmtId="3" fontId="12" fillId="2" borderId="20" xfId="10" applyNumberFormat="1" applyFont="1" applyFill="1" applyBorder="1" applyAlignment="1">
      <alignment horizontal="center" vertical="center" wrapText="1"/>
    </xf>
    <xf numFmtId="0" fontId="94" fillId="0" borderId="30" xfId="1" applyFont="1" applyBorder="1" applyAlignment="1">
      <alignment horizontal="left" vertical="center" wrapText="1"/>
    </xf>
    <xf numFmtId="3" fontId="11" fillId="0" borderId="104" xfId="10" applyNumberFormat="1" applyFont="1" applyBorder="1" applyAlignment="1">
      <alignment horizontal="center" vertical="center" wrapText="1"/>
    </xf>
    <xf numFmtId="3" fontId="11" fillId="0" borderId="27" xfId="10" applyNumberFormat="1" applyFont="1" applyBorder="1" applyAlignment="1">
      <alignment horizontal="center" vertical="center" wrapText="1"/>
    </xf>
    <xf numFmtId="3" fontId="11" fillId="0" borderId="45" xfId="10" applyNumberFormat="1" applyFont="1" applyBorder="1" applyAlignment="1">
      <alignment horizontal="center" vertical="center" wrapText="1"/>
    </xf>
    <xf numFmtId="3" fontId="12" fillId="2" borderId="35" xfId="10" applyNumberFormat="1" applyFont="1" applyFill="1" applyBorder="1" applyAlignment="1">
      <alignment horizontal="center" vertical="center" wrapText="1"/>
    </xf>
    <xf numFmtId="3" fontId="12" fillId="3" borderId="10" xfId="11" applyNumberFormat="1" applyFont="1" applyFill="1" applyBorder="1" applyAlignment="1">
      <alignment horizontal="center" vertical="center" wrapText="1"/>
    </xf>
    <xf numFmtId="3" fontId="12" fillId="3" borderId="14" xfId="11" applyNumberFormat="1" applyFont="1" applyFill="1" applyBorder="1" applyAlignment="1">
      <alignment horizontal="center" vertical="center" wrapText="1"/>
    </xf>
    <xf numFmtId="3" fontId="12" fillId="3" borderId="29" xfId="11" applyNumberFormat="1" applyFont="1" applyFill="1" applyBorder="1" applyAlignment="1">
      <alignment horizontal="center" vertical="center" wrapText="1"/>
    </xf>
    <xf numFmtId="3" fontId="12" fillId="2" borderId="7" xfId="11" applyNumberFormat="1" applyFont="1" applyFill="1" applyBorder="1" applyAlignment="1">
      <alignment horizontal="center" vertical="center" wrapText="1"/>
    </xf>
    <xf numFmtId="3" fontId="11" fillId="0" borderId="96" xfId="12" applyNumberFormat="1" applyFont="1" applyBorder="1" applyAlignment="1">
      <alignment horizontal="center" vertical="center" wrapText="1"/>
    </xf>
    <xf numFmtId="3" fontId="11" fillId="0" borderId="17" xfId="12" applyNumberFormat="1" applyFont="1" applyBorder="1" applyAlignment="1">
      <alignment horizontal="center" vertical="center" wrapText="1"/>
    </xf>
    <xf numFmtId="3" fontId="11" fillId="0" borderId="82" xfId="12" applyNumberFormat="1" applyFont="1" applyBorder="1" applyAlignment="1">
      <alignment horizontal="center" vertical="center" wrapText="1"/>
    </xf>
    <xf numFmtId="3" fontId="12" fillId="2" borderId="102" xfId="12" applyNumberFormat="1" applyFont="1" applyFill="1" applyBorder="1" applyAlignment="1">
      <alignment horizontal="center" vertical="center" wrapText="1"/>
    </xf>
    <xf numFmtId="3" fontId="11" fillId="0" borderId="40" xfId="12" applyNumberFormat="1" applyFont="1" applyBorder="1" applyAlignment="1">
      <alignment horizontal="center" vertical="center" wrapText="1"/>
    </xf>
    <xf numFmtId="3" fontId="11" fillId="0" borderId="22" xfId="12" applyNumberFormat="1" applyFont="1" applyBorder="1" applyAlignment="1">
      <alignment horizontal="center" vertical="center" wrapText="1"/>
    </xf>
    <xf numFmtId="3" fontId="11" fillId="0" borderId="44" xfId="12" applyNumberFormat="1" applyFont="1" applyBorder="1" applyAlignment="1">
      <alignment horizontal="center" vertical="center" wrapText="1"/>
    </xf>
    <xf numFmtId="3" fontId="12" fillId="2" borderId="20" xfId="12" applyNumberFormat="1" applyFont="1" applyFill="1" applyBorder="1" applyAlignment="1">
      <alignment horizontal="center" vertical="center" wrapText="1"/>
    </xf>
    <xf numFmtId="3" fontId="11" fillId="0" borderId="40" xfId="13" applyNumberFormat="1" applyFont="1" applyBorder="1" applyAlignment="1">
      <alignment horizontal="center" vertical="center" wrapText="1"/>
    </xf>
    <xf numFmtId="3" fontId="11" fillId="0" borderId="22" xfId="13" applyNumberFormat="1" applyFont="1" applyBorder="1" applyAlignment="1">
      <alignment horizontal="center" vertical="center" wrapText="1"/>
    </xf>
    <xf numFmtId="3" fontId="11" fillId="0" borderId="44" xfId="13" applyNumberFormat="1" applyFont="1" applyBorder="1" applyAlignment="1">
      <alignment horizontal="center" vertical="center" wrapText="1"/>
    </xf>
    <xf numFmtId="3" fontId="12" fillId="2" borderId="20" xfId="13" applyNumberFormat="1" applyFont="1" applyFill="1" applyBorder="1" applyAlignment="1">
      <alignment horizontal="center" vertical="center" wrapText="1"/>
    </xf>
    <xf numFmtId="3" fontId="11" fillId="0" borderId="40" xfId="14" applyNumberFormat="1" applyFont="1" applyBorder="1" applyAlignment="1">
      <alignment horizontal="center" vertical="center" wrapText="1"/>
    </xf>
    <xf numFmtId="3" fontId="11" fillId="0" borderId="22" xfId="14" applyNumberFormat="1" applyFont="1" applyBorder="1" applyAlignment="1">
      <alignment horizontal="center" vertical="center" wrapText="1"/>
    </xf>
    <xf numFmtId="3" fontId="11" fillId="0" borderId="44" xfId="14" applyNumberFormat="1" applyFont="1" applyBorder="1" applyAlignment="1">
      <alignment horizontal="center" vertical="center" wrapText="1"/>
    </xf>
    <xf numFmtId="3" fontId="12" fillId="2" borderId="20" xfId="14" applyNumberFormat="1" applyFont="1" applyFill="1" applyBorder="1" applyAlignment="1">
      <alignment horizontal="center" vertical="center" wrapText="1"/>
    </xf>
    <xf numFmtId="3" fontId="11" fillId="0" borderId="40" xfId="15" applyNumberFormat="1" applyFont="1" applyBorder="1" applyAlignment="1">
      <alignment horizontal="center" vertical="center" wrapText="1"/>
    </xf>
    <xf numFmtId="3" fontId="11" fillId="0" borderId="22" xfId="15" applyNumberFormat="1" applyFont="1" applyBorder="1" applyAlignment="1">
      <alignment horizontal="center" vertical="center" wrapText="1"/>
    </xf>
    <xf numFmtId="3" fontId="11" fillId="0" borderId="44" xfId="15" applyNumberFormat="1" applyFont="1" applyBorder="1" applyAlignment="1">
      <alignment horizontal="center" vertical="center" wrapText="1"/>
    </xf>
    <xf numFmtId="3" fontId="12" fillId="2" borderId="20" xfId="15" applyNumberFormat="1" applyFont="1" applyFill="1" applyBorder="1" applyAlignment="1">
      <alignment horizontal="center" vertical="center" wrapText="1"/>
    </xf>
    <xf numFmtId="3" fontId="11" fillId="0" borderId="104" xfId="15" applyNumberFormat="1" applyFont="1" applyBorder="1" applyAlignment="1">
      <alignment horizontal="center" vertical="center" wrapText="1"/>
    </xf>
    <xf numFmtId="3" fontId="11" fillId="0" borderId="27" xfId="15" applyNumberFormat="1" applyFont="1" applyBorder="1" applyAlignment="1">
      <alignment horizontal="center" vertical="center" wrapText="1"/>
    </xf>
    <xf numFmtId="3" fontId="11" fillId="0" borderId="45" xfId="15" applyNumberFormat="1" applyFont="1" applyBorder="1" applyAlignment="1">
      <alignment horizontal="center" vertical="center" wrapText="1"/>
    </xf>
    <xf numFmtId="3" fontId="12" fillId="2" borderId="105" xfId="15" applyNumberFormat="1" applyFont="1" applyFill="1" applyBorder="1" applyAlignment="1">
      <alignment horizontal="center" vertical="center" wrapText="1"/>
    </xf>
    <xf numFmtId="3" fontId="12" fillId="3" borderId="106" xfId="16" applyNumberFormat="1" applyFont="1" applyFill="1" applyBorder="1" applyAlignment="1">
      <alignment horizontal="center" vertical="center" wrapText="1"/>
    </xf>
    <xf numFmtId="3" fontId="12" fillId="3" borderId="14" xfId="16" applyNumberFormat="1" applyFont="1" applyFill="1" applyBorder="1" applyAlignment="1">
      <alignment horizontal="center" vertical="center" wrapText="1"/>
    </xf>
    <xf numFmtId="3" fontId="12" fillId="3" borderId="29" xfId="16" applyNumberFormat="1" applyFont="1" applyFill="1" applyBorder="1" applyAlignment="1">
      <alignment horizontal="center" vertical="center" wrapText="1"/>
    </xf>
    <xf numFmtId="3" fontId="12" fillId="2" borderId="7" xfId="16" applyNumberFormat="1" applyFont="1" applyFill="1" applyBorder="1" applyAlignment="1">
      <alignment horizontal="center" vertical="center" wrapText="1"/>
    </xf>
    <xf numFmtId="3" fontId="11" fillId="0" borderId="96" xfId="16" applyNumberFormat="1" applyFont="1" applyBorder="1" applyAlignment="1">
      <alignment horizontal="center" vertical="center" wrapText="1"/>
    </xf>
    <xf numFmtId="3" fontId="11" fillId="0" borderId="17" xfId="16" applyNumberFormat="1" applyFont="1" applyBorder="1" applyAlignment="1">
      <alignment horizontal="center" vertical="center" wrapText="1"/>
    </xf>
    <xf numFmtId="3" fontId="11" fillId="0" borderId="82" xfId="16" applyNumberFormat="1" applyFont="1" applyBorder="1" applyAlignment="1">
      <alignment horizontal="center" vertical="center" wrapText="1"/>
    </xf>
    <xf numFmtId="3" fontId="12" fillId="2" borderId="102" xfId="16" applyNumberFormat="1" applyFont="1" applyFill="1" applyBorder="1" applyAlignment="1">
      <alignment horizontal="center" vertical="center" wrapText="1"/>
    </xf>
    <xf numFmtId="3" fontId="11" fillId="0" borderId="40" xfId="16" applyNumberFormat="1" applyFont="1" applyBorder="1" applyAlignment="1">
      <alignment horizontal="center" vertical="center" wrapText="1"/>
    </xf>
    <xf numFmtId="3" fontId="11" fillId="0" borderId="22" xfId="16" applyNumberFormat="1" applyFont="1" applyBorder="1" applyAlignment="1">
      <alignment horizontal="center" vertical="center" wrapText="1"/>
    </xf>
    <xf numFmtId="3" fontId="11" fillId="0" borderId="44" xfId="16" applyNumberFormat="1" applyFont="1" applyBorder="1" applyAlignment="1">
      <alignment horizontal="center" vertical="center" wrapText="1"/>
    </xf>
    <xf numFmtId="3" fontId="12" fillId="2" borderId="20" xfId="16" applyNumberFormat="1" applyFont="1" applyFill="1" applyBorder="1" applyAlignment="1">
      <alignment horizontal="center" vertical="center" wrapText="1"/>
    </xf>
    <xf numFmtId="3" fontId="11" fillId="0" borderId="40" xfId="17" applyNumberFormat="1" applyFont="1" applyBorder="1" applyAlignment="1">
      <alignment horizontal="center" vertical="center" wrapText="1"/>
    </xf>
    <xf numFmtId="3" fontId="11" fillId="0" borderId="22" xfId="17" applyNumberFormat="1" applyFont="1" applyBorder="1" applyAlignment="1">
      <alignment horizontal="center" vertical="center" wrapText="1"/>
    </xf>
    <xf numFmtId="3" fontId="11" fillId="0" borderId="44" xfId="17" applyNumberFormat="1" applyFont="1" applyBorder="1" applyAlignment="1">
      <alignment horizontal="center" vertical="center" wrapText="1"/>
    </xf>
    <xf numFmtId="3" fontId="12" fillId="2" borderId="20" xfId="17" applyNumberFormat="1" applyFont="1" applyFill="1" applyBorder="1" applyAlignment="1">
      <alignment horizontal="center" vertical="center" wrapText="1"/>
    </xf>
    <xf numFmtId="0" fontId="94" fillId="0" borderId="15" xfId="1" applyFont="1" applyBorder="1" applyAlignment="1">
      <alignment horizontal="left" vertical="center" wrapText="1"/>
    </xf>
    <xf numFmtId="3" fontId="11" fillId="0" borderId="40" xfId="18" applyNumberFormat="1" applyFont="1" applyBorder="1" applyAlignment="1">
      <alignment horizontal="center" vertical="center" wrapText="1"/>
    </xf>
    <xf numFmtId="3" fontId="11" fillId="0" borderId="22" xfId="18" applyNumberFormat="1" applyFont="1" applyBorder="1" applyAlignment="1">
      <alignment horizontal="center" vertical="center" wrapText="1"/>
    </xf>
    <xf numFmtId="3" fontId="11" fillId="0" borderId="44" xfId="18" applyNumberFormat="1" applyFont="1" applyBorder="1" applyAlignment="1">
      <alignment horizontal="center" vertical="center" wrapText="1"/>
    </xf>
    <xf numFmtId="3" fontId="12" fillId="2" borderId="20" xfId="18" applyNumberFormat="1" applyFont="1" applyFill="1" applyBorder="1" applyAlignment="1">
      <alignment horizontal="center" vertical="center" wrapText="1"/>
    </xf>
    <xf numFmtId="3" fontId="12" fillId="2" borderId="102" xfId="18" applyNumberFormat="1" applyFont="1" applyFill="1" applyBorder="1" applyAlignment="1">
      <alignment horizontal="center" vertical="center" wrapText="1"/>
    </xf>
    <xf numFmtId="0" fontId="94" fillId="0" borderId="8" xfId="1" applyFont="1" applyBorder="1" applyAlignment="1">
      <alignment horizontal="left" vertical="center" wrapText="1"/>
    </xf>
    <xf numFmtId="3" fontId="12" fillId="2" borderId="105" xfId="18" applyNumberFormat="1" applyFont="1" applyFill="1" applyBorder="1" applyAlignment="1">
      <alignment horizontal="center" vertical="center" wrapText="1"/>
    </xf>
    <xf numFmtId="3" fontId="12" fillId="3" borderId="106" xfId="19" applyNumberFormat="1" applyFont="1" applyFill="1" applyBorder="1" applyAlignment="1">
      <alignment horizontal="center" vertical="center" wrapText="1"/>
    </xf>
    <xf numFmtId="3" fontId="12" fillId="3" borderId="14" xfId="19" applyNumberFormat="1" applyFont="1" applyFill="1" applyBorder="1" applyAlignment="1">
      <alignment horizontal="center" vertical="center" wrapText="1"/>
    </xf>
    <xf numFmtId="3" fontId="12" fillId="3" borderId="29" xfId="19" applyNumberFormat="1" applyFont="1" applyFill="1" applyBorder="1" applyAlignment="1">
      <alignment horizontal="center" vertical="center" wrapText="1"/>
    </xf>
    <xf numFmtId="3" fontId="12" fillId="2" borderId="7" xfId="19" applyNumberFormat="1" applyFont="1" applyFill="1" applyBorder="1" applyAlignment="1">
      <alignment horizontal="center" vertical="center" wrapText="1"/>
    </xf>
    <xf numFmtId="0" fontId="94" fillId="0" borderId="16" xfId="1" applyFont="1" applyBorder="1" applyAlignment="1">
      <alignment horizontal="left" vertical="center" wrapText="1"/>
    </xf>
    <xf numFmtId="3" fontId="11" fillId="0" borderId="96" xfId="19" applyNumberFormat="1" applyFont="1" applyBorder="1" applyAlignment="1">
      <alignment horizontal="center" vertical="center" wrapText="1"/>
    </xf>
    <xf numFmtId="3" fontId="11" fillId="0" borderId="17" xfId="19" applyNumberFormat="1" applyFont="1" applyBorder="1" applyAlignment="1">
      <alignment horizontal="center" vertical="center" wrapText="1"/>
    </xf>
    <xf numFmtId="3" fontId="11" fillId="0" borderId="82" xfId="19" applyNumberFormat="1" applyFont="1" applyBorder="1" applyAlignment="1">
      <alignment horizontal="center" vertical="center" wrapText="1"/>
    </xf>
    <xf numFmtId="3" fontId="12" fillId="2" borderId="102" xfId="19" applyNumberFormat="1" applyFont="1" applyFill="1" applyBorder="1" applyAlignment="1">
      <alignment horizontal="center" vertical="center" wrapText="1"/>
    </xf>
    <xf numFmtId="3" fontId="11" fillId="0" borderId="40" xfId="19" applyNumberFormat="1" applyFont="1" applyBorder="1" applyAlignment="1">
      <alignment horizontal="center" vertical="center" wrapText="1"/>
    </xf>
    <xf numFmtId="3" fontId="11" fillId="0" borderId="22" xfId="19" applyNumberFormat="1" applyFont="1" applyBorder="1" applyAlignment="1">
      <alignment horizontal="center" vertical="center" wrapText="1"/>
    </xf>
    <xf numFmtId="3" fontId="11" fillId="0" borderId="44" xfId="19" applyNumberFormat="1" applyFont="1" applyBorder="1" applyAlignment="1">
      <alignment horizontal="center" vertical="center" wrapText="1"/>
    </xf>
    <xf numFmtId="3" fontId="12" fillId="2" borderId="20" xfId="19" applyNumberFormat="1" applyFont="1" applyFill="1" applyBorder="1" applyAlignment="1">
      <alignment horizontal="center" vertical="center" wrapText="1"/>
    </xf>
    <xf numFmtId="3" fontId="11" fillId="0" borderId="40" xfId="20" applyNumberFormat="1" applyFont="1" applyBorder="1" applyAlignment="1">
      <alignment horizontal="center" vertical="center" wrapText="1"/>
    </xf>
    <xf numFmtId="3" fontId="11" fillId="0" borderId="22" xfId="20" applyNumberFormat="1" applyFont="1" applyBorder="1" applyAlignment="1">
      <alignment horizontal="center" vertical="center" wrapText="1"/>
    </xf>
    <xf numFmtId="3" fontId="11" fillId="0" borderId="44" xfId="20" applyNumberFormat="1" applyFont="1" applyBorder="1" applyAlignment="1">
      <alignment horizontal="center" vertical="center" wrapText="1"/>
    </xf>
    <xf numFmtId="3" fontId="12" fillId="2" borderId="20" xfId="20" applyNumberFormat="1" applyFont="1" applyFill="1" applyBorder="1" applyAlignment="1">
      <alignment horizontal="center" vertical="center" wrapText="1"/>
    </xf>
    <xf numFmtId="3" fontId="12" fillId="3" borderId="106" xfId="21" applyNumberFormat="1" applyFont="1" applyFill="1" applyBorder="1" applyAlignment="1">
      <alignment horizontal="center" vertical="center" wrapText="1"/>
    </xf>
    <xf numFmtId="3" fontId="12" fillId="3" borderId="14" xfId="21" applyNumberFormat="1" applyFont="1" applyFill="1" applyBorder="1" applyAlignment="1">
      <alignment horizontal="center" vertical="center" wrapText="1"/>
    </xf>
    <xf numFmtId="3" fontId="12" fillId="3" borderId="29" xfId="21" applyNumberFormat="1" applyFont="1" applyFill="1" applyBorder="1" applyAlignment="1">
      <alignment horizontal="center" vertical="center" wrapText="1"/>
    </xf>
    <xf numFmtId="3" fontId="12" fillId="2" borderId="7" xfId="21" applyNumberFormat="1" applyFont="1" applyFill="1" applyBorder="1" applyAlignment="1">
      <alignment horizontal="center" vertical="center" wrapText="1"/>
    </xf>
    <xf numFmtId="3" fontId="11" fillId="0" borderId="96" xfId="22" applyNumberFormat="1" applyFont="1" applyBorder="1" applyAlignment="1">
      <alignment horizontal="center" vertical="center" wrapText="1"/>
    </xf>
    <xf numFmtId="3" fontId="11" fillId="0" borderId="17" xfId="22" applyNumberFormat="1" applyFont="1" applyBorder="1" applyAlignment="1">
      <alignment horizontal="center" vertical="center" wrapText="1"/>
    </xf>
    <xf numFmtId="3" fontId="11" fillId="0" borderId="82" xfId="22" applyNumberFormat="1" applyFont="1" applyBorder="1" applyAlignment="1">
      <alignment horizontal="center" vertical="center" wrapText="1"/>
    </xf>
    <xf numFmtId="3" fontId="12" fillId="2" borderId="102" xfId="22" applyNumberFormat="1" applyFont="1" applyFill="1" applyBorder="1" applyAlignment="1">
      <alignment horizontal="center" vertical="center" wrapText="1"/>
    </xf>
    <xf numFmtId="3" fontId="11" fillId="0" borderId="40" xfId="23" applyNumberFormat="1" applyFont="1" applyBorder="1" applyAlignment="1">
      <alignment horizontal="center" vertical="center" wrapText="1"/>
    </xf>
    <xf numFmtId="3" fontId="11" fillId="0" borderId="22" xfId="23" applyNumberFormat="1" applyFont="1" applyBorder="1" applyAlignment="1">
      <alignment horizontal="center" vertical="center" wrapText="1"/>
    </xf>
    <xf numFmtId="3" fontId="11" fillId="0" borderId="44" xfId="23" applyNumberFormat="1" applyFont="1" applyBorder="1" applyAlignment="1">
      <alignment horizontal="center" vertical="center" wrapText="1"/>
    </xf>
    <xf numFmtId="3" fontId="12" fillId="2" borderId="20" xfId="23" applyNumberFormat="1" applyFont="1" applyFill="1" applyBorder="1" applyAlignment="1">
      <alignment horizontal="center" vertical="center" wrapText="1"/>
    </xf>
    <xf numFmtId="3" fontId="12" fillId="3" borderId="106" xfId="24" applyNumberFormat="1" applyFont="1" applyFill="1" applyBorder="1" applyAlignment="1">
      <alignment horizontal="center" vertical="center" wrapText="1"/>
    </xf>
    <xf numFmtId="3" fontId="12" fillId="3" borderId="14" xfId="24" applyNumberFormat="1" applyFont="1" applyFill="1" applyBorder="1" applyAlignment="1">
      <alignment horizontal="center" vertical="center" wrapText="1"/>
    </xf>
    <xf numFmtId="3" fontId="12" fillId="3" borderId="29" xfId="24" applyNumberFormat="1" applyFont="1" applyFill="1" applyBorder="1" applyAlignment="1">
      <alignment horizontal="center" vertical="center" wrapText="1"/>
    </xf>
    <xf numFmtId="3" fontId="12" fillId="2" borderId="7" xfId="24" applyNumberFormat="1" applyFont="1" applyFill="1" applyBorder="1" applyAlignment="1">
      <alignment horizontal="center" vertical="center" wrapText="1"/>
    </xf>
    <xf numFmtId="3" fontId="11" fillId="0" borderId="96" xfId="24" applyNumberFormat="1" applyFont="1" applyBorder="1" applyAlignment="1">
      <alignment horizontal="center" vertical="center" wrapText="1"/>
    </xf>
    <xf numFmtId="3" fontId="11" fillId="0" borderId="17" xfId="24" applyNumberFormat="1" applyFont="1" applyBorder="1" applyAlignment="1">
      <alignment horizontal="center" vertical="center" wrapText="1"/>
    </xf>
    <xf numFmtId="3" fontId="11" fillId="0" borderId="82" xfId="24" applyNumberFormat="1" applyFont="1" applyBorder="1" applyAlignment="1">
      <alignment horizontal="center" vertical="center" wrapText="1"/>
    </xf>
    <xf numFmtId="3" fontId="12" fillId="2" borderId="102" xfId="24" applyNumberFormat="1" applyFont="1" applyFill="1" applyBorder="1" applyAlignment="1">
      <alignment horizontal="center" vertical="center" wrapText="1"/>
    </xf>
    <xf numFmtId="3" fontId="11" fillId="0" borderId="40" xfId="24" applyNumberFormat="1" applyFont="1" applyBorder="1" applyAlignment="1">
      <alignment horizontal="center" vertical="center" wrapText="1"/>
    </xf>
    <xf numFmtId="3" fontId="11" fillId="0" borderId="22" xfId="24" applyNumberFormat="1" applyFont="1" applyBorder="1" applyAlignment="1">
      <alignment horizontal="center" vertical="center" wrapText="1"/>
    </xf>
    <xf numFmtId="3" fontId="11" fillId="0" borderId="44" xfId="24" applyNumberFormat="1" applyFont="1" applyBorder="1" applyAlignment="1">
      <alignment horizontal="center" vertical="center" wrapText="1"/>
    </xf>
    <xf numFmtId="3" fontId="12" fillId="2" borderId="20" xfId="24" applyNumberFormat="1" applyFont="1" applyFill="1" applyBorder="1" applyAlignment="1">
      <alignment horizontal="center" vertical="center" wrapText="1"/>
    </xf>
    <xf numFmtId="3" fontId="11" fillId="0" borderId="104" xfId="24" applyNumberFormat="1" applyFont="1" applyBorder="1" applyAlignment="1">
      <alignment horizontal="center" vertical="center" wrapText="1"/>
    </xf>
    <xf numFmtId="3" fontId="11" fillId="0" borderId="27" xfId="24" applyNumberFormat="1" applyFont="1" applyBorder="1" applyAlignment="1">
      <alignment horizontal="center" vertical="center" wrapText="1"/>
    </xf>
    <xf numFmtId="3" fontId="11" fillId="0" borderId="45" xfId="24" applyNumberFormat="1" applyFont="1" applyBorder="1" applyAlignment="1">
      <alignment horizontal="center" vertical="center" wrapText="1"/>
    </xf>
    <xf numFmtId="3" fontId="12" fillId="2" borderId="105" xfId="24" applyNumberFormat="1" applyFont="1" applyFill="1" applyBorder="1" applyAlignment="1">
      <alignment horizontal="center" vertical="center" wrapText="1"/>
    </xf>
    <xf numFmtId="3" fontId="12" fillId="3" borderId="106" xfId="25" applyNumberFormat="1" applyFont="1" applyFill="1" applyBorder="1" applyAlignment="1">
      <alignment horizontal="center" vertical="center" wrapText="1"/>
    </xf>
    <xf numFmtId="3" fontId="12" fillId="3" borderId="14" xfId="25" applyNumberFormat="1" applyFont="1" applyFill="1" applyBorder="1" applyAlignment="1">
      <alignment horizontal="center" vertical="center" wrapText="1"/>
    </xf>
    <xf numFmtId="3" fontId="12" fillId="3" borderId="29" xfId="25" applyNumberFormat="1" applyFont="1" applyFill="1" applyBorder="1" applyAlignment="1">
      <alignment horizontal="center" vertical="center" wrapText="1"/>
    </xf>
    <xf numFmtId="3" fontId="12" fillId="2" borderId="7" xfId="25" applyNumberFormat="1" applyFont="1" applyFill="1" applyBorder="1" applyAlignment="1">
      <alignment horizontal="center" vertical="center" wrapText="1"/>
    </xf>
    <xf numFmtId="3" fontId="11" fillId="0" borderId="96" xfId="25" applyNumberFormat="1" applyFont="1" applyBorder="1" applyAlignment="1">
      <alignment horizontal="center" vertical="center" wrapText="1"/>
    </xf>
    <xf numFmtId="3" fontId="11" fillId="0" borderId="17" xfId="25" applyNumberFormat="1" applyFont="1" applyBorder="1" applyAlignment="1">
      <alignment horizontal="center" vertical="center" wrapText="1"/>
    </xf>
    <xf numFmtId="3" fontId="11" fillId="0" borderId="82" xfId="25" applyNumberFormat="1" applyFont="1" applyBorder="1" applyAlignment="1">
      <alignment horizontal="center" vertical="center" wrapText="1"/>
    </xf>
    <xf numFmtId="3" fontId="12" fillId="2" borderId="102" xfId="25" applyNumberFormat="1" applyFont="1" applyFill="1" applyBorder="1" applyAlignment="1">
      <alignment horizontal="center" vertical="center" wrapText="1"/>
    </xf>
    <xf numFmtId="3" fontId="11" fillId="0" borderId="40" xfId="25" applyNumberFormat="1" applyFont="1" applyBorder="1" applyAlignment="1">
      <alignment horizontal="center" vertical="center" wrapText="1"/>
    </xf>
    <xf numFmtId="3" fontId="11" fillId="0" borderId="22" xfId="25" applyNumberFormat="1" applyFont="1" applyBorder="1" applyAlignment="1">
      <alignment horizontal="center" vertical="center" wrapText="1"/>
    </xf>
    <xf numFmtId="3" fontId="11" fillId="0" borderId="44" xfId="25" applyNumberFormat="1" applyFont="1" applyBorder="1" applyAlignment="1">
      <alignment horizontal="center" vertical="center" wrapText="1"/>
    </xf>
    <xf numFmtId="3" fontId="12" fillId="2" borderId="20" xfId="25" applyNumberFormat="1" applyFont="1" applyFill="1" applyBorder="1" applyAlignment="1">
      <alignment horizontal="center" vertical="center" wrapText="1"/>
    </xf>
    <xf numFmtId="3" fontId="11" fillId="0" borderId="40" xfId="26" applyNumberFormat="1" applyFont="1" applyBorder="1" applyAlignment="1">
      <alignment horizontal="center" vertical="center" wrapText="1"/>
    </xf>
    <xf numFmtId="3" fontId="11" fillId="0" borderId="22" xfId="26" applyNumberFormat="1" applyFont="1" applyBorder="1" applyAlignment="1">
      <alignment horizontal="center" vertical="center" wrapText="1"/>
    </xf>
    <xf numFmtId="3" fontId="11" fillId="0" borderId="44" xfId="26" applyNumberFormat="1" applyFont="1" applyBorder="1" applyAlignment="1">
      <alignment horizontal="center" vertical="center" wrapText="1"/>
    </xf>
    <xf numFmtId="3" fontId="12" fillId="2" borderId="20" xfId="26" applyNumberFormat="1" applyFont="1" applyFill="1" applyBorder="1" applyAlignment="1">
      <alignment horizontal="center" vertical="center" wrapText="1"/>
    </xf>
    <xf numFmtId="3" fontId="12" fillId="3" borderId="106" xfId="27" applyNumberFormat="1" applyFont="1" applyFill="1" applyBorder="1" applyAlignment="1">
      <alignment horizontal="center" vertical="center" wrapText="1"/>
    </xf>
    <xf numFmtId="3" fontId="12" fillId="3" borderId="14" xfId="27" applyNumberFormat="1" applyFont="1" applyFill="1" applyBorder="1" applyAlignment="1">
      <alignment horizontal="center" vertical="center" wrapText="1"/>
    </xf>
    <xf numFmtId="3" fontId="12" fillId="3" borderId="29" xfId="27" applyNumberFormat="1" applyFont="1" applyFill="1" applyBorder="1" applyAlignment="1">
      <alignment horizontal="center" vertical="center" wrapText="1"/>
    </xf>
    <xf numFmtId="3" fontId="12" fillId="2" borderId="7" xfId="27" applyNumberFormat="1" applyFont="1" applyFill="1" applyBorder="1" applyAlignment="1">
      <alignment horizontal="center" vertical="center" wrapText="1"/>
    </xf>
    <xf numFmtId="3" fontId="11" fillId="0" borderId="96" xfId="27" applyNumberFormat="1" applyFont="1" applyBorder="1" applyAlignment="1">
      <alignment horizontal="center" vertical="center" wrapText="1"/>
    </xf>
    <xf numFmtId="3" fontId="11" fillId="0" borderId="17" xfId="27" applyNumberFormat="1" applyFont="1" applyBorder="1" applyAlignment="1">
      <alignment horizontal="center" vertical="center" wrapText="1"/>
    </xf>
    <xf numFmtId="3" fontId="11" fillId="0" borderId="82" xfId="27" applyNumberFormat="1" applyFont="1" applyBorder="1" applyAlignment="1">
      <alignment horizontal="center" vertical="center" wrapText="1"/>
    </xf>
    <xf numFmtId="3" fontId="12" fillId="2" borderId="102" xfId="27" applyNumberFormat="1" applyFont="1" applyFill="1" applyBorder="1" applyAlignment="1">
      <alignment horizontal="center" vertical="center" wrapText="1"/>
    </xf>
    <xf numFmtId="3" fontId="11" fillId="0" borderId="40" xfId="27" applyNumberFormat="1" applyFont="1" applyBorder="1" applyAlignment="1">
      <alignment horizontal="center" vertical="center" wrapText="1"/>
    </xf>
    <xf numFmtId="3" fontId="11" fillId="0" borderId="22" xfId="27" applyNumberFormat="1" applyFont="1" applyBorder="1" applyAlignment="1">
      <alignment horizontal="center" vertical="center" wrapText="1"/>
    </xf>
    <xf numFmtId="3" fontId="11" fillId="0" borderId="44" xfId="27" applyNumberFormat="1" applyFont="1" applyBorder="1" applyAlignment="1">
      <alignment horizontal="center" vertical="center" wrapText="1"/>
    </xf>
    <xf numFmtId="3" fontId="12" fillId="2" borderId="20" xfId="27" applyNumberFormat="1" applyFont="1" applyFill="1" applyBorder="1" applyAlignment="1">
      <alignment horizontal="center" vertical="center" wrapText="1"/>
    </xf>
    <xf numFmtId="0" fontId="94" fillId="0" borderId="26" xfId="1" applyFont="1" applyBorder="1" applyAlignment="1">
      <alignment horizontal="left" vertical="center" wrapText="1"/>
    </xf>
    <xf numFmtId="3" fontId="11" fillId="0" borderId="104" xfId="27" applyNumberFormat="1" applyFont="1" applyBorder="1" applyAlignment="1">
      <alignment horizontal="center" vertical="center" wrapText="1"/>
    </xf>
    <xf numFmtId="3" fontId="11" fillId="0" borderId="27" xfId="27" applyNumberFormat="1" applyFont="1" applyBorder="1" applyAlignment="1">
      <alignment horizontal="center" vertical="center" wrapText="1"/>
    </xf>
    <xf numFmtId="3" fontId="11" fillId="0" borderId="45" xfId="27" applyNumberFormat="1" applyFont="1" applyBorder="1" applyAlignment="1">
      <alignment horizontal="center" vertical="center" wrapText="1"/>
    </xf>
    <xf numFmtId="3" fontId="12" fillId="2" borderId="105" xfId="27" applyNumberFormat="1" applyFont="1" applyFill="1" applyBorder="1" applyAlignment="1">
      <alignment horizontal="center" vertical="center" wrapText="1"/>
    </xf>
    <xf numFmtId="3" fontId="12" fillId="3" borderId="106" xfId="28" applyNumberFormat="1" applyFont="1" applyFill="1" applyBorder="1" applyAlignment="1">
      <alignment horizontal="center" vertical="center" wrapText="1"/>
    </xf>
    <xf numFmtId="3" fontId="12" fillId="3" borderId="14" xfId="28" applyNumberFormat="1" applyFont="1" applyFill="1" applyBorder="1" applyAlignment="1">
      <alignment horizontal="center" vertical="center" wrapText="1"/>
    </xf>
    <xf numFmtId="3" fontId="12" fillId="3" borderId="29" xfId="28" applyNumberFormat="1" applyFont="1" applyFill="1" applyBorder="1" applyAlignment="1">
      <alignment horizontal="center" vertical="center" wrapText="1"/>
    </xf>
    <xf numFmtId="3" fontId="12" fillId="2" borderId="7" xfId="28" applyNumberFormat="1" applyFont="1" applyFill="1" applyBorder="1" applyAlignment="1">
      <alignment horizontal="center" vertical="center" wrapText="1"/>
    </xf>
    <xf numFmtId="0" fontId="94" fillId="0" borderId="97" xfId="1" applyFont="1" applyBorder="1" applyAlignment="1">
      <alignment horizontal="left" vertical="center" wrapText="1"/>
    </xf>
    <xf numFmtId="3" fontId="11" fillId="0" borderId="101" xfId="28" applyNumberFormat="1" applyFont="1" applyBorder="1" applyAlignment="1">
      <alignment horizontal="center" vertical="center" wrapText="1"/>
    </xf>
    <xf numFmtId="3" fontId="11" fillId="0" borderId="34" xfId="28" applyNumberFormat="1" applyFont="1" applyBorder="1" applyAlignment="1">
      <alignment horizontal="center" vertical="center" wrapText="1"/>
    </xf>
    <xf numFmtId="3" fontId="11" fillId="0" borderId="103" xfId="28" applyNumberFormat="1" applyFont="1" applyBorder="1" applyAlignment="1">
      <alignment horizontal="center" vertical="center" wrapText="1"/>
    </xf>
    <xf numFmtId="3" fontId="12" fillId="2" borderId="35" xfId="28" applyNumberFormat="1" applyFont="1" applyFill="1" applyBorder="1" applyAlignment="1">
      <alignment horizontal="center" vertical="center" wrapText="1"/>
    </xf>
    <xf numFmtId="3" fontId="12" fillId="3" borderId="106" xfId="29" applyNumberFormat="1" applyFont="1" applyFill="1" applyBorder="1" applyAlignment="1">
      <alignment horizontal="center" vertical="center" wrapText="1"/>
    </xf>
    <xf numFmtId="3" fontId="12" fillId="3" borderId="14" xfId="29" applyNumberFormat="1" applyFont="1" applyFill="1" applyBorder="1" applyAlignment="1">
      <alignment horizontal="center" vertical="center" wrapText="1"/>
    </xf>
    <xf numFmtId="3" fontId="12" fillId="3" borderId="29" xfId="29" applyNumberFormat="1" applyFont="1" applyFill="1" applyBorder="1" applyAlignment="1">
      <alignment horizontal="center" vertical="center" wrapText="1"/>
    </xf>
    <xf numFmtId="3" fontId="12" fillId="2" borderId="7" xfId="29" applyNumberFormat="1" applyFont="1" applyFill="1" applyBorder="1" applyAlignment="1">
      <alignment horizontal="center" vertical="center" wrapText="1"/>
    </xf>
    <xf numFmtId="3" fontId="11" fillId="0" borderId="0" xfId="1" applyNumberFormat="1" applyFont="1" applyFill="1" applyBorder="1" applyAlignment="1">
      <alignment wrapText="1"/>
    </xf>
    <xf numFmtId="3" fontId="11" fillId="0" borderId="96" xfId="29" applyNumberFormat="1" applyFont="1" applyBorder="1" applyAlignment="1">
      <alignment horizontal="center" vertical="center" wrapText="1"/>
    </xf>
    <xf numFmtId="3" fontId="11" fillId="0" borderId="17" xfId="29" applyNumberFormat="1" applyFont="1" applyBorder="1" applyAlignment="1">
      <alignment horizontal="center" vertical="center" wrapText="1"/>
    </xf>
    <xf numFmtId="3" fontId="11" fillId="0" borderId="82" xfId="29" applyNumberFormat="1" applyFont="1" applyBorder="1" applyAlignment="1">
      <alignment horizontal="center" vertical="center" wrapText="1"/>
    </xf>
    <xf numFmtId="3" fontId="12" fillId="2" borderId="102" xfId="29" applyNumberFormat="1" applyFont="1" applyFill="1" applyBorder="1" applyAlignment="1">
      <alignment horizontal="center" vertical="center" wrapText="1"/>
    </xf>
    <xf numFmtId="3" fontId="11" fillId="0" borderId="40" xfId="29" applyNumberFormat="1" applyFont="1" applyBorder="1" applyAlignment="1">
      <alignment horizontal="center" vertical="center" wrapText="1"/>
    </xf>
    <xf numFmtId="3" fontId="11" fillId="0" borderId="22" xfId="29" applyNumberFormat="1" applyFont="1" applyBorder="1" applyAlignment="1">
      <alignment horizontal="center" vertical="center" wrapText="1"/>
    </xf>
    <xf numFmtId="3" fontId="11" fillId="0" borderId="44" xfId="29" applyNumberFormat="1" applyFont="1" applyBorder="1" applyAlignment="1">
      <alignment horizontal="center" vertical="center" wrapText="1"/>
    </xf>
    <xf numFmtId="3" fontId="12" fillId="2" borderId="20" xfId="29" applyNumberFormat="1" applyFont="1" applyFill="1" applyBorder="1" applyAlignment="1">
      <alignment horizontal="center" vertical="center" wrapText="1"/>
    </xf>
    <xf numFmtId="3" fontId="11" fillId="0" borderId="104" xfId="29" applyNumberFormat="1" applyFont="1" applyBorder="1" applyAlignment="1">
      <alignment horizontal="center" vertical="center" wrapText="1"/>
    </xf>
    <xf numFmtId="3" fontId="11" fillId="0" borderId="27" xfId="29" applyNumberFormat="1" applyFont="1" applyBorder="1" applyAlignment="1">
      <alignment horizontal="center" vertical="center" wrapText="1"/>
    </xf>
    <xf numFmtId="3" fontId="11" fillId="0" borderId="45" xfId="29" applyNumberFormat="1" applyFont="1" applyBorder="1" applyAlignment="1">
      <alignment horizontal="center" vertical="center" wrapText="1"/>
    </xf>
    <xf numFmtId="3" fontId="12" fillId="2" borderId="105" xfId="29" applyNumberFormat="1" applyFont="1" applyFill="1" applyBorder="1" applyAlignment="1">
      <alignment horizontal="center" vertical="center" wrapText="1"/>
    </xf>
    <xf numFmtId="3" fontId="12" fillId="3" borderId="106" xfId="30" applyNumberFormat="1" applyFont="1" applyFill="1" applyBorder="1" applyAlignment="1">
      <alignment horizontal="center" vertical="center" wrapText="1"/>
    </xf>
    <xf numFmtId="3" fontId="12" fillId="3" borderId="14" xfId="30" applyNumberFormat="1" applyFont="1" applyFill="1" applyBorder="1" applyAlignment="1">
      <alignment horizontal="center" vertical="center" wrapText="1"/>
    </xf>
    <xf numFmtId="3" fontId="12" fillId="3" borderId="29" xfId="30" applyNumberFormat="1" applyFont="1" applyFill="1" applyBorder="1" applyAlignment="1">
      <alignment horizontal="center" vertical="center" wrapText="1"/>
    </xf>
    <xf numFmtId="3" fontId="12" fillId="2" borderId="12" xfId="30" applyNumberFormat="1" applyFont="1" applyFill="1" applyBorder="1" applyAlignment="1">
      <alignment horizontal="center" vertical="center" wrapText="1"/>
    </xf>
    <xf numFmtId="3" fontId="12" fillId="3" borderId="1" xfId="30" applyNumberFormat="1" applyFont="1" applyFill="1" applyBorder="1" applyAlignment="1">
      <alignment horizontal="center" vertical="center" wrapText="1"/>
    </xf>
    <xf numFmtId="3" fontId="12" fillId="3" borderId="91" xfId="30" applyNumberFormat="1" applyFont="1" applyFill="1" applyBorder="1" applyAlignment="1">
      <alignment horizontal="center" vertical="center" wrapText="1"/>
    </xf>
    <xf numFmtId="0" fontId="11" fillId="0" borderId="0" xfId="1" applyFont="1" applyAlignment="1">
      <alignment horizontal="left" vertical="center" wrapText="1"/>
    </xf>
    <xf numFmtId="184" fontId="12" fillId="0" borderId="0" xfId="1" applyNumberFormat="1" applyFont="1" applyFill="1" applyBorder="1" applyAlignment="1">
      <alignment wrapText="1"/>
    </xf>
    <xf numFmtId="185" fontId="11" fillId="0" borderId="0" xfId="1" applyNumberFormat="1" applyFont="1" applyAlignment="1">
      <alignment wrapText="1"/>
    </xf>
    <xf numFmtId="186" fontId="11" fillId="0" borderId="0" xfId="1" applyNumberFormat="1" applyFont="1" applyFill="1" applyBorder="1" applyAlignment="1">
      <alignment wrapText="1"/>
    </xf>
    <xf numFmtId="0" fontId="86" fillId="0" borderId="0" xfId="884" applyFont="1"/>
    <xf numFmtId="0" fontId="87" fillId="0" borderId="0" xfId="884" applyFont="1" applyAlignment="1">
      <alignment horizontal="right"/>
    </xf>
    <xf numFmtId="0" fontId="23" fillId="0" borderId="37" xfId="897" applyFont="1" applyBorder="1" applyAlignment="1">
      <alignment horizontal="center" vertical="center" wrapText="1"/>
    </xf>
    <xf numFmtId="0" fontId="23" fillId="0" borderId="38" xfId="897" applyFont="1" applyBorder="1" applyAlignment="1">
      <alignment horizontal="center" vertical="center" wrapText="1"/>
    </xf>
    <xf numFmtId="0" fontId="23" fillId="3" borderId="39" xfId="897" applyFont="1" applyFill="1" applyBorder="1" applyAlignment="1">
      <alignment horizontal="center" vertical="center" wrapText="1"/>
    </xf>
    <xf numFmtId="0" fontId="23" fillId="0" borderId="51" xfId="897" applyFont="1" applyFill="1" applyBorder="1" applyAlignment="1">
      <alignment horizontal="left" vertical="center" wrapText="1"/>
    </xf>
    <xf numFmtId="169" fontId="23" fillId="0" borderId="22" xfId="897" applyNumberFormat="1" applyFont="1" applyBorder="1" applyAlignment="1">
      <alignment horizontal="center" vertical="center" wrapText="1"/>
    </xf>
    <xf numFmtId="169" fontId="23" fillId="3" borderId="44" xfId="897" applyNumberFormat="1" applyFont="1" applyFill="1" applyBorder="1" applyAlignment="1">
      <alignment horizontal="center" vertical="center" wrapText="1"/>
    </xf>
    <xf numFmtId="0" fontId="23" fillId="0" borderId="19" xfId="897" applyFont="1" applyFill="1" applyBorder="1" applyAlignment="1">
      <alignment horizontal="left" vertical="center" wrapText="1"/>
    </xf>
    <xf numFmtId="169" fontId="23" fillId="0" borderId="21" xfId="897" applyNumberFormat="1" applyFont="1" applyBorder="1" applyAlignment="1">
      <alignment horizontal="center" vertical="center" wrapText="1"/>
    </xf>
    <xf numFmtId="0" fontId="23" fillId="0" borderId="30" xfId="897" applyFont="1" applyFill="1" applyBorder="1" applyAlignment="1">
      <alignment horizontal="left" vertical="center" wrapText="1"/>
    </xf>
    <xf numFmtId="169" fontId="23" fillId="0" borderId="32" xfId="897" applyNumberFormat="1" applyFont="1" applyBorder="1" applyAlignment="1">
      <alignment horizontal="center" vertical="center" wrapText="1"/>
    </xf>
    <xf numFmtId="169" fontId="23" fillId="0" borderId="33" xfId="897" applyNumberFormat="1" applyFont="1" applyBorder="1" applyAlignment="1">
      <alignment horizontal="center" vertical="center" wrapText="1"/>
    </xf>
    <xf numFmtId="169" fontId="23" fillId="3" borderId="56" xfId="897" applyNumberFormat="1" applyFont="1" applyFill="1" applyBorder="1" applyAlignment="1">
      <alignment horizontal="center" vertical="center" wrapText="1"/>
    </xf>
    <xf numFmtId="0" fontId="11" fillId="0" borderId="0" xfId="0" applyFont="1" applyFill="1" applyAlignment="1">
      <alignment vertical="center" wrapText="1"/>
    </xf>
    <xf numFmtId="0" fontId="11" fillId="0" borderId="0" xfId="0" applyFont="1" applyAlignment="1">
      <alignment vertical="center" wrapText="1"/>
    </xf>
    <xf numFmtId="0" fontId="19" fillId="0" borderId="0" xfId="0" applyFont="1" applyFill="1" applyAlignment="1">
      <alignment horizontal="center" vertical="center" wrapText="1"/>
    </xf>
    <xf numFmtId="0" fontId="12" fillId="0" borderId="0" xfId="0" applyFont="1" applyFill="1" applyAlignment="1">
      <alignment horizontal="center" vertical="center" wrapText="1"/>
    </xf>
    <xf numFmtId="0" fontId="12" fillId="3" borderId="10" xfId="0" applyFont="1" applyFill="1" applyBorder="1" applyAlignment="1">
      <alignment horizontal="center" vertical="center" wrapText="1"/>
    </xf>
    <xf numFmtId="0" fontId="12" fillId="3" borderId="106"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1" fillId="3" borderId="96" xfId="0" applyFont="1" applyFill="1" applyBorder="1" applyAlignment="1">
      <alignment vertical="center" wrapText="1"/>
    </xf>
    <xf numFmtId="0" fontId="11" fillId="3" borderId="17" xfId="0" applyFont="1" applyFill="1" applyBorder="1" applyAlignment="1">
      <alignment vertical="center" wrapText="1"/>
    </xf>
    <xf numFmtId="0" fontId="11" fillId="3" borderId="86" xfId="0" applyFont="1" applyFill="1" applyBorder="1" applyAlignment="1">
      <alignment vertical="center" wrapText="1"/>
    </xf>
    <xf numFmtId="0" fontId="11" fillId="3" borderId="51" xfId="0" applyFont="1" applyFill="1" applyBorder="1" applyAlignment="1">
      <alignment vertical="center" wrapText="1"/>
    </xf>
    <xf numFmtId="0" fontId="11" fillId="0" borderId="21" xfId="0" applyFont="1" applyBorder="1" applyAlignment="1">
      <alignment horizontal="center" vertical="center" wrapText="1"/>
    </xf>
    <xf numFmtId="168" fontId="11" fillId="0" borderId="40" xfId="0" applyNumberFormat="1" applyFont="1" applyBorder="1" applyAlignment="1">
      <alignment horizontal="center" vertical="center" wrapText="1"/>
    </xf>
    <xf numFmtId="168" fontId="11" fillId="0" borderId="24" xfId="0" applyNumberFormat="1" applyFont="1" applyBorder="1" applyAlignment="1">
      <alignment horizontal="center" vertical="center" wrapText="1"/>
    </xf>
    <xf numFmtId="0" fontId="11" fillId="0" borderId="22" xfId="0" applyFont="1" applyBorder="1" applyAlignment="1">
      <alignment vertical="center" wrapText="1"/>
    </xf>
    <xf numFmtId="0" fontId="11" fillId="0" borderId="44" xfId="0" applyFont="1" applyBorder="1" applyAlignment="1">
      <alignment vertical="center" wrapText="1"/>
    </xf>
    <xf numFmtId="0" fontId="11" fillId="0" borderId="32" xfId="0" applyFont="1" applyBorder="1" applyAlignment="1">
      <alignment horizontal="center" vertical="center" wrapText="1"/>
    </xf>
    <xf numFmtId="168" fontId="12" fillId="0" borderId="40" xfId="0" applyNumberFormat="1" applyFont="1" applyBorder="1" applyAlignment="1">
      <alignment horizontal="center" vertical="center" wrapText="1"/>
    </xf>
    <xf numFmtId="168" fontId="12" fillId="0" borderId="24" xfId="0" applyNumberFormat="1" applyFont="1" applyBorder="1" applyAlignment="1">
      <alignment horizontal="center" vertical="center" wrapText="1"/>
    </xf>
    <xf numFmtId="3" fontId="11" fillId="3" borderId="41" xfId="0" applyNumberFormat="1" applyFont="1" applyFill="1" applyBorder="1" applyAlignment="1">
      <alignment horizontal="center" vertical="center" wrapText="1"/>
    </xf>
    <xf numFmtId="3" fontId="11" fillId="3" borderId="42" xfId="0" applyNumberFormat="1" applyFont="1" applyFill="1" applyBorder="1" applyAlignment="1">
      <alignment horizontal="center" vertical="center" wrapText="1"/>
    </xf>
    <xf numFmtId="3" fontId="11" fillId="3" borderId="43" xfId="0" applyNumberFormat="1" applyFont="1" applyFill="1" applyBorder="1" applyAlignment="1">
      <alignment horizontal="center" vertical="center" wrapText="1"/>
    </xf>
    <xf numFmtId="3" fontId="11" fillId="3" borderId="51" xfId="0" applyNumberFormat="1" applyFont="1" applyFill="1" applyBorder="1" applyAlignment="1">
      <alignment horizontal="center" vertical="center" wrapText="1"/>
    </xf>
    <xf numFmtId="0" fontId="12" fillId="0" borderId="26" xfId="0" applyFont="1" applyBorder="1" applyAlignment="1">
      <alignment horizontal="center" vertical="center" wrapText="1"/>
    </xf>
    <xf numFmtId="168" fontId="12" fillId="0" borderId="19" xfId="0" applyNumberFormat="1" applyFont="1" applyBorder="1" applyAlignment="1">
      <alignment horizontal="center" vertical="center" wrapText="1"/>
    </xf>
    <xf numFmtId="168" fontId="12" fillId="0" borderId="57" xfId="0" applyNumberFormat="1" applyFont="1" applyBorder="1" applyAlignment="1">
      <alignment horizontal="center" vertical="center" wrapText="1"/>
    </xf>
    <xf numFmtId="168" fontId="12" fillId="0" borderId="56" xfId="0" applyNumberFormat="1" applyFont="1" applyBorder="1" applyAlignment="1">
      <alignment horizontal="center" vertical="center" wrapText="1"/>
    </xf>
    <xf numFmtId="168" fontId="11" fillId="3" borderId="41" xfId="0" applyNumberFormat="1" applyFont="1" applyFill="1" applyBorder="1" applyAlignment="1">
      <alignment horizontal="center" vertical="center" wrapText="1"/>
    </xf>
    <xf numFmtId="168" fontId="11" fillId="3" borderId="83" xfId="0" applyNumberFormat="1" applyFont="1" applyFill="1" applyBorder="1" applyAlignment="1">
      <alignment horizontal="center" vertical="center" wrapText="1"/>
    </xf>
    <xf numFmtId="168" fontId="11" fillId="3" borderId="42" xfId="0" applyNumberFormat="1" applyFont="1" applyFill="1" applyBorder="1" applyAlignment="1">
      <alignment horizontal="center" vertical="center" wrapText="1"/>
    </xf>
    <xf numFmtId="168" fontId="11" fillId="3" borderId="50" xfId="0" applyNumberFormat="1" applyFont="1" applyFill="1" applyBorder="1" applyAlignment="1">
      <alignment horizontal="center" vertical="center" wrapText="1"/>
    </xf>
    <xf numFmtId="168" fontId="11" fillId="3" borderId="51" xfId="0" applyNumberFormat="1" applyFont="1" applyFill="1" applyBorder="1" applyAlignment="1">
      <alignment horizontal="center" vertical="center" wrapText="1"/>
    </xf>
    <xf numFmtId="168" fontId="17" fillId="0" borderId="32" xfId="0" applyNumberFormat="1" applyFont="1" applyBorder="1" applyAlignment="1">
      <alignment horizontal="center" vertical="center" wrapText="1"/>
    </xf>
    <xf numFmtId="168" fontId="17" fillId="0" borderId="54" xfId="0" applyNumberFormat="1" applyFont="1" applyBorder="1" applyAlignment="1">
      <alignment horizontal="center" vertical="center" wrapText="1"/>
    </xf>
    <xf numFmtId="168" fontId="11" fillId="0" borderId="49" xfId="0" applyNumberFormat="1" applyFont="1" applyBorder="1" applyAlignment="1">
      <alignment horizontal="center" vertical="center" wrapText="1"/>
    </xf>
    <xf numFmtId="0" fontId="12" fillId="0" borderId="16" xfId="0" applyFont="1" applyBorder="1" applyAlignment="1">
      <alignment horizontal="center" vertical="center" wrapText="1"/>
    </xf>
    <xf numFmtId="168" fontId="17" fillId="0" borderId="96" xfId="0" applyNumberFormat="1" applyFont="1" applyBorder="1" applyAlignment="1">
      <alignment horizontal="center" vertical="center" wrapText="1"/>
    </xf>
    <xf numFmtId="168" fontId="17" fillId="0" borderId="18" xfId="0" applyNumberFormat="1" applyFont="1" applyBorder="1" applyAlignment="1">
      <alignment horizontal="center" vertical="center" wrapText="1"/>
    </xf>
    <xf numFmtId="0" fontId="12" fillId="0" borderId="32" xfId="0" applyFont="1" applyBorder="1" applyAlignment="1">
      <alignment horizontal="center" vertical="center" wrapText="1"/>
    </xf>
    <xf numFmtId="168" fontId="17" fillId="0" borderId="40" xfId="0" applyNumberFormat="1" applyFont="1" applyBorder="1" applyAlignment="1">
      <alignment horizontal="center" vertical="center" wrapText="1"/>
    </xf>
    <xf numFmtId="168" fontId="17" fillId="0" borderId="24" xfId="0" applyNumberFormat="1" applyFont="1" applyBorder="1" applyAlignment="1">
      <alignment horizontal="center" vertical="center" wrapText="1"/>
    </xf>
    <xf numFmtId="0" fontId="11" fillId="4" borderId="0" xfId="0" applyFont="1" applyFill="1" applyAlignment="1">
      <alignment vertical="center" wrapText="1"/>
    </xf>
    <xf numFmtId="0" fontId="11" fillId="4" borderId="3" xfId="0" applyFont="1" applyFill="1" applyBorder="1" applyAlignment="1">
      <alignment vertical="center" wrapText="1"/>
    </xf>
    <xf numFmtId="0" fontId="11" fillId="0" borderId="0" xfId="891" applyFont="1" applyFill="1" applyAlignment="1">
      <alignment vertical="center" wrapText="1"/>
    </xf>
    <xf numFmtId="0" fontId="11" fillId="0" borderId="0" xfId="891" applyFont="1" applyAlignment="1">
      <alignment vertical="center" wrapText="1"/>
    </xf>
    <xf numFmtId="0" fontId="19" fillId="0" borderId="0" xfId="891" applyFont="1" applyFill="1" applyAlignment="1">
      <alignment horizontal="right" vertical="center" wrapText="1"/>
    </xf>
    <xf numFmtId="0" fontId="19" fillId="0" borderId="0" xfId="891" applyFont="1" applyFill="1" applyAlignment="1">
      <alignment horizontal="center" vertical="center" wrapText="1"/>
    </xf>
    <xf numFmtId="0" fontId="12" fillId="0" borderId="0" xfId="891" applyFont="1" applyFill="1" applyAlignment="1">
      <alignment horizontal="center" vertical="center" wrapText="1"/>
    </xf>
    <xf numFmtId="0" fontId="12" fillId="3" borderId="106" xfId="891" applyFont="1" applyFill="1" applyBorder="1" applyAlignment="1">
      <alignment horizontal="center" vertical="center" wrapText="1"/>
    </xf>
    <xf numFmtId="0" fontId="12" fillId="3" borderId="14" xfId="891" applyFont="1" applyFill="1" applyBorder="1" applyAlignment="1">
      <alignment horizontal="center" vertical="center" wrapText="1"/>
    </xf>
    <xf numFmtId="0" fontId="12" fillId="3" borderId="29" xfId="891" applyFont="1" applyFill="1" applyBorder="1" applyAlignment="1">
      <alignment horizontal="center" vertical="center" wrapText="1"/>
    </xf>
    <xf numFmtId="0" fontId="11" fillId="3" borderId="96" xfId="891" applyFont="1" applyFill="1" applyBorder="1" applyAlignment="1">
      <alignment vertical="center" wrapText="1"/>
    </xf>
    <xf numFmtId="0" fontId="11" fillId="3" borderId="17" xfId="891" applyFont="1" applyFill="1" applyBorder="1" applyAlignment="1">
      <alignment vertical="center" wrapText="1"/>
    </xf>
    <xf numFmtId="0" fontId="11" fillId="3" borderId="86" xfId="891" applyFont="1" applyFill="1" applyBorder="1" applyAlignment="1">
      <alignment vertical="center" wrapText="1"/>
    </xf>
    <xf numFmtId="0" fontId="11" fillId="3" borderId="41" xfId="891" applyFont="1" applyFill="1" applyBorder="1" applyAlignment="1">
      <alignment vertical="center" wrapText="1"/>
    </xf>
    <xf numFmtId="0" fontId="11" fillId="3" borderId="50" xfId="891" applyFont="1" applyFill="1" applyBorder="1" applyAlignment="1">
      <alignment vertical="center" wrapText="1"/>
    </xf>
    <xf numFmtId="0" fontId="11" fillId="3" borderId="43" xfId="891" applyFont="1" applyFill="1" applyBorder="1" applyAlignment="1">
      <alignment vertical="center" wrapText="1"/>
    </xf>
    <xf numFmtId="0" fontId="11" fillId="0" borderId="21" xfId="891" applyFont="1" applyBorder="1" applyAlignment="1">
      <alignment horizontal="center" vertical="center" wrapText="1"/>
    </xf>
    <xf numFmtId="168" fontId="11" fillId="0" borderId="40" xfId="891" applyNumberFormat="1" applyFont="1" applyBorder="1" applyAlignment="1">
      <alignment horizontal="center" vertical="center" wrapText="1"/>
    </xf>
    <xf numFmtId="168" fontId="11" fillId="0" borderId="88" xfId="891" applyNumberFormat="1" applyFont="1" applyBorder="1" applyAlignment="1">
      <alignment horizontal="center" vertical="center" wrapText="1"/>
    </xf>
    <xf numFmtId="168" fontId="11" fillId="0" borderId="21" xfId="891" applyNumberFormat="1" applyFont="1" applyBorder="1" applyAlignment="1">
      <alignment horizontal="center" vertical="center" wrapText="1"/>
    </xf>
    <xf numFmtId="168" fontId="11" fillId="0" borderId="20" xfId="891" applyNumberFormat="1" applyFont="1" applyBorder="1" applyAlignment="1">
      <alignment horizontal="center" vertical="center" wrapText="1"/>
    </xf>
    <xf numFmtId="0" fontId="11" fillId="0" borderId="22" xfId="891" applyFont="1" applyBorder="1" applyAlignment="1">
      <alignment vertical="center" wrapText="1"/>
    </xf>
    <xf numFmtId="0" fontId="11" fillId="0" borderId="44" xfId="891" applyFont="1" applyBorder="1" applyAlignment="1">
      <alignment vertical="center" wrapText="1"/>
    </xf>
    <xf numFmtId="0" fontId="11" fillId="0" borderId="32" xfId="891" applyFont="1" applyBorder="1" applyAlignment="1">
      <alignment horizontal="center" vertical="center" wrapText="1"/>
    </xf>
    <xf numFmtId="168" fontId="17" fillId="0" borderId="32" xfId="891" applyNumberFormat="1" applyFont="1" applyBorder="1" applyAlignment="1">
      <alignment horizontal="center" vertical="center" wrapText="1"/>
    </xf>
    <xf numFmtId="168" fontId="17" fillId="0" borderId="54" xfId="891" applyNumberFormat="1" applyFont="1" applyBorder="1" applyAlignment="1">
      <alignment horizontal="center" vertical="center" wrapText="1"/>
    </xf>
    <xf numFmtId="168" fontId="17" fillId="0" borderId="31" xfId="891" applyNumberFormat="1" applyFont="1" applyBorder="1" applyAlignment="1">
      <alignment horizontal="center" vertical="center" wrapText="1"/>
    </xf>
    <xf numFmtId="168" fontId="11" fillId="3" borderId="96" xfId="891" applyNumberFormat="1" applyFont="1" applyFill="1" applyBorder="1" applyAlignment="1">
      <alignment vertical="center" wrapText="1"/>
    </xf>
    <xf numFmtId="168" fontId="11" fillId="3" borderId="17" xfId="891" applyNumberFormat="1" applyFont="1" applyFill="1" applyBorder="1" applyAlignment="1">
      <alignment vertical="center" wrapText="1"/>
    </xf>
    <xf numFmtId="168" fontId="11" fillId="3" borderId="82" xfId="891" applyNumberFormat="1" applyFont="1" applyFill="1" applyBorder="1" applyAlignment="1">
      <alignment vertical="center" wrapText="1"/>
    </xf>
    <xf numFmtId="168" fontId="11" fillId="3" borderId="86" xfId="891" applyNumberFormat="1" applyFont="1" applyFill="1" applyBorder="1" applyAlignment="1">
      <alignment vertical="center" wrapText="1"/>
    </xf>
    <xf numFmtId="0" fontId="12" fillId="0" borderId="26" xfId="891" applyFont="1" applyBorder="1" applyAlignment="1">
      <alignment horizontal="center" vertical="center" wrapText="1"/>
    </xf>
    <xf numFmtId="168" fontId="17" fillId="0" borderId="90" xfId="891" applyNumberFormat="1" applyFont="1" applyBorder="1" applyAlignment="1">
      <alignment horizontal="center" vertical="center" wrapText="1"/>
    </xf>
    <xf numFmtId="0" fontId="12" fillId="0" borderId="16" xfId="891" applyFont="1" applyBorder="1" applyAlignment="1">
      <alignment horizontal="center" vertical="center" wrapText="1"/>
    </xf>
    <xf numFmtId="168" fontId="17" fillId="0" borderId="96" xfId="891" applyNumberFormat="1" applyFont="1" applyBorder="1" applyAlignment="1">
      <alignment horizontal="center" vertical="center" wrapText="1"/>
    </xf>
    <xf numFmtId="168" fontId="17" fillId="0" borderId="87" xfId="891" applyNumberFormat="1" applyFont="1" applyBorder="1" applyAlignment="1">
      <alignment horizontal="center" vertical="center" wrapText="1"/>
    </xf>
    <xf numFmtId="168" fontId="17" fillId="0" borderId="16" xfId="891" applyNumberFormat="1" applyFont="1" applyBorder="1" applyAlignment="1">
      <alignment horizontal="center" vertical="center" wrapText="1"/>
    </xf>
    <xf numFmtId="168" fontId="17" fillId="0" borderId="102" xfId="891" applyNumberFormat="1" applyFont="1" applyBorder="1" applyAlignment="1">
      <alignment horizontal="center" vertical="center" wrapText="1"/>
    </xf>
    <xf numFmtId="0" fontId="12" fillId="0" borderId="32" xfId="891" applyFont="1" applyBorder="1" applyAlignment="1">
      <alignment horizontal="center" vertical="center" wrapText="1"/>
    </xf>
    <xf numFmtId="0" fontId="98" fillId="0" borderId="0" xfId="1497" applyFont="1" applyAlignment="1">
      <alignment vertical="center" wrapText="1"/>
    </xf>
    <xf numFmtId="0" fontId="104" fillId="0" borderId="0" xfId="1497" applyFont="1" applyAlignment="1">
      <alignment vertical="center" wrapText="1"/>
    </xf>
    <xf numFmtId="0" fontId="17" fillId="0" borderId="0" xfId="1497" applyFont="1" applyAlignment="1">
      <alignment horizontal="right" vertical="center" wrapText="1"/>
    </xf>
    <xf numFmtId="0" fontId="93" fillId="0" borderId="0" xfId="1497" applyFont="1" applyAlignment="1">
      <alignment vertical="center" wrapText="1"/>
    </xf>
    <xf numFmtId="0" fontId="98" fillId="0" borderId="0" xfId="1497" applyFont="1" applyAlignment="1">
      <alignment horizontal="center" vertical="center" wrapText="1"/>
    </xf>
    <xf numFmtId="0" fontId="17" fillId="67" borderId="106" xfId="1497" applyFont="1" applyFill="1" applyBorder="1" applyAlignment="1">
      <alignment horizontal="center" vertical="center" wrapText="1"/>
    </xf>
    <xf numFmtId="0" fontId="17" fillId="67" borderId="29" xfId="1497" applyFont="1" applyFill="1" applyBorder="1" applyAlignment="1">
      <alignment horizontal="center" vertical="center" wrapText="1"/>
    </xf>
    <xf numFmtId="0" fontId="17" fillId="2" borderId="51" xfId="1497" applyFont="1" applyFill="1" applyBorder="1" applyAlignment="1">
      <alignment horizontal="center" vertical="center" wrapText="1"/>
    </xf>
    <xf numFmtId="0" fontId="105" fillId="2" borderId="51" xfId="1497" applyFont="1" applyFill="1" applyBorder="1" applyAlignment="1">
      <alignment vertical="center" wrapText="1"/>
    </xf>
    <xf numFmtId="3" fontId="93" fillId="2" borderId="93" xfId="0" applyNumberFormat="1" applyFont="1" applyFill="1" applyBorder="1" applyAlignment="1">
      <alignment vertical="center"/>
    </xf>
    <xf numFmtId="169" fontId="105" fillId="2" borderId="53" xfId="1206" applyNumberFormat="1" applyFont="1" applyFill="1" applyBorder="1" applyAlignment="1">
      <alignment vertical="center" wrapText="1"/>
    </xf>
    <xf numFmtId="3" fontId="93" fillId="2" borderId="108" xfId="0" applyNumberFormat="1" applyFont="1" applyFill="1" applyBorder="1" applyAlignment="1">
      <alignment vertical="center"/>
    </xf>
    <xf numFmtId="169" fontId="105" fillId="2" borderId="51" xfId="1206" applyNumberFormat="1" applyFont="1" applyFill="1" applyBorder="1" applyAlignment="1">
      <alignment vertical="center" wrapText="1"/>
    </xf>
    <xf numFmtId="181" fontId="93" fillId="0" borderId="0" xfId="1497" applyNumberFormat="1" applyFont="1" applyAlignment="1">
      <alignment vertical="center" wrapText="1"/>
    </xf>
    <xf numFmtId="0" fontId="17" fillId="2" borderId="24" xfId="1497" applyFont="1" applyFill="1" applyBorder="1" applyAlignment="1">
      <alignment horizontal="center" vertical="center" wrapText="1"/>
    </xf>
    <xf numFmtId="0" fontId="105" fillId="2" borderId="24" xfId="1497" applyFont="1" applyFill="1" applyBorder="1" applyAlignment="1">
      <alignment vertical="center" wrapText="1"/>
    </xf>
    <xf numFmtId="169" fontId="105" fillId="2" borderId="24" xfId="1206" applyNumberFormat="1" applyFont="1" applyFill="1" applyBorder="1" applyAlignment="1">
      <alignment vertical="center" wrapText="1"/>
    </xf>
    <xf numFmtId="3" fontId="93" fillId="2" borderId="109" xfId="0" applyNumberFormat="1" applyFont="1" applyFill="1" applyBorder="1" applyAlignment="1">
      <alignment vertical="center"/>
    </xf>
    <xf numFmtId="49" fontId="17" fillId="0" borderId="24" xfId="1497" applyNumberFormat="1" applyFont="1" applyFill="1" applyBorder="1" applyAlignment="1">
      <alignment horizontal="right" vertical="center" wrapText="1"/>
    </xf>
    <xf numFmtId="0" fontId="105" fillId="0" borderId="24" xfId="1497" applyFont="1" applyFill="1" applyBorder="1" applyAlignment="1">
      <alignment horizontal="right" vertical="center" wrapText="1"/>
    </xf>
    <xf numFmtId="3" fontId="93" fillId="0" borderId="93" xfId="0" applyNumberFormat="1" applyFont="1" applyFill="1" applyBorder="1" applyAlignment="1">
      <alignment vertical="center"/>
    </xf>
    <xf numFmtId="169" fontId="105" fillId="0" borderId="24" xfId="1206" applyNumberFormat="1" applyFont="1" applyFill="1" applyBorder="1" applyAlignment="1">
      <alignment vertical="center" wrapText="1"/>
    </xf>
    <xf numFmtId="3" fontId="93" fillId="0" borderId="109" xfId="0" applyNumberFormat="1" applyFont="1" applyFill="1" applyBorder="1" applyAlignment="1">
      <alignment vertical="center"/>
    </xf>
    <xf numFmtId="169" fontId="105" fillId="0" borderId="24" xfId="1206" applyNumberFormat="1" applyFont="1" applyFill="1" applyBorder="1" applyAlignment="1">
      <alignment horizontal="right" vertical="center" wrapText="1"/>
    </xf>
    <xf numFmtId="0" fontId="105" fillId="2" borderId="24" xfId="1497" applyFont="1" applyFill="1" applyBorder="1" applyAlignment="1">
      <alignment horizontal="left" vertical="center" wrapText="1"/>
    </xf>
    <xf numFmtId="0" fontId="17" fillId="67" borderId="24" xfId="1497" applyFont="1" applyFill="1" applyBorder="1" applyAlignment="1">
      <alignment horizontal="center" vertical="center" wrapText="1"/>
    </xf>
    <xf numFmtId="0" fontId="106" fillId="67" borderId="24" xfId="1497" applyFont="1" applyFill="1" applyBorder="1" applyAlignment="1">
      <alignment vertical="center" wrapText="1"/>
    </xf>
    <xf numFmtId="181" fontId="106" fillId="67" borderId="19" xfId="1269" applyNumberFormat="1" applyFont="1" applyFill="1" applyBorder="1" applyAlignment="1">
      <alignment vertical="center" wrapText="1"/>
    </xf>
    <xf numFmtId="169" fontId="106" fillId="67" borderId="24" xfId="1206" applyNumberFormat="1" applyFont="1" applyFill="1" applyBorder="1" applyAlignment="1">
      <alignment vertical="center" wrapText="1"/>
    </xf>
    <xf numFmtId="3" fontId="107" fillId="67" borderId="93" xfId="0" applyNumberFormat="1" applyFont="1" applyFill="1" applyBorder="1" applyAlignment="1">
      <alignment vertical="center"/>
    </xf>
    <xf numFmtId="169" fontId="105" fillId="2" borderId="28" xfId="1206" applyNumberFormat="1" applyFont="1" applyFill="1" applyBorder="1" applyAlignment="1">
      <alignment vertical="center" wrapText="1"/>
    </xf>
    <xf numFmtId="3" fontId="93" fillId="2" borderId="110" xfId="0" applyNumberFormat="1" applyFont="1" applyFill="1" applyBorder="1" applyAlignment="1">
      <alignment vertical="center"/>
    </xf>
    <xf numFmtId="0" fontId="17" fillId="67" borderId="49" xfId="1497" applyFont="1" applyFill="1" applyBorder="1" applyAlignment="1">
      <alignment horizontal="center" vertical="center" wrapText="1"/>
    </xf>
    <xf numFmtId="0" fontId="106" fillId="67" borderId="49" xfId="1497" applyFont="1" applyFill="1" applyBorder="1" applyAlignment="1">
      <alignment vertical="center" wrapText="1"/>
    </xf>
    <xf numFmtId="181" fontId="106" fillId="67" borderId="30" xfId="1269" applyNumberFormat="1" applyFont="1" applyFill="1" applyBorder="1" applyAlignment="1">
      <alignment vertical="center" wrapText="1"/>
    </xf>
    <xf numFmtId="169" fontId="106" fillId="67" borderId="49" xfId="1206" applyNumberFormat="1" applyFont="1" applyFill="1" applyBorder="1" applyAlignment="1">
      <alignment vertical="center" wrapText="1"/>
    </xf>
    <xf numFmtId="3" fontId="107" fillId="67" borderId="111" xfId="0" applyNumberFormat="1" applyFont="1" applyFill="1" applyBorder="1" applyAlignment="1">
      <alignment vertical="center"/>
    </xf>
    <xf numFmtId="0" fontId="108" fillId="0" borderId="0" xfId="1497" applyFont="1" applyFill="1" applyBorder="1" applyAlignment="1">
      <alignment vertical="center" wrapText="1"/>
    </xf>
    <xf numFmtId="3" fontId="104" fillId="0" borderId="0" xfId="1497" applyNumberFormat="1" applyFont="1" applyAlignment="1">
      <alignment vertical="center" wrapText="1"/>
    </xf>
    <xf numFmtId="0" fontId="1" fillId="0" borderId="0" xfId="1512"/>
    <xf numFmtId="0" fontId="84" fillId="0" borderId="0" xfId="1512" applyFont="1" applyAlignment="1">
      <alignment horizontal="right"/>
    </xf>
    <xf numFmtId="0" fontId="98" fillId="0" borderId="0" xfId="1512" applyFont="1" applyAlignment="1">
      <alignment horizontal="center" vertical="center" wrapText="1"/>
    </xf>
    <xf numFmtId="0" fontId="17" fillId="67" borderId="106" xfId="1512" applyFont="1" applyFill="1" applyBorder="1" applyAlignment="1">
      <alignment horizontal="center" vertical="center" wrapText="1"/>
    </xf>
    <xf numFmtId="0" fontId="17" fillId="67" borderId="39" xfId="1512" applyFont="1" applyFill="1" applyBorder="1" applyAlignment="1">
      <alignment horizontal="center" vertical="center" wrapText="1"/>
    </xf>
    <xf numFmtId="3" fontId="17" fillId="2" borderId="51" xfId="1512" applyNumberFormat="1" applyFont="1" applyFill="1" applyBorder="1" applyAlignment="1">
      <alignment horizontal="center" vertical="center" wrapText="1"/>
    </xf>
    <xf numFmtId="0" fontId="105" fillId="2" borderId="51" xfId="1512" applyFont="1" applyFill="1" applyBorder="1" applyAlignment="1">
      <alignment vertical="center" wrapText="1"/>
    </xf>
    <xf numFmtId="181" fontId="105" fillId="2" borderId="46" xfId="1269" applyNumberFormat="1" applyFont="1" applyFill="1" applyBorder="1" applyAlignment="1">
      <alignment vertical="center" wrapText="1"/>
    </xf>
    <xf numFmtId="181" fontId="105" fillId="2" borderId="2" xfId="1269" applyNumberFormat="1" applyFont="1" applyFill="1" applyBorder="1" applyAlignment="1">
      <alignment vertical="center" wrapText="1"/>
    </xf>
    <xf numFmtId="169" fontId="105" fillId="2" borderId="2" xfId="1206" applyNumberFormat="1" applyFont="1" applyFill="1" applyBorder="1" applyAlignment="1">
      <alignment vertical="center" wrapText="1"/>
    </xf>
    <xf numFmtId="3" fontId="105" fillId="2" borderId="2" xfId="1269" applyNumberFormat="1" applyFont="1" applyFill="1" applyBorder="1" applyAlignment="1">
      <alignment vertical="center" wrapText="1"/>
    </xf>
    <xf numFmtId="3" fontId="1" fillId="0" borderId="0" xfId="1512" applyNumberFormat="1"/>
    <xf numFmtId="3" fontId="17" fillId="2" borderId="24" xfId="1512" applyNumberFormat="1" applyFont="1" applyFill="1" applyBorder="1" applyAlignment="1">
      <alignment horizontal="center" vertical="center" wrapText="1"/>
    </xf>
    <xf numFmtId="0" fontId="105" fillId="2" borderId="24" xfId="1512" applyFont="1" applyFill="1" applyBorder="1" applyAlignment="1">
      <alignment vertical="center" wrapText="1"/>
    </xf>
    <xf numFmtId="181" fontId="105" fillId="2" borderId="19" xfId="1269" applyNumberFormat="1" applyFont="1" applyFill="1" applyBorder="1" applyAlignment="1">
      <alignment vertical="center" wrapText="1"/>
    </xf>
    <xf numFmtId="3" fontId="105" fillId="2" borderId="24" xfId="1269" applyNumberFormat="1" applyFont="1" applyFill="1" applyBorder="1" applyAlignment="1">
      <alignment vertical="center" wrapText="1"/>
    </xf>
    <xf numFmtId="49" fontId="17" fillId="0" borderId="24" xfId="1512" applyNumberFormat="1" applyFont="1" applyFill="1" applyBorder="1" applyAlignment="1">
      <alignment horizontal="center" vertical="center" wrapText="1"/>
    </xf>
    <xf numFmtId="0" fontId="105" fillId="0" borderId="24" xfId="1512" applyFont="1" applyFill="1" applyBorder="1" applyAlignment="1">
      <alignment horizontal="right" vertical="center" wrapText="1"/>
    </xf>
    <xf numFmtId="181" fontId="105" fillId="0" borderId="19" xfId="1269" applyNumberFormat="1" applyFont="1" applyFill="1" applyBorder="1" applyAlignment="1">
      <alignment horizontal="right" vertical="center" wrapText="1"/>
    </xf>
    <xf numFmtId="3" fontId="105" fillId="0" borderId="24" xfId="1269" applyNumberFormat="1" applyFont="1" applyFill="1" applyBorder="1" applyAlignment="1">
      <alignment vertical="center" wrapText="1"/>
    </xf>
    <xf numFmtId="0" fontId="83" fillId="2" borderId="24" xfId="1512" applyFont="1" applyFill="1" applyBorder="1" applyAlignment="1">
      <alignment vertical="center" wrapText="1"/>
    </xf>
    <xf numFmtId="0" fontId="17" fillId="67" borderId="24" xfId="1512" applyFont="1" applyFill="1" applyBorder="1" applyAlignment="1">
      <alignment horizontal="center" vertical="center" wrapText="1"/>
    </xf>
    <xf numFmtId="0" fontId="106" fillId="67" borderId="24" xfId="1512" applyFont="1" applyFill="1" applyBorder="1" applyAlignment="1">
      <alignment vertical="center" wrapText="1"/>
    </xf>
    <xf numFmtId="3" fontId="106" fillId="67" borderId="24" xfId="1269" applyNumberFormat="1" applyFont="1" applyFill="1" applyBorder="1" applyAlignment="1">
      <alignment vertical="center" wrapText="1"/>
    </xf>
    <xf numFmtId="0" fontId="17" fillId="67" borderId="49" xfId="1512" applyFont="1" applyFill="1" applyBorder="1" applyAlignment="1">
      <alignment horizontal="center" vertical="center" wrapText="1"/>
    </xf>
    <xf numFmtId="0" fontId="106" fillId="67" borderId="49" xfId="1512" applyFont="1" applyFill="1" applyBorder="1" applyAlignment="1">
      <alignment vertical="center" wrapText="1"/>
    </xf>
    <xf numFmtId="3" fontId="106" fillId="67" borderId="49" xfId="1269" applyNumberFormat="1" applyFont="1" applyFill="1" applyBorder="1" applyAlignment="1">
      <alignment vertical="center" wrapText="1"/>
    </xf>
    <xf numFmtId="0" fontId="1" fillId="0" borderId="0" xfId="1512" applyBorder="1"/>
    <xf numFmtId="0" fontId="81" fillId="0" borderId="0" xfId="903" applyFont="1"/>
    <xf numFmtId="0" fontId="17" fillId="0" borderId="54" xfId="903" applyFont="1" applyBorder="1" applyAlignment="1">
      <alignment horizontal="center" vertical="center" wrapText="1"/>
    </xf>
    <xf numFmtId="0" fontId="17" fillId="0" borderId="33" xfId="903" applyFont="1" applyBorder="1" applyAlignment="1">
      <alignment horizontal="center" vertical="center" wrapText="1"/>
    </xf>
    <xf numFmtId="0" fontId="17" fillId="0" borderId="56" xfId="903" applyFont="1" applyBorder="1" applyAlignment="1">
      <alignment horizontal="center" vertical="center" wrapText="1"/>
    </xf>
    <xf numFmtId="0" fontId="17" fillId="0" borderId="32" xfId="903" applyFont="1" applyBorder="1" applyAlignment="1">
      <alignment horizontal="center" vertical="center" wrapText="1"/>
    </xf>
    <xf numFmtId="0" fontId="81" fillId="0" borderId="18" xfId="903" applyFont="1" applyFill="1" applyBorder="1" applyAlignment="1">
      <alignment vertical="center" wrapText="1"/>
    </xf>
    <xf numFmtId="3" fontId="81" fillId="0" borderId="96" xfId="903" applyNumberFormat="1" applyFont="1" applyFill="1" applyBorder="1" applyAlignment="1">
      <alignment horizontal="center" vertical="center" wrapText="1"/>
    </xf>
    <xf numFmtId="3" fontId="81" fillId="0" borderId="43" xfId="903" applyNumberFormat="1" applyFont="1" applyFill="1" applyBorder="1" applyAlignment="1">
      <alignment horizontal="center" vertical="center" wrapText="1"/>
    </xf>
    <xf numFmtId="0" fontId="81" fillId="0" borderId="0" xfId="903" applyFont="1" applyFill="1"/>
    <xf numFmtId="3" fontId="81" fillId="0" borderId="0" xfId="903" applyNumberFormat="1" applyFont="1" applyFill="1"/>
    <xf numFmtId="0" fontId="81" fillId="0" borderId="24" xfId="903" applyFont="1" applyFill="1" applyBorder="1" applyAlignment="1">
      <alignment vertical="center" wrapText="1"/>
    </xf>
    <xf numFmtId="3" fontId="81" fillId="0" borderId="82" xfId="903" applyNumberFormat="1" applyFont="1" applyFill="1" applyBorder="1" applyAlignment="1">
      <alignment horizontal="center" vertical="center" wrapText="1"/>
    </xf>
    <xf numFmtId="0" fontId="81" fillId="0" borderId="28" xfId="903" applyFont="1" applyFill="1" applyBorder="1" applyAlignment="1">
      <alignment vertical="center" wrapText="1"/>
    </xf>
    <xf numFmtId="3" fontId="81" fillId="0" borderId="100" xfId="903" applyNumberFormat="1" applyFont="1" applyFill="1" applyBorder="1" applyAlignment="1">
      <alignment horizontal="center" vertical="center" wrapText="1"/>
    </xf>
    <xf numFmtId="0" fontId="17" fillId="0" borderId="51" xfId="903" applyFont="1" applyFill="1" applyBorder="1" applyAlignment="1">
      <alignment vertical="center" wrapText="1"/>
    </xf>
    <xf numFmtId="0" fontId="17" fillId="0" borderId="49" xfId="903" applyFont="1" applyBorder="1" applyAlignment="1">
      <alignment vertical="center" wrapText="1"/>
    </xf>
    <xf numFmtId="3" fontId="81" fillId="0" borderId="0" xfId="903" applyNumberFormat="1" applyFont="1"/>
    <xf numFmtId="14" fontId="81" fillId="0" borderId="0" xfId="903" applyNumberFormat="1" applyFont="1"/>
    <xf numFmtId="0" fontId="83" fillId="0" borderId="0" xfId="0" applyFont="1" applyAlignment="1">
      <alignment vertical="center" wrapText="1"/>
    </xf>
    <xf numFmtId="0" fontId="84" fillId="0" borderId="0" xfId="0" applyFont="1" applyAlignment="1">
      <alignment horizontal="center" vertical="center" wrapText="1"/>
    </xf>
    <xf numFmtId="0" fontId="83" fillId="0" borderId="112" xfId="0" applyFont="1" applyBorder="1" applyAlignment="1">
      <alignment vertical="center" wrapText="1"/>
    </xf>
    <xf numFmtId="0" fontId="83" fillId="0" borderId="113" xfId="0" applyFont="1" applyBorder="1" applyAlignment="1">
      <alignment horizontal="center" wrapText="1"/>
    </xf>
    <xf numFmtId="0" fontId="84" fillId="70" borderId="119" xfId="0" applyFont="1" applyFill="1" applyBorder="1" applyAlignment="1">
      <alignment horizontal="center" vertical="center" wrapText="1"/>
    </xf>
    <xf numFmtId="0" fontId="84" fillId="70" borderId="120" xfId="0" applyFont="1" applyFill="1" applyBorder="1" applyAlignment="1">
      <alignment horizontal="center" vertical="center" wrapText="1"/>
    </xf>
    <xf numFmtId="49" fontId="84" fillId="0" borderId="121" xfId="0" applyNumberFormat="1" applyFont="1" applyBorder="1"/>
    <xf numFmtId="187" fontId="84" fillId="0" borderId="122" xfId="0" applyNumberFormat="1" applyFont="1" applyBorder="1" applyAlignment="1">
      <alignment vertical="center" wrapText="1"/>
    </xf>
    <xf numFmtId="187" fontId="83" fillId="0" borderId="123" xfId="0" applyNumberFormat="1" applyFont="1" applyBorder="1" applyAlignment="1">
      <alignment vertical="center" wrapText="1"/>
    </xf>
    <xf numFmtId="49" fontId="84" fillId="0" borderId="124" xfId="0" applyNumberFormat="1" applyFont="1" applyBorder="1" applyAlignment="1">
      <alignment horizontal="left" vertical="center" wrapText="1"/>
    </xf>
    <xf numFmtId="187" fontId="83" fillId="0" borderId="125" xfId="0" applyNumberFormat="1" applyFont="1" applyBorder="1" applyAlignment="1">
      <alignment vertical="center" wrapText="1"/>
    </xf>
    <xf numFmtId="187" fontId="83" fillId="0" borderId="87" xfId="0" applyNumberFormat="1" applyFont="1" applyBorder="1" applyAlignment="1">
      <alignment vertical="center" wrapText="1"/>
    </xf>
    <xf numFmtId="49" fontId="83" fillId="0" borderId="124" xfId="0" applyNumberFormat="1" applyFont="1" applyBorder="1" applyAlignment="1">
      <alignment horizontal="left" vertical="center" wrapText="1"/>
    </xf>
    <xf numFmtId="187" fontId="83" fillId="0" borderId="126" xfId="0" applyNumberFormat="1" applyFont="1" applyBorder="1" applyAlignment="1">
      <alignment vertical="center" wrapText="1"/>
    </xf>
    <xf numFmtId="187" fontId="83" fillId="0" borderId="22" xfId="0" applyNumberFormat="1" applyFont="1" applyBorder="1" applyAlignment="1">
      <alignment vertical="center" wrapText="1"/>
    </xf>
    <xf numFmtId="187" fontId="83" fillId="0" borderId="0" xfId="0" applyNumberFormat="1" applyFont="1" applyAlignment="1">
      <alignment vertical="center" wrapText="1"/>
    </xf>
    <xf numFmtId="49" fontId="83" fillId="0" borderId="124" xfId="0" applyNumberFormat="1" applyFont="1" applyFill="1" applyBorder="1" applyAlignment="1">
      <alignment horizontal="left" vertical="center" wrapText="1"/>
    </xf>
    <xf numFmtId="49" fontId="81" fillId="0" borderId="124" xfId="0" applyNumberFormat="1" applyFont="1" applyFill="1" applyBorder="1" applyAlignment="1">
      <alignment horizontal="left" vertical="center" wrapText="1"/>
    </xf>
    <xf numFmtId="187" fontId="17" fillId="0" borderId="126" xfId="0" applyNumberFormat="1" applyFont="1" applyFill="1" applyBorder="1" applyAlignment="1">
      <alignment vertical="center" wrapText="1"/>
    </xf>
    <xf numFmtId="187" fontId="17" fillId="0" borderId="22" xfId="0" applyNumberFormat="1" applyFont="1" applyFill="1" applyBorder="1" applyAlignment="1">
      <alignment vertical="center" wrapText="1"/>
    </xf>
    <xf numFmtId="0" fontId="81" fillId="0" borderId="0" xfId="0" applyFont="1" applyFill="1" applyAlignment="1">
      <alignment vertical="center" wrapText="1"/>
    </xf>
    <xf numFmtId="187" fontId="84" fillId="0" borderId="127" xfId="0" applyNumberFormat="1" applyFont="1" applyBorder="1" applyAlignment="1">
      <alignment vertical="center" wrapText="1"/>
    </xf>
    <xf numFmtId="187" fontId="83" fillId="0" borderId="88" xfId="0" applyNumberFormat="1" applyFont="1" applyBorder="1" applyAlignment="1">
      <alignment vertical="center" wrapText="1"/>
    </xf>
    <xf numFmtId="187" fontId="84" fillId="0" borderId="126" xfId="0" applyNumberFormat="1" applyFont="1" applyBorder="1" applyAlignment="1">
      <alignment vertical="center" wrapText="1"/>
    </xf>
    <xf numFmtId="187" fontId="84" fillId="0" borderId="22" xfId="0" applyNumberFormat="1" applyFont="1" applyBorder="1" applyAlignment="1">
      <alignment vertical="center" wrapText="1"/>
    </xf>
    <xf numFmtId="49" fontId="84" fillId="70" borderId="124" xfId="0" applyNumberFormat="1" applyFont="1" applyFill="1" applyBorder="1" applyAlignment="1">
      <alignment horizontal="left" vertical="center" wrapText="1"/>
    </xf>
    <xf numFmtId="187" fontId="84" fillId="70" borderId="126" xfId="0" applyNumberFormat="1" applyFont="1" applyFill="1" applyBorder="1" applyAlignment="1">
      <alignment vertical="center" wrapText="1"/>
    </xf>
    <xf numFmtId="187" fontId="84" fillId="70" borderId="22" xfId="0" applyNumberFormat="1" applyFont="1" applyFill="1" applyBorder="1" applyAlignment="1">
      <alignment vertical="center" wrapText="1"/>
    </xf>
    <xf numFmtId="187" fontId="84" fillId="0" borderId="128" xfId="0" applyNumberFormat="1" applyFont="1" applyBorder="1" applyAlignment="1">
      <alignment vertical="center" wrapText="1"/>
    </xf>
    <xf numFmtId="187" fontId="83" fillId="0" borderId="95" xfId="0" applyNumberFormat="1" applyFont="1" applyBorder="1" applyAlignment="1">
      <alignment vertical="center" wrapText="1"/>
    </xf>
    <xf numFmtId="188" fontId="84" fillId="0" borderId="126" xfId="0" applyNumberFormat="1" applyFont="1" applyBorder="1" applyAlignment="1">
      <alignment vertical="center" wrapText="1"/>
    </xf>
    <xf numFmtId="188" fontId="84" fillId="0" borderId="22" xfId="0" applyNumberFormat="1" applyFont="1" applyBorder="1" applyAlignment="1">
      <alignment vertical="center" wrapText="1"/>
    </xf>
    <xf numFmtId="49" fontId="84" fillId="70" borderId="129" xfId="0" applyNumberFormat="1" applyFont="1" applyFill="1" applyBorder="1" applyAlignment="1">
      <alignment horizontal="left" vertical="center" wrapText="1"/>
    </xf>
    <xf numFmtId="187" fontId="84" fillId="70" borderId="130" xfId="0" applyNumberFormat="1" applyFont="1" applyFill="1" applyBorder="1" applyAlignment="1">
      <alignment vertical="center" wrapText="1"/>
    </xf>
    <xf numFmtId="187" fontId="84" fillId="70" borderId="131" xfId="0" applyNumberFormat="1" applyFont="1" applyFill="1" applyBorder="1" applyAlignment="1">
      <alignment vertical="center" wrapText="1"/>
    </xf>
    <xf numFmtId="49" fontId="84" fillId="70" borderId="132" xfId="0" applyNumberFormat="1" applyFont="1" applyFill="1" applyBorder="1" applyAlignment="1">
      <alignment horizontal="left" vertical="center" wrapText="1"/>
    </xf>
    <xf numFmtId="187" fontId="84" fillId="70" borderId="131" xfId="0" quotePrefix="1" applyNumberFormat="1" applyFont="1" applyFill="1" applyBorder="1" applyAlignment="1">
      <alignment horizontal="right" vertical="center" wrapText="1"/>
    </xf>
    <xf numFmtId="0" fontId="104" fillId="0" borderId="0" xfId="916" applyFont="1" applyAlignment="1">
      <alignment vertical="center" wrapText="1"/>
    </xf>
    <xf numFmtId="0" fontId="104" fillId="0" borderId="0" xfId="916" applyFont="1" applyAlignment="1">
      <alignment wrapText="1"/>
    </xf>
    <xf numFmtId="0" fontId="98" fillId="0" borderId="0" xfId="916" applyFont="1" applyAlignment="1">
      <alignment horizontal="center" vertical="center" wrapText="1"/>
    </xf>
    <xf numFmtId="0" fontId="17" fillId="0" borderId="37" xfId="897" applyFont="1" applyFill="1" applyBorder="1" applyAlignment="1">
      <alignment horizontal="center" vertical="center" wrapText="1"/>
    </xf>
    <xf numFmtId="0" fontId="17" fillId="0" borderId="38" xfId="897" applyFont="1" applyFill="1" applyBorder="1" applyAlignment="1">
      <alignment horizontal="center" vertical="center" wrapText="1"/>
    </xf>
    <xf numFmtId="0" fontId="17" fillId="0" borderId="85" xfId="897" applyFont="1" applyFill="1" applyBorder="1" applyAlignment="1">
      <alignment horizontal="center" vertical="center" wrapText="1"/>
    </xf>
    <xf numFmtId="0" fontId="96" fillId="0" borderId="53" xfId="897" applyFont="1" applyFill="1" applyBorder="1" applyAlignment="1">
      <alignment horizontal="center" vertical="center" wrapText="1"/>
    </xf>
    <xf numFmtId="0" fontId="109" fillId="0" borderId="10" xfId="897" applyFont="1" applyFill="1" applyBorder="1" applyAlignment="1">
      <alignment vertical="center" wrapText="1"/>
    </xf>
    <xf numFmtId="0" fontId="109" fillId="0" borderId="29" xfId="897" applyFont="1" applyFill="1" applyBorder="1" applyAlignment="1">
      <alignment vertical="center" wrapText="1"/>
    </xf>
    <xf numFmtId="3" fontId="81" fillId="0" borderId="10" xfId="897" applyNumberFormat="1" applyFont="1" applyBorder="1" applyAlignment="1">
      <alignment horizontal="center" vertical="center" wrapText="1"/>
    </xf>
    <xf numFmtId="3" fontId="81" fillId="0" borderId="14" xfId="897" applyNumberFormat="1" applyFont="1" applyBorder="1" applyAlignment="1">
      <alignment horizontal="center" vertical="center" wrapText="1"/>
    </xf>
    <xf numFmtId="3" fontId="81" fillId="0" borderId="11" xfId="897" applyNumberFormat="1" applyFont="1" applyBorder="1" applyAlignment="1">
      <alignment horizontal="center" vertical="center" wrapText="1"/>
    </xf>
    <xf numFmtId="3" fontId="96" fillId="0" borderId="12" xfId="897" applyNumberFormat="1" applyFont="1" applyBorder="1" applyAlignment="1">
      <alignment horizontal="center" vertical="center" wrapText="1"/>
    </xf>
    <xf numFmtId="49" fontId="83" fillId="0" borderId="21" xfId="897" applyNumberFormat="1" applyFont="1" applyFill="1" applyBorder="1" applyAlignment="1">
      <alignment horizontal="center" vertical="center" wrapText="1"/>
    </xf>
    <xf numFmtId="0" fontId="83" fillId="0" borderId="44" xfId="897" applyFont="1" applyFill="1" applyBorder="1" applyAlignment="1">
      <alignment vertical="center" wrapText="1"/>
    </xf>
    <xf numFmtId="3" fontId="81" fillId="0" borderId="16" xfId="897" applyNumberFormat="1" applyFont="1" applyBorder="1" applyAlignment="1">
      <alignment horizontal="center" vertical="center" wrapText="1"/>
    </xf>
    <xf numFmtId="3" fontId="81" fillId="0" borderId="17" xfId="897" applyNumberFormat="1" applyFont="1" applyBorder="1" applyAlignment="1">
      <alignment horizontal="center" vertical="center" wrapText="1"/>
    </xf>
    <xf numFmtId="3" fontId="81" fillId="0" borderId="86" xfId="897" applyNumberFormat="1" applyFont="1" applyBorder="1" applyAlignment="1">
      <alignment horizontal="center" vertical="center" wrapText="1"/>
    </xf>
    <xf numFmtId="3" fontId="96" fillId="0" borderId="18" xfId="897" applyNumberFormat="1" applyFont="1" applyBorder="1" applyAlignment="1">
      <alignment horizontal="center" vertical="center" wrapText="1"/>
    </xf>
    <xf numFmtId="3" fontId="81" fillId="0" borderId="21" xfId="897" applyNumberFormat="1" applyFont="1" applyBorder="1" applyAlignment="1">
      <alignment horizontal="center" vertical="center" wrapText="1"/>
    </xf>
    <xf numFmtId="3" fontId="81" fillId="0" borderId="22" xfId="897" applyNumberFormat="1" applyFont="1" applyBorder="1" applyAlignment="1">
      <alignment horizontal="center" vertical="center" wrapText="1"/>
    </xf>
    <xf numFmtId="3" fontId="81" fillId="0" borderId="23" xfId="897" applyNumberFormat="1" applyFont="1" applyBorder="1" applyAlignment="1">
      <alignment horizontal="center" vertical="center" wrapText="1"/>
    </xf>
    <xf numFmtId="49" fontId="83" fillId="0" borderId="32" xfId="897" applyNumberFormat="1" applyFont="1" applyFill="1" applyBorder="1" applyAlignment="1">
      <alignment horizontal="center" vertical="center" wrapText="1"/>
    </xf>
    <xf numFmtId="0" fontId="83" fillId="0" borderId="56" xfId="897" applyFont="1" applyFill="1" applyBorder="1" applyAlignment="1">
      <alignment vertical="center" wrapText="1"/>
    </xf>
    <xf numFmtId="3" fontId="81" fillId="0" borderId="32" xfId="897" applyNumberFormat="1" applyFont="1" applyBorder="1" applyAlignment="1">
      <alignment horizontal="center" vertical="center" wrapText="1"/>
    </xf>
    <xf numFmtId="3" fontId="81" fillId="0" borderId="33" xfId="897" applyNumberFormat="1" applyFont="1" applyBorder="1" applyAlignment="1">
      <alignment horizontal="center" vertical="center" wrapText="1"/>
    </xf>
    <xf numFmtId="3" fontId="81" fillId="0" borderId="57" xfId="897" applyNumberFormat="1" applyFont="1" applyBorder="1" applyAlignment="1">
      <alignment horizontal="center" vertical="center" wrapText="1"/>
    </xf>
    <xf numFmtId="3" fontId="96" fillId="0" borderId="49" xfId="897" applyNumberFormat="1" applyFont="1" applyBorder="1" applyAlignment="1">
      <alignment horizontal="center" vertical="center" wrapText="1"/>
    </xf>
    <xf numFmtId="0" fontId="17" fillId="0" borderId="0" xfId="916" applyFont="1" applyAlignment="1">
      <alignment vertical="center" wrapText="1"/>
    </xf>
    <xf numFmtId="0" fontId="81" fillId="0" borderId="0" xfId="916" applyFont="1" applyAlignment="1">
      <alignment vertical="center" wrapText="1"/>
    </xf>
    <xf numFmtId="0" fontId="17" fillId="0" borderId="5" xfId="916" applyFont="1" applyFill="1" applyBorder="1" applyAlignment="1">
      <alignment horizontal="center" vertical="center" wrapText="1"/>
    </xf>
    <xf numFmtId="0" fontId="17" fillId="0" borderId="14" xfId="916" applyFont="1" applyFill="1" applyBorder="1" applyAlignment="1">
      <alignment horizontal="center" vertical="center" wrapText="1"/>
    </xf>
    <xf numFmtId="0" fontId="17" fillId="0" borderId="7" xfId="916" applyFont="1" applyFill="1" applyBorder="1" applyAlignment="1">
      <alignment horizontal="center" vertical="center" wrapText="1"/>
    </xf>
    <xf numFmtId="0" fontId="17" fillId="0" borderId="12" xfId="916" applyFont="1" applyFill="1" applyBorder="1" applyAlignment="1">
      <alignment horizontal="center" vertical="center" wrapText="1"/>
    </xf>
    <xf numFmtId="0" fontId="17" fillId="66" borderId="46" xfId="916" applyFont="1" applyFill="1" applyBorder="1" applyAlignment="1">
      <alignment horizontal="center" vertical="center" wrapText="1"/>
    </xf>
    <xf numFmtId="0" fontId="17" fillId="66" borderId="46" xfId="916" applyFont="1" applyFill="1" applyBorder="1" applyAlignment="1">
      <alignment horizontal="left" vertical="center" wrapText="1"/>
    </xf>
    <xf numFmtId="0" fontId="81" fillId="0" borderId="19" xfId="916" applyFont="1" applyBorder="1" applyAlignment="1">
      <alignment horizontal="center" vertical="center" wrapText="1"/>
    </xf>
    <xf numFmtId="0" fontId="81" fillId="0" borderId="19" xfId="916" applyFont="1" applyBorder="1" applyAlignment="1">
      <alignment vertical="center" wrapText="1"/>
    </xf>
    <xf numFmtId="3" fontId="81" fillId="0" borderId="19" xfId="916" applyNumberFormat="1" applyFont="1" applyBorder="1" applyAlignment="1">
      <alignment horizontal="center" vertical="center" wrapText="1"/>
    </xf>
    <xf numFmtId="3" fontId="81" fillId="0" borderId="22" xfId="916" applyNumberFormat="1" applyFont="1" applyBorder="1" applyAlignment="1">
      <alignment horizontal="center" vertical="center" wrapText="1"/>
    </xf>
    <xf numFmtId="3" fontId="81" fillId="0" borderId="20" xfId="916" applyNumberFormat="1" applyFont="1" applyBorder="1" applyAlignment="1">
      <alignment horizontal="center" vertical="center" wrapText="1"/>
    </xf>
    <xf numFmtId="3" fontId="17" fillId="0" borderId="24" xfId="916" applyNumberFormat="1" applyFont="1" applyBorder="1" applyAlignment="1">
      <alignment horizontal="center" vertical="center" wrapText="1"/>
    </xf>
    <xf numFmtId="169" fontId="81" fillId="0" borderId="0" xfId="1297" applyNumberFormat="1" applyFont="1" applyAlignment="1">
      <alignment vertical="center" wrapText="1"/>
    </xf>
    <xf numFmtId="0" fontId="17" fillId="0" borderId="19" xfId="916" applyFont="1" applyBorder="1" applyAlignment="1">
      <alignment horizontal="center" vertical="center" wrapText="1"/>
    </xf>
    <xf numFmtId="0" fontId="17" fillId="0" borderId="19" xfId="916" applyFont="1" applyBorder="1" applyAlignment="1">
      <alignment vertical="center" wrapText="1"/>
    </xf>
    <xf numFmtId="3" fontId="17" fillId="0" borderId="19" xfId="916" applyNumberFormat="1" applyFont="1" applyBorder="1" applyAlignment="1">
      <alignment horizontal="center" vertical="center" wrapText="1"/>
    </xf>
    <xf numFmtId="3" fontId="17" fillId="0" borderId="22" xfId="916" applyNumberFormat="1" applyFont="1" applyBorder="1" applyAlignment="1">
      <alignment horizontal="center" vertical="center" wrapText="1"/>
    </xf>
    <xf numFmtId="3" fontId="17" fillId="0" borderId="20" xfId="916" applyNumberFormat="1" applyFont="1" applyBorder="1" applyAlignment="1">
      <alignment horizontal="center" vertical="center" wrapText="1"/>
    </xf>
    <xf numFmtId="3" fontId="11" fillId="0" borderId="19" xfId="916" applyNumberFormat="1" applyFont="1" applyBorder="1" applyAlignment="1">
      <alignment horizontal="center" vertical="center" wrapText="1"/>
    </xf>
    <xf numFmtId="3" fontId="11" fillId="0" borderId="22" xfId="916" applyNumberFormat="1" applyFont="1" applyBorder="1" applyAlignment="1">
      <alignment horizontal="center" vertical="center" wrapText="1"/>
    </xf>
    <xf numFmtId="3" fontId="11" fillId="0" borderId="20" xfId="916" applyNumberFormat="1" applyFont="1" applyBorder="1" applyAlignment="1">
      <alignment horizontal="center" vertical="center" wrapText="1"/>
    </xf>
    <xf numFmtId="0" fontId="17" fillId="66" borderId="19" xfId="916" applyFont="1" applyFill="1" applyBorder="1" applyAlignment="1">
      <alignment horizontal="center" vertical="center" wrapText="1"/>
    </xf>
    <xf numFmtId="0" fontId="17" fillId="66" borderId="19" xfId="916" applyFont="1" applyFill="1" applyBorder="1" applyAlignment="1">
      <alignment horizontal="left" vertical="center" wrapText="1"/>
    </xf>
    <xf numFmtId="0" fontId="81" fillId="0" borderId="24" xfId="916" applyFont="1" applyBorder="1" applyAlignment="1">
      <alignment vertical="center" wrapText="1"/>
    </xf>
    <xf numFmtId="0" fontId="17" fillId="0" borderId="24" xfId="916" applyFont="1" applyBorder="1" applyAlignment="1">
      <alignment vertical="center" wrapText="1"/>
    </xf>
    <xf numFmtId="3" fontId="17" fillId="0" borderId="88" xfId="916" applyNumberFormat="1" applyFont="1" applyBorder="1" applyAlignment="1">
      <alignment horizontal="center" vertical="center" wrapText="1"/>
    </xf>
    <xf numFmtId="0" fontId="12" fillId="0" borderId="19" xfId="916" applyFont="1" applyBorder="1" applyAlignment="1">
      <alignment horizontal="center" vertical="center" wrapText="1"/>
    </xf>
    <xf numFmtId="0" fontId="12" fillId="0" borderId="24" xfId="916" applyFont="1" applyBorder="1" applyAlignment="1">
      <alignment vertical="center" wrapText="1"/>
    </xf>
    <xf numFmtId="3" fontId="12" fillId="0" borderId="19" xfId="916" applyNumberFormat="1" applyFont="1" applyBorder="1" applyAlignment="1">
      <alignment horizontal="center" vertical="center" wrapText="1"/>
    </xf>
    <xf numFmtId="3" fontId="12" fillId="0" borderId="22" xfId="916" applyNumberFormat="1" applyFont="1" applyBorder="1" applyAlignment="1">
      <alignment horizontal="center" vertical="center" wrapText="1"/>
    </xf>
    <xf numFmtId="3" fontId="12" fillId="0" borderId="20" xfId="916" applyNumberFormat="1" applyFont="1" applyBorder="1" applyAlignment="1">
      <alignment horizontal="center" vertical="center" wrapText="1"/>
    </xf>
    <xf numFmtId="0" fontId="17" fillId="66" borderId="24" xfId="916" applyFont="1" applyFill="1" applyBorder="1" applyAlignment="1">
      <alignment horizontal="left" vertical="center" wrapText="1"/>
    </xf>
    <xf numFmtId="3" fontId="17" fillId="66" borderId="19" xfId="916" applyNumberFormat="1" applyFont="1" applyFill="1" applyBorder="1" applyAlignment="1">
      <alignment horizontal="center" vertical="center" wrapText="1"/>
    </xf>
    <xf numFmtId="3" fontId="17" fillId="66" borderId="22" xfId="916" applyNumberFormat="1" applyFont="1" applyFill="1" applyBorder="1" applyAlignment="1">
      <alignment horizontal="center" vertical="center" wrapText="1"/>
    </xf>
    <xf numFmtId="3" fontId="17" fillId="66" borderId="20" xfId="916" applyNumberFormat="1" applyFont="1" applyFill="1" applyBorder="1" applyAlignment="1">
      <alignment horizontal="center" vertical="center" wrapText="1"/>
    </xf>
    <xf numFmtId="3" fontId="17" fillId="67" borderId="24" xfId="916" applyNumberFormat="1" applyFont="1" applyFill="1" applyBorder="1" applyAlignment="1">
      <alignment horizontal="center" vertical="center" wrapText="1"/>
    </xf>
    <xf numFmtId="3" fontId="81" fillId="0" borderId="88" xfId="916" applyNumberFormat="1" applyFont="1" applyBorder="1" applyAlignment="1">
      <alignment horizontal="center" vertical="center" wrapText="1"/>
    </xf>
    <xf numFmtId="3" fontId="81" fillId="0" borderId="0" xfId="916" applyNumberFormat="1" applyFont="1" applyAlignment="1">
      <alignment vertical="center" wrapText="1"/>
    </xf>
    <xf numFmtId="0" fontId="17" fillId="66" borderId="30" xfId="916" applyFont="1" applyFill="1" applyBorder="1" applyAlignment="1">
      <alignment horizontal="center" vertical="center" wrapText="1"/>
    </xf>
    <xf numFmtId="0" fontId="17" fillId="66" borderId="49" xfId="916" applyFont="1" applyFill="1" applyBorder="1" applyAlignment="1">
      <alignment vertical="center" wrapText="1"/>
    </xf>
    <xf numFmtId="3" fontId="17" fillId="66" borderId="30" xfId="1099" applyNumberFormat="1" applyFont="1" applyFill="1" applyBorder="1" applyAlignment="1">
      <alignment horizontal="center" vertical="center" wrapText="1"/>
    </xf>
    <xf numFmtId="3" fontId="17" fillId="66" borderId="33" xfId="1099" applyNumberFormat="1" applyFont="1" applyFill="1" applyBorder="1" applyAlignment="1">
      <alignment horizontal="center" vertical="center" wrapText="1"/>
    </xf>
    <xf numFmtId="3" fontId="17" fillId="66" borderId="31" xfId="1099" applyNumberFormat="1" applyFont="1" applyFill="1" applyBorder="1" applyAlignment="1">
      <alignment horizontal="center" vertical="center" wrapText="1"/>
    </xf>
    <xf numFmtId="3" fontId="17" fillId="66" borderId="49" xfId="1099" applyNumberFormat="1" applyFont="1" applyFill="1" applyBorder="1" applyAlignment="1">
      <alignment horizontal="center" vertical="center" wrapText="1"/>
    </xf>
    <xf numFmtId="0" fontId="17" fillId="66" borderId="5" xfId="916" applyFont="1" applyFill="1" applyBorder="1" applyAlignment="1">
      <alignment horizontal="center" vertical="center" wrapText="1"/>
    </xf>
    <xf numFmtId="0" fontId="17" fillId="66" borderId="12" xfId="916" applyFont="1" applyFill="1" applyBorder="1" applyAlignment="1">
      <alignment vertical="center" wrapText="1"/>
    </xf>
    <xf numFmtId="169" fontId="17" fillId="66" borderId="5" xfId="1099" applyNumberFormat="1" applyFont="1" applyFill="1" applyBorder="1" applyAlignment="1">
      <alignment horizontal="center" vertical="center" wrapText="1"/>
    </xf>
    <xf numFmtId="169" fontId="17" fillId="66" borderId="14" xfId="1099" applyNumberFormat="1" applyFont="1" applyFill="1" applyBorder="1" applyAlignment="1">
      <alignment horizontal="center" vertical="center" wrapText="1"/>
    </xf>
    <xf numFmtId="169" fontId="17" fillId="66" borderId="6" xfId="1099" applyNumberFormat="1" applyFont="1" applyFill="1" applyBorder="1" applyAlignment="1">
      <alignment horizontal="center" vertical="center" wrapText="1"/>
    </xf>
    <xf numFmtId="169" fontId="17" fillId="66" borderId="12" xfId="1099" applyNumberFormat="1" applyFont="1" applyFill="1" applyBorder="1" applyAlignment="1">
      <alignment horizontal="center" vertical="center" wrapText="1"/>
    </xf>
    <xf numFmtId="0" fontId="81" fillId="0" borderId="3" xfId="916" applyFont="1" applyBorder="1" applyAlignment="1">
      <alignment vertical="center" wrapText="1"/>
    </xf>
    <xf numFmtId="167" fontId="81" fillId="0" borderId="0" xfId="614" applyFont="1" applyAlignment="1">
      <alignment vertical="center" wrapText="1"/>
    </xf>
    <xf numFmtId="1" fontId="81" fillId="0" borderId="0" xfId="916" applyNumberFormat="1" applyFont="1" applyAlignment="1">
      <alignment horizontal="center" vertical="center" wrapText="1"/>
    </xf>
    <xf numFmtId="0" fontId="83" fillId="0" borderId="0" xfId="1513" applyFont="1"/>
    <xf numFmtId="0" fontId="83" fillId="0" borderId="0" xfId="1513" applyFont="1" applyFill="1"/>
    <xf numFmtId="169" fontId="83" fillId="0" borderId="0" xfId="1297" applyNumberFormat="1" applyFont="1"/>
    <xf numFmtId="0" fontId="83" fillId="0" borderId="0" xfId="1513" applyFont="1" applyBorder="1"/>
    <xf numFmtId="0" fontId="17" fillId="0" borderId="5" xfId="48" applyFont="1" applyBorder="1" applyAlignment="1">
      <alignment horizontal="center" vertical="center" wrapText="1"/>
    </xf>
    <xf numFmtId="0" fontId="12" fillId="0" borderId="48" xfId="48" applyFont="1" applyBorder="1" applyAlignment="1">
      <alignment vertical="center"/>
    </xf>
    <xf numFmtId="169" fontId="81" fillId="0" borderId="40" xfId="1514" applyNumberFormat="1" applyFont="1" applyFill="1" applyBorder="1" applyAlignment="1">
      <alignment horizontal="center" vertical="center"/>
    </xf>
    <xf numFmtId="169" fontId="81" fillId="0" borderId="43" xfId="1514" applyNumberFormat="1" applyFont="1" applyFill="1" applyBorder="1" applyAlignment="1">
      <alignment horizontal="center" vertical="center"/>
    </xf>
    <xf numFmtId="169" fontId="81" fillId="0" borderId="88" xfId="1514" applyNumberFormat="1" applyFont="1" applyFill="1" applyBorder="1" applyAlignment="1">
      <alignment horizontal="center" vertical="center"/>
    </xf>
    <xf numFmtId="0" fontId="12" fillId="0" borderId="102" xfId="48" applyFont="1" applyBorder="1" applyAlignment="1">
      <alignment vertical="center"/>
    </xf>
    <xf numFmtId="169" fontId="81" fillId="0" borderId="44" xfId="1514" applyNumberFormat="1" applyFont="1" applyFill="1" applyBorder="1" applyAlignment="1">
      <alignment horizontal="center" vertical="center"/>
    </xf>
    <xf numFmtId="0" fontId="12" fillId="0" borderId="35" xfId="48" applyFont="1" applyFill="1" applyBorder="1" applyAlignment="1">
      <alignment vertical="center" wrapText="1"/>
    </xf>
    <xf numFmtId="0" fontId="12" fillId="0" borderId="20" xfId="48" applyFont="1" applyFill="1" applyBorder="1" applyAlignment="1">
      <alignment vertical="center"/>
    </xf>
    <xf numFmtId="0" fontId="12" fillId="0" borderId="35" xfId="48" applyFont="1" applyFill="1" applyBorder="1" applyAlignment="1">
      <alignment vertical="center"/>
    </xf>
    <xf numFmtId="0" fontId="12" fillId="0" borderId="20" xfId="48" applyFont="1" applyFill="1" applyBorder="1" applyAlignment="1">
      <alignment vertical="center" wrapText="1"/>
    </xf>
    <xf numFmtId="0" fontId="12" fillId="0" borderId="102" xfId="48" applyFont="1" applyFill="1" applyBorder="1" applyAlignment="1">
      <alignment vertical="center"/>
    </xf>
    <xf numFmtId="0" fontId="12" fillId="0" borderId="31" xfId="48" applyFont="1" applyFill="1" applyBorder="1" applyAlignment="1">
      <alignment vertical="center"/>
    </xf>
    <xf numFmtId="169" fontId="81" fillId="0" borderId="54" xfId="1514" applyNumberFormat="1" applyFont="1" applyFill="1" applyBorder="1" applyAlignment="1">
      <alignment horizontal="center" vertical="center"/>
    </xf>
    <xf numFmtId="169" fontId="81" fillId="0" borderId="56" xfId="1514" applyNumberFormat="1" applyFont="1" applyFill="1" applyBorder="1" applyAlignment="1">
      <alignment horizontal="center" vertical="center"/>
    </xf>
    <xf numFmtId="169" fontId="81" fillId="0" borderId="90" xfId="1514" applyNumberFormat="1" applyFont="1" applyFill="1" applyBorder="1" applyAlignment="1">
      <alignment horizontal="center" vertical="center"/>
    </xf>
    <xf numFmtId="0" fontId="81" fillId="0" borderId="0" xfId="48" applyFont="1" applyFill="1" applyBorder="1" applyAlignment="1">
      <alignment vertical="center" wrapText="1"/>
    </xf>
    <xf numFmtId="169" fontId="81" fillId="0" borderId="0" xfId="1514" applyNumberFormat="1" applyFont="1" applyFill="1" applyBorder="1" applyAlignment="1">
      <alignment horizontal="center" vertical="center"/>
    </xf>
    <xf numFmtId="169" fontId="81" fillId="0" borderId="0" xfId="1514" applyNumberFormat="1" applyFont="1" applyBorder="1" applyAlignment="1">
      <alignment horizontal="center" vertical="center"/>
    </xf>
    <xf numFmtId="0" fontId="84" fillId="0" borderId="0" xfId="1513" applyFont="1"/>
    <xf numFmtId="0" fontId="88" fillId="0" borderId="0" xfId="48" applyFont="1"/>
    <xf numFmtId="0" fontId="12" fillId="0" borderId="0" xfId="1449" applyFont="1" applyAlignment="1"/>
    <xf numFmtId="0" fontId="89" fillId="0" borderId="0" xfId="916" applyFont="1"/>
    <xf numFmtId="0" fontId="88" fillId="0" borderId="0" xfId="48" applyFont="1" applyFill="1" applyAlignment="1">
      <alignment wrapText="1"/>
    </xf>
    <xf numFmtId="0" fontId="19" fillId="3" borderId="41" xfId="916" applyFont="1" applyFill="1" applyBorder="1" applyAlignment="1">
      <alignment horizontal="center" vertical="center" wrapText="1"/>
    </xf>
    <xf numFmtId="0" fontId="19" fillId="3" borderId="42" xfId="916" applyFont="1" applyFill="1" applyBorder="1" applyAlignment="1">
      <alignment horizontal="center" vertical="center" wrapText="1"/>
    </xf>
    <xf numFmtId="0" fontId="19" fillId="3" borderId="43" xfId="916" applyFont="1" applyFill="1" applyBorder="1" applyAlignment="1">
      <alignment horizontal="center" vertical="center" wrapText="1"/>
    </xf>
    <xf numFmtId="0" fontId="88" fillId="0" borderId="32" xfId="48" applyFont="1" applyBorder="1" applyAlignment="1">
      <alignment horizontal="center" vertical="center" wrapText="1"/>
    </xf>
    <xf numFmtId="0" fontId="88" fillId="0" borderId="33" xfId="48" applyFont="1" applyBorder="1" applyAlignment="1">
      <alignment horizontal="center" vertical="center" wrapText="1"/>
    </xf>
    <xf numFmtId="0" fontId="88" fillId="0" borderId="56" xfId="48" applyFont="1" applyBorder="1" applyAlignment="1">
      <alignment horizontal="center" vertical="center" wrapText="1"/>
    </xf>
    <xf numFmtId="0" fontId="88" fillId="0" borderId="0" xfId="48" applyFont="1" applyBorder="1" applyAlignment="1">
      <alignment horizontal="left" vertical="center" wrapText="1"/>
    </xf>
    <xf numFmtId="0" fontId="88" fillId="0" borderId="0" xfId="48" applyFont="1" applyBorder="1" applyAlignment="1">
      <alignment wrapText="1"/>
    </xf>
    <xf numFmtId="0" fontId="81" fillId="0" borderId="0" xfId="39" applyFont="1" applyFill="1"/>
    <xf numFmtId="0" fontId="81" fillId="0" borderId="0" xfId="39" applyFont="1" applyFill="1" applyBorder="1" applyAlignment="1">
      <alignment wrapText="1"/>
    </xf>
    <xf numFmtId="0" fontId="81" fillId="0" borderId="0" xfId="39" applyFont="1" applyFill="1" applyAlignment="1">
      <alignment wrapText="1"/>
    </xf>
    <xf numFmtId="0" fontId="17" fillId="3" borderId="32" xfId="39" applyFont="1" applyFill="1" applyBorder="1" applyAlignment="1">
      <alignment horizontal="center" vertical="center" wrapText="1"/>
    </xf>
    <xf numFmtId="0" fontId="17" fillId="3" borderId="33" xfId="39" applyFont="1" applyFill="1" applyBorder="1" applyAlignment="1">
      <alignment horizontal="center" vertical="center" wrapText="1"/>
    </xf>
    <xf numFmtId="0" fontId="17" fillId="3" borderId="31" xfId="39" applyFont="1" applyFill="1" applyBorder="1" applyAlignment="1">
      <alignment horizontal="center" vertical="center" wrapText="1"/>
    </xf>
    <xf numFmtId="0" fontId="17" fillId="3" borderId="90" xfId="39" applyFont="1" applyFill="1" applyBorder="1" applyAlignment="1">
      <alignment horizontal="center" vertical="center" wrapText="1"/>
    </xf>
    <xf numFmtId="0" fontId="17" fillId="3" borderId="56" xfId="39" applyFont="1" applyFill="1" applyBorder="1" applyAlignment="1">
      <alignment horizontal="center" vertical="center" wrapText="1"/>
    </xf>
    <xf numFmtId="0" fontId="81" fillId="0" borderId="18" xfId="39" applyFont="1" applyBorder="1" applyAlignment="1">
      <alignment vertical="center" wrapText="1"/>
    </xf>
    <xf numFmtId="3" fontId="81" fillId="0" borderId="36" xfId="38" applyNumberFormat="1" applyFont="1" applyBorder="1" applyAlignment="1">
      <alignment horizontal="right" vertical="center" wrapText="1"/>
    </xf>
    <xf numFmtId="3" fontId="81" fillId="0" borderId="0" xfId="38" applyNumberFormat="1" applyFont="1" applyBorder="1" applyAlignment="1">
      <alignment horizontal="right" vertical="center" wrapText="1"/>
    </xf>
    <xf numFmtId="3" fontId="81" fillId="0" borderId="34" xfId="38" applyNumberFormat="1" applyFont="1" applyBorder="1" applyAlignment="1">
      <alignment horizontal="right" vertical="center" wrapText="1"/>
    </xf>
    <xf numFmtId="3" fontId="81" fillId="0" borderId="97" xfId="38" applyNumberFormat="1" applyFont="1" applyBorder="1" applyAlignment="1">
      <alignment horizontal="right" vertical="center" wrapText="1"/>
    </xf>
    <xf numFmtId="3" fontId="81" fillId="0" borderId="101" xfId="38" applyNumberFormat="1" applyFont="1" applyBorder="1" applyAlignment="1">
      <alignment horizontal="right" vertical="center" wrapText="1"/>
    </xf>
    <xf numFmtId="3" fontId="81" fillId="0" borderId="82" xfId="38" applyNumberFormat="1" applyFont="1" applyFill="1" applyBorder="1" applyAlignment="1">
      <alignment horizontal="right" vertical="center" wrapText="1"/>
    </xf>
    <xf numFmtId="3" fontId="81" fillId="0" borderId="16" xfId="38" applyNumberFormat="1" applyFont="1" applyBorder="1" applyAlignment="1">
      <alignment horizontal="right" vertical="center" wrapText="1"/>
    </xf>
    <xf numFmtId="3" fontId="81" fillId="0" borderId="82" xfId="38" applyNumberFormat="1" applyFont="1" applyBorder="1" applyAlignment="1">
      <alignment horizontal="right" vertical="center" wrapText="1"/>
    </xf>
    <xf numFmtId="0" fontId="81" fillId="0" borderId="24" xfId="39" applyFont="1" applyBorder="1" applyAlignment="1">
      <alignment vertical="center" wrapText="1"/>
    </xf>
    <xf numFmtId="3" fontId="81" fillId="0" borderId="24" xfId="38" applyNumberFormat="1" applyFont="1" applyBorder="1" applyAlignment="1">
      <alignment horizontal="right" vertical="center" wrapText="1"/>
    </xf>
    <xf numFmtId="3" fontId="81" fillId="0" borderId="88" xfId="38" applyNumberFormat="1" applyFont="1" applyBorder="1" applyAlignment="1">
      <alignment horizontal="right" vertical="center" wrapText="1"/>
    </xf>
    <xf numFmtId="3" fontId="81" fillId="0" borderId="22" xfId="38" applyNumberFormat="1" applyFont="1" applyBorder="1" applyAlignment="1">
      <alignment horizontal="right" vertical="center" wrapText="1"/>
    </xf>
    <xf numFmtId="3" fontId="81" fillId="0" borderId="44" xfId="38" applyNumberFormat="1" applyFont="1" applyBorder="1" applyAlignment="1">
      <alignment horizontal="right" vertical="center" wrapText="1"/>
    </xf>
    <xf numFmtId="3" fontId="81" fillId="0" borderId="40" xfId="38" applyNumberFormat="1" applyFont="1" applyBorder="1" applyAlignment="1">
      <alignment horizontal="right" vertical="center" wrapText="1"/>
    </xf>
    <xf numFmtId="3" fontId="81" fillId="0" borderId="22" xfId="39" applyNumberFormat="1" applyFont="1" applyBorder="1" applyAlignment="1">
      <alignment vertical="center"/>
    </xf>
    <xf numFmtId="3" fontId="81" fillId="0" borderId="44" xfId="38" applyNumberFormat="1" applyFont="1" applyFill="1" applyBorder="1" applyAlignment="1">
      <alignment horizontal="right" vertical="center" wrapText="1"/>
    </xf>
    <xf numFmtId="3" fontId="81" fillId="0" borderId="21" xfId="38" applyNumberFormat="1" applyFont="1" applyBorder="1" applyAlignment="1">
      <alignment horizontal="right" vertical="center" wrapText="1"/>
    </xf>
    <xf numFmtId="3" fontId="81" fillId="0" borderId="88" xfId="38" applyNumberFormat="1" applyFont="1" applyFill="1" applyBorder="1" applyAlignment="1">
      <alignment horizontal="right" vertical="center" wrapText="1"/>
    </xf>
    <xf numFmtId="3" fontId="81" fillId="0" borderId="20" xfId="38" applyNumberFormat="1" applyFont="1" applyBorder="1" applyAlignment="1">
      <alignment horizontal="right" vertical="center" wrapText="1"/>
    </xf>
    <xf numFmtId="0" fontId="17" fillId="0" borderId="55" xfId="39" applyFont="1" applyBorder="1" applyAlignment="1">
      <alignment vertical="center" wrapText="1"/>
    </xf>
    <xf numFmtId="3" fontId="17" fillId="0" borderId="55" xfId="38" applyNumberFormat="1" applyFont="1" applyBorder="1" applyAlignment="1">
      <alignment horizontal="right" vertical="center" wrapText="1"/>
    </xf>
    <xf numFmtId="3" fontId="17" fillId="0" borderId="32" xfId="38" applyNumberFormat="1" applyFont="1" applyBorder="1" applyAlignment="1">
      <alignment horizontal="right" vertical="center" wrapText="1"/>
    </xf>
    <xf numFmtId="3" fontId="17" fillId="0" borderId="33" xfId="38" applyNumberFormat="1" applyFont="1" applyBorder="1" applyAlignment="1">
      <alignment horizontal="right" vertical="center" wrapText="1"/>
    </xf>
    <xf numFmtId="3" fontId="17" fillId="0" borderId="54" xfId="38" applyNumberFormat="1" applyFont="1" applyBorder="1" applyAlignment="1">
      <alignment horizontal="right" vertical="center" wrapText="1"/>
    </xf>
    <xf numFmtId="3" fontId="17" fillId="0" borderId="90" xfId="38" applyNumberFormat="1" applyFont="1" applyBorder="1" applyAlignment="1">
      <alignment horizontal="right" vertical="center" wrapText="1"/>
    </xf>
    <xf numFmtId="3" fontId="17" fillId="0" borderId="56" xfId="38" applyNumberFormat="1" applyFont="1" applyBorder="1" applyAlignment="1">
      <alignment horizontal="right" vertical="center" wrapText="1"/>
    </xf>
    <xf numFmtId="0" fontId="81" fillId="0" borderId="51" xfId="39" applyFont="1" applyBorder="1" applyAlignment="1">
      <alignment vertical="center" wrapText="1"/>
    </xf>
    <xf numFmtId="3" fontId="81" fillId="0" borderId="47" xfId="38" applyNumberFormat="1" applyFont="1" applyBorder="1" applyAlignment="1">
      <alignment horizontal="right" vertical="center" wrapText="1"/>
    </xf>
    <xf numFmtId="3" fontId="81" fillId="0" borderId="41" xfId="38" applyNumberFormat="1" applyFont="1" applyBorder="1" applyAlignment="1">
      <alignment horizontal="right" vertical="center" wrapText="1"/>
    </xf>
    <xf numFmtId="3" fontId="81" fillId="0" borderId="42" xfId="38" applyNumberFormat="1" applyFont="1" applyBorder="1" applyAlignment="1">
      <alignment horizontal="right" vertical="center" wrapText="1"/>
    </xf>
    <xf numFmtId="3" fontId="81" fillId="0" borderId="43" xfId="38" applyNumberFormat="1" applyFont="1" applyBorder="1" applyAlignment="1">
      <alignment horizontal="right" vertical="center" wrapText="1"/>
    </xf>
    <xf numFmtId="3" fontId="81" fillId="0" borderId="22" xfId="38" applyNumberFormat="1" applyFont="1" applyFill="1" applyBorder="1" applyAlignment="1">
      <alignment horizontal="right" vertical="center" wrapText="1"/>
    </xf>
    <xf numFmtId="3" fontId="81" fillId="0" borderId="15" xfId="38" applyNumberFormat="1" applyFont="1" applyBorder="1" applyAlignment="1">
      <alignment horizontal="right" vertical="center" wrapText="1"/>
    </xf>
    <xf numFmtId="3" fontId="81" fillId="0" borderId="17" xfId="38" applyNumberFormat="1" applyFont="1" applyBorder="1" applyAlignment="1">
      <alignment horizontal="right" vertical="center" wrapText="1"/>
    </xf>
    <xf numFmtId="3" fontId="81" fillId="0" borderId="87" xfId="38" applyNumberFormat="1" applyFont="1" applyBorder="1" applyAlignment="1">
      <alignment horizontal="right" vertical="center" wrapText="1"/>
    </xf>
    <xf numFmtId="3" fontId="17" fillId="0" borderId="8" xfId="38" applyNumberFormat="1" applyFont="1" applyBorder="1" applyAlignment="1">
      <alignment horizontal="right" vertical="center" wrapText="1"/>
    </xf>
    <xf numFmtId="3" fontId="17" fillId="0" borderId="32" xfId="38" applyNumberFormat="1" applyFont="1" applyFill="1" applyBorder="1" applyAlignment="1">
      <alignment horizontal="right" vertical="center" wrapText="1"/>
    </xf>
    <xf numFmtId="3" fontId="17" fillId="0" borderId="99" xfId="38" applyNumberFormat="1" applyFont="1" applyBorder="1" applyAlignment="1">
      <alignment horizontal="right" vertical="center" wrapText="1"/>
    </xf>
    <xf numFmtId="3" fontId="17" fillId="0" borderId="1" xfId="38" applyNumberFormat="1" applyFont="1" applyBorder="1" applyAlignment="1">
      <alignment horizontal="right" vertical="center" wrapText="1"/>
    </xf>
    <xf numFmtId="1" fontId="17" fillId="0" borderId="0" xfId="39" applyNumberFormat="1" applyFont="1"/>
    <xf numFmtId="3" fontId="17" fillId="0" borderId="100" xfId="38" applyNumberFormat="1" applyFont="1" applyBorder="1" applyAlignment="1">
      <alignment horizontal="right" vertical="center" wrapText="1"/>
    </xf>
    <xf numFmtId="3" fontId="17" fillId="0" borderId="30" xfId="38" applyNumberFormat="1" applyFont="1" applyBorder="1" applyAlignment="1">
      <alignment horizontal="right" vertical="center" wrapText="1"/>
    </xf>
    <xf numFmtId="3" fontId="17" fillId="0" borderId="31" xfId="38" applyNumberFormat="1" applyFont="1" applyBorder="1" applyAlignment="1">
      <alignment horizontal="right" vertical="center" wrapText="1"/>
    </xf>
    <xf numFmtId="0" fontId="81" fillId="0" borderId="36" xfId="39" applyFont="1" applyBorder="1" applyAlignment="1">
      <alignment vertical="center" wrapText="1"/>
    </xf>
    <xf numFmtId="3" fontId="11" fillId="0" borderId="51" xfId="38" applyNumberFormat="1" applyFont="1" applyFill="1" applyBorder="1" applyAlignment="1">
      <alignment vertical="center" wrapText="1"/>
    </xf>
    <xf numFmtId="3" fontId="11" fillId="0" borderId="41" xfId="38" applyNumberFormat="1" applyFont="1" applyFill="1" applyBorder="1" applyAlignment="1">
      <alignment vertical="center" wrapText="1"/>
    </xf>
    <xf numFmtId="3" fontId="11" fillId="0" borderId="42" xfId="38" applyNumberFormat="1" applyFont="1" applyFill="1" applyBorder="1" applyAlignment="1">
      <alignment vertical="center" wrapText="1"/>
    </xf>
    <xf numFmtId="3" fontId="11" fillId="0" borderId="48" xfId="38" applyNumberFormat="1" applyFont="1" applyFill="1" applyBorder="1" applyAlignment="1">
      <alignment vertical="center" wrapText="1"/>
    </xf>
    <xf numFmtId="3" fontId="11" fillId="0" borderId="46" xfId="38" applyNumberFormat="1" applyFont="1" applyFill="1" applyBorder="1" applyAlignment="1">
      <alignment vertical="center" wrapText="1"/>
    </xf>
    <xf numFmtId="0" fontId="81" fillId="0" borderId="52" xfId="39" applyFont="1" applyFill="1" applyBorder="1"/>
    <xf numFmtId="169" fontId="11" fillId="0" borderId="24" xfId="37" applyNumberFormat="1" applyFont="1" applyBorder="1" applyAlignment="1">
      <alignment horizontal="right" vertical="center" wrapText="1"/>
    </xf>
    <xf numFmtId="169" fontId="11" fillId="0" borderId="21" xfId="37" applyNumberFormat="1" applyFont="1" applyBorder="1" applyAlignment="1">
      <alignment horizontal="right" vertical="center" wrapText="1"/>
    </xf>
    <xf numFmtId="169" fontId="11" fillId="0" borderId="22" xfId="37" applyNumberFormat="1" applyFont="1" applyBorder="1" applyAlignment="1">
      <alignment horizontal="right" vertical="center" wrapText="1"/>
    </xf>
    <xf numFmtId="169" fontId="11" fillId="0" borderId="20" xfId="37" applyNumberFormat="1" applyFont="1" applyBorder="1" applyAlignment="1">
      <alignment horizontal="right" vertical="center" wrapText="1"/>
    </xf>
    <xf numFmtId="0" fontId="81" fillId="0" borderId="49" xfId="39" applyFont="1" applyBorder="1" applyAlignment="1">
      <alignment vertical="center" wrapText="1"/>
    </xf>
    <xf numFmtId="169" fontId="81" fillId="0" borderId="49" xfId="37" applyNumberFormat="1" applyFont="1" applyBorder="1" applyAlignment="1">
      <alignment wrapText="1"/>
    </xf>
    <xf numFmtId="169" fontId="81" fillId="0" borderId="32" xfId="37" applyNumberFormat="1" applyFont="1" applyBorder="1" applyAlignment="1">
      <alignment horizontal="right" vertical="center" wrapText="1"/>
    </xf>
    <xf numFmtId="169" fontId="81" fillId="0" borderId="54" xfId="37" applyNumberFormat="1" applyFont="1" applyBorder="1" applyAlignment="1">
      <alignment horizontal="right" vertical="center" wrapText="1"/>
    </xf>
    <xf numFmtId="169" fontId="81" fillId="0" borderId="31" xfId="37" applyNumberFormat="1" applyFont="1" applyBorder="1" applyAlignment="1">
      <alignment horizontal="right" vertical="center" wrapText="1"/>
    </xf>
    <xf numFmtId="169" fontId="81" fillId="0" borderId="56" xfId="37" applyNumberFormat="1" applyFont="1" applyBorder="1" applyAlignment="1">
      <alignment horizontal="right" vertical="center" wrapText="1"/>
    </xf>
    <xf numFmtId="10" fontId="81" fillId="0" borderId="33" xfId="37" applyNumberFormat="1" applyFont="1" applyBorder="1" applyAlignment="1">
      <alignment horizontal="right" vertical="center" wrapText="1"/>
    </xf>
    <xf numFmtId="3" fontId="81" fillId="0" borderId="0" xfId="39" applyNumberFormat="1" applyFont="1" applyFill="1"/>
    <xf numFmtId="169" fontId="81" fillId="0" borderId="0" xfId="39" applyNumberFormat="1" applyFont="1" applyFill="1"/>
    <xf numFmtId="169" fontId="81" fillId="0" borderId="0" xfId="39" applyNumberFormat="1" applyFont="1" applyFill="1" applyBorder="1"/>
    <xf numFmtId="169" fontId="81" fillId="0" borderId="0" xfId="40" applyNumberFormat="1" applyFont="1" applyFill="1"/>
    <xf numFmtId="3" fontId="81" fillId="0" borderId="0" xfId="39" applyNumberFormat="1" applyFont="1" applyFill="1" applyBorder="1"/>
    <xf numFmtId="169" fontId="81" fillId="0" borderId="0" xfId="1297" applyNumberFormat="1" applyFont="1" applyFill="1" applyBorder="1"/>
    <xf numFmtId="0" fontId="81" fillId="0" borderId="0" xfId="39" applyFont="1" applyFill="1" applyBorder="1"/>
    <xf numFmtId="181" fontId="12" fillId="2" borderId="10" xfId="38" applyNumberFormat="1" applyFont="1" applyFill="1" applyBorder="1" applyAlignment="1">
      <alignment horizontal="center" vertical="center" wrapText="1"/>
    </xf>
    <xf numFmtId="181" fontId="12" fillId="2" borderId="14" xfId="38" applyNumberFormat="1" applyFont="1" applyFill="1" applyBorder="1" applyAlignment="1">
      <alignment horizontal="center" vertical="center" wrapText="1"/>
    </xf>
    <xf numFmtId="181" fontId="12" fillId="2" borderId="29" xfId="38" applyNumberFormat="1" applyFont="1" applyFill="1" applyBorder="1" applyAlignment="1">
      <alignment horizontal="center" vertical="center" wrapText="1"/>
    </xf>
    <xf numFmtId="181" fontId="12" fillId="2" borderId="7" xfId="38" applyNumberFormat="1" applyFont="1" applyFill="1" applyBorder="1" applyAlignment="1">
      <alignment horizontal="center" vertical="center" wrapText="1"/>
    </xf>
    <xf numFmtId="181" fontId="12" fillId="2" borderId="84" xfId="38" applyNumberFormat="1" applyFont="1" applyFill="1" applyBorder="1" applyAlignment="1">
      <alignment horizontal="center" vertical="center" wrapText="1"/>
    </xf>
    <xf numFmtId="181" fontId="12" fillId="2" borderId="13" xfId="38" applyNumberFormat="1" applyFont="1" applyFill="1" applyBorder="1" applyAlignment="1">
      <alignment horizontal="center" vertical="center" wrapText="1"/>
    </xf>
    <xf numFmtId="181" fontId="12" fillId="2" borderId="9" xfId="38" applyNumberFormat="1" applyFont="1" applyFill="1" applyBorder="1" applyAlignment="1">
      <alignment horizontal="center" vertical="center" wrapText="1"/>
    </xf>
    <xf numFmtId="3" fontId="81" fillId="0" borderId="51" xfId="39" applyNumberFormat="1" applyFont="1" applyBorder="1" applyAlignment="1">
      <alignment vertical="center"/>
    </xf>
    <xf numFmtId="3" fontId="81" fillId="0" borderId="96" xfId="39" applyNumberFormat="1" applyFont="1" applyBorder="1" applyAlignment="1">
      <alignment vertical="center"/>
    </xf>
    <xf numFmtId="3" fontId="81" fillId="0" borderId="17" xfId="39" applyNumberFormat="1" applyFont="1" applyBorder="1" applyAlignment="1">
      <alignment vertical="center"/>
    </xf>
    <xf numFmtId="3" fontId="81" fillId="0" borderId="16" xfId="39" applyNumberFormat="1" applyFont="1" applyBorder="1" applyAlignment="1">
      <alignment vertical="center"/>
    </xf>
    <xf numFmtId="3" fontId="81" fillId="0" borderId="82" xfId="39" applyNumberFormat="1" applyFont="1" applyBorder="1" applyAlignment="1">
      <alignment vertical="center"/>
    </xf>
    <xf numFmtId="3" fontId="81" fillId="0" borderId="83" xfId="39" applyNumberFormat="1" applyFont="1" applyBorder="1" applyAlignment="1">
      <alignment vertical="center"/>
    </xf>
    <xf numFmtId="3" fontId="81" fillId="0" borderId="42" xfId="39" applyNumberFormat="1" applyFont="1" applyBorder="1" applyAlignment="1">
      <alignment vertical="center"/>
    </xf>
    <xf numFmtId="3" fontId="81" fillId="0" borderId="48" xfId="39" applyNumberFormat="1" applyFont="1" applyBorder="1" applyAlignment="1">
      <alignment vertical="center"/>
    </xf>
    <xf numFmtId="3" fontId="81" fillId="0" borderId="41" xfId="40" applyNumberFormat="1" applyFont="1" applyBorder="1" applyAlignment="1">
      <alignment vertical="center"/>
    </xf>
    <xf numFmtId="3" fontId="81" fillId="0" borderId="41" xfId="39" applyNumberFormat="1" applyFont="1" applyBorder="1" applyAlignment="1">
      <alignment vertical="center"/>
    </xf>
    <xf numFmtId="3" fontId="81" fillId="0" borderId="24" xfId="39" applyNumberFormat="1" applyFont="1" applyBorder="1" applyAlignment="1">
      <alignment vertical="center"/>
    </xf>
    <xf numFmtId="3" fontId="81" fillId="0" borderId="40" xfId="39" applyNumberFormat="1" applyFont="1" applyBorder="1" applyAlignment="1">
      <alignment vertical="center"/>
    </xf>
    <xf numFmtId="3" fontId="81" fillId="0" borderId="21" xfId="39" applyNumberFormat="1" applyFont="1" applyBorder="1" applyAlignment="1">
      <alignment vertical="center"/>
    </xf>
    <xf numFmtId="3" fontId="81" fillId="0" borderId="44" xfId="39" applyNumberFormat="1" applyFont="1" applyBorder="1" applyAlignment="1">
      <alignment vertical="center"/>
    </xf>
    <xf numFmtId="3" fontId="81" fillId="0" borderId="20" xfId="39" applyNumberFormat="1" applyFont="1" applyBorder="1" applyAlignment="1">
      <alignment vertical="center"/>
    </xf>
    <xf numFmtId="3" fontId="81" fillId="0" borderId="21" xfId="40" applyNumberFormat="1" applyFont="1" applyBorder="1" applyAlignment="1">
      <alignment vertical="center"/>
    </xf>
    <xf numFmtId="3" fontId="81" fillId="0" borderId="49" xfId="39" applyNumberFormat="1" applyFont="1" applyBorder="1" applyAlignment="1">
      <alignment vertical="center"/>
    </xf>
    <xf numFmtId="3" fontId="81" fillId="0" borderId="54" xfId="39" applyNumberFormat="1" applyFont="1" applyBorder="1" applyAlignment="1">
      <alignment vertical="center"/>
    </xf>
    <xf numFmtId="3" fontId="81" fillId="0" borderId="33" xfId="39" applyNumberFormat="1" applyFont="1" applyBorder="1" applyAlignment="1">
      <alignment vertical="center"/>
    </xf>
    <xf numFmtId="3" fontId="81" fillId="0" borderId="31" xfId="39" applyNumberFormat="1" applyFont="1" applyBorder="1" applyAlignment="1">
      <alignment vertical="center"/>
    </xf>
    <xf numFmtId="3" fontId="81" fillId="0" borderId="32" xfId="40" applyNumberFormat="1" applyFont="1" applyBorder="1" applyAlignment="1">
      <alignment vertical="center"/>
    </xf>
    <xf numFmtId="3" fontId="81" fillId="0" borderId="56" xfId="39" applyNumberFormat="1" applyFont="1" applyBorder="1" applyAlignment="1">
      <alignment vertical="center"/>
    </xf>
    <xf numFmtId="3" fontId="81" fillId="0" borderId="32" xfId="39" applyNumberFormat="1" applyFont="1" applyBorder="1" applyAlignment="1">
      <alignment vertical="center"/>
    </xf>
    <xf numFmtId="3" fontId="17" fillId="0" borderId="55" xfId="39" applyNumberFormat="1" applyFont="1" applyBorder="1" applyAlignment="1">
      <alignment vertical="center"/>
    </xf>
    <xf numFmtId="3" fontId="12" fillId="0" borderId="106" xfId="39" applyNumberFormat="1" applyFont="1" applyBorder="1" applyAlignment="1">
      <alignment horizontal="right" vertical="center"/>
    </xf>
    <xf numFmtId="3" fontId="12" fillId="0" borderId="14" xfId="39" applyNumberFormat="1" applyFont="1" applyBorder="1" applyAlignment="1">
      <alignment horizontal="right" vertical="center"/>
    </xf>
    <xf numFmtId="3" fontId="12" fillId="0" borderId="10" xfId="39" applyNumberFormat="1" applyFont="1" applyBorder="1" applyAlignment="1">
      <alignment horizontal="right" vertical="center"/>
    </xf>
    <xf numFmtId="3" fontId="12" fillId="0" borderId="29" xfId="39" applyNumberFormat="1" applyFont="1" applyBorder="1" applyAlignment="1">
      <alignment horizontal="right" vertical="center"/>
    </xf>
    <xf numFmtId="3" fontId="17" fillId="0" borderId="1" xfId="39" applyNumberFormat="1" applyFont="1" applyBorder="1" applyAlignment="1">
      <alignment horizontal="right" vertical="center"/>
    </xf>
    <xf numFmtId="3" fontId="17" fillId="0" borderId="11" xfId="39" applyNumberFormat="1" applyFont="1" applyBorder="1" applyAlignment="1">
      <alignment horizontal="right" vertical="center"/>
    </xf>
    <xf numFmtId="3" fontId="17" fillId="0" borderId="29" xfId="39" applyNumberFormat="1" applyFont="1" applyBorder="1" applyAlignment="1">
      <alignment horizontal="right" vertical="center"/>
    </xf>
    <xf numFmtId="3" fontId="17" fillId="0" borderId="8" xfId="39" applyNumberFormat="1" applyFont="1" applyBorder="1" applyAlignment="1">
      <alignment horizontal="right" vertical="center"/>
    </xf>
    <xf numFmtId="3" fontId="17" fillId="0" borderId="14" xfId="39" applyNumberFormat="1" applyFont="1" applyBorder="1" applyAlignment="1">
      <alignment horizontal="right" vertical="center"/>
    </xf>
    <xf numFmtId="3" fontId="17" fillId="0" borderId="99" xfId="39" applyNumberFormat="1" applyFont="1" applyBorder="1" applyAlignment="1">
      <alignment horizontal="right" vertical="center"/>
    </xf>
    <xf numFmtId="3" fontId="17" fillId="0" borderId="10" xfId="39" applyNumberFormat="1" applyFont="1" applyBorder="1" applyAlignment="1">
      <alignment horizontal="right" vertical="center"/>
    </xf>
    <xf numFmtId="0" fontId="81" fillId="0" borderId="52" xfId="39" applyFont="1" applyBorder="1"/>
    <xf numFmtId="169" fontId="81" fillId="0" borderId="0" xfId="39" applyNumberFormat="1" applyFont="1" applyBorder="1"/>
    <xf numFmtId="3" fontId="81" fillId="0" borderId="0" xfId="40" applyNumberFormat="1" applyFont="1"/>
    <xf numFmtId="3" fontId="81" fillId="0" borderId="0" xfId="40" applyNumberFormat="1" applyFont="1" applyFill="1"/>
    <xf numFmtId="3" fontId="81" fillId="0" borderId="0" xfId="40" applyNumberFormat="1" applyFont="1" applyFill="1" applyBorder="1"/>
    <xf numFmtId="3" fontId="81" fillId="0" borderId="0" xfId="39" applyNumberFormat="1" applyFont="1" applyFill="1" applyAlignment="1"/>
    <xf numFmtId="0" fontId="17" fillId="0" borderId="1" xfId="39" applyFont="1" applyFill="1" applyBorder="1" applyAlignment="1">
      <alignment vertical="center" wrapText="1"/>
    </xf>
    <xf numFmtId="0" fontId="17" fillId="0" borderId="84" xfId="39" applyFont="1" applyBorder="1" applyAlignment="1">
      <alignment horizontal="center" vertical="center" wrapText="1"/>
    </xf>
    <xf numFmtId="0" fontId="17" fillId="0" borderId="13" xfId="39" applyFont="1" applyBorder="1" applyAlignment="1">
      <alignment horizontal="center" vertical="center" wrapText="1"/>
    </xf>
    <xf numFmtId="0" fontId="17" fillId="0" borderId="91" xfId="39" applyFont="1" applyBorder="1" applyAlignment="1">
      <alignment horizontal="center" vertical="center" wrapText="1"/>
    </xf>
    <xf numFmtId="0" fontId="17" fillId="0" borderId="100" xfId="39" applyFont="1" applyBorder="1" applyAlignment="1">
      <alignment horizontal="center" vertical="center" wrapText="1"/>
    </xf>
    <xf numFmtId="0" fontId="17" fillId="0" borderId="82" xfId="39" applyFont="1" applyBorder="1" applyAlignment="1">
      <alignment horizontal="center" vertical="center" wrapText="1"/>
    </xf>
    <xf numFmtId="169" fontId="81" fillId="0" borderId="16" xfId="39" applyNumberFormat="1" applyFont="1" applyBorder="1" applyAlignment="1">
      <alignment horizontal="center" vertical="center"/>
    </xf>
    <xf numFmtId="169" fontId="81" fillId="0" borderId="17" xfId="39" applyNumberFormat="1" applyFont="1" applyBorder="1" applyAlignment="1">
      <alignment horizontal="center" vertical="center"/>
    </xf>
    <xf numFmtId="169" fontId="81" fillId="0" borderId="17" xfId="39" applyNumberFormat="1" applyFont="1" applyFill="1" applyBorder="1" applyAlignment="1">
      <alignment horizontal="center" vertical="center" wrapText="1"/>
    </xf>
    <xf numFmtId="169" fontId="17" fillId="0" borderId="87" xfId="39" applyNumberFormat="1" applyFont="1" applyFill="1" applyBorder="1" applyAlignment="1">
      <alignment horizontal="center" vertical="center" wrapText="1"/>
    </xf>
    <xf numFmtId="169" fontId="17" fillId="0" borderId="102" xfId="39" applyNumberFormat="1" applyFont="1" applyFill="1" applyBorder="1" applyAlignment="1">
      <alignment horizontal="center" vertical="center" wrapText="1"/>
    </xf>
    <xf numFmtId="0" fontId="17" fillId="0" borderId="44" xfId="39" applyFont="1" applyBorder="1" applyAlignment="1">
      <alignment horizontal="center" vertical="center" wrapText="1"/>
    </xf>
    <xf numFmtId="169" fontId="81" fillId="0" borderId="21" xfId="39" applyNumberFormat="1" applyFont="1" applyBorder="1" applyAlignment="1">
      <alignment horizontal="center" vertical="center"/>
    </xf>
    <xf numFmtId="169" fontId="81" fillId="0" borderId="22" xfId="39" applyNumberFormat="1" applyFont="1" applyBorder="1" applyAlignment="1">
      <alignment horizontal="center" vertical="center"/>
    </xf>
    <xf numFmtId="0" fontId="17" fillId="0" borderId="45" xfId="39" applyFont="1" applyFill="1" applyBorder="1" applyAlignment="1">
      <alignment horizontal="center" vertical="center" wrapText="1"/>
    </xf>
    <xf numFmtId="169" fontId="81" fillId="0" borderId="32" xfId="39" applyNumberFormat="1" applyFont="1" applyBorder="1" applyAlignment="1">
      <alignment horizontal="center" vertical="center"/>
    </xf>
    <xf numFmtId="169" fontId="81" fillId="0" borderId="33" xfId="39" applyNumberFormat="1" applyFont="1" applyBorder="1" applyAlignment="1">
      <alignment horizontal="center" vertical="center"/>
    </xf>
    <xf numFmtId="0" fontId="17" fillId="0" borderId="43" xfId="39" applyFont="1" applyFill="1" applyBorder="1" applyAlignment="1">
      <alignment horizontal="center" vertical="center" wrapText="1"/>
    </xf>
    <xf numFmtId="169" fontId="17" fillId="0" borderId="50" xfId="39" applyNumberFormat="1" applyFont="1" applyBorder="1" applyAlignment="1">
      <alignment horizontal="center" vertical="center"/>
    </xf>
    <xf numFmtId="169" fontId="17" fillId="0" borderId="43" xfId="39" applyNumberFormat="1" applyFont="1" applyBorder="1" applyAlignment="1">
      <alignment horizontal="center" vertical="center"/>
    </xf>
    <xf numFmtId="0" fontId="17" fillId="0" borderId="44" xfId="39" applyFont="1" applyFill="1" applyBorder="1" applyAlignment="1">
      <alignment horizontal="center" vertical="center" wrapText="1"/>
    </xf>
    <xf numFmtId="169" fontId="81" fillId="0" borderId="22" xfId="39" applyNumberFormat="1" applyFont="1" applyBorder="1" applyAlignment="1">
      <alignment horizontal="center" vertical="center" wrapText="1"/>
    </xf>
    <xf numFmtId="169" fontId="17" fillId="0" borderId="86" xfId="39" applyNumberFormat="1" applyFont="1" applyBorder="1" applyAlignment="1">
      <alignment horizontal="center" vertical="center"/>
    </xf>
    <xf numFmtId="169" fontId="17" fillId="0" borderId="82" xfId="39" applyNumberFormat="1" applyFont="1" applyBorder="1" applyAlignment="1">
      <alignment horizontal="center" vertical="center"/>
    </xf>
    <xf numFmtId="0" fontId="17" fillId="0" borderId="56" xfId="39" applyFont="1" applyFill="1" applyBorder="1" applyAlignment="1">
      <alignment horizontal="center" vertical="center" wrapText="1"/>
    </xf>
    <xf numFmtId="169" fontId="81" fillId="0" borderId="33" xfId="39" applyNumberFormat="1" applyFont="1" applyBorder="1" applyAlignment="1">
      <alignment horizontal="center" vertical="center" wrapText="1"/>
    </xf>
    <xf numFmtId="169" fontId="17" fillId="0" borderId="91" xfId="39" applyNumberFormat="1" applyFont="1" applyBorder="1" applyAlignment="1">
      <alignment horizontal="center" vertical="center"/>
    </xf>
    <xf numFmtId="169" fontId="17" fillId="0" borderId="100" xfId="39" applyNumberFormat="1" applyFont="1" applyBorder="1" applyAlignment="1">
      <alignment horizontal="center" vertical="center"/>
    </xf>
    <xf numFmtId="0" fontId="17" fillId="0" borderId="82" xfId="39" applyFont="1" applyFill="1" applyBorder="1" applyAlignment="1">
      <alignment horizontal="center" vertical="center" wrapText="1"/>
    </xf>
    <xf numFmtId="169" fontId="81" fillId="0" borderId="17" xfId="39" applyNumberFormat="1" applyFont="1" applyBorder="1" applyAlignment="1">
      <alignment horizontal="center" vertical="center" wrapText="1"/>
    </xf>
    <xf numFmtId="0" fontId="17" fillId="0" borderId="56" xfId="39" applyFont="1" applyBorder="1" applyAlignment="1">
      <alignment horizontal="center" vertical="center" wrapText="1"/>
    </xf>
    <xf numFmtId="0" fontId="17" fillId="0" borderId="0" xfId="39" applyFont="1" applyBorder="1" applyAlignment="1">
      <alignment vertical="center" wrapText="1"/>
    </xf>
    <xf numFmtId="0" fontId="81" fillId="0" borderId="0" xfId="39" applyFont="1" applyBorder="1" applyAlignment="1">
      <alignment horizontal="center" vertical="center" wrapText="1"/>
    </xf>
    <xf numFmtId="169" fontId="17" fillId="0" borderId="0" xfId="39" applyNumberFormat="1" applyFont="1" applyBorder="1" applyAlignment="1">
      <alignment horizontal="center" vertical="center"/>
    </xf>
    <xf numFmtId="169" fontId="17" fillId="0" borderId="0" xfId="39" applyNumberFormat="1" applyFont="1" applyBorder="1" applyAlignment="1">
      <alignment vertical="center" wrapText="1"/>
    </xf>
    <xf numFmtId="169" fontId="17" fillId="0" borderId="0" xfId="39" applyNumberFormat="1" applyFont="1" applyBorder="1" applyAlignment="1">
      <alignment horizontal="center" vertical="center" wrapText="1"/>
    </xf>
    <xf numFmtId="0" fontId="102" fillId="0" borderId="99" xfId="39" applyFont="1" applyBorder="1" applyAlignment="1">
      <alignment horizontal="center" vertical="center" wrapText="1"/>
    </xf>
    <xf numFmtId="0" fontId="102" fillId="0" borderId="13" xfId="39" applyFont="1" applyBorder="1" applyAlignment="1">
      <alignment horizontal="center" vertical="center" wrapText="1"/>
    </xf>
    <xf numFmtId="0" fontId="102" fillId="0" borderId="100" xfId="39" applyFont="1" applyBorder="1" applyAlignment="1">
      <alignment horizontal="center" vertical="center" wrapText="1"/>
    </xf>
    <xf numFmtId="0" fontId="102" fillId="0" borderId="82" xfId="39" applyFont="1" applyBorder="1" applyAlignment="1">
      <alignment horizontal="center" vertical="center" wrapText="1"/>
    </xf>
    <xf numFmtId="169" fontId="103" fillId="0" borderId="96" xfId="39" applyNumberFormat="1" applyFont="1" applyBorder="1" applyAlignment="1">
      <alignment horizontal="center" vertical="center"/>
    </xf>
    <xf numFmtId="169" fontId="103" fillId="0" borderId="17" xfId="39" applyNumberFormat="1" applyFont="1" applyBorder="1" applyAlignment="1">
      <alignment horizontal="center" vertical="center"/>
    </xf>
    <xf numFmtId="169" fontId="103" fillId="0" borderId="82" xfId="39" applyNumberFormat="1" applyFont="1" applyBorder="1" applyAlignment="1">
      <alignment horizontal="center" vertical="center"/>
    </xf>
    <xf numFmtId="0" fontId="102" fillId="0" borderId="44" xfId="39" applyFont="1" applyBorder="1" applyAlignment="1">
      <alignment horizontal="center" vertical="center" wrapText="1"/>
    </xf>
    <xf numFmtId="169" fontId="103" fillId="0" borderId="21" xfId="39" applyNumberFormat="1" applyFont="1" applyBorder="1" applyAlignment="1">
      <alignment horizontal="center" vertical="center"/>
    </xf>
    <xf numFmtId="169" fontId="103" fillId="0" borderId="22" xfId="39" applyNumberFormat="1" applyFont="1" applyBorder="1" applyAlignment="1">
      <alignment horizontal="center" vertical="center"/>
    </xf>
    <xf numFmtId="169" fontId="103" fillId="0" borderId="23" xfId="39" applyNumberFormat="1" applyFont="1" applyBorder="1" applyAlignment="1">
      <alignment horizontal="center" vertical="center"/>
    </xf>
    <xf numFmtId="169" fontId="103" fillId="0" borderId="44" xfId="39" applyNumberFormat="1" applyFont="1" applyBorder="1" applyAlignment="1">
      <alignment horizontal="center" vertical="center"/>
    </xf>
    <xf numFmtId="0" fontId="102" fillId="0" borderId="45" xfId="39" applyFont="1" applyBorder="1" applyAlignment="1">
      <alignment horizontal="center" vertical="center" wrapText="1"/>
    </xf>
    <xf numFmtId="169" fontId="103" fillId="0" borderId="26" xfId="39" applyNumberFormat="1" applyFont="1" applyBorder="1" applyAlignment="1">
      <alignment horizontal="center" vertical="center"/>
    </xf>
    <xf numFmtId="169" fontId="103" fillId="0" borderId="27" xfId="39" applyNumberFormat="1" applyFont="1" applyBorder="1" applyAlignment="1">
      <alignment horizontal="center" vertical="center"/>
    </xf>
    <xf numFmtId="169" fontId="103" fillId="0" borderId="89" xfId="39" applyNumberFormat="1" applyFont="1" applyBorder="1" applyAlignment="1">
      <alignment horizontal="center" vertical="center"/>
    </xf>
    <xf numFmtId="169" fontId="103" fillId="0" borderId="45" xfId="39" applyNumberFormat="1" applyFont="1" applyBorder="1" applyAlignment="1">
      <alignment horizontal="center" vertical="center"/>
    </xf>
    <xf numFmtId="169" fontId="102" fillId="0" borderId="26" xfId="39" applyNumberFormat="1" applyFont="1" applyBorder="1" applyAlignment="1">
      <alignment horizontal="center" vertical="center"/>
    </xf>
    <xf numFmtId="169" fontId="102" fillId="0" borderId="104" xfId="39" applyNumberFormat="1" applyFont="1" applyBorder="1" applyAlignment="1">
      <alignment horizontal="center" vertical="center"/>
    </xf>
    <xf numFmtId="169" fontId="102" fillId="0" borderId="95" xfId="39" applyNumberFormat="1" applyFont="1" applyBorder="1" applyAlignment="1">
      <alignment horizontal="center" vertical="center"/>
    </xf>
    <xf numFmtId="169" fontId="102" fillId="0" borderId="25" xfId="39" applyNumberFormat="1" applyFont="1" applyBorder="1" applyAlignment="1">
      <alignment horizontal="center" vertical="center"/>
    </xf>
    <xf numFmtId="169" fontId="102" fillId="0" borderId="33" xfId="39" applyNumberFormat="1" applyFont="1" applyBorder="1" applyAlignment="1">
      <alignment horizontal="center" vertical="center"/>
    </xf>
    <xf numFmtId="169" fontId="102" fillId="0" borderId="56" xfId="39" applyNumberFormat="1" applyFont="1" applyBorder="1" applyAlignment="1">
      <alignment horizontal="center" vertical="center"/>
    </xf>
    <xf numFmtId="0" fontId="102" fillId="0" borderId="43" xfId="39" applyFont="1" applyBorder="1" applyAlignment="1">
      <alignment horizontal="center" vertical="center" wrapText="1"/>
    </xf>
    <xf numFmtId="169" fontId="103" fillId="0" borderId="41" xfId="39" applyNumberFormat="1" applyFont="1" applyBorder="1" applyAlignment="1">
      <alignment horizontal="center" vertical="center"/>
    </xf>
    <xf numFmtId="169" fontId="103" fillId="0" borderId="42" xfId="39" applyNumberFormat="1" applyFont="1" applyBorder="1" applyAlignment="1">
      <alignment horizontal="center" vertical="center"/>
    </xf>
    <xf numFmtId="169" fontId="103" fillId="0" borderId="50" xfId="39" applyNumberFormat="1" applyFont="1" applyBorder="1" applyAlignment="1">
      <alignment horizontal="center" vertical="center"/>
    </xf>
    <xf numFmtId="169" fontId="103" fillId="0" borderId="43" xfId="39" applyNumberFormat="1" applyFont="1" applyBorder="1" applyAlignment="1">
      <alignment horizontal="center" vertical="center"/>
    </xf>
    <xf numFmtId="169" fontId="103" fillId="0" borderId="21" xfId="39" applyNumberFormat="1" applyFont="1" applyFill="1" applyBorder="1" applyAlignment="1">
      <alignment horizontal="center" vertical="center"/>
    </xf>
    <xf numFmtId="169" fontId="103" fillId="0" borderId="22" xfId="39" applyNumberFormat="1" applyFont="1" applyFill="1" applyBorder="1" applyAlignment="1">
      <alignment horizontal="center" vertical="center"/>
    </xf>
    <xf numFmtId="169" fontId="103" fillId="0" borderId="23" xfId="39" applyNumberFormat="1" applyFont="1" applyFill="1" applyBorder="1" applyAlignment="1">
      <alignment horizontal="center" vertical="center"/>
    </xf>
    <xf numFmtId="169" fontId="103" fillId="0" borderId="44" xfId="39" applyNumberFormat="1" applyFont="1" applyFill="1" applyBorder="1" applyAlignment="1">
      <alignment horizontal="center" vertical="center"/>
    </xf>
    <xf numFmtId="0" fontId="102" fillId="0" borderId="56" xfId="39" applyFont="1" applyBorder="1" applyAlignment="1">
      <alignment horizontal="center" vertical="center" wrapText="1"/>
    </xf>
    <xf numFmtId="169" fontId="102" fillId="0" borderId="30" xfId="39" applyNumberFormat="1" applyFont="1" applyBorder="1" applyAlignment="1">
      <alignment horizontal="center" vertical="center"/>
    </xf>
    <xf numFmtId="169" fontId="102" fillId="0" borderId="54" xfId="39" applyNumberFormat="1" applyFont="1" applyBorder="1" applyAlignment="1">
      <alignment horizontal="center" vertical="center"/>
    </xf>
    <xf numFmtId="169" fontId="102" fillId="0" borderId="32" xfId="39" applyNumberFormat="1" applyFont="1" applyBorder="1" applyAlignment="1">
      <alignment horizontal="center" vertical="center"/>
    </xf>
    <xf numFmtId="169" fontId="102" fillId="0" borderId="31" xfId="39" applyNumberFormat="1" applyFont="1" applyBorder="1" applyAlignment="1">
      <alignment horizontal="center" vertical="center"/>
    </xf>
    <xf numFmtId="169" fontId="103" fillId="0" borderId="16" xfId="39" applyNumberFormat="1" applyFont="1" applyBorder="1" applyAlignment="1">
      <alignment horizontal="center" vertical="center"/>
    </xf>
    <xf numFmtId="169" fontId="103" fillId="0" borderId="86" xfId="39" applyNumberFormat="1" applyFont="1" applyBorder="1" applyAlignment="1">
      <alignment horizontal="center" vertical="center"/>
    </xf>
    <xf numFmtId="0" fontId="17" fillId="0" borderId="0" xfId="39" applyFont="1" applyBorder="1" applyAlignment="1">
      <alignment horizontal="center" wrapText="1"/>
    </xf>
    <xf numFmtId="49" fontId="17" fillId="0" borderId="8" xfId="39" applyNumberFormat="1" applyFont="1" applyBorder="1" applyAlignment="1">
      <alignment horizontal="center" vertical="center" wrapText="1"/>
    </xf>
    <xf numFmtId="49" fontId="17" fillId="0" borderId="13" xfId="39" applyNumberFormat="1" applyFont="1" applyBorder="1" applyAlignment="1">
      <alignment horizontal="center" vertical="center" wrapText="1"/>
    </xf>
    <xf numFmtId="49" fontId="17" fillId="0" borderId="99" xfId="39" applyNumberFormat="1" applyFont="1" applyBorder="1" applyAlignment="1">
      <alignment horizontal="center" vertical="center" wrapText="1"/>
    </xf>
    <xf numFmtId="49" fontId="17" fillId="0" borderId="9" xfId="39" applyNumberFormat="1" applyFont="1" applyBorder="1" applyAlignment="1">
      <alignment horizontal="center" vertical="center" wrapText="1"/>
    </xf>
    <xf numFmtId="3" fontId="81" fillId="0" borderId="86" xfId="39" applyNumberFormat="1" applyFont="1" applyBorder="1" applyAlignment="1">
      <alignment horizontal="center" vertical="center"/>
    </xf>
    <xf numFmtId="169" fontId="81" fillId="0" borderId="2" xfId="39" applyNumberFormat="1" applyFont="1" applyBorder="1" applyAlignment="1">
      <alignment horizontal="center" vertical="center"/>
    </xf>
    <xf numFmtId="169" fontId="81" fillId="0" borderId="38" xfId="39" applyNumberFormat="1" applyFont="1" applyBorder="1" applyAlignment="1">
      <alignment horizontal="center" vertical="center"/>
    </xf>
    <xf numFmtId="169" fontId="81" fillId="0" borderId="42" xfId="39" applyNumberFormat="1" applyFont="1" applyBorder="1" applyAlignment="1">
      <alignment horizontal="center" vertical="center"/>
    </xf>
    <xf numFmtId="169" fontId="81" fillId="0" borderId="4" xfId="39" applyNumberFormat="1" applyFont="1" applyBorder="1" applyAlignment="1">
      <alignment horizontal="center" vertical="center"/>
    </xf>
    <xf numFmtId="169" fontId="81" fillId="0" borderId="27" xfId="39" applyNumberFormat="1" applyFont="1" applyBorder="1" applyAlignment="1">
      <alignment horizontal="center" vertical="center"/>
    </xf>
    <xf numFmtId="169" fontId="81" fillId="0" borderId="101" xfId="39" applyNumberFormat="1" applyFont="1" applyBorder="1" applyAlignment="1">
      <alignment horizontal="center" vertical="center"/>
    </xf>
    <xf numFmtId="169" fontId="81" fillId="0" borderId="44" xfId="39" applyNumberFormat="1" applyFont="1" applyBorder="1" applyAlignment="1">
      <alignment horizontal="center" vertical="center"/>
    </xf>
    <xf numFmtId="0" fontId="102" fillId="0" borderId="45" xfId="39" applyFont="1" applyFill="1" applyBorder="1" applyAlignment="1">
      <alignment horizontal="center" vertical="center" wrapText="1"/>
    </xf>
    <xf numFmtId="3" fontId="81" fillId="0" borderId="57" xfId="39" applyNumberFormat="1" applyFont="1" applyBorder="1" applyAlignment="1">
      <alignment horizontal="center" vertical="center"/>
    </xf>
    <xf numFmtId="3" fontId="81" fillId="0" borderId="98" xfId="39" applyNumberFormat="1" applyFont="1" applyBorder="1" applyAlignment="1">
      <alignment horizontal="center" vertical="center"/>
    </xf>
    <xf numFmtId="169" fontId="81" fillId="0" borderId="52" xfId="39" applyNumberFormat="1" applyFont="1" applyBorder="1" applyAlignment="1">
      <alignment horizontal="center" vertical="center"/>
    </xf>
    <xf numFmtId="169" fontId="81" fillId="0" borderId="34" xfId="39" applyNumberFormat="1" applyFont="1" applyBorder="1" applyAlignment="1">
      <alignment horizontal="center" vertical="center"/>
    </xf>
    <xf numFmtId="169" fontId="81" fillId="0" borderId="35" xfId="39" applyNumberFormat="1" applyFont="1" applyBorder="1" applyAlignment="1">
      <alignment horizontal="center" vertical="center"/>
    </xf>
    <xf numFmtId="0" fontId="102" fillId="0" borderId="43" xfId="39" applyFont="1" applyFill="1" applyBorder="1" applyAlignment="1">
      <alignment horizontal="center" vertical="center" wrapText="1"/>
    </xf>
    <xf numFmtId="3" fontId="81" fillId="0" borderId="101" xfId="39" applyNumberFormat="1" applyFont="1" applyBorder="1" applyAlignment="1">
      <alignment horizontal="center" vertical="center"/>
    </xf>
    <xf numFmtId="3" fontId="81" fillId="0" borderId="42" xfId="39" applyNumberFormat="1" applyFont="1" applyBorder="1" applyAlignment="1">
      <alignment horizontal="center" vertical="center"/>
    </xf>
    <xf numFmtId="3" fontId="81" fillId="0" borderId="50" xfId="39" applyNumberFormat="1" applyFont="1" applyBorder="1" applyAlignment="1">
      <alignment horizontal="center" vertical="center"/>
    </xf>
    <xf numFmtId="169" fontId="81" fillId="0" borderId="41" xfId="39" applyNumberFormat="1" applyFont="1" applyBorder="1" applyAlignment="1">
      <alignment horizontal="center" vertical="center"/>
    </xf>
    <xf numFmtId="169" fontId="81" fillId="0" borderId="43" xfId="39" applyNumberFormat="1" applyFont="1" applyBorder="1" applyAlignment="1">
      <alignment horizontal="center" vertical="center"/>
    </xf>
    <xf numFmtId="0" fontId="102" fillId="0" borderId="44" xfId="39" applyFont="1" applyFill="1" applyBorder="1" applyAlignment="1">
      <alignment horizontal="center" vertical="center" wrapText="1"/>
    </xf>
    <xf numFmtId="3" fontId="81" fillId="0" borderId="22" xfId="39" applyNumberFormat="1" applyFont="1" applyBorder="1" applyAlignment="1">
      <alignment horizontal="center" vertical="center"/>
    </xf>
    <xf numFmtId="3" fontId="81" fillId="0" borderId="40" xfId="39" applyNumberFormat="1" applyFont="1" applyBorder="1" applyAlignment="1">
      <alignment horizontal="center" vertical="center"/>
    </xf>
    <xf numFmtId="169" fontId="81" fillId="0" borderId="82" xfId="39" applyNumberFormat="1" applyFont="1" applyBorder="1" applyAlignment="1">
      <alignment horizontal="center" vertical="center"/>
    </xf>
    <xf numFmtId="0" fontId="102" fillId="0" borderId="56" xfId="39" applyFont="1" applyFill="1" applyBorder="1" applyAlignment="1">
      <alignment horizontal="center" vertical="center" wrapText="1"/>
    </xf>
    <xf numFmtId="0" fontId="102" fillId="0" borderId="82" xfId="39" applyFont="1" applyFill="1" applyBorder="1" applyAlignment="1">
      <alignment horizontal="center" vertical="center" wrapText="1"/>
    </xf>
    <xf numFmtId="3" fontId="81" fillId="0" borderId="85" xfId="39" applyNumberFormat="1" applyFont="1" applyBorder="1" applyAlignment="1">
      <alignment horizontal="center" vertical="center"/>
    </xf>
    <xf numFmtId="169" fontId="81" fillId="0" borderId="107" xfId="39" applyNumberFormat="1" applyFont="1" applyBorder="1" applyAlignment="1">
      <alignment horizontal="center" vertical="center"/>
    </xf>
    <xf numFmtId="3" fontId="81" fillId="0" borderId="23" xfId="39" applyNumberFormat="1" applyFont="1" applyBorder="1" applyAlignment="1">
      <alignment horizontal="center" vertical="center"/>
    </xf>
    <xf numFmtId="3" fontId="81" fillId="0" borderId="91" xfId="39" applyNumberFormat="1" applyFont="1" applyBorder="1" applyAlignment="1">
      <alignment horizontal="center" vertical="center"/>
    </xf>
    <xf numFmtId="169" fontId="81" fillId="0" borderId="56" xfId="39" applyNumberFormat="1" applyFont="1" applyBorder="1" applyAlignment="1">
      <alignment horizontal="center" vertical="center"/>
    </xf>
    <xf numFmtId="0" fontId="12" fillId="0" borderId="6" xfId="39" applyFont="1" applyBorder="1" applyAlignment="1">
      <alignment horizontal="center" vertical="center"/>
    </xf>
    <xf numFmtId="0" fontId="81" fillId="0" borderId="29" xfId="39" applyFont="1" applyBorder="1" applyAlignment="1">
      <alignment horizontal="center"/>
    </xf>
    <xf numFmtId="3" fontId="12" fillId="0" borderId="13" xfId="39" applyNumberFormat="1" applyFont="1" applyBorder="1" applyAlignment="1">
      <alignment horizontal="center" vertical="center"/>
    </xf>
    <xf numFmtId="3" fontId="12" fillId="0" borderId="99" xfId="39" applyNumberFormat="1" applyFont="1" applyBorder="1" applyAlignment="1">
      <alignment horizontal="center" vertical="center"/>
    </xf>
    <xf numFmtId="3" fontId="12" fillId="0" borderId="11" xfId="39" applyNumberFormat="1" applyFont="1" applyBorder="1" applyAlignment="1">
      <alignment horizontal="center" vertical="center"/>
    </xf>
    <xf numFmtId="169" fontId="12" fillId="0" borderId="5" xfId="39" applyNumberFormat="1" applyFont="1" applyBorder="1" applyAlignment="1">
      <alignment horizontal="center" vertical="center"/>
    </xf>
    <xf numFmtId="169" fontId="12" fillId="0" borderId="14" xfId="39" applyNumberFormat="1" applyFont="1" applyBorder="1" applyAlignment="1">
      <alignment horizontal="center" vertical="center"/>
    </xf>
    <xf numFmtId="169" fontId="12" fillId="0" borderId="11" xfId="39" applyNumberFormat="1" applyFont="1" applyBorder="1" applyAlignment="1">
      <alignment horizontal="center" vertical="center"/>
    </xf>
    <xf numFmtId="169" fontId="12" fillId="0" borderId="4" xfId="39" applyNumberFormat="1" applyFont="1" applyBorder="1" applyAlignment="1">
      <alignment horizontal="center" vertical="center"/>
    </xf>
    <xf numFmtId="169" fontId="81" fillId="0" borderId="40" xfId="39" applyNumberFormat="1" applyFont="1" applyBorder="1" applyAlignment="1">
      <alignment horizontal="center" vertical="center"/>
    </xf>
    <xf numFmtId="169" fontId="81" fillId="0" borderId="96" xfId="39" applyNumberFormat="1" applyFont="1" applyBorder="1" applyAlignment="1">
      <alignment horizontal="center" vertical="center"/>
    </xf>
    <xf numFmtId="169" fontId="81" fillId="0" borderId="83" xfId="39" applyNumberFormat="1" applyFont="1" applyBorder="1" applyAlignment="1">
      <alignment horizontal="center" vertical="center"/>
    </xf>
    <xf numFmtId="3" fontId="81" fillId="0" borderId="56" xfId="39" applyNumberFormat="1" applyFont="1" applyBorder="1" applyAlignment="1">
      <alignment horizontal="center" vertical="center"/>
    </xf>
    <xf numFmtId="49" fontId="84" fillId="70" borderId="135" xfId="0" applyNumberFormat="1" applyFont="1" applyFill="1" applyBorder="1" applyAlignment="1">
      <alignment horizontal="left" vertical="center" wrapText="1"/>
    </xf>
    <xf numFmtId="187" fontId="84" fillId="70" borderId="136" xfId="0" applyNumberFormat="1" applyFont="1" applyFill="1" applyBorder="1" applyAlignment="1">
      <alignment vertical="center" wrapText="1"/>
    </xf>
    <xf numFmtId="187" fontId="84" fillId="70" borderId="137" xfId="0" applyNumberFormat="1" applyFont="1" applyFill="1" applyBorder="1" applyAlignment="1">
      <alignment vertical="center" wrapText="1"/>
    </xf>
    <xf numFmtId="187" fontId="83" fillId="70" borderId="5" xfId="0" applyNumberFormat="1" applyFont="1" applyFill="1" applyBorder="1" applyAlignment="1">
      <alignment vertical="center" wrapText="1"/>
    </xf>
    <xf numFmtId="187" fontId="83" fillId="70" borderId="6" xfId="0" applyNumberFormat="1" applyFont="1" applyFill="1" applyBorder="1" applyAlignment="1">
      <alignment vertical="center" wrapText="1"/>
    </xf>
    <xf numFmtId="187" fontId="84" fillId="70" borderId="6" xfId="0" applyNumberFormat="1" applyFont="1" applyFill="1" applyBorder="1" applyAlignment="1">
      <alignment vertical="center" wrapText="1"/>
    </xf>
    <xf numFmtId="187" fontId="84" fillId="70" borderId="7" xfId="0" applyNumberFormat="1" applyFont="1" applyFill="1" applyBorder="1" applyAlignment="1">
      <alignment vertical="center" wrapText="1"/>
    </xf>
    <xf numFmtId="0" fontId="84" fillId="70" borderId="141" xfId="0" applyFont="1" applyFill="1" applyBorder="1" applyAlignment="1">
      <alignment horizontal="center" vertical="center" wrapText="1"/>
    </xf>
    <xf numFmtId="49" fontId="83" fillId="0" borderId="142" xfId="0" applyNumberFormat="1" applyFont="1" applyBorder="1" applyAlignment="1">
      <alignment vertical="center" wrapText="1"/>
    </xf>
    <xf numFmtId="187" fontId="83" fillId="0" borderId="143" xfId="0" applyNumberFormat="1" applyFont="1" applyBorder="1" applyAlignment="1">
      <alignment vertical="center" wrapText="1"/>
    </xf>
    <xf numFmtId="49" fontId="83" fillId="0" borderId="144" xfId="0" applyNumberFormat="1" applyFont="1" applyBorder="1" applyAlignment="1">
      <alignment vertical="center" wrapText="1"/>
    </xf>
    <xf numFmtId="187" fontId="83" fillId="0" borderId="102" xfId="0" applyNumberFormat="1" applyFont="1" applyBorder="1" applyAlignment="1">
      <alignment vertical="center" wrapText="1"/>
    </xf>
    <xf numFmtId="187" fontId="83" fillId="0" borderId="44" xfId="0" applyNumberFormat="1" applyFont="1" applyBorder="1" applyAlignment="1">
      <alignment vertical="center" wrapText="1"/>
    </xf>
    <xf numFmtId="49" fontId="81" fillId="0" borderId="144" xfId="0" applyNumberFormat="1" applyFont="1" applyFill="1" applyBorder="1" applyAlignment="1">
      <alignment vertical="center" wrapText="1"/>
    </xf>
    <xf numFmtId="187" fontId="17" fillId="0" borderId="44" xfId="0" applyNumberFormat="1" applyFont="1" applyFill="1" applyBorder="1" applyAlignment="1">
      <alignment vertical="center" wrapText="1"/>
    </xf>
    <xf numFmtId="187" fontId="83" fillId="0" borderId="20" xfId="0" applyNumberFormat="1" applyFont="1" applyBorder="1" applyAlignment="1">
      <alignment vertical="center" wrapText="1"/>
    </xf>
    <xf numFmtId="187" fontId="84" fillId="0" borderId="44" xfId="0" applyNumberFormat="1" applyFont="1" applyBorder="1" applyAlignment="1">
      <alignment vertical="center" wrapText="1"/>
    </xf>
    <xf numFmtId="49" fontId="83" fillId="70" borderId="144" xfId="0" applyNumberFormat="1" applyFont="1" applyFill="1" applyBorder="1" applyAlignment="1">
      <alignment vertical="center" wrapText="1"/>
    </xf>
    <xf numFmtId="187" fontId="84" fillId="70" borderId="44" xfId="0" applyNumberFormat="1" applyFont="1" applyFill="1" applyBorder="1" applyAlignment="1">
      <alignment vertical="center" wrapText="1"/>
    </xf>
    <xf numFmtId="187" fontId="83" fillId="0" borderId="105" xfId="0" applyNumberFormat="1" applyFont="1" applyBorder="1" applyAlignment="1">
      <alignment vertical="center" wrapText="1"/>
    </xf>
    <xf numFmtId="188" fontId="84" fillId="0" borderId="44" xfId="0" applyNumberFormat="1" applyFont="1" applyBorder="1" applyAlignment="1">
      <alignment vertical="center" wrapText="1"/>
    </xf>
    <xf numFmtId="187" fontId="84" fillId="70" borderId="145" xfId="0" applyNumberFormat="1" applyFont="1" applyFill="1" applyBorder="1" applyAlignment="1">
      <alignment vertical="center" wrapText="1"/>
    </xf>
    <xf numFmtId="49" fontId="83" fillId="70" borderId="140" xfId="0" applyNumberFormat="1" applyFont="1" applyFill="1" applyBorder="1" applyAlignment="1">
      <alignment vertical="center" wrapText="1"/>
    </xf>
    <xf numFmtId="187" fontId="84" fillId="70" borderId="148" xfId="0" applyNumberFormat="1" applyFont="1" applyFill="1" applyBorder="1" applyAlignment="1">
      <alignment vertical="center" wrapText="1"/>
    </xf>
    <xf numFmtId="49" fontId="83" fillId="70" borderId="150" xfId="0" applyNumberFormat="1" applyFont="1" applyFill="1" applyBorder="1" applyAlignment="1">
      <alignment vertical="center" wrapText="1"/>
    </xf>
    <xf numFmtId="0" fontId="11" fillId="0" borderId="19" xfId="1" applyFont="1" applyBorder="1" applyAlignment="1">
      <alignment horizontal="left" vertical="center" wrapText="1"/>
    </xf>
    <xf numFmtId="0" fontId="11" fillId="0" borderId="88" xfId="1" applyFont="1" applyBorder="1" applyAlignment="1">
      <alignment horizontal="left" vertical="center" wrapText="1"/>
    </xf>
    <xf numFmtId="0" fontId="11" fillId="0" borderId="20" xfId="1" applyFont="1" applyBorder="1" applyAlignment="1">
      <alignment horizontal="left" vertical="center" wrapText="1"/>
    </xf>
    <xf numFmtId="0" fontId="15" fillId="0" borderId="25" xfId="1" applyFont="1" applyBorder="1" applyAlignment="1">
      <alignment horizontal="left" vertical="center" wrapText="1"/>
    </xf>
    <xf numFmtId="0" fontId="15" fillId="0" borderId="95" xfId="1" applyFont="1" applyBorder="1" applyAlignment="1">
      <alignment horizontal="left" vertical="center" wrapText="1"/>
    </xf>
    <xf numFmtId="0" fontId="15" fillId="0" borderId="105" xfId="1" applyFont="1" applyBorder="1" applyAlignment="1">
      <alignment horizontal="left" vertical="center" wrapText="1"/>
    </xf>
    <xf numFmtId="0" fontId="12" fillId="2" borderId="10" xfId="1" applyFont="1" applyFill="1" applyBorder="1" applyAlignment="1">
      <alignment horizontal="left" vertical="center" wrapText="1"/>
    </xf>
    <xf numFmtId="0" fontId="12" fillId="2" borderId="14" xfId="1" applyFont="1" applyFill="1" applyBorder="1" applyAlignment="1">
      <alignment horizontal="left" vertical="center" wrapText="1"/>
    </xf>
    <xf numFmtId="0" fontId="12" fillId="2" borderId="29" xfId="1" applyFont="1" applyFill="1" applyBorder="1" applyAlignment="1">
      <alignment horizontal="left" vertical="center" wrapText="1"/>
    </xf>
    <xf numFmtId="0" fontId="11" fillId="0" borderId="15" xfId="1" applyFont="1" applyBorder="1" applyAlignment="1">
      <alignment horizontal="left" vertical="center" wrapText="1"/>
    </xf>
    <xf numFmtId="0" fontId="11" fillId="0" borderId="87" xfId="1" applyFont="1" applyBorder="1" applyAlignment="1">
      <alignment horizontal="left" vertical="center" wrapText="1"/>
    </xf>
    <xf numFmtId="0" fontId="11" fillId="0" borderId="102" xfId="1" applyFont="1" applyBorder="1" applyAlignment="1">
      <alignment horizontal="left" vertical="center" wrapText="1"/>
    </xf>
    <xf numFmtId="0" fontId="12" fillId="0" borderId="0" xfId="1" applyFont="1" applyAlignment="1">
      <alignment horizontal="center" wrapText="1"/>
    </xf>
    <xf numFmtId="0" fontId="11" fillId="0" borderId="1" xfId="1" applyFont="1" applyBorder="1" applyAlignment="1">
      <alignment horizontal="right"/>
    </xf>
    <xf numFmtId="0" fontId="12" fillId="2" borderId="2"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9" xfId="1" applyFont="1" applyFill="1" applyBorder="1" applyAlignment="1">
      <alignment horizontal="center" vertical="center" wrapText="1"/>
    </xf>
    <xf numFmtId="49" fontId="12" fillId="2" borderId="5" xfId="1" applyNumberFormat="1" applyFont="1" applyFill="1" applyBorder="1" applyAlignment="1">
      <alignment horizontal="center" wrapText="1"/>
    </xf>
    <xf numFmtId="49" fontId="12" fillId="2" borderId="6" xfId="1" applyNumberFormat="1" applyFont="1" applyFill="1" applyBorder="1" applyAlignment="1">
      <alignment horizontal="center" wrapText="1"/>
    </xf>
    <xf numFmtId="49" fontId="12" fillId="2" borderId="7" xfId="1" applyNumberFormat="1" applyFont="1" applyFill="1" applyBorder="1" applyAlignment="1">
      <alignment horizontal="center" wrapText="1"/>
    </xf>
    <xf numFmtId="0" fontId="13" fillId="2" borderId="84" xfId="1" applyFont="1" applyFill="1" applyBorder="1" applyAlignment="1">
      <alignment horizontal="left" vertical="center" wrapText="1"/>
    </xf>
    <xf numFmtId="0" fontId="13" fillId="2" borderId="13" xfId="1" applyFont="1" applyFill="1" applyBorder="1" applyAlignment="1">
      <alignment horizontal="left" vertical="center" wrapText="1"/>
    </xf>
    <xf numFmtId="0" fontId="13" fillId="2" borderId="100" xfId="1" applyFont="1" applyFill="1" applyBorder="1" applyAlignment="1">
      <alignment horizontal="left" vertical="center" wrapText="1"/>
    </xf>
    <xf numFmtId="0" fontId="11" fillId="0" borderId="57" xfId="1" applyFont="1" applyBorder="1" applyAlignment="1">
      <alignment horizontal="left" vertical="center" wrapText="1"/>
    </xf>
    <xf numFmtId="0" fontId="11" fillId="0" borderId="90" xfId="1" applyFont="1" applyBorder="1" applyAlignment="1">
      <alignment horizontal="left" vertical="center" wrapText="1"/>
    </xf>
    <xf numFmtId="0" fontId="11" fillId="0" borderId="31" xfId="1" applyFont="1" applyBorder="1" applyAlignment="1">
      <alignment horizontal="left" vertical="center" wrapText="1"/>
    </xf>
    <xf numFmtId="0" fontId="17" fillId="2" borderId="10" xfId="3" applyFont="1" applyFill="1" applyBorder="1" applyAlignment="1">
      <alignment horizontal="left" vertical="center" wrapText="1"/>
    </xf>
    <xf numFmtId="0" fontId="17" fillId="2" borderId="14" xfId="3" applyFont="1" applyFill="1" applyBorder="1" applyAlignment="1">
      <alignment horizontal="left" vertical="center" wrapText="1"/>
    </xf>
    <xf numFmtId="0" fontId="17" fillId="2" borderId="29" xfId="3" applyFont="1" applyFill="1" applyBorder="1" applyAlignment="1">
      <alignment horizontal="left" vertical="center" wrapText="1"/>
    </xf>
    <xf numFmtId="0" fontId="81" fillId="0" borderId="15" xfId="4" applyFont="1" applyBorder="1" applyAlignment="1">
      <alignment horizontal="left" vertical="center" wrapText="1"/>
    </xf>
    <xf numFmtId="0" fontId="81" fillId="0" borderId="87" xfId="4" applyFont="1" applyBorder="1" applyAlignment="1">
      <alignment horizontal="left" vertical="center" wrapText="1"/>
    </xf>
    <xf numFmtId="0" fontId="81" fillId="0" borderId="102" xfId="4" applyFont="1" applyBorder="1" applyAlignment="1">
      <alignment horizontal="left" vertical="center" wrapText="1"/>
    </xf>
    <xf numFmtId="0" fontId="81" fillId="0" borderId="19" xfId="4" applyFont="1" applyBorder="1" applyAlignment="1">
      <alignment horizontal="left" vertical="center" wrapText="1"/>
    </xf>
    <xf numFmtId="0" fontId="81" fillId="0" borderId="88" xfId="4" applyFont="1" applyBorder="1" applyAlignment="1">
      <alignment horizontal="left" vertical="center" wrapText="1"/>
    </xf>
    <xf numFmtId="0" fontId="81" fillId="0" borderId="20" xfId="4" applyFont="1" applyBorder="1" applyAlignment="1">
      <alignment horizontal="left" vertical="center" wrapText="1"/>
    </xf>
    <xf numFmtId="0" fontId="81" fillId="0" borderId="19" xfId="4" applyFont="1" applyFill="1" applyBorder="1" applyAlignment="1">
      <alignment horizontal="left" vertical="center" wrapText="1"/>
    </xf>
    <xf numFmtId="0" fontId="81" fillId="0" borderId="88" xfId="4" applyFont="1" applyFill="1" applyBorder="1" applyAlignment="1">
      <alignment horizontal="left" vertical="center" wrapText="1"/>
    </xf>
    <xf numFmtId="0" fontId="81" fillId="0" borderId="20" xfId="4" applyFont="1" applyFill="1" applyBorder="1" applyAlignment="1">
      <alignment horizontal="left" vertical="center" wrapText="1"/>
    </xf>
    <xf numFmtId="0" fontId="17" fillId="2" borderId="41" xfId="3" applyFont="1" applyFill="1" applyBorder="1" applyAlignment="1">
      <alignment horizontal="left" vertical="center" wrapText="1"/>
    </xf>
    <xf numFmtId="0" fontId="17" fillId="2" borderId="42" xfId="3" applyFont="1" applyFill="1" applyBorder="1" applyAlignment="1">
      <alignment horizontal="left" vertical="center" wrapText="1"/>
    </xf>
    <xf numFmtId="0" fontId="17" fillId="2" borderId="43" xfId="3" applyFont="1" applyFill="1" applyBorder="1" applyAlignment="1">
      <alignment horizontal="left" vertical="center" wrapText="1"/>
    </xf>
    <xf numFmtId="0" fontId="81" fillId="0" borderId="5" xfId="6" applyFont="1" applyBorder="1" applyAlignment="1">
      <alignment horizontal="left" vertical="center" wrapText="1"/>
    </xf>
    <xf numFmtId="0" fontId="81" fillId="0" borderId="6" xfId="6" applyFont="1" applyBorder="1" applyAlignment="1">
      <alignment horizontal="left" vertical="center" wrapText="1"/>
    </xf>
    <xf numFmtId="0" fontId="81" fillId="0" borderId="7" xfId="6" applyFont="1" applyBorder="1" applyAlignment="1">
      <alignment horizontal="left" vertical="center" wrapText="1"/>
    </xf>
    <xf numFmtId="0" fontId="81" fillId="0" borderId="15" xfId="3" applyFont="1" applyBorder="1" applyAlignment="1">
      <alignment horizontal="left" vertical="center" wrapText="1"/>
    </xf>
    <xf numFmtId="0" fontId="81" fillId="0" borderId="87" xfId="3" applyFont="1" applyBorder="1" applyAlignment="1">
      <alignment horizontal="left" vertical="center" wrapText="1"/>
    </xf>
    <xf numFmtId="0" fontId="81" fillId="0" borderId="102" xfId="3" applyFont="1" applyBorder="1" applyAlignment="1">
      <alignment horizontal="left" vertical="center" wrapText="1"/>
    </xf>
    <xf numFmtId="0" fontId="81" fillId="0" borderId="19" xfId="5" applyFont="1" applyFill="1" applyBorder="1" applyAlignment="1">
      <alignment horizontal="left" vertical="center" wrapText="1"/>
    </xf>
    <xf numFmtId="0" fontId="81" fillId="0" borderId="88" xfId="5" applyFont="1" applyFill="1" applyBorder="1" applyAlignment="1">
      <alignment horizontal="left" vertical="center" wrapText="1"/>
    </xf>
    <xf numFmtId="0" fontId="81" fillId="0" borderId="20" xfId="5" applyFont="1" applyFill="1" applyBorder="1" applyAlignment="1">
      <alignment horizontal="left" vertical="center" wrapText="1"/>
    </xf>
    <xf numFmtId="0" fontId="81" fillId="0" borderId="88" xfId="3" applyFont="1" applyBorder="1" applyAlignment="1">
      <alignment horizontal="left" vertical="center" wrapText="1"/>
    </xf>
    <xf numFmtId="0" fontId="81" fillId="0" borderId="20" xfId="3" applyFont="1" applyBorder="1" applyAlignment="1">
      <alignment horizontal="left" vertical="center" wrapText="1"/>
    </xf>
    <xf numFmtId="0" fontId="11" fillId="0" borderId="22" xfId="1" applyFont="1" applyBorder="1" applyAlignment="1">
      <alignment horizontal="left" vertical="center" wrapText="1"/>
    </xf>
    <xf numFmtId="0" fontId="11" fillId="0" borderId="44" xfId="1" applyFont="1" applyBorder="1" applyAlignment="1">
      <alignment horizontal="left" vertical="center" wrapText="1"/>
    </xf>
    <xf numFmtId="0" fontId="81" fillId="0" borderId="19" xfId="3" applyFont="1" applyBorder="1" applyAlignment="1">
      <alignment horizontal="left" vertical="center" wrapText="1"/>
    </xf>
    <xf numFmtId="0" fontId="81" fillId="0" borderId="22" xfId="3" applyFont="1" applyBorder="1" applyAlignment="1">
      <alignment horizontal="left" vertical="center" wrapText="1"/>
    </xf>
    <xf numFmtId="0" fontId="81" fillId="0" borderId="44" xfId="3" applyFont="1" applyBorder="1" applyAlignment="1">
      <alignment horizontal="left" vertical="center" wrapText="1"/>
    </xf>
    <xf numFmtId="0" fontId="81" fillId="0" borderId="40" xfId="3" applyFont="1" applyBorder="1" applyAlignment="1">
      <alignment horizontal="left" vertical="center" wrapText="1"/>
    </xf>
    <xf numFmtId="0" fontId="81" fillId="0" borderId="23" xfId="3" applyFont="1" applyBorder="1" applyAlignment="1">
      <alignment horizontal="left" vertical="center" wrapText="1"/>
    </xf>
    <xf numFmtId="0" fontId="81" fillId="0" borderId="22" xfId="6" applyFont="1" applyBorder="1" applyAlignment="1">
      <alignment horizontal="left" vertical="center" wrapText="1"/>
    </xf>
    <xf numFmtId="0" fontId="81" fillId="0" borderId="44" xfId="6" applyFont="1" applyBorder="1" applyAlignment="1">
      <alignment horizontal="left" vertical="center" wrapText="1"/>
    </xf>
    <xf numFmtId="0" fontId="81" fillId="0" borderId="22" xfId="3" applyFont="1" applyFill="1" applyBorder="1" applyAlignment="1">
      <alignment horizontal="left" vertical="center" wrapText="1"/>
    </xf>
    <xf numFmtId="0" fontId="81" fillId="0" borderId="44" xfId="3" applyFont="1" applyFill="1" applyBorder="1" applyAlignment="1">
      <alignment horizontal="left" vertical="center" wrapText="1"/>
    </xf>
    <xf numFmtId="0" fontId="81" fillId="0" borderId="19" xfId="3" applyFont="1" applyFill="1" applyBorder="1" applyAlignment="1">
      <alignment horizontal="left" vertical="center" wrapText="1"/>
    </xf>
    <xf numFmtId="0" fontId="81" fillId="0" borderId="88" xfId="3" applyFont="1" applyFill="1" applyBorder="1" applyAlignment="1">
      <alignment horizontal="left" vertical="center" wrapText="1"/>
    </xf>
    <xf numFmtId="0" fontId="81" fillId="0" borderId="20" xfId="3" applyFont="1" applyFill="1" applyBorder="1" applyAlignment="1">
      <alignment horizontal="left" vertical="center" wrapText="1"/>
    </xf>
    <xf numFmtId="0" fontId="81" fillId="0" borderId="27" xfId="3" applyFont="1" applyBorder="1" applyAlignment="1">
      <alignment horizontal="left" vertical="center" wrapText="1"/>
    </xf>
    <xf numFmtId="0" fontId="81" fillId="0" borderId="45" xfId="3" applyFont="1" applyBorder="1" applyAlignment="1">
      <alignment horizontal="left" vertical="center" wrapText="1"/>
    </xf>
    <xf numFmtId="0" fontId="17" fillId="2" borderId="5" xfId="3" applyFont="1" applyFill="1" applyBorder="1" applyAlignment="1">
      <alignment horizontal="left" vertical="center" wrapText="1"/>
    </xf>
    <xf numFmtId="0" fontId="17" fillId="2" borderId="6" xfId="3" applyFont="1" applyFill="1" applyBorder="1" applyAlignment="1">
      <alignment horizontal="left" vertical="center" wrapText="1"/>
    </xf>
    <xf numFmtId="0" fontId="17" fillId="2" borderId="7" xfId="3" applyFont="1" applyFill="1" applyBorder="1" applyAlignment="1">
      <alignment horizontal="left" vertical="center" wrapText="1"/>
    </xf>
    <xf numFmtId="0" fontId="81" fillId="0" borderId="46" xfId="3" applyFont="1" applyFill="1" applyBorder="1" applyAlignment="1">
      <alignment horizontal="left" vertical="center" wrapText="1"/>
    </xf>
    <xf numFmtId="0" fontId="81" fillId="0" borderId="47" xfId="3" applyFont="1" applyFill="1" applyBorder="1" applyAlignment="1">
      <alignment horizontal="left" vertical="center" wrapText="1"/>
    </xf>
    <xf numFmtId="0" fontId="81" fillId="0" borderId="48" xfId="3" applyFont="1" applyFill="1" applyBorder="1" applyAlignment="1">
      <alignment horizontal="left" vertical="center" wrapText="1"/>
    </xf>
    <xf numFmtId="0" fontId="81" fillId="0" borderId="23" xfId="3" applyFont="1" applyFill="1" applyBorder="1" applyAlignment="1">
      <alignment horizontal="left" vertical="center" wrapText="1"/>
    </xf>
    <xf numFmtId="0" fontId="81" fillId="0" borderId="88" xfId="3" applyFont="1" applyFill="1" applyBorder="1"/>
    <xf numFmtId="0" fontId="81" fillId="0" borderId="20" xfId="3" applyFont="1" applyFill="1" applyBorder="1"/>
    <xf numFmtId="0" fontId="11" fillId="0" borderId="23" xfId="1" applyFont="1" applyFill="1" applyBorder="1" applyAlignment="1">
      <alignment horizontal="left" vertical="center" wrapText="1"/>
    </xf>
    <xf numFmtId="0" fontId="11" fillId="0" borderId="88" xfId="1" applyFont="1" applyFill="1" applyBorder="1" applyAlignment="1">
      <alignment horizontal="left" vertical="center" wrapText="1"/>
    </xf>
    <xf numFmtId="0" fontId="11" fillId="0" borderId="20" xfId="1" applyFont="1" applyFill="1" applyBorder="1" applyAlignment="1">
      <alignment horizontal="left" vertical="center" wrapText="1"/>
    </xf>
    <xf numFmtId="0" fontId="11" fillId="0" borderId="88" xfId="5" applyFont="1" applyFill="1" applyBorder="1" applyAlignment="1">
      <alignment horizontal="left" vertical="center" wrapText="1"/>
    </xf>
    <xf numFmtId="0" fontId="11" fillId="0" borderId="20" xfId="5" applyFont="1" applyFill="1" applyBorder="1" applyAlignment="1">
      <alignment horizontal="left" vertical="center" wrapText="1"/>
    </xf>
    <xf numFmtId="0" fontId="11" fillId="0" borderId="22" xfId="1" applyFont="1" applyFill="1" applyBorder="1" applyAlignment="1">
      <alignment horizontal="left" vertical="center" wrapText="1"/>
    </xf>
    <xf numFmtId="0" fontId="11" fillId="0" borderId="44" xfId="1" applyFont="1" applyFill="1" applyBorder="1" applyAlignment="1">
      <alignment horizontal="left" vertical="center" wrapText="1"/>
    </xf>
    <xf numFmtId="0" fontId="11" fillId="0" borderId="22" xfId="6" applyFont="1" applyFill="1" applyBorder="1" applyAlignment="1">
      <alignment horizontal="left" vertical="center" wrapText="1"/>
    </xf>
    <xf numFmtId="0" fontId="11" fillId="0" borderId="44" xfId="6" applyFont="1" applyFill="1" applyBorder="1" applyAlignment="1">
      <alignment horizontal="left" vertical="center" wrapText="1"/>
    </xf>
    <xf numFmtId="0" fontId="11" fillId="0" borderId="19" xfId="6" applyFont="1" applyFill="1" applyBorder="1" applyAlignment="1">
      <alignment horizontal="left" vertical="center" wrapText="1"/>
    </xf>
    <xf numFmtId="0" fontId="11" fillId="0" borderId="88" xfId="6" applyFont="1" applyFill="1" applyBorder="1" applyAlignment="1">
      <alignment horizontal="left" vertical="center" wrapText="1"/>
    </xf>
    <xf numFmtId="0" fontId="11" fillId="0" borderId="20" xfId="6" applyFont="1" applyFill="1" applyBorder="1" applyAlignment="1">
      <alignment horizontal="left" vertical="center" wrapText="1"/>
    </xf>
    <xf numFmtId="0" fontId="17" fillId="2" borderId="84" xfId="3" applyFont="1" applyFill="1" applyBorder="1" applyAlignment="1">
      <alignment horizontal="left" vertical="center" wrapText="1"/>
    </xf>
    <xf numFmtId="0" fontId="17" fillId="2" borderId="13" xfId="3" applyFont="1" applyFill="1" applyBorder="1" applyAlignment="1">
      <alignment horizontal="left" vertical="center" wrapText="1"/>
    </xf>
    <xf numFmtId="0" fontId="17" fillId="2" borderId="100" xfId="3" applyFont="1" applyFill="1" applyBorder="1" applyAlignment="1">
      <alignment horizontal="left" vertical="center" wrapText="1"/>
    </xf>
    <xf numFmtId="0" fontId="81" fillId="0" borderId="46" xfId="4" applyFont="1" applyFill="1" applyBorder="1" applyAlignment="1">
      <alignment horizontal="left" vertical="center" wrapText="1"/>
    </xf>
    <xf numFmtId="0" fontId="81" fillId="0" borderId="47" xfId="4" applyFont="1" applyFill="1" applyBorder="1" applyAlignment="1">
      <alignment horizontal="left" vertical="center" wrapText="1"/>
    </xf>
    <xf numFmtId="0" fontId="81" fillId="0" borderId="48" xfId="4" applyFont="1" applyFill="1" applyBorder="1" applyAlignment="1">
      <alignment horizontal="left" vertical="center" wrapText="1"/>
    </xf>
    <xf numFmtId="0" fontId="81" fillId="0" borderId="22" xfId="0" applyFont="1" applyFill="1" applyBorder="1" applyAlignment="1">
      <alignment horizontal="left" vertical="center" wrapText="1"/>
    </xf>
    <xf numFmtId="0" fontId="81" fillId="0" borderId="44" xfId="0" applyFont="1" applyFill="1" applyBorder="1" applyAlignment="1">
      <alignment horizontal="left" vertical="center" wrapText="1"/>
    </xf>
    <xf numFmtId="0" fontId="81" fillId="0" borderId="19" xfId="0" applyFont="1" applyFill="1" applyBorder="1" applyAlignment="1">
      <alignment horizontal="left" vertical="center" wrapText="1"/>
    </xf>
    <xf numFmtId="0" fontId="81" fillId="0" borderId="88" xfId="0" applyFont="1" applyFill="1" applyBorder="1" applyAlignment="1">
      <alignment horizontal="left" vertical="center" wrapText="1"/>
    </xf>
    <xf numFmtId="0" fontId="81" fillId="0" borderId="20" xfId="0" applyFont="1" applyFill="1" applyBorder="1" applyAlignment="1">
      <alignment horizontal="left" vertical="center" wrapText="1"/>
    </xf>
    <xf numFmtId="0" fontId="81" fillId="0" borderId="23" xfId="0" applyFont="1" applyFill="1" applyBorder="1" applyAlignment="1">
      <alignment horizontal="left" vertical="center" wrapText="1"/>
    </xf>
    <xf numFmtId="0" fontId="81" fillId="0" borderId="30" xfId="4" applyFont="1" applyFill="1" applyBorder="1" applyAlignment="1">
      <alignment horizontal="left" vertical="center" wrapText="1"/>
    </xf>
    <xf numFmtId="0" fontId="81" fillId="0" borderId="90" xfId="4" applyFont="1" applyFill="1" applyBorder="1" applyAlignment="1">
      <alignment horizontal="left" vertical="center" wrapText="1"/>
    </xf>
    <xf numFmtId="0" fontId="81" fillId="0" borderId="31" xfId="4" applyFont="1" applyFill="1" applyBorder="1" applyAlignment="1">
      <alignment horizontal="left" vertical="center" wrapText="1"/>
    </xf>
    <xf numFmtId="0" fontId="81" fillId="0" borderId="30" xfId="4" applyFont="1" applyBorder="1" applyAlignment="1">
      <alignment horizontal="left" vertical="center" wrapText="1"/>
    </xf>
    <xf numFmtId="0" fontId="81" fillId="0" borderId="90" xfId="4" applyFont="1" applyBorder="1" applyAlignment="1">
      <alignment horizontal="left" vertical="center" wrapText="1"/>
    </xf>
    <xf numFmtId="0" fontId="81" fillId="0" borderId="31" xfId="4" applyFont="1" applyBorder="1" applyAlignment="1">
      <alignment horizontal="left" vertical="center" wrapText="1"/>
    </xf>
    <xf numFmtId="0" fontId="81" fillId="0" borderId="15" xfId="4" applyFont="1" applyFill="1" applyBorder="1" applyAlignment="1">
      <alignment horizontal="left" vertical="center" wrapText="1"/>
    </xf>
    <xf numFmtId="0" fontId="81" fillId="0" borderId="87" xfId="4" applyFont="1" applyFill="1" applyBorder="1" applyAlignment="1">
      <alignment horizontal="left" vertical="center" wrapText="1"/>
    </xf>
    <xf numFmtId="0" fontId="81" fillId="0" borderId="102" xfId="4" applyFont="1" applyFill="1" applyBorder="1" applyAlignment="1">
      <alignment horizontal="left" vertical="center" wrapText="1"/>
    </xf>
    <xf numFmtId="0" fontId="81" fillId="0" borderId="25" xfId="4" applyFont="1" applyFill="1" applyBorder="1" applyAlignment="1">
      <alignment horizontal="left" vertical="center" wrapText="1"/>
    </xf>
    <xf numFmtId="0" fontId="81" fillId="0" borderId="95" xfId="4" applyFont="1" applyFill="1" applyBorder="1" applyAlignment="1">
      <alignment horizontal="left" vertical="center" wrapText="1"/>
    </xf>
    <xf numFmtId="0" fontId="81" fillId="0" borderId="105" xfId="4" applyFont="1" applyFill="1" applyBorder="1" applyAlignment="1">
      <alignment horizontal="left" vertical="center" wrapText="1"/>
    </xf>
    <xf numFmtId="0" fontId="17" fillId="2" borderId="30" xfId="3" applyFont="1" applyFill="1" applyBorder="1" applyAlignment="1">
      <alignment horizontal="left" vertical="center" wrapText="1"/>
    </xf>
    <xf numFmtId="0" fontId="17" fillId="2" borderId="90" xfId="3" applyFont="1" applyFill="1" applyBorder="1" applyAlignment="1">
      <alignment horizontal="left" vertical="center" wrapText="1"/>
    </xf>
    <xf numFmtId="0" fontId="17" fillId="2" borderId="31" xfId="3" applyFont="1" applyFill="1" applyBorder="1" applyAlignment="1">
      <alignment horizontal="left" vertical="center" wrapText="1"/>
    </xf>
    <xf numFmtId="0" fontId="81" fillId="0" borderId="46" xfId="4" applyFont="1" applyBorder="1" applyAlignment="1">
      <alignment horizontal="left" vertical="center" wrapText="1"/>
    </xf>
    <xf numFmtId="0" fontId="81" fillId="0" borderId="47" xfId="4" applyFont="1" applyBorder="1" applyAlignment="1">
      <alignment horizontal="left" vertical="center" wrapText="1"/>
    </xf>
    <xf numFmtId="0" fontId="81" fillId="0" borderId="48" xfId="4" applyFont="1" applyBorder="1" applyAlignment="1">
      <alignment horizontal="left" vertical="center" wrapText="1"/>
    </xf>
    <xf numFmtId="0" fontId="81" fillId="4" borderId="15" xfId="4" applyFont="1" applyFill="1" applyBorder="1" applyAlignment="1">
      <alignment horizontal="left" vertical="center" wrapText="1"/>
    </xf>
    <xf numFmtId="0" fontId="81" fillId="4" borderId="87" xfId="4" applyFont="1" applyFill="1" applyBorder="1" applyAlignment="1">
      <alignment horizontal="left" vertical="center" wrapText="1"/>
    </xf>
    <xf numFmtId="0" fontId="81" fillId="4" borderId="102" xfId="4" applyFont="1" applyFill="1" applyBorder="1" applyAlignment="1">
      <alignment horizontal="left" vertical="center" wrapText="1"/>
    </xf>
    <xf numFmtId="0" fontId="81" fillId="4" borderId="19" xfId="4" applyFont="1" applyFill="1" applyBorder="1" applyAlignment="1">
      <alignment horizontal="left" vertical="center" wrapText="1"/>
    </xf>
    <xf numFmtId="0" fontId="81" fillId="4" borderId="88" xfId="4" applyFont="1" applyFill="1" applyBorder="1" applyAlignment="1">
      <alignment horizontal="left" vertical="center" wrapText="1"/>
    </xf>
    <xf numFmtId="0" fontId="81" fillId="4" borderId="20" xfId="4" applyFont="1" applyFill="1" applyBorder="1" applyAlignment="1">
      <alignment horizontal="left" vertical="center" wrapText="1"/>
    </xf>
    <xf numFmtId="0" fontId="11" fillId="0" borderId="0" xfId="1" applyFont="1" applyAlignment="1">
      <alignment horizontal="left" wrapText="1"/>
    </xf>
    <xf numFmtId="0" fontId="81" fillId="4" borderId="25" xfId="4" applyFont="1" applyFill="1" applyBorder="1" applyAlignment="1">
      <alignment horizontal="left" vertical="center" wrapText="1"/>
    </xf>
    <xf numFmtId="0" fontId="81" fillId="4" borderId="95" xfId="4" applyFont="1" applyFill="1" applyBorder="1" applyAlignment="1">
      <alignment horizontal="left" vertical="center" wrapText="1"/>
    </xf>
    <xf numFmtId="0" fontId="81" fillId="4" borderId="105" xfId="4" applyFont="1" applyFill="1" applyBorder="1" applyAlignment="1">
      <alignment horizontal="left" vertical="center" wrapText="1"/>
    </xf>
    <xf numFmtId="0" fontId="17" fillId="2" borderId="5" xfId="4" applyFont="1" applyFill="1" applyBorder="1" applyAlignment="1">
      <alignment horizontal="left" vertical="center" wrapText="1"/>
    </xf>
    <xf numFmtId="0" fontId="17" fillId="2" borderId="6" xfId="4" applyFont="1" applyFill="1" applyBorder="1" applyAlignment="1">
      <alignment horizontal="left" vertical="center" wrapText="1"/>
    </xf>
    <xf numFmtId="0" fontId="17" fillId="2" borderId="7" xfId="4" applyFont="1" applyFill="1" applyBorder="1" applyAlignment="1">
      <alignment horizontal="left" vertical="center" wrapText="1"/>
    </xf>
    <xf numFmtId="0" fontId="81" fillId="4" borderId="2" xfId="4" applyFont="1" applyFill="1" applyBorder="1" applyAlignment="1">
      <alignment horizontal="left" vertical="center" wrapText="1"/>
    </xf>
    <xf numFmtId="0" fontId="81" fillId="4" borderId="3" xfId="4" applyFont="1" applyFill="1" applyBorder="1" applyAlignment="1">
      <alignment horizontal="left" vertical="center" wrapText="1"/>
    </xf>
    <xf numFmtId="0" fontId="81" fillId="4" borderId="4" xfId="4" applyFont="1" applyFill="1" applyBorder="1" applyAlignment="1">
      <alignment horizontal="left" vertical="center" wrapText="1"/>
    </xf>
    <xf numFmtId="0" fontId="81" fillId="4" borderId="30" xfId="4" applyFont="1" applyFill="1" applyBorder="1" applyAlignment="1">
      <alignment horizontal="left" vertical="center" wrapText="1"/>
    </xf>
    <xf numFmtId="0" fontId="81" fillId="4" borderId="90" xfId="4" applyFont="1" applyFill="1" applyBorder="1" applyAlignment="1">
      <alignment horizontal="left" vertical="center" wrapText="1"/>
    </xf>
    <xf numFmtId="0" fontId="81" fillId="4" borderId="31" xfId="4" applyFont="1" applyFill="1" applyBorder="1" applyAlignment="1">
      <alignment horizontal="left" vertical="center" wrapText="1"/>
    </xf>
    <xf numFmtId="0" fontId="81" fillId="0" borderId="23" xfId="4" applyFont="1" applyBorder="1" applyAlignment="1">
      <alignment horizontal="left" vertical="center" wrapText="1"/>
    </xf>
    <xf numFmtId="0" fontId="11" fillId="0" borderId="0" xfId="1" applyFont="1" applyBorder="1" applyAlignment="1">
      <alignment horizontal="right"/>
    </xf>
    <xf numFmtId="0" fontId="17" fillId="3" borderId="10" xfId="7" applyFont="1" applyFill="1" applyBorder="1" applyAlignment="1">
      <alignment horizontal="left" vertical="center" wrapText="1"/>
    </xf>
    <xf numFmtId="0" fontId="17" fillId="3" borderId="14" xfId="7" applyFont="1" applyFill="1" applyBorder="1" applyAlignment="1">
      <alignment horizontal="left" vertical="center" wrapText="1"/>
    </xf>
    <xf numFmtId="0" fontId="17" fillId="3" borderId="29" xfId="7" applyFont="1" applyFill="1" applyBorder="1" applyAlignment="1">
      <alignment horizontal="left" vertical="center" wrapText="1"/>
    </xf>
    <xf numFmtId="0" fontId="11" fillId="0" borderId="27" xfId="1" applyFont="1" applyBorder="1" applyAlignment="1">
      <alignment horizontal="left" vertical="center" wrapText="1"/>
    </xf>
    <xf numFmtId="0" fontId="11" fillId="0" borderId="45" xfId="1" applyFont="1" applyBorder="1" applyAlignment="1">
      <alignment horizontal="left" vertical="center" wrapText="1"/>
    </xf>
    <xf numFmtId="0" fontId="17" fillId="3" borderId="5" xfId="7" applyFont="1" applyFill="1" applyBorder="1" applyAlignment="1">
      <alignment horizontal="left" vertical="center" wrapText="1"/>
    </xf>
    <xf numFmtId="0" fontId="17" fillId="3" borderId="6" xfId="7" applyFont="1" applyFill="1" applyBorder="1" applyAlignment="1">
      <alignment horizontal="left" vertical="center" wrapText="1"/>
    </xf>
    <xf numFmtId="0" fontId="17" fillId="3" borderId="7" xfId="7" applyFont="1" applyFill="1" applyBorder="1" applyAlignment="1">
      <alignment horizontal="left" vertical="center" wrapText="1"/>
    </xf>
    <xf numFmtId="0" fontId="81" fillId="0" borderId="86" xfId="4" applyFont="1" applyBorder="1" applyAlignment="1">
      <alignment horizontal="left" vertical="center" wrapText="1"/>
    </xf>
    <xf numFmtId="0" fontId="81" fillId="0" borderId="57" xfId="4" applyFont="1" applyBorder="1" applyAlignment="1">
      <alignment horizontal="left" vertical="center" wrapText="1"/>
    </xf>
    <xf numFmtId="0" fontId="81" fillId="0" borderId="22" xfId="4" applyFont="1" applyBorder="1" applyAlignment="1">
      <alignment horizontal="left" vertical="center" wrapText="1"/>
    </xf>
    <xf numFmtId="0" fontId="81" fillId="0" borderId="44" xfId="4" applyFont="1" applyBorder="1" applyAlignment="1">
      <alignment horizontal="left" vertical="center" wrapText="1"/>
    </xf>
    <xf numFmtId="0" fontId="81" fillId="0" borderId="89" xfId="4" applyFont="1" applyBorder="1" applyAlignment="1">
      <alignment horizontal="left" vertical="center" wrapText="1"/>
    </xf>
    <xf numFmtId="0" fontId="81" fillId="0" borderId="95" xfId="4" applyFont="1" applyBorder="1" applyAlignment="1">
      <alignment horizontal="left" vertical="center" wrapText="1"/>
    </xf>
    <xf numFmtId="0" fontId="81" fillId="0" borderId="105" xfId="4" applyFont="1" applyBorder="1" applyAlignment="1">
      <alignment horizontal="left" vertical="center" wrapText="1"/>
    </xf>
    <xf numFmtId="0" fontId="81" fillId="0" borderId="42" xfId="4" applyFont="1" applyFill="1" applyBorder="1" applyAlignment="1">
      <alignment horizontal="left" vertical="center" wrapText="1"/>
    </xf>
    <xf numFmtId="0" fontId="81" fillId="0" borderId="43" xfId="4" applyFont="1" applyFill="1" applyBorder="1" applyAlignment="1">
      <alignment horizontal="left" vertical="center" wrapText="1"/>
    </xf>
    <xf numFmtId="0" fontId="81" fillId="0" borderId="91" xfId="4" applyFont="1" applyBorder="1" applyAlignment="1">
      <alignment horizontal="left" vertical="center" wrapText="1"/>
    </xf>
    <xf numFmtId="0" fontId="81" fillId="0" borderId="1" xfId="4" applyFont="1" applyBorder="1" applyAlignment="1">
      <alignment horizontal="left" vertical="center" wrapText="1"/>
    </xf>
    <xf numFmtId="0" fontId="81" fillId="0" borderId="9" xfId="4" applyFont="1" applyBorder="1" applyAlignment="1">
      <alignment horizontal="left" vertical="center" wrapText="1"/>
    </xf>
    <xf numFmtId="0" fontId="17" fillId="3" borderId="97" xfId="7" applyFont="1" applyFill="1" applyBorder="1" applyAlignment="1">
      <alignment horizontal="left" vertical="center" wrapText="1"/>
    </xf>
    <xf numFmtId="0" fontId="11" fillId="0" borderId="42" xfId="1" applyFont="1" applyFill="1" applyBorder="1" applyAlignment="1">
      <alignment horizontal="left" vertical="center" wrapText="1"/>
    </xf>
    <xf numFmtId="0" fontId="11" fillId="0" borderId="43" xfId="1" applyFont="1" applyFill="1" applyBorder="1" applyAlignment="1">
      <alignment horizontal="left" vertical="center" wrapText="1"/>
    </xf>
    <xf numFmtId="0" fontId="11" fillId="0" borderId="33" xfId="1" applyFont="1" applyBorder="1" applyAlignment="1">
      <alignment horizontal="left" vertical="center" wrapText="1"/>
    </xf>
    <xf numFmtId="0" fontId="11" fillId="0" borderId="56" xfId="1" applyFont="1" applyBorder="1" applyAlignment="1">
      <alignment horizontal="left" vertical="center" wrapText="1"/>
    </xf>
    <xf numFmtId="0" fontId="81" fillId="0" borderId="23" xfId="4" applyFont="1" applyFill="1" applyBorder="1" applyAlignment="1">
      <alignment horizontal="left" vertical="center" wrapText="1"/>
    </xf>
    <xf numFmtId="0" fontId="81" fillId="0" borderId="17" xfId="4" applyFont="1" applyFill="1" applyBorder="1" applyAlignment="1">
      <alignment horizontal="left" vertical="center" wrapText="1"/>
    </xf>
    <xf numFmtId="0" fontId="81" fillId="0" borderId="82" xfId="4" applyFont="1" applyFill="1" applyBorder="1" applyAlignment="1">
      <alignment horizontal="left" vertical="center" wrapText="1"/>
    </xf>
    <xf numFmtId="0" fontId="81" fillId="0" borderId="17" xfId="4" applyFont="1" applyBorder="1" applyAlignment="1">
      <alignment horizontal="left" vertical="center" wrapText="1"/>
    </xf>
    <xf numFmtId="0" fontId="81" fillId="0" borderId="82" xfId="4" applyFont="1" applyBorder="1" applyAlignment="1">
      <alignment horizontal="left" vertical="center" wrapText="1"/>
    </xf>
    <xf numFmtId="0" fontId="81" fillId="0" borderId="27" xfId="4" applyFont="1" applyBorder="1" applyAlignment="1">
      <alignment horizontal="left" vertical="center" wrapText="1"/>
    </xf>
    <xf numFmtId="0" fontId="81" fillId="0" borderId="45" xfId="4" applyFont="1" applyBorder="1" applyAlignment="1">
      <alignment horizontal="left" vertical="center" wrapText="1"/>
    </xf>
    <xf numFmtId="0" fontId="81" fillId="0" borderId="42" xfId="1" applyFont="1" applyBorder="1" applyAlignment="1">
      <alignment horizontal="left" vertical="center" wrapText="1"/>
    </xf>
    <xf numFmtId="0" fontId="81" fillId="0" borderId="43" xfId="1" applyFont="1" applyBorder="1" applyAlignment="1">
      <alignment horizontal="left" vertical="center" wrapText="1"/>
    </xf>
    <xf numFmtId="0" fontId="17" fillId="3" borderId="46" xfId="7" applyFont="1" applyFill="1" applyBorder="1" applyAlignment="1">
      <alignment horizontal="left" vertical="center" wrapText="1"/>
    </xf>
    <xf numFmtId="0" fontId="17" fillId="3" borderId="47" xfId="7" applyFont="1" applyFill="1" applyBorder="1" applyAlignment="1">
      <alignment horizontal="left" vertical="center" wrapText="1"/>
    </xf>
    <xf numFmtId="0" fontId="17" fillId="3" borderId="48" xfId="7" applyFont="1" applyFill="1" applyBorder="1" applyAlignment="1">
      <alignment horizontal="left" vertical="center" wrapText="1"/>
    </xf>
    <xf numFmtId="0" fontId="81" fillId="0" borderId="42" xfId="7" applyFont="1" applyBorder="1" applyAlignment="1">
      <alignment horizontal="left" vertical="center" wrapText="1"/>
    </xf>
    <xf numFmtId="0" fontId="81" fillId="0" borderId="43" xfId="7" applyFont="1" applyBorder="1" applyAlignment="1">
      <alignment horizontal="left" vertical="center" wrapText="1"/>
    </xf>
    <xf numFmtId="0" fontId="81" fillId="0" borderId="33" xfId="4" applyFont="1" applyBorder="1" applyAlignment="1">
      <alignment horizontal="left" vertical="center" wrapText="1"/>
    </xf>
    <xf numFmtId="0" fontId="81" fillId="0" borderId="56" xfId="4" applyFont="1" applyBorder="1" applyAlignment="1">
      <alignment horizontal="left" vertical="center" wrapText="1"/>
    </xf>
    <xf numFmtId="0" fontId="81" fillId="0" borderId="14" xfId="4" applyFont="1" applyBorder="1" applyAlignment="1">
      <alignment horizontal="left" vertical="center" wrapText="1"/>
    </xf>
    <xf numFmtId="0" fontId="81" fillId="0" borderId="29" xfId="4" applyFont="1" applyBorder="1" applyAlignment="1">
      <alignment horizontal="left" vertical="center" wrapText="1"/>
    </xf>
    <xf numFmtId="0" fontId="81" fillId="0" borderId="42" xfId="4" applyFont="1" applyBorder="1" applyAlignment="1">
      <alignment horizontal="left" vertical="center" wrapText="1"/>
    </xf>
    <xf numFmtId="0" fontId="81" fillId="0" borderId="43" xfId="4" applyFont="1" applyBorder="1" applyAlignment="1">
      <alignment horizontal="left" vertical="center" wrapText="1"/>
    </xf>
    <xf numFmtId="0" fontId="81" fillId="0" borderId="57" xfId="4" applyFont="1" applyBorder="1" applyAlignment="1">
      <alignment horizontal="left" vertical="center"/>
    </xf>
    <xf numFmtId="0" fontId="81" fillId="0" borderId="90" xfId="4" applyFont="1" applyBorder="1" applyAlignment="1">
      <alignment horizontal="left" vertical="center"/>
    </xf>
    <xf numFmtId="0" fontId="81" fillId="0" borderId="31" xfId="4" applyFont="1" applyBorder="1" applyAlignment="1">
      <alignment horizontal="left" vertical="center"/>
    </xf>
    <xf numFmtId="0" fontId="81" fillId="0" borderId="22" xfId="44" applyFont="1" applyBorder="1" applyAlignment="1">
      <alignment horizontal="left" vertical="center"/>
    </xf>
    <xf numFmtId="0" fontId="81" fillId="0" borderId="23" xfId="44" applyFont="1" applyBorder="1" applyAlignment="1">
      <alignment horizontal="left" vertical="center"/>
    </xf>
    <xf numFmtId="0" fontId="81" fillId="0" borderId="88" xfId="44" applyFont="1" applyBorder="1" applyAlignment="1">
      <alignment horizontal="left" vertical="center"/>
    </xf>
    <xf numFmtId="0" fontId="81" fillId="0" borderId="22" xfId="44" applyFont="1" applyBorder="1" applyAlignment="1">
      <alignment horizontal="left" vertical="center" wrapText="1"/>
    </xf>
    <xf numFmtId="0" fontId="81" fillId="0" borderId="23" xfId="44" applyFont="1" applyBorder="1" applyAlignment="1">
      <alignment horizontal="left" vertical="center" wrapText="1"/>
    </xf>
    <xf numFmtId="0" fontId="81" fillId="0" borderId="0" xfId="44" applyFont="1" applyBorder="1" applyAlignment="1">
      <alignment horizontal="right"/>
    </xf>
    <xf numFmtId="0" fontId="17" fillId="66" borderId="2" xfId="44" applyFont="1" applyFill="1" applyBorder="1" applyAlignment="1">
      <alignment horizontal="center" vertical="center" wrapText="1"/>
    </xf>
    <xf numFmtId="0" fontId="17" fillId="66" borderId="3" xfId="44" applyFont="1" applyFill="1" applyBorder="1" applyAlignment="1">
      <alignment horizontal="center" vertical="center" wrapText="1"/>
    </xf>
    <xf numFmtId="0" fontId="17" fillId="66" borderId="8" xfId="44" applyFont="1" applyFill="1" applyBorder="1" applyAlignment="1">
      <alignment horizontal="center" vertical="center" wrapText="1"/>
    </xf>
    <xf numFmtId="0" fontId="17" fillId="66" borderId="1" xfId="44" applyFont="1" applyFill="1" applyBorder="1" applyAlignment="1">
      <alignment horizontal="center" vertical="center" wrapText="1"/>
    </xf>
    <xf numFmtId="49" fontId="17" fillId="67" borderId="5" xfId="44" quotePrefix="1" applyNumberFormat="1" applyFont="1" applyFill="1" applyBorder="1" applyAlignment="1">
      <alignment horizontal="center"/>
    </xf>
    <xf numFmtId="49" fontId="17" fillId="67" borderId="6" xfId="44" applyNumberFormat="1" applyFont="1" applyFill="1" applyBorder="1" applyAlignment="1">
      <alignment horizontal="center"/>
    </xf>
    <xf numFmtId="49" fontId="17" fillId="67" borderId="7" xfId="44" applyNumberFormat="1" applyFont="1" applyFill="1" applyBorder="1" applyAlignment="1">
      <alignment horizontal="center"/>
    </xf>
    <xf numFmtId="0" fontId="17" fillId="3" borderId="10" xfId="44" applyFont="1" applyFill="1" applyBorder="1" applyAlignment="1">
      <alignment horizontal="left" vertical="center"/>
    </xf>
    <xf numFmtId="0" fontId="17" fillId="3" borderId="14" xfId="44" applyFont="1" applyFill="1" applyBorder="1" applyAlignment="1">
      <alignment horizontal="left" vertical="center"/>
    </xf>
    <xf numFmtId="0" fontId="17" fillId="3" borderId="11" xfId="44" applyFont="1" applyFill="1" applyBorder="1" applyAlignment="1">
      <alignment horizontal="left" vertical="center"/>
    </xf>
    <xf numFmtId="0" fontId="81" fillId="0" borderId="86" xfId="44" applyFont="1" applyBorder="1" applyAlignment="1">
      <alignment horizontal="left" vertical="center"/>
    </xf>
    <xf numFmtId="0" fontId="81" fillId="0" borderId="87" xfId="44" applyFont="1" applyBorder="1" applyAlignment="1">
      <alignment horizontal="left" vertical="center"/>
    </xf>
    <xf numFmtId="0" fontId="81" fillId="0" borderId="23" xfId="44" applyFont="1" applyFill="1" applyBorder="1" applyAlignment="1">
      <alignment horizontal="left" vertical="center" wrapText="1"/>
    </xf>
    <xf numFmtId="0" fontId="81" fillId="0" borderId="88" xfId="44" applyFont="1" applyFill="1" applyBorder="1" applyAlignment="1">
      <alignment horizontal="left" vertical="center" wrapText="1"/>
    </xf>
    <xf numFmtId="0" fontId="81" fillId="0" borderId="22" xfId="44" applyFont="1" applyFill="1" applyBorder="1" applyAlignment="1">
      <alignment horizontal="left" vertical="center" wrapText="1"/>
    </xf>
    <xf numFmtId="0" fontId="81" fillId="0" borderId="23" xfId="44" applyFont="1" applyFill="1" applyBorder="1" applyAlignment="1">
      <alignment horizontal="left" vertical="top" wrapText="1"/>
    </xf>
    <xf numFmtId="0" fontId="81" fillId="0" borderId="20" xfId="44" applyFont="1" applyFill="1" applyBorder="1" applyAlignment="1">
      <alignment horizontal="left" vertical="top" wrapText="1"/>
    </xf>
    <xf numFmtId="0" fontId="81" fillId="0" borderId="57" xfId="44" applyFont="1" applyFill="1" applyBorder="1" applyAlignment="1">
      <alignment horizontal="left" vertical="center" wrapText="1"/>
    </xf>
    <xf numFmtId="0" fontId="81" fillId="0" borderId="90" xfId="44" applyFont="1" applyFill="1" applyBorder="1" applyAlignment="1">
      <alignment horizontal="left" vertical="center" wrapText="1"/>
    </xf>
    <xf numFmtId="0" fontId="17" fillId="3" borderId="84" xfId="44" applyFont="1" applyFill="1" applyBorder="1" applyAlignment="1">
      <alignment horizontal="left" vertical="center"/>
    </xf>
    <xf numFmtId="0" fontId="17" fillId="3" borderId="13" xfId="44" applyFont="1" applyFill="1" applyBorder="1" applyAlignment="1">
      <alignment horizontal="left" vertical="center"/>
    </xf>
    <xf numFmtId="0" fontId="17" fillId="3" borderId="91" xfId="44" applyFont="1" applyFill="1" applyBorder="1" applyAlignment="1">
      <alignment horizontal="left" vertical="center"/>
    </xf>
    <xf numFmtId="0" fontId="81" fillId="0" borderId="17" xfId="44" applyFont="1" applyBorder="1" applyAlignment="1">
      <alignment horizontal="left" vertical="center"/>
    </xf>
    <xf numFmtId="0" fontId="81" fillId="0" borderId="23" xfId="44" applyFont="1" applyFill="1" applyBorder="1" applyAlignment="1">
      <alignment horizontal="left" vertical="center"/>
    </xf>
    <xf numFmtId="0" fontId="81" fillId="0" borderId="88" xfId="44" applyFont="1" applyFill="1" applyBorder="1" applyAlignment="1">
      <alignment horizontal="left" vertical="center"/>
    </xf>
    <xf numFmtId="0" fontId="81" fillId="0" borderId="89" xfId="44" applyFont="1" applyBorder="1" applyAlignment="1">
      <alignment horizontal="left" vertical="center"/>
    </xf>
    <xf numFmtId="0" fontId="81" fillId="0" borderId="95" xfId="44" applyFont="1" applyBorder="1" applyAlignment="1">
      <alignment horizontal="left" vertical="center"/>
    </xf>
    <xf numFmtId="0" fontId="17" fillId="3" borderId="10" xfId="44" applyFont="1" applyFill="1" applyBorder="1" applyAlignment="1">
      <alignment horizontal="left" vertical="center" wrapText="1"/>
    </xf>
    <xf numFmtId="0" fontId="17" fillId="3" borderId="14" xfId="44" applyFont="1" applyFill="1" applyBorder="1" applyAlignment="1">
      <alignment horizontal="left" vertical="center" wrapText="1"/>
    </xf>
    <xf numFmtId="0" fontId="17" fillId="3" borderId="11" xfId="44" applyFont="1" applyFill="1" applyBorder="1" applyAlignment="1">
      <alignment horizontal="left" vertical="center" wrapText="1"/>
    </xf>
    <xf numFmtId="0" fontId="81" fillId="0" borderId="17" xfId="44" applyFont="1" applyBorder="1" applyAlignment="1">
      <alignment horizontal="left" vertical="center" wrapText="1"/>
    </xf>
    <xf numFmtId="0" fontId="81" fillId="0" borderId="86" xfId="44" applyFont="1" applyBorder="1" applyAlignment="1">
      <alignment horizontal="left" vertical="center" wrapText="1"/>
    </xf>
    <xf numFmtId="0" fontId="81" fillId="0" borderId="88" xfId="44" applyFont="1" applyBorder="1" applyAlignment="1">
      <alignment horizontal="left" vertical="center" wrapText="1"/>
    </xf>
    <xf numFmtId="0" fontId="81" fillId="0" borderId="20" xfId="44" applyFont="1" applyBorder="1" applyAlignment="1">
      <alignment horizontal="left" vertical="center" wrapText="1"/>
    </xf>
    <xf numFmtId="0" fontId="81" fillId="0" borderId="27" xfId="44" applyFont="1" applyBorder="1" applyAlignment="1">
      <alignment horizontal="left" vertical="center"/>
    </xf>
    <xf numFmtId="0" fontId="17" fillId="3" borderId="5" xfId="44" applyFont="1" applyFill="1" applyBorder="1" applyAlignment="1">
      <alignment horizontal="left" vertical="center" wrapText="1"/>
    </xf>
    <xf numFmtId="0" fontId="17" fillId="3" borderId="6" xfId="44" applyFont="1" applyFill="1" applyBorder="1" applyAlignment="1">
      <alignment horizontal="left" vertical="center" wrapText="1"/>
    </xf>
    <xf numFmtId="0" fontId="81" fillId="0" borderId="50" xfId="44" applyFont="1" applyBorder="1" applyAlignment="1">
      <alignment horizontal="left" vertical="center"/>
    </xf>
    <xf numFmtId="0" fontId="81" fillId="0" borderId="47" xfId="44" applyFont="1" applyBorder="1" applyAlignment="1">
      <alignment horizontal="left" vertical="center"/>
    </xf>
    <xf numFmtId="0" fontId="81" fillId="0" borderId="57" xfId="44" applyFont="1" applyBorder="1" applyAlignment="1">
      <alignment horizontal="left" vertical="center"/>
    </xf>
    <xf numFmtId="0" fontId="81" fillId="0" borderId="90" xfId="44" applyFont="1" applyBorder="1" applyAlignment="1">
      <alignment horizontal="left" vertical="center"/>
    </xf>
    <xf numFmtId="0" fontId="17" fillId="3" borderId="5" xfId="44" applyFont="1" applyFill="1" applyBorder="1" applyAlignment="1">
      <alignment horizontal="left" vertical="center"/>
    </xf>
    <xf numFmtId="0" fontId="17" fillId="3" borderId="6" xfId="44" applyFont="1" applyFill="1" applyBorder="1" applyAlignment="1">
      <alignment horizontal="left" vertical="center"/>
    </xf>
    <xf numFmtId="0" fontId="81" fillId="0" borderId="57" xfId="44" applyFont="1" applyBorder="1" applyAlignment="1">
      <alignment horizontal="left" vertical="center" wrapText="1"/>
    </xf>
    <xf numFmtId="0" fontId="81" fillId="0" borderId="90" xfId="44" applyFont="1" applyBorder="1" applyAlignment="1">
      <alignment horizontal="left" vertical="center" wrapText="1"/>
    </xf>
    <xf numFmtId="0" fontId="81" fillId="0" borderId="31" xfId="44" applyFont="1" applyBorder="1" applyAlignment="1">
      <alignment horizontal="left" vertical="center" wrapText="1"/>
    </xf>
    <xf numFmtId="0" fontId="81" fillId="0" borderId="40" xfId="44" applyFont="1" applyBorder="1" applyAlignment="1">
      <alignment horizontal="left" vertical="center" wrapText="1"/>
    </xf>
    <xf numFmtId="0" fontId="81" fillId="0" borderId="87" xfId="44" applyFont="1" applyBorder="1" applyAlignment="1">
      <alignment horizontal="left" vertical="center" wrapText="1"/>
    </xf>
    <xf numFmtId="0" fontId="81" fillId="0" borderId="96" xfId="44" applyFont="1" applyBorder="1" applyAlignment="1">
      <alignment horizontal="left" vertical="center" wrapText="1"/>
    </xf>
    <xf numFmtId="0" fontId="17" fillId="3" borderId="7" xfId="44" applyFont="1" applyFill="1" applyBorder="1" applyAlignment="1">
      <alignment horizontal="left" vertical="center" wrapText="1"/>
    </xf>
    <xf numFmtId="0" fontId="81" fillId="0" borderId="50" xfId="44" applyFont="1" applyBorder="1" applyAlignment="1">
      <alignment horizontal="left" vertical="center" wrapText="1"/>
    </xf>
    <xf numFmtId="0" fontId="81" fillId="0" borderId="47" xfId="44" applyFont="1" applyBorder="1" applyAlignment="1">
      <alignment horizontal="left" vertical="center" wrapText="1"/>
    </xf>
    <xf numFmtId="0" fontId="81" fillId="0" borderId="48" xfId="44" applyFont="1" applyBorder="1" applyAlignment="1">
      <alignment horizontal="left" vertical="center" wrapText="1"/>
    </xf>
    <xf numFmtId="0" fontId="17" fillId="3" borderId="7" xfId="44" applyFont="1" applyFill="1" applyBorder="1" applyAlignment="1">
      <alignment horizontal="left" vertical="center"/>
    </xf>
    <xf numFmtId="0" fontId="81" fillId="0" borderId="48" xfId="44" applyFont="1" applyBorder="1" applyAlignment="1">
      <alignment horizontal="left" vertical="center"/>
    </xf>
    <xf numFmtId="0" fontId="94" fillId="0" borderId="57" xfId="44" applyFont="1" applyBorder="1" applyAlignment="1">
      <alignment horizontal="left" vertical="center" wrapText="1"/>
    </xf>
    <xf numFmtId="0" fontId="94" fillId="0" borderId="90" xfId="44" applyFont="1" applyBorder="1" applyAlignment="1">
      <alignment horizontal="left" vertical="center" wrapText="1"/>
    </xf>
    <xf numFmtId="0" fontId="94" fillId="0" borderId="31" xfId="44" applyFont="1" applyBorder="1" applyAlignment="1">
      <alignment horizontal="left" vertical="center" wrapText="1"/>
    </xf>
    <xf numFmtId="0" fontId="12" fillId="3" borderId="84" xfId="1511" applyFont="1" applyFill="1" applyBorder="1" applyAlignment="1">
      <alignment horizontal="left" vertical="center"/>
    </xf>
    <xf numFmtId="0" fontId="12" fillId="3" borderId="33" xfId="1511" applyFont="1" applyFill="1" applyBorder="1" applyAlignment="1">
      <alignment horizontal="left" vertical="center"/>
    </xf>
    <xf numFmtId="0" fontId="12" fillId="3" borderId="56" xfId="1511" applyFont="1" applyFill="1" applyBorder="1" applyAlignment="1">
      <alignment horizontal="left" vertical="center"/>
    </xf>
    <xf numFmtId="0" fontId="13" fillId="3" borderId="5" xfId="1511" applyFont="1" applyFill="1" applyBorder="1" applyAlignment="1">
      <alignment horizontal="left" vertical="center"/>
    </xf>
    <xf numFmtId="0" fontId="13" fillId="3" borderId="6" xfId="1511" applyFont="1" applyFill="1" applyBorder="1" applyAlignment="1">
      <alignment horizontal="left" vertical="center"/>
    </xf>
    <xf numFmtId="0" fontId="13" fillId="3" borderId="7" xfId="1511" applyFont="1" applyFill="1" applyBorder="1" applyAlignment="1">
      <alignment horizontal="left" vertical="center"/>
    </xf>
    <xf numFmtId="0" fontId="12" fillId="3" borderId="10" xfId="1511" applyFont="1" applyFill="1" applyBorder="1" applyAlignment="1">
      <alignment horizontal="left" vertical="center"/>
    </xf>
    <xf numFmtId="0" fontId="12" fillId="3" borderId="14" xfId="1511" applyFont="1" applyFill="1" applyBorder="1" applyAlignment="1">
      <alignment horizontal="left" vertical="center"/>
    </xf>
    <xf numFmtId="0" fontId="12" fillId="3" borderId="29" xfId="1511" applyFont="1" applyFill="1" applyBorder="1" applyAlignment="1">
      <alignment horizontal="left" vertical="center"/>
    </xf>
    <xf numFmtId="0" fontId="81" fillId="0" borderId="0" xfId="1509" applyFont="1" applyAlignment="1">
      <alignment horizontal="left" vertical="center" wrapText="1"/>
    </xf>
    <xf numFmtId="0" fontId="81" fillId="0" borderId="20" xfId="44" applyFont="1" applyBorder="1" applyAlignment="1">
      <alignment horizontal="left" vertical="center"/>
    </xf>
    <xf numFmtId="0" fontId="81" fillId="0" borderId="57" xfId="44" applyFont="1" applyFill="1" applyBorder="1" applyAlignment="1">
      <alignment horizontal="left" vertical="center"/>
    </xf>
    <xf numFmtId="0" fontId="81" fillId="0" borderId="90" xfId="44" applyFont="1" applyFill="1" applyBorder="1" applyAlignment="1">
      <alignment horizontal="left" vertical="center"/>
    </xf>
    <xf numFmtId="0" fontId="12" fillId="0" borderId="0" xfId="31" applyFont="1" applyAlignment="1">
      <alignment horizontal="right"/>
    </xf>
    <xf numFmtId="0" fontId="19" fillId="0" borderId="0" xfId="31" applyFont="1" applyAlignment="1">
      <alignment horizontal="center" vertical="center"/>
    </xf>
    <xf numFmtId="0" fontId="96" fillId="0" borderId="46" xfId="31" applyFont="1" applyBorder="1" applyAlignment="1">
      <alignment horizontal="center" vertical="center" wrapText="1"/>
    </xf>
    <xf numFmtId="0" fontId="11" fillId="0" borderId="30" xfId="31" applyFont="1" applyBorder="1" applyAlignment="1">
      <alignment horizontal="center" vertical="center" wrapText="1"/>
    </xf>
    <xf numFmtId="0" fontId="12" fillId="0" borderId="46" xfId="31" applyFont="1" applyBorder="1" applyAlignment="1">
      <alignment horizontal="center" vertical="center" wrapText="1"/>
    </xf>
    <xf numFmtId="0" fontId="12" fillId="0" borderId="48" xfId="31" applyFont="1" applyBorder="1" applyAlignment="1">
      <alignment horizontal="center" vertical="center" wrapText="1"/>
    </xf>
    <xf numFmtId="0" fontId="12" fillId="0" borderId="41" xfId="31" applyFont="1" applyBorder="1" applyAlignment="1">
      <alignment horizontal="center" vertical="center" wrapText="1"/>
    </xf>
    <xf numFmtId="0" fontId="12" fillId="0" borderId="43" xfId="31" applyFont="1" applyBorder="1" applyAlignment="1">
      <alignment horizontal="center" vertical="center" wrapText="1"/>
    </xf>
    <xf numFmtId="0" fontId="12" fillId="0" borderId="47" xfId="31" applyFont="1" applyBorder="1" applyAlignment="1">
      <alignment horizontal="center" vertical="center" wrapText="1"/>
    </xf>
    <xf numFmtId="0" fontId="11" fillId="0" borderId="47" xfId="31" applyFont="1" applyBorder="1" applyAlignment="1">
      <alignment horizontal="center" wrapText="1"/>
    </xf>
    <xf numFmtId="0" fontId="11" fillId="0" borderId="48" xfId="31" applyFont="1" applyBorder="1" applyAlignment="1">
      <alignment horizontal="center" wrapText="1"/>
    </xf>
    <xf numFmtId="0" fontId="21" fillId="0" borderId="0" xfId="36" applyFont="1" applyFill="1" applyAlignment="1">
      <alignment horizontal="right" vertical="center" wrapText="1"/>
    </xf>
    <xf numFmtId="169" fontId="98" fillId="0" borderId="0" xfId="37" applyNumberFormat="1" applyFont="1" applyFill="1" applyBorder="1" applyAlignment="1">
      <alignment horizontal="center" wrapText="1"/>
    </xf>
    <xf numFmtId="0" fontId="81" fillId="0" borderId="1" xfId="36" applyFont="1" applyFill="1" applyBorder="1" applyAlignment="1">
      <alignment horizontal="right" wrapText="1"/>
    </xf>
    <xf numFmtId="0" fontId="17" fillId="0" borderId="2" xfId="36" applyFont="1" applyFill="1" applyBorder="1" applyAlignment="1">
      <alignment horizontal="center" vertical="center" wrapText="1"/>
    </xf>
    <xf numFmtId="0" fontId="17" fillId="0" borderId="52" xfId="36" applyFont="1" applyFill="1" applyBorder="1" applyAlignment="1">
      <alignment horizontal="center" vertical="center" wrapText="1"/>
    </xf>
    <xf numFmtId="0" fontId="17" fillId="0" borderId="53" xfId="36" applyFont="1" applyFill="1" applyBorder="1" applyAlignment="1">
      <alignment horizontal="center" vertical="center" wrapText="1"/>
    </xf>
    <xf numFmtId="0" fontId="17" fillId="0" borderId="55" xfId="36" applyFont="1" applyFill="1" applyBorder="1" applyAlignment="1">
      <alignment horizontal="center" vertical="center" wrapText="1"/>
    </xf>
    <xf numFmtId="0" fontId="17" fillId="0" borderId="3" xfId="36" applyFont="1" applyFill="1" applyBorder="1" applyAlignment="1">
      <alignment horizontal="center" vertical="center" wrapText="1"/>
    </xf>
    <xf numFmtId="0" fontId="17" fillId="0" borderId="46" xfId="36" applyFont="1" applyFill="1" applyBorder="1" applyAlignment="1">
      <alignment horizontal="center" vertical="center" wrapText="1"/>
    </xf>
    <xf numFmtId="0" fontId="17" fillId="0" borderId="47" xfId="36" applyFont="1" applyFill="1" applyBorder="1" applyAlignment="1">
      <alignment horizontal="center" vertical="center" wrapText="1"/>
    </xf>
    <xf numFmtId="0" fontId="17" fillId="0" borderId="48" xfId="36" applyFont="1" applyFill="1" applyBorder="1" applyAlignment="1">
      <alignment horizontal="center" vertical="center" wrapText="1"/>
    </xf>
    <xf numFmtId="0" fontId="17" fillId="0" borderId="4" xfId="36" applyFont="1" applyFill="1" applyBorder="1" applyAlignment="1">
      <alignment horizontal="center" vertical="center" wrapText="1"/>
    </xf>
    <xf numFmtId="3" fontId="17" fillId="0" borderId="2" xfId="38" applyNumberFormat="1" applyFont="1" applyFill="1" applyBorder="1" applyAlignment="1">
      <alignment horizontal="center" wrapText="1"/>
    </xf>
    <xf numFmtId="3" fontId="17" fillId="0" borderId="3" xfId="38" applyNumberFormat="1" applyFont="1" applyFill="1" applyBorder="1" applyAlignment="1">
      <alignment horizontal="center" wrapText="1"/>
    </xf>
    <xf numFmtId="3" fontId="17" fillId="0" borderId="4" xfId="38" applyNumberFormat="1" applyFont="1" applyFill="1" applyBorder="1" applyAlignment="1">
      <alignment horizontal="center" wrapText="1"/>
    </xf>
    <xf numFmtId="3" fontId="17" fillId="0" borderId="52" xfId="38" applyNumberFormat="1" applyFont="1" applyFill="1" applyBorder="1" applyAlignment="1">
      <alignment horizontal="center" wrapText="1"/>
    </xf>
    <xf numFmtId="3" fontId="17" fillId="0" borderId="0" xfId="38" applyNumberFormat="1" applyFont="1" applyFill="1" applyBorder="1" applyAlignment="1">
      <alignment horizontal="center" wrapText="1"/>
    </xf>
    <xf numFmtId="3" fontId="17" fillId="0" borderId="35" xfId="38" applyNumberFormat="1" applyFont="1" applyFill="1" applyBorder="1" applyAlignment="1">
      <alignment horizontal="center" wrapText="1"/>
    </xf>
    <xf numFmtId="3" fontId="17" fillId="0" borderId="8" xfId="38" applyNumberFormat="1" applyFont="1" applyFill="1" applyBorder="1" applyAlignment="1">
      <alignment horizontal="center" wrapText="1"/>
    </xf>
    <xf numFmtId="3" fontId="17" fillId="0" borderId="1" xfId="38" applyNumberFormat="1" applyFont="1" applyFill="1" applyBorder="1" applyAlignment="1">
      <alignment horizontal="center" wrapText="1"/>
    </xf>
    <xf numFmtId="3" fontId="17" fillId="0" borderId="9" xfId="38" applyNumberFormat="1" applyFont="1" applyFill="1" applyBorder="1" applyAlignment="1">
      <alignment horizontal="center" wrapText="1"/>
    </xf>
    <xf numFmtId="49" fontId="17" fillId="0" borderId="53" xfId="36" applyNumberFormat="1" applyFont="1" applyFill="1" applyBorder="1" applyAlignment="1">
      <alignment horizontal="center" vertical="center" textRotation="90" wrapText="1"/>
    </xf>
    <xf numFmtId="49" fontId="17" fillId="0" borderId="36" xfId="36" applyNumberFormat="1" applyFont="1" applyFill="1" applyBorder="1" applyAlignment="1">
      <alignment horizontal="center" vertical="center" textRotation="90" wrapText="1"/>
    </xf>
    <xf numFmtId="49" fontId="17" fillId="0" borderId="55" xfId="36" applyNumberFormat="1" applyFont="1" applyFill="1" applyBorder="1" applyAlignment="1">
      <alignment horizontal="center" vertical="center" textRotation="90" wrapText="1"/>
    </xf>
    <xf numFmtId="0" fontId="17" fillId="0" borderId="53" xfId="36" applyFont="1" applyFill="1" applyBorder="1" applyAlignment="1">
      <alignment horizontal="center" vertical="center" textRotation="90" wrapText="1"/>
    </xf>
    <xf numFmtId="0" fontId="17" fillId="0" borderId="36" xfId="36" applyFont="1" applyFill="1" applyBorder="1" applyAlignment="1">
      <alignment horizontal="center" vertical="center" textRotation="90" wrapText="1"/>
    </xf>
    <xf numFmtId="0" fontId="17" fillId="0" borderId="55" xfId="36" applyFont="1" applyFill="1" applyBorder="1" applyAlignment="1">
      <alignment horizontal="center" vertical="center" textRotation="90" wrapText="1"/>
    </xf>
    <xf numFmtId="181" fontId="22" fillId="0" borderId="0" xfId="38" applyNumberFormat="1" applyFont="1" applyFill="1" applyAlignment="1">
      <alignment horizontal="right" vertical="center" wrapText="1"/>
    </xf>
    <xf numFmtId="181" fontId="12" fillId="0" borderId="0" xfId="38" applyNumberFormat="1" applyFont="1" applyFill="1" applyBorder="1" applyAlignment="1">
      <alignment horizontal="center" wrapText="1"/>
    </xf>
    <xf numFmtId="181" fontId="11" fillId="0" borderId="1" xfId="38" applyNumberFormat="1" applyFont="1" applyFill="1" applyBorder="1" applyAlignment="1">
      <alignment horizontal="right" wrapText="1"/>
    </xf>
    <xf numFmtId="181" fontId="12" fillId="3" borderId="2" xfId="38" applyNumberFormat="1" applyFont="1" applyFill="1" applyBorder="1" applyAlignment="1">
      <alignment horizontal="center" vertical="center" wrapText="1"/>
    </xf>
    <xf numFmtId="181" fontId="12" fillId="3" borderId="52" xfId="38" applyNumberFormat="1" applyFont="1" applyFill="1" applyBorder="1" applyAlignment="1">
      <alignment horizontal="center" vertical="center" wrapText="1"/>
    </xf>
    <xf numFmtId="181" fontId="12" fillId="3" borderId="53" xfId="38" applyNumberFormat="1" applyFont="1" applyFill="1" applyBorder="1" applyAlignment="1">
      <alignment horizontal="center" vertical="center" wrapText="1"/>
    </xf>
    <xf numFmtId="181" fontId="12" fillId="3" borderId="36" xfId="38" applyNumberFormat="1" applyFont="1" applyFill="1" applyBorder="1" applyAlignment="1">
      <alignment horizontal="center" vertical="center" wrapText="1"/>
    </xf>
    <xf numFmtId="181" fontId="12" fillId="3" borderId="55" xfId="38" applyNumberFormat="1" applyFont="1" applyFill="1" applyBorder="1" applyAlignment="1">
      <alignment horizontal="center" vertical="center" wrapText="1"/>
    </xf>
    <xf numFmtId="181" fontId="12" fillId="3" borderId="8" xfId="38" applyNumberFormat="1" applyFont="1" applyFill="1" applyBorder="1" applyAlignment="1">
      <alignment horizontal="center" vertical="center" wrapText="1"/>
    </xf>
    <xf numFmtId="181" fontId="12" fillId="3" borderId="5" xfId="38" applyNumberFormat="1" applyFont="1" applyFill="1" applyBorder="1" applyAlignment="1">
      <alignment horizontal="center" vertical="center" wrapText="1"/>
    </xf>
    <xf numFmtId="181" fontId="12" fillId="3" borderId="6" xfId="38" applyNumberFormat="1" applyFont="1" applyFill="1" applyBorder="1" applyAlignment="1">
      <alignment horizontal="center" vertical="center" wrapText="1"/>
    </xf>
    <xf numFmtId="181" fontId="12" fillId="3" borderId="7" xfId="38" applyNumberFormat="1" applyFont="1" applyFill="1" applyBorder="1" applyAlignment="1">
      <alignment horizontal="center" vertical="center" wrapText="1"/>
    </xf>
    <xf numFmtId="181" fontId="12" fillId="3" borderId="3" xfId="38" applyNumberFormat="1" applyFont="1" applyFill="1" applyBorder="1" applyAlignment="1">
      <alignment horizontal="center" vertical="center" wrapText="1"/>
    </xf>
    <xf numFmtId="181" fontId="12" fillId="3" borderId="4" xfId="38" applyNumberFormat="1" applyFont="1" applyFill="1" applyBorder="1" applyAlignment="1">
      <alignment horizontal="center" vertical="center" wrapText="1"/>
    </xf>
    <xf numFmtId="181" fontId="12" fillId="3" borderId="46" xfId="38" applyNumberFormat="1" applyFont="1" applyFill="1" applyBorder="1" applyAlignment="1">
      <alignment horizontal="center" vertical="center" wrapText="1"/>
    </xf>
    <xf numFmtId="181" fontId="12" fillId="3" borderId="47" xfId="38" applyNumberFormat="1" applyFont="1" applyFill="1" applyBorder="1" applyAlignment="1">
      <alignment horizontal="center" vertical="center" wrapText="1"/>
    </xf>
    <xf numFmtId="181" fontId="12" fillId="3" borderId="48" xfId="38" applyNumberFormat="1" applyFont="1" applyFill="1" applyBorder="1" applyAlignment="1">
      <alignment horizontal="center" vertical="center" wrapText="1"/>
    </xf>
    <xf numFmtId="49" fontId="12" fillId="0" borderId="53" xfId="38" applyNumberFormat="1" applyFont="1" applyFill="1" applyBorder="1" applyAlignment="1">
      <alignment horizontal="center" vertical="center" textRotation="90" wrapText="1"/>
    </xf>
    <xf numFmtId="49" fontId="12" fillId="0" borderId="36" xfId="38" applyNumberFormat="1" applyFont="1" applyFill="1" applyBorder="1" applyAlignment="1">
      <alignment horizontal="center" vertical="center" textRotation="90" wrapText="1"/>
    </xf>
    <xf numFmtId="49" fontId="12" fillId="0" borderId="55" xfId="38" applyNumberFormat="1" applyFont="1" applyFill="1" applyBorder="1" applyAlignment="1">
      <alignment horizontal="center" vertical="center" textRotation="90" wrapText="1"/>
    </xf>
    <xf numFmtId="0" fontId="17" fillId="0" borderId="41" xfId="36" applyFont="1" applyFill="1" applyBorder="1" applyAlignment="1">
      <alignment horizontal="center" vertical="center" wrapText="1"/>
    </xf>
    <xf numFmtId="0" fontId="17" fillId="0" borderId="21" xfId="36" applyFont="1" applyFill="1" applyBorder="1" applyAlignment="1">
      <alignment horizontal="center" vertical="center" wrapText="1"/>
    </xf>
    <xf numFmtId="0" fontId="17" fillId="0" borderId="32" xfId="36" applyFont="1" applyFill="1" applyBorder="1" applyAlignment="1">
      <alignment horizontal="center" vertical="center" wrapText="1"/>
    </xf>
    <xf numFmtId="0" fontId="17" fillId="0" borderId="16" xfId="36" applyFont="1" applyFill="1" applyBorder="1" applyAlignment="1">
      <alignment horizontal="center" vertical="center" wrapText="1"/>
    </xf>
    <xf numFmtId="0" fontId="100" fillId="0" borderId="0" xfId="36" applyFont="1" applyBorder="1" applyAlignment="1">
      <alignment horizontal="center" wrapText="1"/>
    </xf>
    <xf numFmtId="0" fontId="17" fillId="0" borderId="43" xfId="36" applyFont="1" applyFill="1" applyBorder="1" applyAlignment="1">
      <alignment horizontal="center" vertical="center" wrapText="1"/>
    </xf>
    <xf numFmtId="0" fontId="17" fillId="0" borderId="56" xfId="36" applyFont="1" applyFill="1" applyBorder="1" applyAlignment="1">
      <alignment horizontal="center" vertical="center" wrapText="1"/>
    </xf>
    <xf numFmtId="49" fontId="17" fillId="0" borderId="41" xfId="36" applyNumberFormat="1" applyFont="1" applyFill="1" applyBorder="1" applyAlignment="1">
      <alignment horizontal="center" vertical="center" wrapText="1"/>
    </xf>
    <xf numFmtId="49" fontId="17" fillId="0" borderId="42" xfId="36" applyNumberFormat="1" applyFont="1" applyFill="1" applyBorder="1" applyAlignment="1">
      <alignment horizontal="center" vertical="center" wrapText="1"/>
    </xf>
    <xf numFmtId="49" fontId="17" fillId="0" borderId="43" xfId="36" applyNumberFormat="1" applyFont="1" applyFill="1" applyBorder="1" applyAlignment="1">
      <alignment horizontal="center" vertical="center" wrapText="1"/>
    </xf>
    <xf numFmtId="0" fontId="17" fillId="0" borderId="26" xfId="36" applyFont="1" applyFill="1" applyBorder="1" applyAlignment="1">
      <alignment horizontal="center" vertical="center" wrapText="1"/>
    </xf>
    <xf numFmtId="0" fontId="17" fillId="0" borderId="37" xfId="36" applyFont="1" applyFill="1" applyBorder="1" applyAlignment="1">
      <alignment horizontal="center" vertical="center" wrapText="1"/>
    </xf>
    <xf numFmtId="0" fontId="17" fillId="0" borderId="97" xfId="36" applyFont="1" applyFill="1" applyBorder="1" applyAlignment="1">
      <alignment horizontal="center" vertical="center" wrapText="1"/>
    </xf>
    <xf numFmtId="0" fontId="17" fillId="0" borderId="84" xfId="36" applyFont="1" applyFill="1" applyBorder="1" applyAlignment="1">
      <alignment horizontal="center" vertical="center" wrapText="1"/>
    </xf>
    <xf numFmtId="0" fontId="98" fillId="0" borderId="0" xfId="36" applyFont="1" applyAlignment="1">
      <alignment horizontal="center" wrapText="1"/>
    </xf>
    <xf numFmtId="0" fontId="17" fillId="0" borderId="8" xfId="36" applyFont="1" applyFill="1" applyBorder="1" applyAlignment="1">
      <alignment horizontal="center" vertical="center" wrapText="1"/>
    </xf>
    <xf numFmtId="0" fontId="17" fillId="0" borderId="9" xfId="36" applyFont="1" applyFill="1" applyBorder="1" applyAlignment="1">
      <alignment horizontal="center" vertical="center" wrapText="1"/>
    </xf>
    <xf numFmtId="14" fontId="17" fillId="0" borderId="46" xfId="36" applyNumberFormat="1" applyFont="1" applyFill="1" applyBorder="1" applyAlignment="1">
      <alignment horizontal="center" vertical="center"/>
    </xf>
    <xf numFmtId="14" fontId="17" fillId="0" borderId="47" xfId="36" applyNumberFormat="1" applyFont="1" applyFill="1" applyBorder="1" applyAlignment="1">
      <alignment horizontal="center" vertical="center"/>
    </xf>
    <xf numFmtId="14" fontId="17" fillId="0" borderId="48" xfId="36" applyNumberFormat="1" applyFont="1" applyFill="1" applyBorder="1" applyAlignment="1">
      <alignment horizontal="center" vertical="center"/>
    </xf>
    <xf numFmtId="49" fontId="17" fillId="0" borderId="5" xfId="36" applyNumberFormat="1" applyFont="1" applyFill="1" applyBorder="1" applyAlignment="1">
      <alignment horizontal="center" vertical="center" wrapText="1"/>
    </xf>
    <xf numFmtId="49" fontId="17" fillId="0" borderId="6" xfId="36" applyNumberFormat="1" applyFont="1" applyFill="1" applyBorder="1" applyAlignment="1">
      <alignment horizontal="center" vertical="center" wrapText="1"/>
    </xf>
    <xf numFmtId="49" fontId="17" fillId="0" borderId="7" xfId="36" applyNumberFormat="1" applyFont="1" applyFill="1" applyBorder="1" applyAlignment="1">
      <alignment horizontal="center" vertical="center" wrapText="1"/>
    </xf>
    <xf numFmtId="0" fontId="23" fillId="0" borderId="3" xfId="36" applyFont="1" applyBorder="1" applyAlignment="1">
      <alignment horizontal="left" vertical="center" wrapText="1"/>
    </xf>
    <xf numFmtId="0" fontId="24" fillId="0" borderId="0" xfId="36" applyFont="1" applyAlignment="1">
      <alignment horizontal="center"/>
    </xf>
    <xf numFmtId="0" fontId="21" fillId="0" borderId="53" xfId="36" applyFont="1" applyBorder="1" applyAlignment="1">
      <alignment horizontal="center" vertical="center" wrapText="1"/>
    </xf>
    <xf numFmtId="0" fontId="21" fillId="0" borderId="36" xfId="36" applyFont="1" applyBorder="1" applyAlignment="1">
      <alignment horizontal="center" vertical="center" wrapText="1"/>
    </xf>
    <xf numFmtId="0" fontId="21" fillId="0" borderId="55" xfId="36" applyFont="1" applyBorder="1" applyAlignment="1">
      <alignment horizontal="center" vertical="center" wrapText="1"/>
    </xf>
    <xf numFmtId="0" fontId="21" fillId="0" borderId="2" xfId="36" applyFont="1" applyBorder="1" applyAlignment="1">
      <alignment horizontal="left" wrapText="1"/>
    </xf>
    <xf numFmtId="0" fontId="21" fillId="0" borderId="4" xfId="36" applyFont="1" applyBorder="1" applyAlignment="1">
      <alignment horizontal="left" wrapText="1"/>
    </xf>
    <xf numFmtId="0" fontId="21" fillId="0" borderId="2" xfId="36" applyFont="1" applyBorder="1" applyAlignment="1">
      <alignment horizontal="left" vertical="center" wrapText="1"/>
    </xf>
    <xf numFmtId="0" fontId="21" fillId="0" borderId="4" xfId="36" applyFont="1" applyBorder="1" applyAlignment="1">
      <alignment horizontal="left" vertical="center" wrapText="1"/>
    </xf>
    <xf numFmtId="0" fontId="21" fillId="0" borderId="5" xfId="36" applyFont="1" applyBorder="1" applyAlignment="1">
      <alignment horizontal="left" vertical="center" wrapText="1"/>
    </xf>
    <xf numFmtId="0" fontId="21" fillId="0" borderId="7" xfId="36" applyFont="1" applyBorder="1" applyAlignment="1">
      <alignment horizontal="left" vertical="center" wrapText="1"/>
    </xf>
    <xf numFmtId="0" fontId="17" fillId="0" borderId="48" xfId="39" applyFont="1" applyBorder="1" applyAlignment="1">
      <alignment horizontal="center" vertical="center" wrapText="1"/>
    </xf>
    <xf numFmtId="0" fontId="17" fillId="0" borderId="20" xfId="39" applyFont="1" applyBorder="1" applyAlignment="1">
      <alignment horizontal="center" vertical="center" wrapText="1"/>
    </xf>
    <xf numFmtId="0" fontId="17" fillId="0" borderId="105" xfId="39" applyFont="1" applyBorder="1" applyAlignment="1">
      <alignment horizontal="center" vertical="center" wrapText="1"/>
    </xf>
    <xf numFmtId="0" fontId="17" fillId="0" borderId="4" xfId="39" applyFont="1" applyBorder="1" applyAlignment="1">
      <alignment horizontal="center" vertical="center" wrapText="1"/>
    </xf>
    <xf numFmtId="0" fontId="17" fillId="0" borderId="35" xfId="39" applyFont="1" applyBorder="1" applyAlignment="1">
      <alignment horizontal="center" vertical="center" wrapText="1"/>
    </xf>
    <xf numFmtId="0" fontId="17" fillId="0" borderId="9" xfId="39" applyFont="1" applyBorder="1" applyAlignment="1">
      <alignment horizontal="center" vertical="center" wrapText="1"/>
    </xf>
    <xf numFmtId="0" fontId="17" fillId="0" borderId="31" xfId="39" applyFont="1" applyBorder="1" applyAlignment="1">
      <alignment horizontal="center" vertical="center" wrapText="1"/>
    </xf>
    <xf numFmtId="0" fontId="101" fillId="0" borderId="0" xfId="39" applyFont="1" applyAlignment="1">
      <alignment horizontal="right"/>
    </xf>
    <xf numFmtId="0" fontId="17" fillId="0" borderId="0" xfId="39" applyFont="1" applyAlignment="1">
      <alignment horizontal="center" wrapText="1"/>
    </xf>
    <xf numFmtId="0" fontId="12" fillId="0" borderId="3" xfId="39" applyFont="1" applyBorder="1" applyAlignment="1">
      <alignment horizontal="center" vertical="center" wrapText="1"/>
    </xf>
    <xf numFmtId="0" fontId="12" fillId="0" borderId="4" xfId="39" applyFont="1" applyBorder="1" applyAlignment="1">
      <alignment horizontal="center" vertical="center" wrapText="1"/>
    </xf>
    <xf numFmtId="0" fontId="12" fillId="0" borderId="1" xfId="39" applyFont="1" applyBorder="1" applyAlignment="1">
      <alignment horizontal="center" vertical="center" wrapText="1"/>
    </xf>
    <xf numFmtId="0" fontId="12" fillId="0" borderId="9" xfId="39" applyFont="1" applyBorder="1" applyAlignment="1">
      <alignment horizontal="center" vertical="center" wrapText="1"/>
    </xf>
    <xf numFmtId="0" fontId="12" fillId="0" borderId="5" xfId="39" applyFont="1" applyBorder="1" applyAlignment="1">
      <alignment horizontal="center" vertical="center" wrapText="1"/>
    </xf>
    <xf numFmtId="0" fontId="12" fillId="0" borderId="6" xfId="39" applyFont="1" applyBorder="1" applyAlignment="1">
      <alignment horizontal="center" vertical="center" wrapText="1"/>
    </xf>
    <xf numFmtId="0" fontId="12" fillId="0" borderId="7" xfId="39" applyFont="1" applyBorder="1" applyAlignment="1">
      <alignment horizontal="center" vertical="center" wrapText="1"/>
    </xf>
    <xf numFmtId="49" fontId="17" fillId="0" borderId="53" xfId="39" applyNumberFormat="1" applyFont="1" applyBorder="1" applyAlignment="1">
      <alignment horizontal="center" vertical="center" textRotation="90" wrapText="1"/>
    </xf>
    <xf numFmtId="49" fontId="17" fillId="0" borderId="36" xfId="39" applyNumberFormat="1" applyFont="1" applyBorder="1" applyAlignment="1">
      <alignment horizontal="center" vertical="center" textRotation="90" wrapText="1"/>
    </xf>
    <xf numFmtId="49" fontId="17" fillId="0" borderId="55" xfId="39" applyNumberFormat="1" applyFont="1" applyBorder="1" applyAlignment="1">
      <alignment horizontal="center" vertical="center" textRotation="90" wrapText="1"/>
    </xf>
    <xf numFmtId="49" fontId="17" fillId="0" borderId="18" xfId="39" applyNumberFormat="1" applyFont="1" applyBorder="1" applyAlignment="1">
      <alignment horizontal="center" vertical="center" textRotation="90" wrapText="1"/>
    </xf>
    <xf numFmtId="49" fontId="17" fillId="0" borderId="24" xfId="39" applyNumberFormat="1" applyFont="1" applyBorder="1" applyAlignment="1">
      <alignment horizontal="center" vertical="center" textRotation="90" wrapText="1"/>
    </xf>
    <xf numFmtId="49" fontId="17" fillId="0" borderId="49" xfId="39" applyNumberFormat="1" applyFont="1" applyBorder="1" applyAlignment="1">
      <alignment horizontal="center" vertical="center" textRotation="90" wrapText="1"/>
    </xf>
    <xf numFmtId="0" fontId="21" fillId="0" borderId="0" xfId="39" applyFont="1" applyFill="1" applyAlignment="1">
      <alignment horizontal="right" vertical="center" wrapText="1"/>
    </xf>
    <xf numFmtId="0" fontId="81" fillId="0" borderId="1" xfId="39" applyFont="1" applyFill="1" applyBorder="1" applyAlignment="1">
      <alignment horizontal="right" wrapText="1"/>
    </xf>
    <xf numFmtId="0" fontId="17" fillId="3" borderId="53" xfId="39" applyFont="1" applyFill="1" applyBorder="1" applyAlignment="1">
      <alignment horizontal="center" vertical="center" wrapText="1"/>
    </xf>
    <xf numFmtId="0" fontId="17" fillId="3" borderId="55" xfId="39" applyFont="1" applyFill="1" applyBorder="1" applyAlignment="1">
      <alignment horizontal="center" vertical="center" wrapText="1"/>
    </xf>
    <xf numFmtId="0" fontId="17" fillId="3" borderId="46" xfId="39" applyFont="1" applyFill="1" applyBorder="1" applyAlignment="1">
      <alignment horizontal="center" vertical="center" wrapText="1"/>
    </xf>
    <xf numFmtId="0" fontId="17" fillId="3" borderId="47" xfId="39" applyFont="1" applyFill="1" applyBorder="1" applyAlignment="1">
      <alignment horizontal="center" vertical="center" wrapText="1"/>
    </xf>
    <xf numFmtId="0" fontId="17" fillId="3" borderId="48" xfId="39" applyFont="1" applyFill="1" applyBorder="1" applyAlignment="1">
      <alignment horizontal="center" vertical="center" wrapText="1"/>
    </xf>
    <xf numFmtId="0" fontId="17" fillId="2" borderId="46" xfId="39" applyFont="1" applyFill="1" applyBorder="1" applyAlignment="1">
      <alignment horizontal="center" vertical="center" wrapText="1"/>
    </xf>
    <xf numFmtId="0" fontId="17" fillId="2" borderId="47" xfId="39" applyFont="1" applyFill="1" applyBorder="1" applyAlignment="1">
      <alignment horizontal="center" vertical="center" wrapText="1"/>
    </xf>
    <xf numFmtId="0" fontId="17" fillId="2" borderId="48" xfId="39" applyFont="1" applyFill="1" applyBorder="1" applyAlignment="1">
      <alignment horizontal="center" vertical="center" wrapText="1"/>
    </xf>
    <xf numFmtId="0" fontId="101" fillId="0" borderId="0" xfId="39" applyFont="1" applyAlignment="1">
      <alignment horizontal="right" wrapText="1"/>
    </xf>
    <xf numFmtId="0" fontId="81" fillId="0" borderId="0" xfId="39" applyFont="1" applyAlignment="1">
      <alignment horizontal="right"/>
    </xf>
    <xf numFmtId="0" fontId="81" fillId="0" borderId="0" xfId="39" applyFont="1" applyFill="1" applyBorder="1" applyAlignment="1">
      <alignment horizontal="right" wrapText="1"/>
    </xf>
    <xf numFmtId="49" fontId="17" fillId="0" borderId="53" xfId="39" applyNumberFormat="1" applyFont="1" applyBorder="1" applyAlignment="1">
      <alignment horizontal="center" vertical="center" textRotation="90"/>
    </xf>
    <xf numFmtId="49" fontId="17" fillId="0" borderId="36" xfId="39" applyNumberFormat="1" applyFont="1" applyBorder="1" applyAlignment="1">
      <alignment horizontal="center" vertical="center" textRotation="90"/>
    </xf>
    <xf numFmtId="49" fontId="17" fillId="0" borderId="55" xfId="39" applyNumberFormat="1" applyFont="1" applyBorder="1" applyAlignment="1">
      <alignment horizontal="center" vertical="center" textRotation="90"/>
    </xf>
    <xf numFmtId="0" fontId="17" fillId="3" borderId="5" xfId="39" applyFont="1" applyFill="1" applyBorder="1" applyAlignment="1">
      <alignment horizontal="center" vertical="center" wrapText="1"/>
    </xf>
    <xf numFmtId="0" fontId="17" fillId="3" borderId="6" xfId="39" applyFont="1" applyFill="1" applyBorder="1" applyAlignment="1">
      <alignment horizontal="center" vertical="center" wrapText="1"/>
    </xf>
    <xf numFmtId="0" fontId="17" fillId="3" borderId="7" xfId="39" applyFont="1" applyFill="1" applyBorder="1" applyAlignment="1">
      <alignment horizontal="center" vertical="center" wrapText="1"/>
    </xf>
    <xf numFmtId="0" fontId="17" fillId="3" borderId="2" xfId="39" applyFont="1" applyFill="1" applyBorder="1" applyAlignment="1">
      <alignment horizontal="center" vertical="center" wrapText="1"/>
    </xf>
    <xf numFmtId="0" fontId="17" fillId="3" borderId="3" xfId="39" applyFont="1" applyFill="1" applyBorder="1" applyAlignment="1">
      <alignment horizontal="center" vertical="center" wrapText="1"/>
    </xf>
    <xf numFmtId="0" fontId="17" fillId="3" borderId="4" xfId="39" applyFont="1" applyFill="1" applyBorder="1" applyAlignment="1">
      <alignment horizontal="center" vertical="center" wrapText="1"/>
    </xf>
    <xf numFmtId="0" fontId="17" fillId="3" borderId="36" xfId="39" applyFont="1" applyFill="1" applyBorder="1" applyAlignment="1">
      <alignment horizontal="center" vertical="center" wrapText="1"/>
    </xf>
    <xf numFmtId="0" fontId="17" fillId="3" borderId="52" xfId="39" applyFont="1" applyFill="1" applyBorder="1" applyAlignment="1">
      <alignment horizontal="center" vertical="center" wrapText="1"/>
    </xf>
    <xf numFmtId="0" fontId="17" fillId="0" borderId="37" xfId="39" applyFont="1" applyBorder="1" applyAlignment="1">
      <alignment horizontal="center" vertical="center" wrapText="1"/>
    </xf>
    <xf numFmtId="0" fontId="17" fillId="0" borderId="97" xfId="39" applyFont="1" applyBorder="1" applyAlignment="1">
      <alignment horizontal="center" vertical="center" wrapText="1"/>
    </xf>
    <xf numFmtId="0" fontId="17" fillId="0" borderId="84" xfId="39" applyFont="1" applyBorder="1" applyAlignment="1">
      <alignment horizontal="center" vertical="center" wrapText="1"/>
    </xf>
    <xf numFmtId="0" fontId="17" fillId="0" borderId="41" xfId="39" applyFont="1" applyBorder="1" applyAlignment="1">
      <alignment horizontal="center" vertical="center" wrapText="1"/>
    </xf>
    <xf numFmtId="0" fontId="17" fillId="0" borderId="43" xfId="39" applyFont="1" applyBorder="1" applyAlignment="1">
      <alignment horizontal="center" vertical="center" wrapText="1"/>
    </xf>
    <xf numFmtId="0" fontId="17" fillId="0" borderId="32" xfId="39" applyFont="1" applyBorder="1" applyAlignment="1">
      <alignment horizontal="center" vertical="center" wrapText="1"/>
    </xf>
    <xf numFmtId="0" fontId="17" fillId="0" borderId="56" xfId="39" applyFont="1" applyBorder="1" applyAlignment="1">
      <alignment horizontal="center" vertical="center" wrapText="1"/>
    </xf>
    <xf numFmtId="49" fontId="17" fillId="0" borderId="5" xfId="39" applyNumberFormat="1" applyFont="1" applyBorder="1" applyAlignment="1">
      <alignment horizontal="center" vertical="center"/>
    </xf>
    <xf numFmtId="49" fontId="17" fillId="0" borderId="6" xfId="39" applyNumberFormat="1" applyFont="1" applyBorder="1" applyAlignment="1">
      <alignment horizontal="center" vertical="center"/>
    </xf>
    <xf numFmtId="49" fontId="17" fillId="0" borderId="7" xfId="39" applyNumberFormat="1" applyFont="1" applyBorder="1" applyAlignment="1">
      <alignment horizontal="center" vertical="center"/>
    </xf>
    <xf numFmtId="0" fontId="102" fillId="0" borderId="37" xfId="39" applyFont="1" applyBorder="1" applyAlignment="1">
      <alignment horizontal="center" vertical="center" wrapText="1"/>
    </xf>
    <xf numFmtId="0" fontId="102" fillId="0" borderId="97" xfId="39" applyFont="1" applyBorder="1" applyAlignment="1">
      <alignment horizontal="center" vertical="center" wrapText="1"/>
    </xf>
    <xf numFmtId="0" fontId="102" fillId="0" borderId="84" xfId="39" applyFont="1" applyBorder="1" applyAlignment="1">
      <alignment horizontal="center" vertical="center" wrapText="1"/>
    </xf>
    <xf numFmtId="0" fontId="17" fillId="0" borderId="0" xfId="39" applyFont="1" applyBorder="1" applyAlignment="1">
      <alignment horizontal="center" vertical="center"/>
    </xf>
    <xf numFmtId="0" fontId="102" fillId="0" borderId="2" xfId="39" applyFont="1" applyBorder="1" applyAlignment="1">
      <alignment horizontal="center" vertical="center" wrapText="1"/>
    </xf>
    <xf numFmtId="0" fontId="102" fillId="0" borderId="4" xfId="39" applyFont="1" applyBorder="1" applyAlignment="1">
      <alignment horizontal="center" vertical="center" wrapText="1"/>
    </xf>
    <xf numFmtId="0" fontId="102" fillId="0" borderId="8" xfId="39" applyFont="1" applyBorder="1" applyAlignment="1">
      <alignment horizontal="center" vertical="center" wrapText="1"/>
    </xf>
    <xf numFmtId="0" fontId="102" fillId="0" borderId="9" xfId="39" applyFont="1" applyBorder="1" applyAlignment="1">
      <alignment horizontal="center" vertical="center" wrapText="1"/>
    </xf>
    <xf numFmtId="49" fontId="102" fillId="0" borderId="5" xfId="39" applyNumberFormat="1" applyFont="1" applyBorder="1" applyAlignment="1">
      <alignment horizontal="center" vertical="center"/>
    </xf>
    <xf numFmtId="49" fontId="102" fillId="0" borderId="6" xfId="39" applyNumberFormat="1" applyFont="1" applyBorder="1" applyAlignment="1">
      <alignment horizontal="center" vertical="center"/>
    </xf>
    <xf numFmtId="49" fontId="102" fillId="0" borderId="7" xfId="39" applyNumberFormat="1" applyFont="1" applyBorder="1" applyAlignment="1">
      <alignment horizontal="center" vertical="center"/>
    </xf>
    <xf numFmtId="0" fontId="12" fillId="0" borderId="0" xfId="39" applyFont="1" applyAlignment="1">
      <alignment horizontal="right" wrapText="1"/>
    </xf>
    <xf numFmtId="0" fontId="12" fillId="0" borderId="0" xfId="39" applyFont="1" applyAlignment="1">
      <alignment horizontal="center" wrapText="1"/>
    </xf>
    <xf numFmtId="0" fontId="17" fillId="0" borderId="0" xfId="39" applyFont="1" applyAlignment="1">
      <alignment horizontal="center" vertical="center" wrapText="1"/>
    </xf>
    <xf numFmtId="0" fontId="17" fillId="0" borderId="96" xfId="39" applyFont="1" applyBorder="1" applyAlignment="1">
      <alignment horizontal="center" vertical="center" wrapText="1"/>
    </xf>
    <xf numFmtId="0" fontId="17" fillId="0" borderId="40" xfId="39" applyFont="1" applyBorder="1" applyAlignment="1">
      <alignment horizontal="center" vertical="center" wrapText="1"/>
    </xf>
    <xf numFmtId="0" fontId="17" fillId="0" borderId="104" xfId="39" applyFont="1" applyBorder="1" applyAlignment="1">
      <alignment horizontal="center" vertical="center" wrapText="1"/>
    </xf>
    <xf numFmtId="0" fontId="17" fillId="0" borderId="83" xfId="39" applyFont="1" applyBorder="1" applyAlignment="1">
      <alignment horizontal="center" vertical="center" wrapText="1"/>
    </xf>
    <xf numFmtId="0" fontId="17" fillId="0" borderId="54" xfId="39" applyFont="1" applyBorder="1" applyAlignment="1">
      <alignment horizontal="center" vertical="center" wrapText="1"/>
    </xf>
    <xf numFmtId="0" fontId="12" fillId="0" borderId="0" xfId="39" applyFont="1" applyBorder="1" applyAlignment="1">
      <alignment horizontal="center" vertical="center"/>
    </xf>
    <xf numFmtId="0" fontId="12" fillId="0" borderId="0" xfId="1447" applyFont="1" applyAlignment="1">
      <alignment horizontal="right"/>
    </xf>
    <xf numFmtId="0" fontId="13" fillId="0" borderId="0" xfId="1447" applyFont="1" applyAlignment="1">
      <alignment horizontal="right"/>
    </xf>
    <xf numFmtId="0" fontId="24" fillId="0" borderId="0" xfId="51" applyFont="1" applyAlignment="1">
      <alignment horizontal="center"/>
    </xf>
    <xf numFmtId="0" fontId="15" fillId="0" borderId="1" xfId="49" applyFont="1" applyBorder="1" applyAlignment="1">
      <alignment horizontal="right"/>
    </xf>
    <xf numFmtId="0" fontId="12" fillId="64" borderId="53" xfId="51" applyFont="1" applyFill="1" applyBorder="1" applyAlignment="1">
      <alignment horizontal="center" vertical="center" wrapText="1"/>
    </xf>
    <xf numFmtId="0" fontId="11" fillId="0" borderId="36" xfId="51" applyFont="1" applyBorder="1"/>
    <xf numFmtId="0" fontId="11" fillId="0" borderId="55" xfId="51" applyFont="1" applyBorder="1"/>
    <xf numFmtId="0" fontId="13" fillId="64" borderId="2" xfId="51" applyFont="1" applyFill="1" applyBorder="1" applyAlignment="1">
      <alignment horizontal="center" vertical="center" wrapText="1"/>
    </xf>
    <xf numFmtId="0" fontId="13" fillId="64" borderId="3" xfId="51" applyFont="1" applyFill="1" applyBorder="1" applyAlignment="1">
      <alignment horizontal="center" vertical="center" wrapText="1"/>
    </xf>
    <xf numFmtId="0" fontId="13" fillId="64" borderId="4" xfId="51" applyFont="1" applyFill="1" applyBorder="1" applyAlignment="1">
      <alignment horizontal="center" vertical="center" wrapText="1"/>
    </xf>
    <xf numFmtId="0" fontId="13" fillId="64" borderId="8" xfId="51" applyFont="1" applyFill="1" applyBorder="1" applyAlignment="1">
      <alignment horizontal="center" vertical="center" wrapText="1"/>
    </xf>
    <xf numFmtId="0" fontId="13" fillId="64" borderId="1" xfId="51" applyFont="1" applyFill="1" applyBorder="1" applyAlignment="1">
      <alignment horizontal="center" vertical="center" wrapText="1"/>
    </xf>
    <xf numFmtId="0" fontId="13" fillId="64" borderId="9" xfId="51" applyFont="1" applyFill="1" applyBorder="1" applyAlignment="1">
      <alignment horizontal="center" vertical="center" wrapText="1"/>
    </xf>
    <xf numFmtId="0" fontId="12" fillId="64" borderId="2" xfId="51" applyFont="1" applyFill="1" applyBorder="1" applyAlignment="1">
      <alignment horizontal="center" vertical="center" wrapText="1"/>
    </xf>
    <xf numFmtId="0" fontId="12" fillId="64" borderId="3" xfId="51" applyFont="1" applyFill="1" applyBorder="1" applyAlignment="1">
      <alignment horizontal="center" vertical="center" wrapText="1"/>
    </xf>
    <xf numFmtId="0" fontId="12" fillId="64" borderId="4" xfId="51" applyFont="1" applyFill="1" applyBorder="1" applyAlignment="1">
      <alignment horizontal="center" vertical="center" wrapText="1"/>
    </xf>
    <xf numFmtId="0" fontId="12" fillId="64" borderId="8" xfId="51" applyFont="1" applyFill="1" applyBorder="1" applyAlignment="1">
      <alignment horizontal="center" vertical="center" wrapText="1"/>
    </xf>
    <xf numFmtId="0" fontId="12" fillId="64" borderId="1" xfId="51" applyFont="1" applyFill="1" applyBorder="1" applyAlignment="1">
      <alignment horizontal="center" vertical="center" wrapText="1"/>
    </xf>
    <xf numFmtId="0" fontId="12" fillId="64" borderId="9" xfId="51" applyFont="1" applyFill="1" applyBorder="1" applyAlignment="1">
      <alignment horizontal="center" vertical="center" wrapText="1"/>
    </xf>
    <xf numFmtId="0" fontId="24" fillId="0" borderId="0" xfId="32" applyFont="1" applyAlignment="1">
      <alignment horizontal="center" vertical="center" wrapText="1"/>
    </xf>
    <xf numFmtId="0" fontId="23" fillId="0" borderId="0" xfId="1447" applyFont="1" applyFill="1" applyBorder="1" applyAlignment="1">
      <alignment horizontal="right" vertical="center" wrapText="1" readingOrder="1"/>
    </xf>
    <xf numFmtId="0" fontId="11" fillId="0" borderId="52" xfId="51" applyFont="1" applyBorder="1"/>
    <xf numFmtId="0" fontId="11" fillId="0" borderId="8" xfId="51" applyFont="1" applyBorder="1"/>
    <xf numFmtId="0" fontId="15" fillId="0" borderId="0" xfId="49" applyFont="1" applyAlignment="1">
      <alignment horizontal="justify" vertical="center" wrapText="1"/>
    </xf>
    <xf numFmtId="0" fontId="24" fillId="0" borderId="0" xfId="51" applyFont="1" applyAlignment="1">
      <alignment horizontal="center" wrapText="1"/>
    </xf>
    <xf numFmtId="0" fontId="87" fillId="0" borderId="0" xfId="1447" applyFont="1" applyAlignment="1">
      <alignment horizontal="center" vertical="center" wrapText="1"/>
    </xf>
    <xf numFmtId="0" fontId="23" fillId="0" borderId="1" xfId="1447" applyFont="1" applyBorder="1" applyAlignment="1">
      <alignment horizontal="right" vertical="center" wrapText="1"/>
    </xf>
    <xf numFmtId="0" fontId="24" fillId="0" borderId="0" xfId="32" applyFont="1" applyFill="1" applyAlignment="1">
      <alignment horizontal="center" vertical="center" wrapText="1"/>
    </xf>
    <xf numFmtId="0" fontId="12" fillId="65" borderId="46" xfId="32" applyFont="1" applyFill="1" applyBorder="1" applyAlignment="1">
      <alignment horizontal="center" vertical="center" wrapText="1"/>
    </xf>
    <xf numFmtId="0" fontId="12" fillId="65" borderId="47" xfId="32" applyFont="1" applyFill="1" applyBorder="1" applyAlignment="1">
      <alignment horizontal="center" vertical="center" wrapText="1"/>
    </xf>
    <xf numFmtId="0" fontId="12" fillId="65" borderId="48" xfId="32" applyFont="1" applyFill="1" applyBorder="1" applyAlignment="1">
      <alignment horizontal="center" vertical="center" wrapText="1"/>
    </xf>
    <xf numFmtId="0" fontId="22" fillId="0" borderId="21" xfId="32" applyFont="1" applyFill="1" applyBorder="1" applyAlignment="1">
      <alignment horizontal="center" vertical="center" wrapText="1"/>
    </xf>
    <xf numFmtId="0" fontId="13" fillId="0" borderId="22" xfId="32" applyFont="1" applyFill="1" applyBorder="1" applyAlignment="1">
      <alignment horizontal="center" vertical="center" wrapText="1"/>
    </xf>
    <xf numFmtId="0" fontId="12" fillId="0" borderId="22" xfId="32" applyFont="1" applyFill="1" applyBorder="1" applyAlignment="1">
      <alignment horizontal="center" vertical="center" wrapText="1"/>
    </xf>
    <xf numFmtId="0" fontId="12" fillId="0" borderId="44" xfId="32" applyFont="1" applyFill="1" applyBorder="1" applyAlignment="1">
      <alignment horizontal="center" vertical="center" wrapText="1"/>
    </xf>
    <xf numFmtId="0" fontId="13" fillId="0" borderId="22" xfId="32" applyFont="1" applyFill="1" applyBorder="1" applyAlignment="1">
      <alignment horizontal="center" vertical="center"/>
    </xf>
    <xf numFmtId="0" fontId="13" fillId="0" borderId="44" xfId="32" applyFont="1" applyFill="1" applyBorder="1" applyAlignment="1">
      <alignment horizontal="center" vertical="center"/>
    </xf>
    <xf numFmtId="0" fontId="83" fillId="0" borderId="0" xfId="1447" applyFont="1" applyAlignment="1">
      <alignment horizontal="left" vertical="center" wrapText="1"/>
    </xf>
    <xf numFmtId="0" fontId="19" fillId="0" borderId="0" xfId="1447" applyFont="1" applyAlignment="1">
      <alignment horizontal="center"/>
    </xf>
    <xf numFmtId="0" fontId="24" fillId="0" borderId="0" xfId="1447" applyFont="1" applyAlignment="1">
      <alignment horizontal="center"/>
    </xf>
    <xf numFmtId="0" fontId="12" fillId="64" borderId="53" xfId="32" applyFont="1" applyFill="1" applyBorder="1" applyAlignment="1">
      <alignment horizontal="center" vertical="center" wrapText="1"/>
    </xf>
    <xf numFmtId="0" fontId="12" fillId="64" borderId="55" xfId="32" applyFont="1" applyFill="1" applyBorder="1" applyAlignment="1">
      <alignment horizontal="center" vertical="center" wrapText="1"/>
    </xf>
    <xf numFmtId="0" fontId="84" fillId="64" borderId="5" xfId="1447" applyFont="1" applyFill="1" applyBorder="1" applyAlignment="1">
      <alignment horizontal="center" vertical="center"/>
    </xf>
    <xf numFmtId="0" fontId="84" fillId="64" borderId="6" xfId="1447" applyFont="1" applyFill="1" applyBorder="1" applyAlignment="1">
      <alignment horizontal="center" vertical="center"/>
    </xf>
    <xf numFmtId="0" fontId="84" fillId="64" borderId="7" xfId="1447" applyFont="1" applyFill="1" applyBorder="1" applyAlignment="1">
      <alignment horizontal="center" vertical="center"/>
    </xf>
    <xf numFmtId="0" fontId="12" fillId="0" borderId="0" xfId="1449" applyFont="1" applyAlignment="1">
      <alignment horizontal="right"/>
    </xf>
    <xf numFmtId="0" fontId="19" fillId="0" borderId="0" xfId="32" applyFont="1" applyFill="1" applyAlignment="1">
      <alignment horizontal="center"/>
    </xf>
    <xf numFmtId="0" fontId="12" fillId="64" borderId="8" xfId="32" applyFont="1" applyFill="1" applyBorder="1" applyAlignment="1">
      <alignment horizontal="center" vertical="center" wrapText="1"/>
    </xf>
    <xf numFmtId="14" fontId="12" fillId="64" borderId="2" xfId="32" applyNumberFormat="1" applyFont="1" applyFill="1" applyBorder="1" applyAlignment="1">
      <alignment horizontal="center" vertical="center" wrapText="1"/>
    </xf>
    <xf numFmtId="14" fontId="12" fillId="64" borderId="3" xfId="32" applyNumberFormat="1" applyFont="1" applyFill="1" applyBorder="1" applyAlignment="1">
      <alignment horizontal="center" vertical="center" wrapText="1"/>
    </xf>
    <xf numFmtId="14" fontId="12" fillId="64" borderId="4" xfId="32" applyNumberFormat="1" applyFont="1" applyFill="1" applyBorder="1" applyAlignment="1">
      <alignment horizontal="center" vertical="center" wrapText="1"/>
    </xf>
    <xf numFmtId="14" fontId="12" fillId="64" borderId="6" xfId="32" applyNumberFormat="1" applyFont="1" applyFill="1" applyBorder="1" applyAlignment="1">
      <alignment horizontal="center" vertical="center" wrapText="1"/>
    </xf>
    <xf numFmtId="14" fontId="12" fillId="64" borderId="7" xfId="32" applyNumberFormat="1" applyFont="1" applyFill="1" applyBorder="1" applyAlignment="1">
      <alignment horizontal="center" vertical="center" wrapText="1"/>
    </xf>
    <xf numFmtId="0" fontId="11" fillId="0" borderId="53" xfId="32" applyFont="1" applyFill="1" applyBorder="1" applyAlignment="1">
      <alignment horizontal="center" vertical="center" wrapText="1"/>
    </xf>
    <xf numFmtId="0" fontId="11" fillId="0" borderId="36" xfId="32" applyFont="1" applyFill="1" applyBorder="1" applyAlignment="1">
      <alignment horizontal="center" vertical="center" wrapText="1"/>
    </xf>
    <xf numFmtId="0" fontId="11" fillId="0" borderId="55" xfId="32" applyFont="1" applyFill="1" applyBorder="1" applyAlignment="1">
      <alignment horizontal="center" vertical="center" wrapText="1"/>
    </xf>
    <xf numFmtId="0" fontId="19" fillId="0" borderId="0" xfId="32" applyFont="1" applyFill="1" applyAlignment="1">
      <alignment horizontal="center" wrapText="1"/>
    </xf>
    <xf numFmtId="0" fontId="23" fillId="0" borderId="0" xfId="1447" applyFont="1" applyAlignment="1">
      <alignment horizontal="left" vertical="center" wrapText="1"/>
    </xf>
    <xf numFmtId="0" fontId="12" fillId="0" borderId="0" xfId="1507" applyFont="1" applyAlignment="1">
      <alignment horizontal="right"/>
    </xf>
    <xf numFmtId="0" fontId="19" fillId="0" borderId="0" xfId="873" applyFont="1" applyFill="1" applyAlignment="1">
      <alignment horizontal="center" vertical="center" wrapText="1"/>
    </xf>
    <xf numFmtId="0" fontId="12" fillId="64" borderId="41" xfId="32" applyFont="1" applyFill="1" applyBorder="1" applyAlignment="1">
      <alignment horizontal="center" vertical="center" textRotation="90" wrapText="1" readingOrder="1"/>
    </xf>
    <xf numFmtId="0" fontId="12" fillId="64" borderId="21" xfId="32" applyFont="1" applyFill="1" applyBorder="1" applyAlignment="1">
      <alignment horizontal="center" vertical="center" textRotation="90" wrapText="1" readingOrder="1"/>
    </xf>
    <xf numFmtId="0" fontId="12" fillId="64" borderId="32" xfId="32" applyFont="1" applyFill="1" applyBorder="1" applyAlignment="1">
      <alignment horizontal="center" vertical="center" textRotation="90" wrapText="1" readingOrder="1"/>
    </xf>
    <xf numFmtId="0" fontId="19" fillId="0" borderId="0" xfId="32" applyFont="1" applyFill="1" applyAlignment="1">
      <alignment horizontal="center" vertical="center" wrapText="1"/>
    </xf>
    <xf numFmtId="0" fontId="12" fillId="64" borderId="2" xfId="32" applyFont="1" applyFill="1" applyBorder="1" applyAlignment="1">
      <alignment horizontal="center" vertical="center" wrapText="1"/>
    </xf>
    <xf numFmtId="0" fontId="12" fillId="64" borderId="4" xfId="32" applyFont="1" applyFill="1" applyBorder="1" applyAlignment="1">
      <alignment horizontal="center" vertical="center" wrapText="1"/>
    </xf>
    <xf numFmtId="169" fontId="23" fillId="63" borderId="5" xfId="32" applyNumberFormat="1" applyFont="1" applyFill="1" applyBorder="1" applyAlignment="1">
      <alignment horizontal="center" vertical="center"/>
    </xf>
    <xf numFmtId="169" fontId="23" fillId="63" borderId="6" xfId="32" applyNumberFormat="1" applyFont="1" applyFill="1" applyBorder="1" applyAlignment="1">
      <alignment horizontal="center" vertical="center"/>
    </xf>
    <xf numFmtId="169" fontId="23" fillId="63" borderId="7" xfId="32" applyNumberFormat="1" applyFont="1" applyFill="1" applyBorder="1" applyAlignment="1">
      <alignment horizontal="center" vertical="center"/>
    </xf>
    <xf numFmtId="0" fontId="12" fillId="64" borderId="16" xfId="32" applyFont="1" applyFill="1" applyBorder="1" applyAlignment="1">
      <alignment horizontal="center" vertical="center" textRotation="90" wrapText="1" readingOrder="1"/>
    </xf>
    <xf numFmtId="0" fontId="12" fillId="64" borderId="26" xfId="32" applyFont="1" applyFill="1" applyBorder="1" applyAlignment="1">
      <alignment horizontal="center" vertical="center" textRotation="90" wrapText="1" readingOrder="1"/>
    </xf>
    <xf numFmtId="0" fontId="11" fillId="0" borderId="0" xfId="32" applyFont="1" applyFill="1" applyAlignment="1">
      <alignment horizontal="left" vertical="center" wrapText="1"/>
    </xf>
    <xf numFmtId="0" fontId="11" fillId="0" borderId="0" xfId="32" applyFont="1" applyFill="1" applyAlignment="1">
      <alignment horizontal="left" vertical="center"/>
    </xf>
    <xf numFmtId="0" fontId="12" fillId="64" borderId="3" xfId="32" applyFont="1" applyFill="1" applyBorder="1" applyAlignment="1">
      <alignment horizontal="center" vertical="center" wrapText="1"/>
    </xf>
    <xf numFmtId="169" fontId="23" fillId="63" borderId="2" xfId="32" applyNumberFormat="1" applyFont="1" applyFill="1" applyBorder="1" applyAlignment="1">
      <alignment horizontal="center" vertical="center"/>
    </xf>
    <xf numFmtId="169" fontId="23" fillId="63" borderId="3" xfId="32" applyNumberFormat="1" applyFont="1" applyFill="1" applyBorder="1" applyAlignment="1">
      <alignment horizontal="center" vertical="center"/>
    </xf>
    <xf numFmtId="169" fontId="23" fillId="63" borderId="4" xfId="32" applyNumberFormat="1" applyFont="1" applyFill="1" applyBorder="1" applyAlignment="1">
      <alignment horizontal="center" vertical="center"/>
    </xf>
    <xf numFmtId="0" fontId="87" fillId="0" borderId="0" xfId="884" applyFont="1" applyAlignment="1">
      <alignment horizontal="center"/>
    </xf>
    <xf numFmtId="0" fontId="23" fillId="0" borderId="46" xfId="897" applyFont="1" applyFill="1" applyBorder="1" applyAlignment="1">
      <alignment horizontal="center" vertical="center" wrapText="1"/>
    </xf>
    <xf numFmtId="0" fontId="23" fillId="0" borderId="30" xfId="897" applyFont="1" applyFill="1" applyBorder="1" applyAlignment="1">
      <alignment horizontal="center" vertical="center" wrapText="1"/>
    </xf>
    <xf numFmtId="49" fontId="22" fillId="0" borderId="10" xfId="897" applyNumberFormat="1" applyFont="1" applyBorder="1" applyAlignment="1">
      <alignment horizontal="center" vertical="center" wrapText="1"/>
    </xf>
    <xf numFmtId="49" fontId="22" fillId="0" borderId="14" xfId="897" applyNumberFormat="1" applyFont="1" applyBorder="1" applyAlignment="1">
      <alignment horizontal="center" vertical="center" wrapText="1"/>
    </xf>
    <xf numFmtId="49" fontId="22" fillId="0" borderId="29" xfId="897" applyNumberFormat="1" applyFont="1" applyBorder="1" applyAlignment="1">
      <alignment horizontal="center" vertical="center" wrapText="1"/>
    </xf>
    <xf numFmtId="0" fontId="11" fillId="0" borderId="23" xfId="0" applyFont="1" applyBorder="1" applyAlignment="1">
      <alignment vertical="center" wrapText="1"/>
    </xf>
    <xf numFmtId="0" fontId="11" fillId="0" borderId="20" xfId="0" applyFont="1" applyBorder="1" applyAlignment="1">
      <alignment vertical="center" wrapText="1"/>
    </xf>
    <xf numFmtId="0" fontId="19" fillId="0" borderId="0" xfId="0" applyFont="1" applyFill="1" applyAlignment="1">
      <alignment horizontal="center" vertical="center" wrapText="1"/>
    </xf>
    <xf numFmtId="0" fontId="12" fillId="0" borderId="1" xfId="0" applyFont="1" applyFill="1" applyBorder="1" applyAlignment="1">
      <alignment horizontal="right" vertical="center" wrapText="1"/>
    </xf>
    <xf numFmtId="0" fontId="12" fillId="3" borderId="1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7" fillId="3" borderId="46" xfId="0" applyFont="1" applyFill="1" applyBorder="1" applyAlignment="1">
      <alignment horizontal="center" vertical="center" wrapText="1"/>
    </xf>
    <xf numFmtId="0" fontId="17" fillId="3" borderId="47" xfId="0" applyFont="1" applyFill="1" applyBorder="1" applyAlignment="1">
      <alignment horizontal="center" vertical="center" wrapText="1"/>
    </xf>
    <xf numFmtId="0" fontId="17" fillId="3" borderId="48" xfId="0" applyFont="1" applyFill="1" applyBorder="1" applyAlignment="1">
      <alignment horizontal="center" vertical="center" wrapText="1"/>
    </xf>
    <xf numFmtId="166" fontId="12" fillId="0" borderId="57" xfId="636" applyFont="1" applyBorder="1" applyAlignment="1">
      <alignment vertical="center" wrapText="1"/>
    </xf>
    <xf numFmtId="166" fontId="12" fillId="0" borderId="31" xfId="636" applyFont="1" applyBorder="1" applyAlignment="1">
      <alignment vertical="center" wrapText="1"/>
    </xf>
    <xf numFmtId="0" fontId="12" fillId="0" borderId="57" xfId="0" applyFont="1" applyBorder="1" applyAlignment="1">
      <alignment vertical="center" wrapText="1"/>
    </xf>
    <xf numFmtId="0" fontId="12" fillId="0" borderId="31" xfId="0" applyFont="1" applyBorder="1" applyAlignment="1">
      <alignment vertical="center" wrapText="1"/>
    </xf>
    <xf numFmtId="0" fontId="12" fillId="0" borderId="50" xfId="0" applyFont="1" applyBorder="1" applyAlignment="1">
      <alignment vertical="center" wrapText="1"/>
    </xf>
    <xf numFmtId="0" fontId="12" fillId="0" borderId="48" xfId="0" applyFont="1" applyBorder="1" applyAlignment="1">
      <alignment vertical="center" wrapText="1"/>
    </xf>
    <xf numFmtId="0" fontId="19" fillId="0" borderId="0" xfId="891" applyFont="1" applyFill="1" applyAlignment="1">
      <alignment horizontal="center" vertical="center" wrapText="1"/>
    </xf>
    <xf numFmtId="0" fontId="12" fillId="0" borderId="1" xfId="891" applyFont="1" applyFill="1" applyBorder="1" applyAlignment="1">
      <alignment horizontal="right" vertical="center" wrapText="1"/>
    </xf>
    <xf numFmtId="0" fontId="12" fillId="3" borderId="37" xfId="891" applyFont="1" applyFill="1" applyBorder="1" applyAlignment="1">
      <alignment horizontal="center" vertical="center" wrapText="1"/>
    </xf>
    <xf numFmtId="0" fontId="12" fillId="3" borderId="84" xfId="891" applyFont="1" applyFill="1" applyBorder="1" applyAlignment="1">
      <alignment horizontal="center" vertical="center" wrapText="1"/>
    </xf>
    <xf numFmtId="0" fontId="12" fillId="3" borderId="38" xfId="891" applyFont="1" applyFill="1" applyBorder="1" applyAlignment="1">
      <alignment horizontal="center" vertical="center" wrapText="1"/>
    </xf>
    <xf numFmtId="0" fontId="12" fillId="3" borderId="39" xfId="891" applyFont="1" applyFill="1" applyBorder="1" applyAlignment="1">
      <alignment horizontal="center" vertical="center" wrapText="1"/>
    </xf>
    <xf numFmtId="0" fontId="12" fillId="3" borderId="13" xfId="891" applyFont="1" applyFill="1" applyBorder="1" applyAlignment="1">
      <alignment horizontal="center" vertical="center" wrapText="1"/>
    </xf>
    <xf numFmtId="0" fontId="12" fillId="3" borderId="100" xfId="891" applyFont="1" applyFill="1" applyBorder="1" applyAlignment="1">
      <alignment horizontal="center" vertical="center" wrapText="1"/>
    </xf>
    <xf numFmtId="0" fontId="12" fillId="3" borderId="6" xfId="891" applyFont="1" applyFill="1" applyBorder="1" applyAlignment="1">
      <alignment horizontal="center" vertical="center" wrapText="1"/>
    </xf>
    <xf numFmtId="0" fontId="12" fillId="3" borderId="5" xfId="891" applyFont="1" applyFill="1" applyBorder="1" applyAlignment="1">
      <alignment horizontal="center" vertical="center" wrapText="1"/>
    </xf>
    <xf numFmtId="0" fontId="12" fillId="3" borderId="7" xfId="891" applyFont="1" applyFill="1" applyBorder="1" applyAlignment="1">
      <alignment horizontal="center" vertical="center" wrapText="1"/>
    </xf>
    <xf numFmtId="0" fontId="11" fillId="0" borderId="23" xfId="891" applyFont="1" applyBorder="1" applyAlignment="1">
      <alignment vertical="center" wrapText="1"/>
    </xf>
    <xf numFmtId="0" fontId="11" fillId="0" borderId="20" xfId="891" applyFont="1" applyBorder="1" applyAlignment="1">
      <alignment vertical="center" wrapText="1"/>
    </xf>
    <xf numFmtId="0" fontId="17" fillId="3" borderId="46" xfId="891" applyFont="1" applyFill="1" applyBorder="1" applyAlignment="1">
      <alignment horizontal="center" vertical="center" wrapText="1"/>
    </xf>
    <xf numFmtId="0" fontId="0" fillId="0" borderId="47" xfId="0" applyBorder="1"/>
    <xf numFmtId="0" fontId="0" fillId="0" borderId="48" xfId="0" applyBorder="1"/>
    <xf numFmtId="0" fontId="12" fillId="0" borderId="57" xfId="891" applyFont="1" applyBorder="1" applyAlignment="1">
      <alignment vertical="center" wrapText="1"/>
    </xf>
    <xf numFmtId="0" fontId="12" fillId="0" borderId="31" xfId="891" applyFont="1" applyBorder="1" applyAlignment="1">
      <alignment vertical="center" wrapText="1"/>
    </xf>
    <xf numFmtId="0" fontId="12" fillId="0" borderId="50" xfId="891" applyFont="1" applyBorder="1" applyAlignment="1">
      <alignment vertical="center" wrapText="1"/>
    </xf>
    <xf numFmtId="0" fontId="12" fillId="0" borderId="48" xfId="891" applyFont="1" applyBorder="1" applyAlignment="1">
      <alignment vertical="center" wrapText="1"/>
    </xf>
    <xf numFmtId="166" fontId="12" fillId="0" borderId="57" xfId="637" applyFont="1" applyBorder="1" applyAlignment="1">
      <alignment vertical="center" wrapText="1"/>
    </xf>
    <xf numFmtId="166" fontId="12" fillId="0" borderId="31" xfId="637" applyFont="1" applyBorder="1" applyAlignment="1">
      <alignment vertical="center" wrapText="1"/>
    </xf>
    <xf numFmtId="0" fontId="17" fillId="3" borderId="47" xfId="891" applyFont="1" applyFill="1" applyBorder="1" applyAlignment="1">
      <alignment horizontal="center" vertical="center" wrapText="1"/>
    </xf>
    <xf numFmtId="0" fontId="17" fillId="3" borderId="48" xfId="891" applyFont="1" applyFill="1" applyBorder="1" applyAlignment="1">
      <alignment horizontal="center" vertical="center" wrapText="1"/>
    </xf>
    <xf numFmtId="0" fontId="98" fillId="0" borderId="0" xfId="1497" applyFont="1" applyFill="1" applyAlignment="1">
      <alignment horizontal="center" vertical="center" wrapText="1"/>
    </xf>
    <xf numFmtId="0" fontId="81" fillId="0" borderId="1" xfId="1005" applyFont="1" applyFill="1" applyBorder="1" applyAlignment="1">
      <alignment horizontal="center" vertical="center" wrapText="1"/>
    </xf>
    <xf numFmtId="0" fontId="98" fillId="67" borderId="5" xfId="1497" applyFont="1" applyFill="1" applyBorder="1" applyAlignment="1">
      <alignment horizontal="center" vertical="center" wrapText="1"/>
    </xf>
    <xf numFmtId="0" fontId="98" fillId="67" borderId="6" xfId="1497" applyFont="1" applyFill="1" applyBorder="1" applyAlignment="1">
      <alignment horizontal="center" vertical="center" wrapText="1"/>
    </xf>
    <xf numFmtId="0" fontId="98" fillId="67" borderId="7" xfId="1497" applyFont="1" applyFill="1" applyBorder="1" applyAlignment="1">
      <alignment horizontal="center" vertical="center" wrapText="1"/>
    </xf>
    <xf numFmtId="0" fontId="17" fillId="67" borderId="53" xfId="1497" applyFont="1" applyFill="1" applyBorder="1" applyAlignment="1">
      <alignment horizontal="center" vertical="center" wrapText="1"/>
    </xf>
    <xf numFmtId="0" fontId="17" fillId="67" borderId="55" xfId="1497" applyFont="1" applyFill="1" applyBorder="1" applyAlignment="1">
      <alignment horizontal="center" vertical="center" wrapText="1"/>
    </xf>
    <xf numFmtId="14" fontId="17" fillId="67" borderId="5" xfId="1497" applyNumberFormat="1" applyFont="1" applyFill="1" applyBorder="1" applyAlignment="1">
      <alignment horizontal="center" vertical="center" wrapText="1"/>
    </xf>
    <xf numFmtId="14" fontId="17" fillId="67" borderId="7" xfId="1497" applyNumberFormat="1" applyFont="1" applyFill="1" applyBorder="1" applyAlignment="1">
      <alignment horizontal="center" vertical="center" wrapText="1"/>
    </xf>
    <xf numFmtId="14" fontId="17" fillId="67" borderId="6" xfId="1497" applyNumberFormat="1" applyFont="1" applyFill="1" applyBorder="1" applyAlignment="1">
      <alignment horizontal="center" vertical="center" wrapText="1"/>
    </xf>
    <xf numFmtId="0" fontId="17" fillId="67" borderId="7" xfId="1497" applyFont="1" applyFill="1" applyBorder="1" applyAlignment="1">
      <alignment horizontal="center" vertical="center" wrapText="1"/>
    </xf>
    <xf numFmtId="0" fontId="17" fillId="67" borderId="6" xfId="1497" applyFont="1" applyFill="1" applyBorder="1" applyAlignment="1">
      <alignment horizontal="center" vertical="center" wrapText="1"/>
    </xf>
    <xf numFmtId="0" fontId="98" fillId="0" borderId="0" xfId="1512" applyFont="1" applyAlignment="1">
      <alignment horizontal="center" vertical="center" wrapText="1"/>
    </xf>
    <xf numFmtId="0" fontId="11" fillId="0" borderId="1" xfId="1005" applyFont="1" applyFill="1" applyBorder="1" applyAlignment="1">
      <alignment horizontal="center" wrapText="1"/>
    </xf>
    <xf numFmtId="0" fontId="98" fillId="67" borderId="5" xfId="1512" applyFont="1" applyFill="1" applyBorder="1" applyAlignment="1">
      <alignment horizontal="center" vertical="center" wrapText="1"/>
    </xf>
    <xf numFmtId="0" fontId="98" fillId="67" borderId="6" xfId="1512" applyFont="1" applyFill="1" applyBorder="1" applyAlignment="1">
      <alignment horizontal="center" vertical="center" wrapText="1"/>
    </xf>
    <xf numFmtId="0" fontId="98" fillId="67" borderId="7" xfId="1512" applyFont="1" applyFill="1" applyBorder="1" applyAlignment="1">
      <alignment horizontal="center" vertical="center" wrapText="1"/>
    </xf>
    <xf numFmtId="0" fontId="17" fillId="67" borderId="53" xfId="1512" applyFont="1" applyFill="1" applyBorder="1" applyAlignment="1">
      <alignment horizontal="center" vertical="center" wrapText="1"/>
    </xf>
    <xf numFmtId="0" fontId="17" fillId="67" borderId="55" xfId="1512" applyFont="1" applyFill="1" applyBorder="1" applyAlignment="1">
      <alignment horizontal="center" vertical="center" wrapText="1"/>
    </xf>
    <xf numFmtId="14" fontId="17" fillId="67" borderId="5" xfId="1512" applyNumberFormat="1" applyFont="1" applyFill="1" applyBorder="1" applyAlignment="1">
      <alignment horizontal="center" vertical="center" wrapText="1"/>
    </xf>
    <xf numFmtId="0" fontId="17" fillId="67" borderId="7" xfId="1512" applyFont="1" applyFill="1" applyBorder="1" applyAlignment="1">
      <alignment horizontal="center" vertical="center" wrapText="1"/>
    </xf>
    <xf numFmtId="0" fontId="17" fillId="67" borderId="6" xfId="1512" applyFont="1" applyFill="1" applyBorder="1" applyAlignment="1">
      <alignment horizontal="center" vertical="center" wrapText="1"/>
    </xf>
    <xf numFmtId="0" fontId="17" fillId="0" borderId="0" xfId="903" applyFont="1" applyAlignment="1">
      <alignment horizontal="right"/>
    </xf>
    <xf numFmtId="0" fontId="17" fillId="0" borderId="0" xfId="903" applyFont="1" applyAlignment="1">
      <alignment horizontal="center"/>
    </xf>
    <xf numFmtId="0" fontId="81" fillId="0" borderId="1" xfId="903" applyFont="1" applyBorder="1" applyAlignment="1">
      <alignment horizontal="right"/>
    </xf>
    <xf numFmtId="0" fontId="17" fillId="0" borderId="51" xfId="903" applyFont="1" applyBorder="1" applyAlignment="1">
      <alignment horizontal="center" vertical="center" wrapText="1"/>
    </xf>
    <xf numFmtId="0" fontId="17" fillId="0" borderId="49" xfId="903" applyFont="1" applyBorder="1" applyAlignment="1">
      <alignment horizontal="center" vertical="center" wrapText="1"/>
    </xf>
    <xf numFmtId="0" fontId="17" fillId="0" borderId="83" xfId="903" applyFont="1" applyBorder="1" applyAlignment="1">
      <alignment horizontal="center" vertical="center" wrapText="1"/>
    </xf>
    <xf numFmtId="0" fontId="17" fillId="0" borderId="42" xfId="903" applyFont="1" applyBorder="1" applyAlignment="1">
      <alignment horizontal="center" vertical="center" wrapText="1"/>
    </xf>
    <xf numFmtId="0" fontId="17" fillId="0" borderId="50" xfId="903" applyFont="1" applyBorder="1" applyAlignment="1">
      <alignment horizontal="center" vertical="center" wrapText="1"/>
    </xf>
    <xf numFmtId="0" fontId="17" fillId="0" borderId="41" xfId="903" applyFont="1" applyBorder="1" applyAlignment="1">
      <alignment horizontal="center" vertical="center" wrapText="1"/>
    </xf>
    <xf numFmtId="0" fontId="17" fillId="0" borderId="43" xfId="903" applyFont="1" applyBorder="1" applyAlignment="1">
      <alignment horizontal="center" vertical="center" wrapText="1"/>
    </xf>
    <xf numFmtId="3" fontId="17" fillId="0" borderId="46" xfId="903" applyNumberFormat="1" applyFont="1" applyFill="1" applyBorder="1" applyAlignment="1">
      <alignment horizontal="center" vertical="center" wrapText="1"/>
    </xf>
    <xf numFmtId="3" fontId="17" fillId="0" borderId="47" xfId="903" applyNumberFormat="1" applyFont="1" applyFill="1" applyBorder="1" applyAlignment="1">
      <alignment horizontal="center" vertical="center" wrapText="1"/>
    </xf>
    <xf numFmtId="3" fontId="17" fillId="0" borderId="48" xfId="903" applyNumberFormat="1" applyFont="1" applyFill="1" applyBorder="1" applyAlignment="1">
      <alignment horizontal="center" vertical="center" wrapText="1"/>
    </xf>
    <xf numFmtId="169" fontId="17" fillId="0" borderId="30" xfId="1087" applyNumberFormat="1" applyFont="1" applyFill="1" applyBorder="1" applyAlignment="1">
      <alignment horizontal="center" vertical="center" wrapText="1"/>
    </xf>
    <xf numFmtId="169" fontId="17" fillId="0" borderId="90" xfId="1087" applyNumberFormat="1" applyFont="1" applyFill="1" applyBorder="1" applyAlignment="1">
      <alignment horizontal="center" vertical="center" wrapText="1"/>
    </xf>
    <xf numFmtId="169" fontId="17" fillId="0" borderId="31" xfId="1087" applyNumberFormat="1" applyFont="1" applyFill="1" applyBorder="1" applyAlignment="1">
      <alignment horizontal="center" vertical="center" wrapText="1"/>
    </xf>
    <xf numFmtId="169" fontId="17" fillId="0" borderId="30" xfId="1087" quotePrefix="1" applyNumberFormat="1" applyFont="1" applyFill="1" applyBorder="1" applyAlignment="1">
      <alignment horizontal="center" vertical="center" wrapText="1"/>
    </xf>
    <xf numFmtId="0" fontId="84" fillId="0" borderId="0" xfId="0" applyFont="1" applyAlignment="1">
      <alignment horizontal="right" vertical="center" wrapText="1"/>
    </xf>
    <xf numFmtId="0" fontId="107" fillId="0" borderId="0" xfId="0" applyFont="1" applyAlignment="1">
      <alignment horizontal="center" vertical="center" wrapText="1"/>
    </xf>
    <xf numFmtId="0" fontId="84" fillId="0" borderId="113" xfId="0" applyFont="1" applyBorder="1" applyAlignment="1">
      <alignment horizontal="center" vertical="center" wrapText="1"/>
    </xf>
    <xf numFmtId="0" fontId="84" fillId="0" borderId="114" xfId="0" applyFont="1" applyBorder="1" applyAlignment="1">
      <alignment horizontal="center" vertical="center" wrapText="1"/>
    </xf>
    <xf numFmtId="0" fontId="84" fillId="70" borderId="138" xfId="0" applyFont="1" applyFill="1" applyBorder="1" applyAlignment="1">
      <alignment vertical="center" wrapText="1"/>
    </xf>
    <xf numFmtId="0" fontId="84" fillId="70" borderId="140" xfId="0" applyFont="1" applyFill="1" applyBorder="1" applyAlignment="1">
      <alignment vertical="center" wrapText="1"/>
    </xf>
    <xf numFmtId="0" fontId="84" fillId="70" borderId="115" xfId="0" applyFont="1" applyFill="1" applyBorder="1" applyAlignment="1">
      <alignment horizontal="center" vertical="center" wrapText="1"/>
    </xf>
    <xf numFmtId="0" fontId="84" fillId="70" borderId="118" xfId="0" applyFont="1" applyFill="1" applyBorder="1" applyAlignment="1">
      <alignment horizontal="center" vertical="center" wrapText="1"/>
    </xf>
    <xf numFmtId="0" fontId="84" fillId="70" borderId="116" xfId="0" applyFont="1" applyFill="1" applyBorder="1" applyAlignment="1">
      <alignment horizontal="center" vertical="center" wrapText="1"/>
    </xf>
    <xf numFmtId="0" fontId="84" fillId="70" borderId="117" xfId="0" applyFont="1" applyFill="1" applyBorder="1" applyAlignment="1">
      <alignment horizontal="center" vertical="center" wrapText="1"/>
    </xf>
    <xf numFmtId="0" fontId="84" fillId="70" borderId="139" xfId="0" applyFont="1" applyFill="1" applyBorder="1" applyAlignment="1">
      <alignment horizontal="center" vertical="center" wrapText="1"/>
    </xf>
    <xf numFmtId="0" fontId="84" fillId="0" borderId="146" xfId="0" applyFont="1" applyBorder="1" applyAlignment="1">
      <alignment horizontal="center" vertical="center" wrapText="1"/>
    </xf>
    <xf numFmtId="0" fontId="84" fillId="0" borderId="134" xfId="0" applyFont="1" applyBorder="1" applyAlignment="1">
      <alignment horizontal="center" vertical="center" wrapText="1"/>
    </xf>
    <xf numFmtId="0" fontId="84" fillId="0" borderId="133" xfId="0" applyFont="1" applyBorder="1" applyAlignment="1">
      <alignment horizontal="center" vertical="center" wrapText="1"/>
    </xf>
    <xf numFmtId="0" fontId="84" fillId="0" borderId="149" xfId="0" applyFont="1" applyBorder="1" applyAlignment="1">
      <alignment horizontal="center" vertical="center" wrapText="1"/>
    </xf>
    <xf numFmtId="0" fontId="84" fillId="0" borderId="147" xfId="0" applyFont="1" applyBorder="1" applyAlignment="1">
      <alignment horizontal="center" vertical="center" wrapText="1"/>
    </xf>
    <xf numFmtId="0" fontId="19" fillId="0" borderId="0" xfId="916" applyFont="1" applyAlignment="1">
      <alignment horizontal="right" vertical="center" wrapText="1"/>
    </xf>
    <xf numFmtId="0" fontId="98" fillId="0" borderId="0" xfId="916" applyFont="1" applyAlignment="1">
      <alignment horizontal="center" vertical="center" wrapText="1"/>
    </xf>
    <xf numFmtId="0" fontId="81" fillId="0" borderId="1" xfId="916" applyFont="1" applyBorder="1" applyAlignment="1">
      <alignment horizontal="center" wrapText="1"/>
    </xf>
    <xf numFmtId="0" fontId="84" fillId="0" borderId="53" xfId="897" applyFont="1" applyFill="1" applyBorder="1" applyAlignment="1">
      <alignment horizontal="center" vertical="center" wrapText="1"/>
    </xf>
    <xf numFmtId="0" fontId="84" fillId="0" borderId="55" xfId="897" applyFont="1" applyFill="1" applyBorder="1" applyAlignment="1">
      <alignment horizontal="center" vertical="center" wrapText="1"/>
    </xf>
    <xf numFmtId="49" fontId="12" fillId="0" borderId="5" xfId="916" applyNumberFormat="1" applyFont="1" applyBorder="1" applyAlignment="1">
      <alignment horizontal="center" vertical="center" wrapText="1"/>
    </xf>
    <xf numFmtId="49" fontId="12" fillId="0" borderId="6" xfId="916" applyNumberFormat="1" applyFont="1" applyBorder="1" applyAlignment="1">
      <alignment horizontal="center" vertical="center" wrapText="1"/>
    </xf>
    <xf numFmtId="49" fontId="12" fillId="0" borderId="7" xfId="916" applyNumberFormat="1" applyFont="1" applyBorder="1" applyAlignment="1">
      <alignment horizontal="center" vertical="center" wrapText="1"/>
    </xf>
    <xf numFmtId="0" fontId="17" fillId="0" borderId="0" xfId="916" applyFont="1" applyAlignment="1">
      <alignment horizontal="right" vertical="center" wrapText="1"/>
    </xf>
    <xf numFmtId="0" fontId="81" fillId="0" borderId="0" xfId="916" applyFont="1" applyBorder="1" applyAlignment="1">
      <alignment horizontal="right" vertical="center" wrapText="1"/>
    </xf>
    <xf numFmtId="0" fontId="17" fillId="0" borderId="53" xfId="916" applyFont="1" applyFill="1" applyBorder="1" applyAlignment="1">
      <alignment horizontal="center" vertical="center" wrapText="1"/>
    </xf>
    <xf numFmtId="0" fontId="17" fillId="0" borderId="55" xfId="916" applyFont="1" applyFill="1" applyBorder="1" applyAlignment="1">
      <alignment horizontal="center" vertical="center" wrapText="1"/>
    </xf>
    <xf numFmtId="0" fontId="17" fillId="66" borderId="46" xfId="916" applyFont="1" applyFill="1" applyBorder="1" applyAlignment="1">
      <alignment horizontal="center" vertical="center" wrapText="1"/>
    </xf>
    <xf numFmtId="0" fontId="17" fillId="66" borderId="47" xfId="916" applyFont="1" applyFill="1" applyBorder="1" applyAlignment="1">
      <alignment horizontal="center" vertical="center" wrapText="1"/>
    </xf>
    <xf numFmtId="0" fontId="17" fillId="66" borderId="48" xfId="916" applyFont="1" applyFill="1" applyBorder="1" applyAlignment="1">
      <alignment horizontal="center" vertical="center" wrapText="1"/>
    </xf>
    <xf numFmtId="3" fontId="17" fillId="66" borderId="19" xfId="916" applyNumberFormat="1" applyFont="1" applyFill="1" applyBorder="1" applyAlignment="1">
      <alignment horizontal="center" vertical="center" wrapText="1"/>
    </xf>
    <xf numFmtId="3" fontId="17" fillId="66" borderId="88" xfId="916" applyNumberFormat="1" applyFont="1" applyFill="1" applyBorder="1" applyAlignment="1">
      <alignment horizontal="center" vertical="center" wrapText="1"/>
    </xf>
    <xf numFmtId="3" fontId="17" fillId="66" borderId="20" xfId="916" applyNumberFormat="1" applyFont="1" applyFill="1" applyBorder="1" applyAlignment="1">
      <alignment horizontal="center" vertical="center" wrapText="1"/>
    </xf>
    <xf numFmtId="0" fontId="107" fillId="0" borderId="0" xfId="0" applyFont="1" applyAlignment="1">
      <alignment horizontal="center" vertical="center"/>
    </xf>
    <xf numFmtId="0" fontId="17" fillId="0" borderId="4" xfId="48" applyFont="1" applyBorder="1" applyAlignment="1">
      <alignment horizontal="center" vertical="center"/>
    </xf>
    <xf numFmtId="0" fontId="17" fillId="0" borderId="9" xfId="48" applyFont="1" applyBorder="1" applyAlignment="1">
      <alignment horizontal="center" vertical="center"/>
    </xf>
    <xf numFmtId="49" fontId="84" fillId="0" borderId="10" xfId="47" applyNumberFormat="1" applyFont="1" applyFill="1" applyBorder="1" applyAlignment="1">
      <alignment horizontal="center" vertical="center" wrapText="1"/>
    </xf>
    <xf numFmtId="49" fontId="84" fillId="0" borderId="14" xfId="47" applyNumberFormat="1" applyFont="1" applyFill="1" applyBorder="1" applyAlignment="1">
      <alignment horizontal="center" vertical="center" wrapText="1"/>
    </xf>
    <xf numFmtId="49" fontId="84" fillId="0" borderId="29" xfId="47" applyNumberFormat="1" applyFont="1" applyFill="1" applyBorder="1" applyAlignment="1">
      <alignment horizontal="center" vertical="center" wrapText="1"/>
    </xf>
    <xf numFmtId="49" fontId="84" fillId="0" borderId="83" xfId="47" applyNumberFormat="1" applyFont="1" applyFill="1" applyBorder="1" applyAlignment="1">
      <alignment horizontal="center" vertical="center" wrapText="1"/>
    </xf>
    <xf numFmtId="49" fontId="84" fillId="0" borderId="42" xfId="47" applyNumberFormat="1" applyFont="1" applyFill="1" applyBorder="1" applyAlignment="1">
      <alignment horizontal="center" vertical="center" wrapText="1"/>
    </xf>
    <xf numFmtId="49" fontId="84" fillId="0" borderId="50" xfId="47" applyNumberFormat="1" applyFont="1" applyFill="1" applyBorder="1" applyAlignment="1">
      <alignment horizontal="center" vertical="center" wrapText="1"/>
    </xf>
    <xf numFmtId="0" fontId="19" fillId="0" borderId="0" xfId="48" applyFont="1" applyFill="1" applyAlignment="1">
      <alignment horizontal="center" wrapText="1"/>
    </xf>
    <xf numFmtId="0" fontId="98" fillId="0" borderId="0" xfId="48" applyFont="1" applyFill="1" applyAlignment="1">
      <alignment horizontal="center" vertical="center" wrapText="1"/>
    </xf>
    <xf numFmtId="0" fontId="11" fillId="0" borderId="3" xfId="48" applyFont="1" applyFill="1" applyBorder="1" applyAlignment="1">
      <alignment horizontal="justify" vertical="center" wrapText="1"/>
    </xf>
  </cellXfs>
  <cellStyles count="1515">
    <cellStyle name="=D:\WINNT\SYSTEM32\COMMAND.COM" xfId="52"/>
    <cellStyle name="1 indent" xfId="53"/>
    <cellStyle name="1enter" xfId="54"/>
    <cellStyle name="1enter 2" xfId="1177"/>
    <cellStyle name="1enter 3" xfId="1314"/>
    <cellStyle name="2 indents" xfId="55"/>
    <cellStyle name="20% - Accent1 10" xfId="56"/>
    <cellStyle name="20% - Accent1 11" xfId="57"/>
    <cellStyle name="20% - Accent1 12" xfId="58"/>
    <cellStyle name="20% - Accent1 13" xfId="59"/>
    <cellStyle name="20% - Accent1 14" xfId="60"/>
    <cellStyle name="20% - Accent1 2" xfId="61"/>
    <cellStyle name="20% - Accent1 2 2" xfId="62"/>
    <cellStyle name="20% - Accent1 2 2 2" xfId="1218"/>
    <cellStyle name="20% - Accent1 2 3" xfId="63"/>
    <cellStyle name="20% - Accent1 2 4" xfId="64"/>
    <cellStyle name="20% - Accent1 2 5" xfId="65"/>
    <cellStyle name="20% - Accent1 2 6" xfId="66"/>
    <cellStyle name="20% - Accent1 2 7" xfId="1397"/>
    <cellStyle name="20% - Accent1 3" xfId="67"/>
    <cellStyle name="20% - Accent1 3 2" xfId="68"/>
    <cellStyle name="20% - Accent1 3 2 2" xfId="1399"/>
    <cellStyle name="20% - Accent1 3 3" xfId="69"/>
    <cellStyle name="20% - Accent1 3 4" xfId="1398"/>
    <cellStyle name="20% - Accent1 4" xfId="70"/>
    <cellStyle name="20% - Accent1 5" xfId="71"/>
    <cellStyle name="20% - Accent1 6" xfId="72"/>
    <cellStyle name="20% - Accent1 7" xfId="73"/>
    <cellStyle name="20% - Accent1 8" xfId="74"/>
    <cellStyle name="20% - Accent1 9" xfId="75"/>
    <cellStyle name="20% - Accent2 10" xfId="76"/>
    <cellStyle name="20% - Accent2 11" xfId="77"/>
    <cellStyle name="20% - Accent2 12" xfId="78"/>
    <cellStyle name="20% - Accent2 13" xfId="79"/>
    <cellStyle name="20% - Accent2 14" xfId="80"/>
    <cellStyle name="20% - Accent2 2" xfId="81"/>
    <cellStyle name="20% - Accent2 2 2" xfId="82"/>
    <cellStyle name="20% - Accent2 2 2 2" xfId="1219"/>
    <cellStyle name="20% - Accent2 2 3" xfId="83"/>
    <cellStyle name="20% - Accent2 2 4" xfId="84"/>
    <cellStyle name="20% - Accent2 2 5" xfId="85"/>
    <cellStyle name="20% - Accent2 2 6" xfId="86"/>
    <cellStyle name="20% - Accent2 2 7" xfId="1400"/>
    <cellStyle name="20% - Accent2 3" xfId="87"/>
    <cellStyle name="20% - Accent2 3 2" xfId="88"/>
    <cellStyle name="20% - Accent2 3 2 2" xfId="1402"/>
    <cellStyle name="20% - Accent2 3 3" xfId="89"/>
    <cellStyle name="20% - Accent2 3 4" xfId="1401"/>
    <cellStyle name="20% - Accent2 4" xfId="90"/>
    <cellStyle name="20% - Accent2 5" xfId="91"/>
    <cellStyle name="20% - Accent2 6" xfId="92"/>
    <cellStyle name="20% - Accent2 7" xfId="93"/>
    <cellStyle name="20% - Accent2 8" xfId="94"/>
    <cellStyle name="20% - Accent2 9" xfId="95"/>
    <cellStyle name="20% - Accent3 10" xfId="96"/>
    <cellStyle name="20% - Accent3 11" xfId="97"/>
    <cellStyle name="20% - Accent3 12" xfId="98"/>
    <cellStyle name="20% - Accent3 13" xfId="99"/>
    <cellStyle name="20% - Accent3 14" xfId="100"/>
    <cellStyle name="20% - Accent3 2" xfId="101"/>
    <cellStyle name="20% - Accent3 2 2" xfId="102"/>
    <cellStyle name="20% - Accent3 2 2 2" xfId="1220"/>
    <cellStyle name="20% - Accent3 2 3" xfId="103"/>
    <cellStyle name="20% - Accent3 2 4" xfId="104"/>
    <cellStyle name="20% - Accent3 2 5" xfId="105"/>
    <cellStyle name="20% - Accent3 2 6" xfId="106"/>
    <cellStyle name="20% - Accent3 2 7" xfId="1403"/>
    <cellStyle name="20% - Accent3 3" xfId="107"/>
    <cellStyle name="20% - Accent3 3 2" xfId="108"/>
    <cellStyle name="20% - Accent3 3 2 2" xfId="1405"/>
    <cellStyle name="20% - Accent3 3 3" xfId="109"/>
    <cellStyle name="20% - Accent3 3 4" xfId="1404"/>
    <cellStyle name="20% - Accent3 4" xfId="110"/>
    <cellStyle name="20% - Accent3 5" xfId="111"/>
    <cellStyle name="20% - Accent3 6" xfId="112"/>
    <cellStyle name="20% - Accent3 7" xfId="113"/>
    <cellStyle name="20% - Accent3 8" xfId="114"/>
    <cellStyle name="20% - Accent3 9" xfId="115"/>
    <cellStyle name="20% - Accent4 10" xfId="116"/>
    <cellStyle name="20% - Accent4 11" xfId="117"/>
    <cellStyle name="20% - Accent4 12" xfId="118"/>
    <cellStyle name="20% - Accent4 13" xfId="119"/>
    <cellStyle name="20% - Accent4 14" xfId="120"/>
    <cellStyle name="20% - Accent4 2" xfId="121"/>
    <cellStyle name="20% - Accent4 2 2" xfId="122"/>
    <cellStyle name="20% - Accent4 2 2 2" xfId="1221"/>
    <cellStyle name="20% - Accent4 2 3" xfId="123"/>
    <cellStyle name="20% - Accent4 2 4" xfId="124"/>
    <cellStyle name="20% - Accent4 2 5" xfId="125"/>
    <cellStyle name="20% - Accent4 2 6" xfId="126"/>
    <cellStyle name="20% - Accent4 2 7" xfId="1406"/>
    <cellStyle name="20% - Accent4 3" xfId="127"/>
    <cellStyle name="20% - Accent4 3 2" xfId="128"/>
    <cellStyle name="20% - Accent4 3 2 2" xfId="1408"/>
    <cellStyle name="20% - Accent4 3 3" xfId="129"/>
    <cellStyle name="20% - Accent4 3 4" xfId="1407"/>
    <cellStyle name="20% - Accent4 4" xfId="130"/>
    <cellStyle name="20% - Accent4 5" xfId="131"/>
    <cellStyle name="20% - Accent4 6" xfId="132"/>
    <cellStyle name="20% - Accent4 7" xfId="133"/>
    <cellStyle name="20% - Accent4 8" xfId="134"/>
    <cellStyle name="20% - Accent4 9" xfId="135"/>
    <cellStyle name="20% - Accent5 10" xfId="136"/>
    <cellStyle name="20% - Accent5 11" xfId="137"/>
    <cellStyle name="20% - Accent5 12" xfId="138"/>
    <cellStyle name="20% - Accent5 13" xfId="139"/>
    <cellStyle name="20% - Accent5 14" xfId="140"/>
    <cellStyle name="20% - Accent5 2" xfId="141"/>
    <cellStyle name="20% - Accent5 2 2" xfId="142"/>
    <cellStyle name="20% - Accent5 2 2 2" xfId="1222"/>
    <cellStyle name="20% - Accent5 2 3" xfId="143"/>
    <cellStyle name="20% - Accent5 2 4" xfId="144"/>
    <cellStyle name="20% - Accent5 2 5" xfId="145"/>
    <cellStyle name="20% - Accent5 2 6" xfId="146"/>
    <cellStyle name="20% - Accent5 2 7" xfId="1409"/>
    <cellStyle name="20% - Accent5 3" xfId="147"/>
    <cellStyle name="20% - Accent5 3 2" xfId="148"/>
    <cellStyle name="20% - Accent5 3 2 2" xfId="1411"/>
    <cellStyle name="20% - Accent5 3 3" xfId="149"/>
    <cellStyle name="20% - Accent5 3 4" xfId="1410"/>
    <cellStyle name="20% - Accent5 4" xfId="150"/>
    <cellStyle name="20% - Accent5 5" xfId="151"/>
    <cellStyle name="20% - Accent5 6" xfId="152"/>
    <cellStyle name="20% - Accent5 7" xfId="153"/>
    <cellStyle name="20% - Accent5 8" xfId="154"/>
    <cellStyle name="20% - Accent5 9" xfId="155"/>
    <cellStyle name="20% - Accent6 10" xfId="156"/>
    <cellStyle name="20% - Accent6 11" xfId="157"/>
    <cellStyle name="20% - Accent6 12" xfId="158"/>
    <cellStyle name="20% - Accent6 13" xfId="159"/>
    <cellStyle name="20% - Accent6 14" xfId="160"/>
    <cellStyle name="20% - Accent6 2" xfId="161"/>
    <cellStyle name="20% - Accent6 2 2" xfId="162"/>
    <cellStyle name="20% - Accent6 2 2 2" xfId="1223"/>
    <cellStyle name="20% - Accent6 2 3" xfId="163"/>
    <cellStyle name="20% - Accent6 2 4" xfId="164"/>
    <cellStyle name="20% - Accent6 2 5" xfId="165"/>
    <cellStyle name="20% - Accent6 2 6" xfId="166"/>
    <cellStyle name="20% - Accent6 2 7" xfId="1412"/>
    <cellStyle name="20% - Accent6 3" xfId="167"/>
    <cellStyle name="20% - Accent6 3 2" xfId="168"/>
    <cellStyle name="20% - Accent6 3 2 2" xfId="1414"/>
    <cellStyle name="20% - Accent6 3 3" xfId="169"/>
    <cellStyle name="20% - Accent6 3 4" xfId="1413"/>
    <cellStyle name="20% - Accent6 4" xfId="170"/>
    <cellStyle name="20% - Accent6 5" xfId="171"/>
    <cellStyle name="20% - Accent6 6" xfId="172"/>
    <cellStyle name="20% - Accent6 7" xfId="173"/>
    <cellStyle name="20% - Accent6 8" xfId="174"/>
    <cellStyle name="20% - Accent6 9" xfId="175"/>
    <cellStyle name="3 indents" xfId="176"/>
    <cellStyle name="4 indents" xfId="177"/>
    <cellStyle name="40% - Accent1 10" xfId="178"/>
    <cellStyle name="40% - Accent1 11" xfId="179"/>
    <cellStyle name="40% - Accent1 12" xfId="180"/>
    <cellStyle name="40% - Accent1 13" xfId="181"/>
    <cellStyle name="40% - Accent1 14" xfId="182"/>
    <cellStyle name="40% - Accent1 2" xfId="183"/>
    <cellStyle name="40% - Accent1 2 2" xfId="184"/>
    <cellStyle name="40% - Accent1 2 2 2" xfId="1224"/>
    <cellStyle name="40% - Accent1 2 3" xfId="185"/>
    <cellStyle name="40% - Accent1 2 4" xfId="186"/>
    <cellStyle name="40% - Accent1 2 5" xfId="187"/>
    <cellStyle name="40% - Accent1 2 6" xfId="188"/>
    <cellStyle name="40% - Accent1 2 7" xfId="1415"/>
    <cellStyle name="40% - Accent1 3" xfId="189"/>
    <cellStyle name="40% - Accent1 3 2" xfId="190"/>
    <cellStyle name="40% - Accent1 3 2 2" xfId="1417"/>
    <cellStyle name="40% - Accent1 3 3" xfId="191"/>
    <cellStyle name="40% - Accent1 3 4" xfId="1416"/>
    <cellStyle name="40% - Accent1 4" xfId="192"/>
    <cellStyle name="40% - Accent1 5" xfId="193"/>
    <cellStyle name="40% - Accent1 6" xfId="194"/>
    <cellStyle name="40% - Accent1 7" xfId="195"/>
    <cellStyle name="40% - Accent1 8" xfId="196"/>
    <cellStyle name="40% - Accent1 9" xfId="197"/>
    <cellStyle name="40% - Accent2 10" xfId="198"/>
    <cellStyle name="40% - Accent2 11" xfId="199"/>
    <cellStyle name="40% - Accent2 12" xfId="200"/>
    <cellStyle name="40% - Accent2 13" xfId="201"/>
    <cellStyle name="40% - Accent2 14" xfId="202"/>
    <cellStyle name="40% - Accent2 2" xfId="203"/>
    <cellStyle name="40% - Accent2 2 2" xfId="204"/>
    <cellStyle name="40% - Accent2 2 2 2" xfId="1225"/>
    <cellStyle name="40% - Accent2 2 3" xfId="205"/>
    <cellStyle name="40% - Accent2 2 4" xfId="206"/>
    <cellStyle name="40% - Accent2 2 5" xfId="207"/>
    <cellStyle name="40% - Accent2 2 6" xfId="208"/>
    <cellStyle name="40% - Accent2 2 7" xfId="1418"/>
    <cellStyle name="40% - Accent2 3" xfId="209"/>
    <cellStyle name="40% - Accent2 3 2" xfId="210"/>
    <cellStyle name="40% - Accent2 3 2 2" xfId="1420"/>
    <cellStyle name="40% - Accent2 3 3" xfId="211"/>
    <cellStyle name="40% - Accent2 3 4" xfId="1419"/>
    <cellStyle name="40% - Accent2 4" xfId="212"/>
    <cellStyle name="40% - Accent2 5" xfId="213"/>
    <cellStyle name="40% - Accent2 6" xfId="214"/>
    <cellStyle name="40% - Accent2 7" xfId="215"/>
    <cellStyle name="40% - Accent2 8" xfId="216"/>
    <cellStyle name="40% - Accent2 9" xfId="217"/>
    <cellStyle name="40% - Accent3 10" xfId="218"/>
    <cellStyle name="40% - Accent3 11" xfId="219"/>
    <cellStyle name="40% - Accent3 12" xfId="220"/>
    <cellStyle name="40% - Accent3 13" xfId="221"/>
    <cellStyle name="40% - Accent3 14" xfId="222"/>
    <cellStyle name="40% - Accent3 2" xfId="223"/>
    <cellStyle name="40% - Accent3 2 2" xfId="224"/>
    <cellStyle name="40% - Accent3 2 2 2" xfId="1226"/>
    <cellStyle name="40% - Accent3 2 3" xfId="225"/>
    <cellStyle name="40% - Accent3 2 4" xfId="226"/>
    <cellStyle name="40% - Accent3 2 5" xfId="227"/>
    <cellStyle name="40% - Accent3 2 6" xfId="228"/>
    <cellStyle name="40% - Accent3 2 7" xfId="1421"/>
    <cellStyle name="40% - Accent3 3" xfId="229"/>
    <cellStyle name="40% - Accent3 3 2" xfId="230"/>
    <cellStyle name="40% - Accent3 3 2 2" xfId="1423"/>
    <cellStyle name="40% - Accent3 3 3" xfId="231"/>
    <cellStyle name="40% - Accent3 3 4" xfId="1422"/>
    <cellStyle name="40% - Accent3 4" xfId="232"/>
    <cellStyle name="40% - Accent3 5" xfId="233"/>
    <cellStyle name="40% - Accent3 6" xfId="234"/>
    <cellStyle name="40% - Accent3 7" xfId="235"/>
    <cellStyle name="40% - Accent3 8" xfId="236"/>
    <cellStyle name="40% - Accent3 9" xfId="237"/>
    <cellStyle name="40% - Accent4 10" xfId="238"/>
    <cellStyle name="40% - Accent4 11" xfId="239"/>
    <cellStyle name="40% - Accent4 12" xfId="240"/>
    <cellStyle name="40% - Accent4 13" xfId="241"/>
    <cellStyle name="40% - Accent4 14" xfId="242"/>
    <cellStyle name="40% - Accent4 2" xfId="243"/>
    <cellStyle name="40% - Accent4 2 2" xfId="244"/>
    <cellStyle name="40% - Accent4 2 2 2" xfId="1227"/>
    <cellStyle name="40% - Accent4 2 3" xfId="245"/>
    <cellStyle name="40% - Accent4 2 4" xfId="246"/>
    <cellStyle name="40% - Accent4 2 5" xfId="247"/>
    <cellStyle name="40% - Accent4 2 6" xfId="248"/>
    <cellStyle name="40% - Accent4 2 7" xfId="1424"/>
    <cellStyle name="40% - Accent4 3" xfId="249"/>
    <cellStyle name="40% - Accent4 3 2" xfId="250"/>
    <cellStyle name="40% - Accent4 3 2 2" xfId="1426"/>
    <cellStyle name="40% - Accent4 3 3" xfId="251"/>
    <cellStyle name="40% - Accent4 3 4" xfId="1425"/>
    <cellStyle name="40% - Accent4 4" xfId="252"/>
    <cellStyle name="40% - Accent4 5" xfId="253"/>
    <cellStyle name="40% - Accent4 6" xfId="254"/>
    <cellStyle name="40% - Accent4 7" xfId="255"/>
    <cellStyle name="40% - Accent4 8" xfId="256"/>
    <cellStyle name="40% - Accent4 9" xfId="257"/>
    <cellStyle name="40% - Accent5 10" xfId="258"/>
    <cellStyle name="40% - Accent5 11" xfId="259"/>
    <cellStyle name="40% - Accent5 12" xfId="260"/>
    <cellStyle name="40% - Accent5 13" xfId="261"/>
    <cellStyle name="40% - Accent5 14" xfId="262"/>
    <cellStyle name="40% - Accent5 2" xfId="263"/>
    <cellStyle name="40% - Accent5 2 2" xfId="264"/>
    <cellStyle name="40% - Accent5 2 2 2" xfId="1228"/>
    <cellStyle name="40% - Accent5 2 3" xfId="265"/>
    <cellStyle name="40% - Accent5 2 4" xfId="266"/>
    <cellStyle name="40% - Accent5 2 5" xfId="267"/>
    <cellStyle name="40% - Accent5 2 6" xfId="268"/>
    <cellStyle name="40% - Accent5 2 7" xfId="1427"/>
    <cellStyle name="40% - Accent5 3" xfId="269"/>
    <cellStyle name="40% - Accent5 3 2" xfId="270"/>
    <cellStyle name="40% - Accent5 3 2 2" xfId="1429"/>
    <cellStyle name="40% - Accent5 3 3" xfId="271"/>
    <cellStyle name="40% - Accent5 3 4" xfId="1428"/>
    <cellStyle name="40% - Accent5 4" xfId="272"/>
    <cellStyle name="40% - Accent5 5" xfId="273"/>
    <cellStyle name="40% - Accent5 6" xfId="274"/>
    <cellStyle name="40% - Accent5 7" xfId="275"/>
    <cellStyle name="40% - Accent5 8" xfId="276"/>
    <cellStyle name="40% - Accent5 9" xfId="277"/>
    <cellStyle name="40% - Accent6 10" xfId="278"/>
    <cellStyle name="40% - Accent6 11" xfId="279"/>
    <cellStyle name="40% - Accent6 12" xfId="280"/>
    <cellStyle name="40% - Accent6 13" xfId="281"/>
    <cellStyle name="40% - Accent6 14" xfId="282"/>
    <cellStyle name="40% - Accent6 2" xfId="283"/>
    <cellStyle name="40% - Accent6 2 2" xfId="284"/>
    <cellStyle name="40% - Accent6 2 2 2" xfId="1229"/>
    <cellStyle name="40% - Accent6 2 3" xfId="285"/>
    <cellStyle name="40% - Accent6 2 4" xfId="286"/>
    <cellStyle name="40% - Accent6 2 5" xfId="287"/>
    <cellStyle name="40% - Accent6 2 6" xfId="288"/>
    <cellStyle name="40% - Accent6 2 7" xfId="1430"/>
    <cellStyle name="40% - Accent6 3" xfId="289"/>
    <cellStyle name="40% - Accent6 3 2" xfId="290"/>
    <cellStyle name="40% - Accent6 3 2 2" xfId="1432"/>
    <cellStyle name="40% - Accent6 3 3" xfId="291"/>
    <cellStyle name="40% - Accent6 3 4" xfId="1431"/>
    <cellStyle name="40% - Accent6 4" xfId="292"/>
    <cellStyle name="40% - Accent6 5" xfId="293"/>
    <cellStyle name="40% - Accent6 6" xfId="294"/>
    <cellStyle name="40% - Accent6 7" xfId="295"/>
    <cellStyle name="40% - Accent6 8" xfId="296"/>
    <cellStyle name="40% - Accent6 9" xfId="297"/>
    <cellStyle name="5 indents" xfId="298"/>
    <cellStyle name="60% - Accent1 10" xfId="299"/>
    <cellStyle name="60% - Accent1 11" xfId="300"/>
    <cellStyle name="60% - Accent1 12" xfId="301"/>
    <cellStyle name="60% - Accent1 13" xfId="302"/>
    <cellStyle name="60% - Accent1 14" xfId="303"/>
    <cellStyle name="60% - Accent1 2" xfId="304"/>
    <cellStyle name="60% - Accent1 2 2" xfId="305"/>
    <cellStyle name="60% - Accent1 2 2 2" xfId="1230"/>
    <cellStyle name="60% - Accent1 2 3" xfId="306"/>
    <cellStyle name="60% - Accent1 2 4" xfId="307"/>
    <cellStyle name="60% - Accent1 2 5" xfId="308"/>
    <cellStyle name="60% - Accent1 2 6" xfId="309"/>
    <cellStyle name="60% - Accent1 3" xfId="310"/>
    <cellStyle name="60% - Accent1 3 2" xfId="311"/>
    <cellStyle name="60% - Accent1 3 3" xfId="312"/>
    <cellStyle name="60% - Accent1 4" xfId="313"/>
    <cellStyle name="60% - Accent1 5" xfId="314"/>
    <cellStyle name="60% - Accent1 6" xfId="315"/>
    <cellStyle name="60% - Accent1 7" xfId="316"/>
    <cellStyle name="60% - Accent1 8" xfId="317"/>
    <cellStyle name="60% - Accent1 9" xfId="318"/>
    <cellStyle name="60% - Accent2 10" xfId="319"/>
    <cellStyle name="60% - Accent2 11" xfId="320"/>
    <cellStyle name="60% - Accent2 12" xfId="321"/>
    <cellStyle name="60% - Accent2 13" xfId="322"/>
    <cellStyle name="60% - Accent2 14" xfId="323"/>
    <cellStyle name="60% - Accent2 2" xfId="324"/>
    <cellStyle name="60% - Accent2 2 2" xfId="325"/>
    <cellStyle name="60% - Accent2 2 2 2" xfId="1231"/>
    <cellStyle name="60% - Accent2 2 3" xfId="326"/>
    <cellStyle name="60% - Accent2 2 4" xfId="327"/>
    <cellStyle name="60% - Accent2 2 5" xfId="328"/>
    <cellStyle name="60% - Accent2 2 6" xfId="329"/>
    <cellStyle name="60% - Accent2 3" xfId="330"/>
    <cellStyle name="60% - Accent2 3 2" xfId="331"/>
    <cellStyle name="60% - Accent2 3 3" xfId="332"/>
    <cellStyle name="60% - Accent2 4" xfId="333"/>
    <cellStyle name="60% - Accent2 5" xfId="334"/>
    <cellStyle name="60% - Accent2 6" xfId="335"/>
    <cellStyle name="60% - Accent2 7" xfId="336"/>
    <cellStyle name="60% - Accent2 8" xfId="337"/>
    <cellStyle name="60% - Accent2 9" xfId="338"/>
    <cellStyle name="60% - Accent3 10" xfId="339"/>
    <cellStyle name="60% - Accent3 11" xfId="340"/>
    <cellStyle name="60% - Accent3 12" xfId="341"/>
    <cellStyle name="60% - Accent3 13" xfId="342"/>
    <cellStyle name="60% - Accent3 14" xfId="343"/>
    <cellStyle name="60% - Accent3 2" xfId="344"/>
    <cellStyle name="60% - Accent3 2 2" xfId="345"/>
    <cellStyle name="60% - Accent3 2 2 2" xfId="1232"/>
    <cellStyle name="60% - Accent3 2 3" xfId="346"/>
    <cellStyle name="60% - Accent3 2 4" xfId="347"/>
    <cellStyle name="60% - Accent3 2 5" xfId="348"/>
    <cellStyle name="60% - Accent3 2 6" xfId="349"/>
    <cellStyle name="60% - Accent3 3" xfId="350"/>
    <cellStyle name="60% - Accent3 3 2" xfId="351"/>
    <cellStyle name="60% - Accent3 3 3" xfId="352"/>
    <cellStyle name="60% - Accent3 4" xfId="353"/>
    <cellStyle name="60% - Accent3 5" xfId="354"/>
    <cellStyle name="60% - Accent3 6" xfId="355"/>
    <cellStyle name="60% - Accent3 7" xfId="356"/>
    <cellStyle name="60% - Accent3 8" xfId="357"/>
    <cellStyle name="60% - Accent3 9" xfId="358"/>
    <cellStyle name="60% - Accent4 10" xfId="359"/>
    <cellStyle name="60% - Accent4 11" xfId="360"/>
    <cellStyle name="60% - Accent4 12" xfId="361"/>
    <cellStyle name="60% - Accent4 13" xfId="362"/>
    <cellStyle name="60% - Accent4 14" xfId="363"/>
    <cellStyle name="60% - Accent4 2" xfId="364"/>
    <cellStyle name="60% - Accent4 2 2" xfId="365"/>
    <cellStyle name="60% - Accent4 2 2 2" xfId="1233"/>
    <cellStyle name="60% - Accent4 2 3" xfId="366"/>
    <cellStyle name="60% - Accent4 2 4" xfId="367"/>
    <cellStyle name="60% - Accent4 2 5" xfId="368"/>
    <cellStyle name="60% - Accent4 2 6" xfId="369"/>
    <cellStyle name="60% - Accent4 3" xfId="370"/>
    <cellStyle name="60% - Accent4 3 2" xfId="371"/>
    <cellStyle name="60% - Accent4 3 3" xfId="372"/>
    <cellStyle name="60% - Accent4 4" xfId="373"/>
    <cellStyle name="60% - Accent4 5" xfId="374"/>
    <cellStyle name="60% - Accent4 6" xfId="375"/>
    <cellStyle name="60% - Accent4 7" xfId="376"/>
    <cellStyle name="60% - Accent4 8" xfId="377"/>
    <cellStyle name="60% - Accent4 9" xfId="378"/>
    <cellStyle name="60% - Accent5 10" xfId="379"/>
    <cellStyle name="60% - Accent5 11" xfId="380"/>
    <cellStyle name="60% - Accent5 12" xfId="381"/>
    <cellStyle name="60% - Accent5 13" xfId="382"/>
    <cellStyle name="60% - Accent5 14" xfId="383"/>
    <cellStyle name="60% - Accent5 2" xfId="384"/>
    <cellStyle name="60% - Accent5 2 2" xfId="385"/>
    <cellStyle name="60% - Accent5 2 2 2" xfId="1234"/>
    <cellStyle name="60% - Accent5 2 3" xfId="386"/>
    <cellStyle name="60% - Accent5 2 4" xfId="387"/>
    <cellStyle name="60% - Accent5 2 5" xfId="388"/>
    <cellStyle name="60% - Accent5 2 6" xfId="389"/>
    <cellStyle name="60% - Accent5 3" xfId="390"/>
    <cellStyle name="60% - Accent5 3 2" xfId="391"/>
    <cellStyle name="60% - Accent5 3 3" xfId="392"/>
    <cellStyle name="60% - Accent5 4" xfId="393"/>
    <cellStyle name="60% - Accent5 5" xfId="394"/>
    <cellStyle name="60% - Accent5 6" xfId="395"/>
    <cellStyle name="60% - Accent5 7" xfId="396"/>
    <cellStyle name="60% - Accent5 8" xfId="397"/>
    <cellStyle name="60% - Accent5 9" xfId="398"/>
    <cellStyle name="60% - Accent6 10" xfId="399"/>
    <cellStyle name="60% - Accent6 11" xfId="400"/>
    <cellStyle name="60% - Accent6 12" xfId="401"/>
    <cellStyle name="60% - Accent6 13" xfId="402"/>
    <cellStyle name="60% - Accent6 14" xfId="403"/>
    <cellStyle name="60% - Accent6 2" xfId="404"/>
    <cellStyle name="60% - Accent6 2 2" xfId="405"/>
    <cellStyle name="60% - Accent6 2 2 2" xfId="1235"/>
    <cellStyle name="60% - Accent6 2 3" xfId="406"/>
    <cellStyle name="60% - Accent6 2 4" xfId="407"/>
    <cellStyle name="60% - Accent6 2 5" xfId="408"/>
    <cellStyle name="60% - Accent6 2 6" xfId="409"/>
    <cellStyle name="60% - Accent6 3" xfId="410"/>
    <cellStyle name="60% - Accent6 3 2" xfId="411"/>
    <cellStyle name="60% - Accent6 3 3" xfId="412"/>
    <cellStyle name="60% - Accent6 4" xfId="413"/>
    <cellStyle name="60% - Accent6 5" xfId="414"/>
    <cellStyle name="60% - Accent6 6" xfId="415"/>
    <cellStyle name="60% - Accent6 7" xfId="416"/>
    <cellStyle name="60% - Accent6 8" xfId="417"/>
    <cellStyle name="60% - Accent6 9" xfId="418"/>
    <cellStyle name="Accent1 10" xfId="419"/>
    <cellStyle name="Accent1 11" xfId="420"/>
    <cellStyle name="Accent1 12" xfId="421"/>
    <cellStyle name="Accent1 13" xfId="422"/>
    <cellStyle name="Accent1 14" xfId="423"/>
    <cellStyle name="Accent1 2" xfId="424"/>
    <cellStyle name="Accent1 2 2" xfId="425"/>
    <cellStyle name="Accent1 2 2 2" xfId="1236"/>
    <cellStyle name="Accent1 2 3" xfId="426"/>
    <cellStyle name="Accent1 2 4" xfId="427"/>
    <cellStyle name="Accent1 2 5" xfId="428"/>
    <cellStyle name="Accent1 2 6" xfId="429"/>
    <cellStyle name="Accent1 3" xfId="430"/>
    <cellStyle name="Accent1 3 2" xfId="431"/>
    <cellStyle name="Accent1 3 3" xfId="432"/>
    <cellStyle name="Accent1 4" xfId="433"/>
    <cellStyle name="Accent1 5" xfId="434"/>
    <cellStyle name="Accent1 6" xfId="435"/>
    <cellStyle name="Accent1 7" xfId="436"/>
    <cellStyle name="Accent1 8" xfId="437"/>
    <cellStyle name="Accent1 9" xfId="438"/>
    <cellStyle name="Accent2 10" xfId="439"/>
    <cellStyle name="Accent2 11" xfId="440"/>
    <cellStyle name="Accent2 12" xfId="441"/>
    <cellStyle name="Accent2 13" xfId="442"/>
    <cellStyle name="Accent2 14" xfId="443"/>
    <cellStyle name="Accent2 2" xfId="444"/>
    <cellStyle name="Accent2 2 2" xfId="445"/>
    <cellStyle name="Accent2 2 2 2" xfId="1237"/>
    <cellStyle name="Accent2 2 3" xfId="446"/>
    <cellStyle name="Accent2 2 4" xfId="447"/>
    <cellStyle name="Accent2 2 5" xfId="448"/>
    <cellStyle name="Accent2 2 6" xfId="449"/>
    <cellStyle name="Accent2 3" xfId="450"/>
    <cellStyle name="Accent2 3 2" xfId="451"/>
    <cellStyle name="Accent2 3 3" xfId="452"/>
    <cellStyle name="Accent2 4" xfId="453"/>
    <cellStyle name="Accent2 5" xfId="454"/>
    <cellStyle name="Accent2 6" xfId="455"/>
    <cellStyle name="Accent2 7" xfId="456"/>
    <cellStyle name="Accent2 8" xfId="457"/>
    <cellStyle name="Accent2 9" xfId="458"/>
    <cellStyle name="Accent3 10" xfId="459"/>
    <cellStyle name="Accent3 11" xfId="460"/>
    <cellStyle name="Accent3 12" xfId="461"/>
    <cellStyle name="Accent3 13" xfId="462"/>
    <cellStyle name="Accent3 14" xfId="463"/>
    <cellStyle name="Accent3 2" xfId="464"/>
    <cellStyle name="Accent3 2 2" xfId="465"/>
    <cellStyle name="Accent3 2 2 2" xfId="1238"/>
    <cellStyle name="Accent3 2 3" xfId="466"/>
    <cellStyle name="Accent3 2 4" xfId="467"/>
    <cellStyle name="Accent3 2 5" xfId="468"/>
    <cellStyle name="Accent3 2 6" xfId="469"/>
    <cellStyle name="Accent3 3" xfId="470"/>
    <cellStyle name="Accent3 3 2" xfId="471"/>
    <cellStyle name="Accent3 3 3" xfId="472"/>
    <cellStyle name="Accent3 4" xfId="473"/>
    <cellStyle name="Accent3 5" xfId="474"/>
    <cellStyle name="Accent3 6" xfId="475"/>
    <cellStyle name="Accent3 7" xfId="476"/>
    <cellStyle name="Accent3 8" xfId="477"/>
    <cellStyle name="Accent3 9" xfId="478"/>
    <cellStyle name="Accent4 10" xfId="479"/>
    <cellStyle name="Accent4 11" xfId="480"/>
    <cellStyle name="Accent4 12" xfId="481"/>
    <cellStyle name="Accent4 13" xfId="482"/>
    <cellStyle name="Accent4 14" xfId="483"/>
    <cellStyle name="Accent4 2" xfId="484"/>
    <cellStyle name="Accent4 2 2" xfId="485"/>
    <cellStyle name="Accent4 2 2 2" xfId="1239"/>
    <cellStyle name="Accent4 2 3" xfId="486"/>
    <cellStyle name="Accent4 2 4" xfId="487"/>
    <cellStyle name="Accent4 2 5" xfId="488"/>
    <cellStyle name="Accent4 2 6" xfId="489"/>
    <cellStyle name="Accent4 3" xfId="490"/>
    <cellStyle name="Accent4 3 2" xfId="491"/>
    <cellStyle name="Accent4 3 3" xfId="492"/>
    <cellStyle name="Accent4 4" xfId="493"/>
    <cellStyle name="Accent4 5" xfId="494"/>
    <cellStyle name="Accent4 6" xfId="495"/>
    <cellStyle name="Accent4 7" xfId="496"/>
    <cellStyle name="Accent4 8" xfId="497"/>
    <cellStyle name="Accent4 9" xfId="498"/>
    <cellStyle name="Accent5 10" xfId="499"/>
    <cellStyle name="Accent5 11" xfId="500"/>
    <cellStyle name="Accent5 12" xfId="501"/>
    <cellStyle name="Accent5 13" xfId="502"/>
    <cellStyle name="Accent5 14" xfId="503"/>
    <cellStyle name="Accent5 2" xfId="504"/>
    <cellStyle name="Accent5 2 2" xfId="505"/>
    <cellStyle name="Accent5 2 2 2" xfId="1240"/>
    <cellStyle name="Accent5 2 3" xfId="506"/>
    <cellStyle name="Accent5 2 4" xfId="507"/>
    <cellStyle name="Accent5 2 5" xfId="508"/>
    <cellStyle name="Accent5 2 6" xfId="509"/>
    <cellStyle name="Accent5 3" xfId="510"/>
    <cellStyle name="Accent5 3 2" xfId="511"/>
    <cellStyle name="Accent5 3 3" xfId="512"/>
    <cellStyle name="Accent5 4" xfId="513"/>
    <cellStyle name="Accent5 5" xfId="514"/>
    <cellStyle name="Accent5 6" xfId="515"/>
    <cellStyle name="Accent5 7" xfId="516"/>
    <cellStyle name="Accent5 8" xfId="517"/>
    <cellStyle name="Accent5 9" xfId="518"/>
    <cellStyle name="Accent6 10" xfId="519"/>
    <cellStyle name="Accent6 11" xfId="520"/>
    <cellStyle name="Accent6 12" xfId="521"/>
    <cellStyle name="Accent6 13" xfId="522"/>
    <cellStyle name="Accent6 14" xfId="523"/>
    <cellStyle name="Accent6 2" xfId="524"/>
    <cellStyle name="Accent6 2 2" xfId="525"/>
    <cellStyle name="Accent6 2 2 2" xfId="1241"/>
    <cellStyle name="Accent6 2 3" xfId="526"/>
    <cellStyle name="Accent6 2 4" xfId="527"/>
    <cellStyle name="Accent6 2 5" xfId="528"/>
    <cellStyle name="Accent6 2 6" xfId="529"/>
    <cellStyle name="Accent6 3" xfId="530"/>
    <cellStyle name="Accent6 3 2" xfId="531"/>
    <cellStyle name="Accent6 3 3" xfId="532"/>
    <cellStyle name="Accent6 4" xfId="533"/>
    <cellStyle name="Accent6 5" xfId="534"/>
    <cellStyle name="Accent6 6" xfId="535"/>
    <cellStyle name="Accent6 7" xfId="536"/>
    <cellStyle name="Accent6 8" xfId="537"/>
    <cellStyle name="Accent6 9" xfId="538"/>
    <cellStyle name="Bad 10" xfId="539"/>
    <cellStyle name="Bad 11" xfId="540"/>
    <cellStyle name="Bad 12" xfId="541"/>
    <cellStyle name="Bad 13" xfId="542"/>
    <cellStyle name="Bad 14" xfId="543"/>
    <cellStyle name="Bad 2" xfId="544"/>
    <cellStyle name="Bad 2 2" xfId="545"/>
    <cellStyle name="Bad 2 2 2" xfId="1242"/>
    <cellStyle name="Bad 2 3" xfId="546"/>
    <cellStyle name="Bad 2 4" xfId="547"/>
    <cellStyle name="Bad 2 5" xfId="548"/>
    <cellStyle name="Bad 2 6" xfId="549"/>
    <cellStyle name="Bad 3" xfId="550"/>
    <cellStyle name="Bad 3 2" xfId="551"/>
    <cellStyle name="Bad 3 3" xfId="552"/>
    <cellStyle name="Bad 4" xfId="553"/>
    <cellStyle name="Bad 5" xfId="554"/>
    <cellStyle name="Bad 6" xfId="555"/>
    <cellStyle name="Bad 7" xfId="556"/>
    <cellStyle name="Bad 8" xfId="557"/>
    <cellStyle name="Bad 9" xfId="558"/>
    <cellStyle name="Calculation 10" xfId="559"/>
    <cellStyle name="Calculation 11" xfId="560"/>
    <cellStyle name="Calculation 12" xfId="561"/>
    <cellStyle name="Calculation 13" xfId="562"/>
    <cellStyle name="Calculation 14" xfId="563"/>
    <cellStyle name="Calculation 2" xfId="564"/>
    <cellStyle name="Calculation 2 2" xfId="565"/>
    <cellStyle name="Calculation 2 2 2" xfId="1243"/>
    <cellStyle name="Calculation 2 3" xfId="566"/>
    <cellStyle name="Calculation 2 4" xfId="567"/>
    <cellStyle name="Calculation 2 5" xfId="568"/>
    <cellStyle name="Calculation 2 6" xfId="569"/>
    <cellStyle name="Calculation 3" xfId="570"/>
    <cellStyle name="Calculation 3 2" xfId="571"/>
    <cellStyle name="Calculation 3 3" xfId="572"/>
    <cellStyle name="Calculation 4" xfId="573"/>
    <cellStyle name="Calculation 5" xfId="574"/>
    <cellStyle name="Calculation 6" xfId="575"/>
    <cellStyle name="Calculation 7" xfId="576"/>
    <cellStyle name="Calculation 8" xfId="577"/>
    <cellStyle name="Calculation 9" xfId="578"/>
    <cellStyle name="Check Cell 10" xfId="579"/>
    <cellStyle name="Check Cell 11" xfId="580"/>
    <cellStyle name="Check Cell 12" xfId="581"/>
    <cellStyle name="Check Cell 13" xfId="582"/>
    <cellStyle name="Check Cell 14" xfId="583"/>
    <cellStyle name="Check Cell 2" xfId="584"/>
    <cellStyle name="Check Cell 2 2" xfId="585"/>
    <cellStyle name="Check Cell 2 2 2" xfId="1244"/>
    <cellStyle name="Check Cell 2 3" xfId="586"/>
    <cellStyle name="Check Cell 2 4" xfId="587"/>
    <cellStyle name="Check Cell 2 5" xfId="588"/>
    <cellStyle name="Check Cell 2 6" xfId="589"/>
    <cellStyle name="Check Cell 3" xfId="590"/>
    <cellStyle name="Check Cell 3 2" xfId="591"/>
    <cellStyle name="Check Cell 3 3" xfId="592"/>
    <cellStyle name="Check Cell 4" xfId="593"/>
    <cellStyle name="Check Cell 5" xfId="594"/>
    <cellStyle name="Check Cell 6" xfId="595"/>
    <cellStyle name="Check Cell 7" xfId="596"/>
    <cellStyle name="Check Cell 8" xfId="597"/>
    <cellStyle name="Check Cell 9" xfId="598"/>
    <cellStyle name="clsAltData" xfId="599"/>
    <cellStyle name="clsAltMRVData" xfId="600"/>
    <cellStyle name="clsBlank" xfId="601"/>
    <cellStyle name="clsColumnHeader" xfId="602"/>
    <cellStyle name="clsData" xfId="603"/>
    <cellStyle name="clsDefault" xfId="604"/>
    <cellStyle name="clsFooter" xfId="605"/>
    <cellStyle name="clsIndexTableTitle" xfId="606"/>
    <cellStyle name="clsMRVData" xfId="607"/>
    <cellStyle name="clsReportFooter" xfId="608"/>
    <cellStyle name="clsReportHeader" xfId="609"/>
    <cellStyle name="clsRowHeader" xfId="610"/>
    <cellStyle name="clsScale" xfId="611"/>
    <cellStyle name="clsSection" xfId="612"/>
    <cellStyle name="Comma" xfId="1508" builtinId="3"/>
    <cellStyle name="Comma 10" xfId="613"/>
    <cellStyle name="Comma 11" xfId="614"/>
    <cellStyle name="Comma 11 2" xfId="1269"/>
    <cellStyle name="Comma 11 3" xfId="1309"/>
    <cellStyle name="Comma 12" xfId="1270"/>
    <cellStyle name="Comma 13" xfId="1271"/>
    <cellStyle name="Comma 14" xfId="1272"/>
    <cellStyle name="Comma 15" xfId="1273"/>
    <cellStyle name="Comma 16" xfId="1353"/>
    <cellStyle name="Comma 17" xfId="1354"/>
    <cellStyle name="Comma 2" xfId="615"/>
    <cellStyle name="Comma 2 2" xfId="38"/>
    <cellStyle name="Comma 2 2 2" xfId="616"/>
    <cellStyle name="Comma 2 2 3" xfId="1178"/>
    <cellStyle name="Comma 2 3" xfId="617"/>
    <cellStyle name="Comma 2 4" xfId="618"/>
    <cellStyle name="Comma 2 5" xfId="619"/>
    <cellStyle name="Comma 2 6" xfId="620"/>
    <cellStyle name="Comma 2 7" xfId="621"/>
    <cellStyle name="Comma 2 8" xfId="622"/>
    <cellStyle name="Comma 2 8 2" xfId="1304"/>
    <cellStyle name="Comma 2 9" xfId="1315"/>
    <cellStyle name="Comma 2_grafici-valuten rizik i aktivnosti" xfId="623"/>
    <cellStyle name="Comma 3" xfId="624"/>
    <cellStyle name="Comma 3 2" xfId="33"/>
    <cellStyle name="Comma 3 2 2" xfId="625"/>
    <cellStyle name="Comma 3 3" xfId="1179"/>
    <cellStyle name="Comma 34" xfId="626"/>
    <cellStyle name="Comma 34 2" xfId="627"/>
    <cellStyle name="Comma 35" xfId="628"/>
    <cellStyle name="Comma 36" xfId="629"/>
    <cellStyle name="Comma 4" xfId="630"/>
    <cellStyle name="Comma 4 2" xfId="1180"/>
    <cellStyle name="Comma 4 3" xfId="1316"/>
    <cellStyle name="Comma 5" xfId="631"/>
    <cellStyle name="Comma 5 2" xfId="1317"/>
    <cellStyle name="Comma 6" xfId="632"/>
    <cellStyle name="Comma 6 2" xfId="1181"/>
    <cellStyle name="Comma 7" xfId="633"/>
    <cellStyle name="Comma 7 2" xfId="1182"/>
    <cellStyle name="Comma 7 3" xfId="1318"/>
    <cellStyle name="Comma 8" xfId="634"/>
    <cellStyle name="Comma 8 2" xfId="1183"/>
    <cellStyle name="Comma 9" xfId="635"/>
    <cellStyle name="Comma 9 2" xfId="1303"/>
    <cellStyle name="Comma 9 2 2" xfId="1460"/>
    <cellStyle name="Comma 9 3" xfId="1433"/>
    <cellStyle name="Currency 2" xfId="636"/>
    <cellStyle name="Currency 3" xfId="637"/>
    <cellStyle name="Currency 4" xfId="638"/>
    <cellStyle name="Currency 4 2" xfId="1305"/>
    <cellStyle name="Date" xfId="639"/>
    <cellStyle name="Euro" xfId="640"/>
    <cellStyle name="Excel.Chart" xfId="641"/>
    <cellStyle name="Explanatory Text 10" xfId="642"/>
    <cellStyle name="Explanatory Text 11" xfId="643"/>
    <cellStyle name="Explanatory Text 12" xfId="644"/>
    <cellStyle name="Explanatory Text 13" xfId="645"/>
    <cellStyle name="Explanatory Text 14" xfId="646"/>
    <cellStyle name="Explanatory Text 2" xfId="647"/>
    <cellStyle name="Explanatory Text 2 2" xfId="648"/>
    <cellStyle name="Explanatory Text 2 2 2" xfId="1245"/>
    <cellStyle name="Explanatory Text 2 3" xfId="649"/>
    <cellStyle name="Explanatory Text 2 4" xfId="650"/>
    <cellStyle name="Explanatory Text 2 5" xfId="651"/>
    <cellStyle name="Explanatory Text 2 6" xfId="652"/>
    <cellStyle name="Explanatory Text 3" xfId="653"/>
    <cellStyle name="Explanatory Text 3 2" xfId="654"/>
    <cellStyle name="Explanatory Text 3 3" xfId="655"/>
    <cellStyle name="Explanatory Text 4" xfId="656"/>
    <cellStyle name="Explanatory Text 5" xfId="657"/>
    <cellStyle name="Explanatory Text 6" xfId="658"/>
    <cellStyle name="Explanatory Text 7" xfId="659"/>
    <cellStyle name="Explanatory Text 8" xfId="660"/>
    <cellStyle name="Explanatory Text 9" xfId="661"/>
    <cellStyle name="Fixed" xfId="662"/>
    <cellStyle name="Good 10" xfId="663"/>
    <cellStyle name="Good 11" xfId="664"/>
    <cellStyle name="Good 12" xfId="665"/>
    <cellStyle name="Good 13" xfId="666"/>
    <cellStyle name="Good 14" xfId="667"/>
    <cellStyle name="Good 2" xfId="668"/>
    <cellStyle name="Good 2 2" xfId="669"/>
    <cellStyle name="Good 2 2 2" xfId="1246"/>
    <cellStyle name="Good 2 3" xfId="670"/>
    <cellStyle name="Good 2 4" xfId="671"/>
    <cellStyle name="Good 2 5" xfId="672"/>
    <cellStyle name="Good 2 6" xfId="673"/>
    <cellStyle name="Good 3" xfId="674"/>
    <cellStyle name="Good 3 2" xfId="675"/>
    <cellStyle name="Good 3 3" xfId="676"/>
    <cellStyle name="Good 4" xfId="677"/>
    <cellStyle name="Good 5" xfId="678"/>
    <cellStyle name="Good 6" xfId="679"/>
    <cellStyle name="Good 7" xfId="680"/>
    <cellStyle name="Good 8" xfId="681"/>
    <cellStyle name="Good 9" xfId="682"/>
    <cellStyle name="Heading 1 10" xfId="683"/>
    <cellStyle name="Heading 1 11" xfId="684"/>
    <cellStyle name="Heading 1 12" xfId="685"/>
    <cellStyle name="Heading 1 13" xfId="686"/>
    <cellStyle name="Heading 1 14" xfId="687"/>
    <cellStyle name="Heading 1 2" xfId="688"/>
    <cellStyle name="Heading 1 2 2" xfId="689"/>
    <cellStyle name="Heading 1 2 2 2" xfId="1247"/>
    <cellStyle name="Heading 1 2 3" xfId="690"/>
    <cellStyle name="Heading 1 2 4" xfId="691"/>
    <cellStyle name="Heading 1 2 5" xfId="692"/>
    <cellStyle name="Heading 1 2 6" xfId="693"/>
    <cellStyle name="Heading 1 3" xfId="694"/>
    <cellStyle name="Heading 1 3 2" xfId="695"/>
    <cellStyle name="Heading 1 3 3" xfId="696"/>
    <cellStyle name="Heading 1 4" xfId="697"/>
    <cellStyle name="Heading 1 5" xfId="698"/>
    <cellStyle name="Heading 1 6" xfId="699"/>
    <cellStyle name="Heading 1 7" xfId="700"/>
    <cellStyle name="Heading 1 8" xfId="701"/>
    <cellStyle name="Heading 1 9" xfId="702"/>
    <cellStyle name="Heading 2 10" xfId="703"/>
    <cellStyle name="Heading 2 11" xfId="704"/>
    <cellStyle name="Heading 2 12" xfId="705"/>
    <cellStyle name="Heading 2 13" xfId="706"/>
    <cellStyle name="Heading 2 14" xfId="707"/>
    <cellStyle name="Heading 2 2" xfId="708"/>
    <cellStyle name="Heading 2 2 2" xfId="709"/>
    <cellStyle name="Heading 2 2 2 2" xfId="1248"/>
    <cellStyle name="Heading 2 2 3" xfId="710"/>
    <cellStyle name="Heading 2 2 4" xfId="711"/>
    <cellStyle name="Heading 2 2 5" xfId="712"/>
    <cellStyle name="Heading 2 2 6" xfId="713"/>
    <cellStyle name="Heading 2 3" xfId="714"/>
    <cellStyle name="Heading 2 3 2" xfId="715"/>
    <cellStyle name="Heading 2 3 3" xfId="716"/>
    <cellStyle name="Heading 2 4" xfId="717"/>
    <cellStyle name="Heading 2 5" xfId="718"/>
    <cellStyle name="Heading 2 6" xfId="719"/>
    <cellStyle name="Heading 2 7" xfId="720"/>
    <cellStyle name="Heading 2 8" xfId="721"/>
    <cellStyle name="Heading 2 9" xfId="722"/>
    <cellStyle name="Heading 3 10" xfId="723"/>
    <cellStyle name="Heading 3 11" xfId="724"/>
    <cellStyle name="Heading 3 12" xfId="725"/>
    <cellStyle name="Heading 3 13" xfId="726"/>
    <cellStyle name="Heading 3 14" xfId="727"/>
    <cellStyle name="Heading 3 2" xfId="728"/>
    <cellStyle name="Heading 3 2 2" xfId="729"/>
    <cellStyle name="Heading 3 2 2 2" xfId="1249"/>
    <cellStyle name="Heading 3 2 3" xfId="730"/>
    <cellStyle name="Heading 3 2 4" xfId="731"/>
    <cellStyle name="Heading 3 2 5" xfId="732"/>
    <cellStyle name="Heading 3 2 6" xfId="733"/>
    <cellStyle name="Heading 3 3" xfId="734"/>
    <cellStyle name="Heading 3 3 2" xfId="735"/>
    <cellStyle name="Heading 3 3 3" xfId="736"/>
    <cellStyle name="Heading 3 4" xfId="737"/>
    <cellStyle name="Heading 3 5" xfId="738"/>
    <cellStyle name="Heading 3 6" xfId="739"/>
    <cellStyle name="Heading 3 7" xfId="740"/>
    <cellStyle name="Heading 3 8" xfId="741"/>
    <cellStyle name="Heading 3 9" xfId="742"/>
    <cellStyle name="Heading 4 10" xfId="743"/>
    <cellStyle name="Heading 4 11" xfId="744"/>
    <cellStyle name="Heading 4 12" xfId="745"/>
    <cellStyle name="Heading 4 13" xfId="746"/>
    <cellStyle name="Heading 4 14" xfId="747"/>
    <cellStyle name="Heading 4 2" xfId="748"/>
    <cellStyle name="Heading 4 2 2" xfId="749"/>
    <cellStyle name="Heading 4 2 2 2" xfId="1250"/>
    <cellStyle name="Heading 4 2 3" xfId="750"/>
    <cellStyle name="Heading 4 2 4" xfId="751"/>
    <cellStyle name="Heading 4 2 5" xfId="752"/>
    <cellStyle name="Heading 4 2 6" xfId="753"/>
    <cellStyle name="Heading 4 3" xfId="754"/>
    <cellStyle name="Heading 4 3 2" xfId="755"/>
    <cellStyle name="Heading 4 3 3" xfId="756"/>
    <cellStyle name="Heading 4 4" xfId="757"/>
    <cellStyle name="Heading 4 5" xfId="758"/>
    <cellStyle name="Heading 4 6" xfId="759"/>
    <cellStyle name="Heading 4 7" xfId="760"/>
    <cellStyle name="Heading 4 8" xfId="761"/>
    <cellStyle name="Heading 4 9" xfId="762"/>
    <cellStyle name="HEADING1" xfId="763"/>
    <cellStyle name="HEADING2" xfId="764"/>
    <cellStyle name="imf-one decimal" xfId="765"/>
    <cellStyle name="imf-zero decimal" xfId="766"/>
    <cellStyle name="Input 10" xfId="767"/>
    <cellStyle name="Input 11" xfId="768"/>
    <cellStyle name="Input 12" xfId="769"/>
    <cellStyle name="Input 13" xfId="770"/>
    <cellStyle name="Input 14" xfId="771"/>
    <cellStyle name="Input 2" xfId="772"/>
    <cellStyle name="Input 2 2" xfId="773"/>
    <cellStyle name="Input 2 2 2" xfId="1251"/>
    <cellStyle name="Input 2 3" xfId="774"/>
    <cellStyle name="Input 2 4" xfId="775"/>
    <cellStyle name="Input 2 5" xfId="776"/>
    <cellStyle name="Input 2 6" xfId="777"/>
    <cellStyle name="Input 3" xfId="778"/>
    <cellStyle name="Input 3 2" xfId="779"/>
    <cellStyle name="Input 3 3" xfId="780"/>
    <cellStyle name="Input 4" xfId="781"/>
    <cellStyle name="Input 5" xfId="782"/>
    <cellStyle name="Input 6" xfId="783"/>
    <cellStyle name="Input 7" xfId="784"/>
    <cellStyle name="Input 8" xfId="785"/>
    <cellStyle name="Input 9" xfId="786"/>
    <cellStyle name="Linked Cell 10" xfId="787"/>
    <cellStyle name="Linked Cell 11" xfId="788"/>
    <cellStyle name="Linked Cell 12" xfId="789"/>
    <cellStyle name="Linked Cell 13" xfId="790"/>
    <cellStyle name="Linked Cell 14" xfId="791"/>
    <cellStyle name="Linked Cell 2" xfId="792"/>
    <cellStyle name="Linked Cell 2 2" xfId="793"/>
    <cellStyle name="Linked Cell 2 2 2" xfId="1252"/>
    <cellStyle name="Linked Cell 2 3" xfId="794"/>
    <cellStyle name="Linked Cell 2 4" xfId="795"/>
    <cellStyle name="Linked Cell 2 5" xfId="796"/>
    <cellStyle name="Linked Cell 2 6" xfId="797"/>
    <cellStyle name="Linked Cell 3" xfId="798"/>
    <cellStyle name="Linked Cell 3 2" xfId="799"/>
    <cellStyle name="Linked Cell 3 3" xfId="800"/>
    <cellStyle name="Linked Cell 4" xfId="801"/>
    <cellStyle name="Linked Cell 5" xfId="802"/>
    <cellStyle name="Linked Cell 6" xfId="803"/>
    <cellStyle name="Linked Cell 7" xfId="804"/>
    <cellStyle name="Linked Cell 8" xfId="805"/>
    <cellStyle name="Linked Cell 9" xfId="806"/>
    <cellStyle name="Millares [0]_11.1.3. bis" xfId="807"/>
    <cellStyle name="Millares_11.1.3. bis" xfId="808"/>
    <cellStyle name="Moneda [0]_11.1.3. bis" xfId="809"/>
    <cellStyle name="Moneda_11.1.3. bis" xfId="810"/>
    <cellStyle name="Neutral 10" xfId="811"/>
    <cellStyle name="Neutral 11" xfId="812"/>
    <cellStyle name="Neutral 12" xfId="813"/>
    <cellStyle name="Neutral 13" xfId="814"/>
    <cellStyle name="Neutral 14" xfId="815"/>
    <cellStyle name="Neutral 2" xfId="816"/>
    <cellStyle name="Neutral 2 2" xfId="817"/>
    <cellStyle name="Neutral 2 2 2" xfId="1253"/>
    <cellStyle name="Neutral 2 3" xfId="818"/>
    <cellStyle name="Neutral 2 4" xfId="819"/>
    <cellStyle name="Neutral 2 5" xfId="820"/>
    <cellStyle name="Neutral 2 6" xfId="821"/>
    <cellStyle name="Neutral 3" xfId="822"/>
    <cellStyle name="Neutral 3 2" xfId="823"/>
    <cellStyle name="Neutral 3 3" xfId="824"/>
    <cellStyle name="Neutral 4" xfId="825"/>
    <cellStyle name="Neutral 5" xfId="826"/>
    <cellStyle name="Neutral 6" xfId="827"/>
    <cellStyle name="Neutral 7" xfId="828"/>
    <cellStyle name="Neutral 8" xfId="829"/>
    <cellStyle name="Neutral 9" xfId="830"/>
    <cellStyle name="Normal" xfId="0" builtinId="0"/>
    <cellStyle name="Normal - Style1" xfId="1"/>
    <cellStyle name="Normal - Style1 2" xfId="831"/>
    <cellStyle name="Normal - Style1 3" xfId="832"/>
    <cellStyle name="Normal - Style2" xfId="833"/>
    <cellStyle name="Normal 10" xfId="834"/>
    <cellStyle name="Normal 10 2" xfId="835"/>
    <cellStyle name="Normal 10 3" xfId="836"/>
    <cellStyle name="Normal 10 4" xfId="837"/>
    <cellStyle name="Normal 10 5" xfId="838"/>
    <cellStyle name="Normal 10 6" xfId="839"/>
    <cellStyle name="Normal 10 7" xfId="840"/>
    <cellStyle name="Normal 10 8" xfId="841"/>
    <cellStyle name="Normal 10 9" xfId="842"/>
    <cellStyle name="Normal 11" xfId="843"/>
    <cellStyle name="Normal 11 2" xfId="844"/>
    <cellStyle name="Normal 11 3" xfId="845"/>
    <cellStyle name="Normal 11 4" xfId="846"/>
    <cellStyle name="Normal 11 5" xfId="847"/>
    <cellStyle name="Normal 11 6" xfId="848"/>
    <cellStyle name="Normal 11 7" xfId="849"/>
    <cellStyle name="Normal 11 8" xfId="850"/>
    <cellStyle name="Normal 11 9" xfId="851"/>
    <cellStyle name="Normal 110" xfId="1505"/>
    <cellStyle name="Normal 118" xfId="1355"/>
    <cellStyle name="Normal 12" xfId="852"/>
    <cellStyle name="Normal 12 10" xfId="9"/>
    <cellStyle name="Normal 12 2" xfId="853"/>
    <cellStyle name="Normal 12 3" xfId="854"/>
    <cellStyle name="Normal 12 4" xfId="855"/>
    <cellStyle name="Normal 12 5" xfId="856"/>
    <cellStyle name="Normal 12 6" xfId="857"/>
    <cellStyle name="Normal 12 7" xfId="858"/>
    <cellStyle name="Normal 12 8" xfId="859"/>
    <cellStyle name="Normal 12 9" xfId="860"/>
    <cellStyle name="Normal 13" xfId="861"/>
    <cellStyle name="Normal 13 2" xfId="862"/>
    <cellStyle name="Normal 13 3" xfId="863"/>
    <cellStyle name="Normal 13 4" xfId="864"/>
    <cellStyle name="Normal 13 5" xfId="865"/>
    <cellStyle name="Normal 13 6" xfId="866"/>
    <cellStyle name="Normal 13 7" xfId="867"/>
    <cellStyle name="Normal 13 8" xfId="868"/>
    <cellStyle name="Normal 13 9" xfId="869"/>
    <cellStyle name="Normal 14" xfId="870"/>
    <cellStyle name="Normal 15" xfId="871"/>
    <cellStyle name="Normal 15 2" xfId="32"/>
    <cellStyle name="Normal 15 2 2" xfId="872"/>
    <cellStyle name="Normal 15 2 3" xfId="1184"/>
    <cellStyle name="Normal 15 2 4" xfId="1319"/>
    <cellStyle name="Normal 15 3" xfId="873"/>
    <cellStyle name="Normal 15 3 2" xfId="874"/>
    <cellStyle name="Normal 15 3 2 2" xfId="1185"/>
    <cellStyle name="Normal 15 3 2 3" xfId="1274"/>
    <cellStyle name="Normal 15 3 2 3 2" xfId="1275"/>
    <cellStyle name="Normal 15 3 2 4" xfId="1276"/>
    <cellStyle name="Normal 15 3 2 5 2" xfId="1356"/>
    <cellStyle name="Normal 15 3 2 5 2 2" xfId="1357"/>
    <cellStyle name="Normal 15 3 2 8" xfId="1495"/>
    <cellStyle name="Normal 15 4" xfId="875"/>
    <cellStyle name="Normal 15 4 2" xfId="8"/>
    <cellStyle name="Normal 15 4 3" xfId="1306"/>
    <cellStyle name="Normal 15 5" xfId="1186"/>
    <cellStyle name="Normal 15_База" xfId="876"/>
    <cellStyle name="Normal 16" xfId="877"/>
    <cellStyle name="Normal 16 2" xfId="878"/>
    <cellStyle name="Normal 16 2 2" xfId="879"/>
    <cellStyle name="Normal 16 2 2 2" xfId="1277"/>
    <cellStyle name="Normal 16 2 2 2 2" xfId="1278"/>
    <cellStyle name="Normal 16 2 2 2 3" xfId="1279"/>
    <cellStyle name="Normal 16 2 2 2 4" xfId="1280"/>
    <cellStyle name="Normal 16 2 2 2 5" xfId="1281"/>
    <cellStyle name="Normal 16 3" xfId="50"/>
    <cellStyle name="Normal 16 3 2" xfId="880"/>
    <cellStyle name="Normal 16 3 2 2" xfId="1434"/>
    <cellStyle name="Normal 16 3 2 2 2" xfId="1511"/>
    <cellStyle name="Normal 16 3 3" xfId="1311"/>
    <cellStyle name="Normal 16 3 3 2" xfId="1358"/>
    <cellStyle name="Normal 16 3 3 2 2" xfId="1449"/>
    <cellStyle name="Normal 16 3 3 3" xfId="1448"/>
    <cellStyle name="Normal 16 3 4" xfId="1352"/>
    <cellStyle name="Normal 16 3 4 2" xfId="1447"/>
    <cellStyle name="Normal 16 3 5" xfId="1359"/>
    <cellStyle name="Normal 16 3 5 2" xfId="1386"/>
    <cellStyle name="Normal 16 3 5 2 2" xfId="1497"/>
    <cellStyle name="Normal 16 3 5 2 2 2" xfId="1512"/>
    <cellStyle name="Normal 16 3 5 3" xfId="1459"/>
    <cellStyle name="Normal 16 3 6" xfId="1396"/>
    <cellStyle name="Normal 16_Активности_31.12.2010" xfId="31"/>
    <cellStyle name="Normal 17" xfId="881"/>
    <cellStyle name="Normal 17 2" xfId="882"/>
    <cellStyle name="Normal 17 3" xfId="10"/>
    <cellStyle name="Normal 17 3 2" xfId="1283"/>
    <cellStyle name="Normal 17 3 3" xfId="1282"/>
    <cellStyle name="Normal 18" xfId="883"/>
    <cellStyle name="Normal 19" xfId="884"/>
    <cellStyle name="Normal 19 2" xfId="11"/>
    <cellStyle name="Normal 19 2 2" xfId="1187"/>
    <cellStyle name="Normal 19 2 2 2" xfId="1443"/>
    <cellStyle name="Normal 19 3" xfId="1313"/>
    <cellStyle name="Normal 19 3 2" xfId="1450"/>
    <cellStyle name="Normal 19 4" xfId="1360"/>
    <cellStyle name="Normal 19 5" xfId="1361"/>
    <cellStyle name="Normal 19 5 2" xfId="1461"/>
    <cellStyle name="Normal 19 6" xfId="1385"/>
    <cellStyle name="Normal 19 6 2" xfId="1496"/>
    <cellStyle name="Normal 19 7" xfId="1435"/>
    <cellStyle name="Normal 2" xfId="885"/>
    <cellStyle name="Normal 2 10" xfId="886"/>
    <cellStyle name="Normal 2 10 2" xfId="887"/>
    <cellStyle name="Normal 2 10 3" xfId="888"/>
    <cellStyle name="Normal 2 11" xfId="889"/>
    <cellStyle name="Normal 2 12" xfId="890"/>
    <cellStyle name="Normal 2 12 2" xfId="51"/>
    <cellStyle name="Normal 2 12 3" xfId="891"/>
    <cellStyle name="Normal 2 12 4" xfId="1320"/>
    <cellStyle name="Normal 2 13" xfId="46"/>
    <cellStyle name="Normal 2 13 2" xfId="892"/>
    <cellStyle name="Normal 2 13 2 2" xfId="1436"/>
    <cellStyle name="Normal 2 13 2 2 4" xfId="1510"/>
    <cellStyle name="Normal 2 13 3" xfId="1362"/>
    <cellStyle name="Normal 2 13 3 2" xfId="1382"/>
    <cellStyle name="Normal 2 13 3 2 2" xfId="1492"/>
    <cellStyle name="Normal 2 13 3 3" xfId="1469"/>
    <cellStyle name="Normal 2 13 4" xfId="1395"/>
    <cellStyle name="Normal 2 14" xfId="893"/>
    <cellStyle name="Normal 2 15" xfId="894"/>
    <cellStyle name="Normal 2 16" xfId="895"/>
    <cellStyle name="Normal 2 16 2" xfId="1363"/>
    <cellStyle name="Normal 2 16 2 2" xfId="1462"/>
    <cellStyle name="Normal 2 2" xfId="896"/>
    <cellStyle name="Normal 2 2 2" xfId="897"/>
    <cellStyle name="Normal 2 2 2 2" xfId="47"/>
    <cellStyle name="Normal 2 2 2 2 2" xfId="1501"/>
    <cellStyle name="Normal 2 2 3" xfId="898"/>
    <cellStyle name="Normal 2 2 3 2" xfId="1254"/>
    <cellStyle name="Normal 2 2 4" xfId="899"/>
    <cellStyle name="Normal 2 2 5" xfId="1364"/>
    <cellStyle name="Normal 2 3" xfId="900"/>
    <cellStyle name="Normal 2 3 2" xfId="901"/>
    <cellStyle name="Normal 2 3 3" xfId="1321"/>
    <cellStyle name="Normal 2 4" xfId="902"/>
    <cellStyle name="Normal 2 4 2" xfId="903"/>
    <cellStyle name="Normal 2 4 3" xfId="904"/>
    <cellStyle name="Normal 2 5" xfId="7"/>
    <cellStyle name="Normal 2 5 2" xfId="49"/>
    <cellStyle name="Normal 2 5 3" xfId="1322"/>
    <cellStyle name="Normal 2 5 3 2" xfId="1472"/>
    <cellStyle name="Normal 2 5 4" xfId="1389"/>
    <cellStyle name="Normal 2 5 4 2" xfId="1500"/>
    <cellStyle name="Normal 2 5 5" xfId="1393"/>
    <cellStyle name="Normal 2 6" xfId="905"/>
    <cellStyle name="Normal 2 6 2" xfId="906"/>
    <cellStyle name="Normal 2 7" xfId="907"/>
    <cellStyle name="Normal 2 7 2" xfId="908"/>
    <cellStyle name="Normal 2 8" xfId="909"/>
    <cellStyle name="Normal 2 8 2" xfId="910"/>
    <cellStyle name="Normal 2 9" xfId="911"/>
    <cellStyle name="Normal 2 9 2" xfId="912"/>
    <cellStyle name="Normal 2_Aneks-30.09.2008" xfId="913"/>
    <cellStyle name="Normal 20" xfId="914"/>
    <cellStyle name="Normal 20 2" xfId="39"/>
    <cellStyle name="Normal 20 3" xfId="1188"/>
    <cellStyle name="Normal 20 4" xfId="1323"/>
    <cellStyle name="Normal 21" xfId="915"/>
    <cellStyle name="Normal 21 2" xfId="12"/>
    <cellStyle name="Normal 21 2 2" xfId="916"/>
    <cellStyle name="Normal 21 3" xfId="1189"/>
    <cellStyle name="Normal 21 3 2" xfId="1444"/>
    <cellStyle name="Normal 21 4" xfId="1284"/>
    <cellStyle name="Normal 21 4 2" xfId="1308"/>
    <cellStyle name="Normal 21 4 2 2" xfId="1463"/>
    <cellStyle name="Normal 21 5" xfId="1437"/>
    <cellStyle name="Normal 22" xfId="917"/>
    <cellStyle name="Normal 22 2" xfId="13"/>
    <cellStyle name="Normal 22 2 2" xfId="1190"/>
    <cellStyle name="Normal 23" xfId="918"/>
    <cellStyle name="Normal 23 2" xfId="1191"/>
    <cellStyle name="Normal 23 2 2" xfId="1192"/>
    <cellStyle name="Normal 23 2 3" xfId="1285"/>
    <cellStyle name="Normal 23 2 4" xfId="1286"/>
    <cellStyle name="Normal 23 3" xfId="1324"/>
    <cellStyle name="Normal 24" xfId="919"/>
    <cellStyle name="Normal 24 2" xfId="920"/>
    <cellStyle name="Normal 24 2 2" xfId="921"/>
    <cellStyle name="Normal 24 2 2 2" xfId="1307"/>
    <cellStyle name="Normal 24 2 2 3" xfId="1440"/>
    <cellStyle name="Normal 24 2 3" xfId="1312"/>
    <cellStyle name="Normal 24 2 3 2" xfId="1451"/>
    <cellStyle name="Normal 24 2 4" xfId="1365"/>
    <cellStyle name="Normal 24 2 4 2" xfId="1452"/>
    <cellStyle name="Normal 24 2 5" xfId="1439"/>
    <cellStyle name="Normal 24 3" xfId="14"/>
    <cellStyle name="Normal 24 4" xfId="1438"/>
    <cellStyle name="Normal 25" xfId="922"/>
    <cellStyle name="Normal 25 2" xfId="1298"/>
    <cellStyle name="Normal 25 2 2" xfId="1464"/>
    <cellStyle name="Normal 26" xfId="923"/>
    <cellStyle name="Normal 26 2" xfId="15"/>
    <cellStyle name="Normal 26 3" xfId="1299"/>
    <cellStyle name="Normal 27" xfId="924"/>
    <cellStyle name="Normal 27 2" xfId="925"/>
    <cellStyle name="Normal 27 3" xfId="16"/>
    <cellStyle name="Normal 27 4" xfId="1300"/>
    <cellStyle name="Normal 28" xfId="926"/>
    <cellStyle name="Normal 28 2" xfId="927"/>
    <cellStyle name="Normal 28 3" xfId="17"/>
    <cellStyle name="Normal 28 4" xfId="1301"/>
    <cellStyle name="Normal 29" xfId="928"/>
    <cellStyle name="Normal 29 2" xfId="929"/>
    <cellStyle name="Normal 29 3" xfId="18"/>
    <cellStyle name="Normal 29 3 2" xfId="1193"/>
    <cellStyle name="Normal 3" xfId="43"/>
    <cellStyle name="Normal 3 10" xfId="44"/>
    <cellStyle name="Normal 3 11" xfId="930"/>
    <cellStyle name="Normal 3 12" xfId="1255"/>
    <cellStyle name="Normal 3 2" xfId="931"/>
    <cellStyle name="Normal 3 2 2" xfId="1325"/>
    <cellStyle name="Normal 3 3" xfId="4"/>
    <cellStyle name="Normal 3 4" xfId="932"/>
    <cellStyle name="Normal 3 5" xfId="933"/>
    <cellStyle name="Normal 3 6" xfId="934"/>
    <cellStyle name="Normal 3 7" xfId="935"/>
    <cellStyle name="Normal 3 7 2" xfId="1194"/>
    <cellStyle name="Normal 3 8" xfId="936"/>
    <cellStyle name="Normal 3 9" xfId="937"/>
    <cellStyle name="Normal 3_aneks depoziti" xfId="938"/>
    <cellStyle name="Normal 30" xfId="939"/>
    <cellStyle name="Normal 30 2" xfId="19"/>
    <cellStyle name="Normal 30 2 2" xfId="940"/>
    <cellStyle name="Normal 31" xfId="941"/>
    <cellStyle name="Normal 31 2" xfId="20"/>
    <cellStyle name="Normal 31 2 2" xfId="1195"/>
    <cellStyle name="Normal 31 2 2 2" xfId="1445"/>
    <cellStyle name="Normal 31 2 2 2 2" xfId="1513"/>
    <cellStyle name="Normal 31 3" xfId="1366"/>
    <cellStyle name="Normal 31 3 2" xfId="1383"/>
    <cellStyle name="Normal 31 3 2 2" xfId="1493"/>
    <cellStyle name="Normal 31 3 3" xfId="1470"/>
    <cellStyle name="Normal 31 4" xfId="1390"/>
    <cellStyle name="Normal 32" xfId="45"/>
    <cellStyle name="Normal 32 2" xfId="21"/>
    <cellStyle name="Normal 32 2 2" xfId="1196"/>
    <cellStyle name="Normal 33" xfId="42"/>
    <cellStyle name="Normal 33 2" xfId="23"/>
    <cellStyle name="Normal 33 2 2" xfId="1502"/>
    <cellStyle name="Normal 33 3" xfId="1367"/>
    <cellStyle name="Normal 33 3 2" xfId="1381"/>
    <cellStyle name="Normal 33 3 2 2" xfId="1491"/>
    <cellStyle name="Normal 33 3 3" xfId="1468"/>
    <cellStyle name="Normal 33 3 3 2" xfId="1509"/>
    <cellStyle name="Normal 33 4" xfId="1394"/>
    <cellStyle name="Normal 34" xfId="942"/>
    <cellStyle name="Normal 34 2" xfId="22"/>
    <cellStyle name="Normal 34 3" xfId="1503"/>
    <cellStyle name="Normal 35" xfId="943"/>
    <cellStyle name="Normal 35 2" xfId="24"/>
    <cellStyle name="Normal 35 3" xfId="1504"/>
    <cellStyle name="Normal 36" xfId="944"/>
    <cellStyle name="Normal 36 2" xfId="25"/>
    <cellStyle name="Normal 37" xfId="945"/>
    <cellStyle name="Normal 37 2" xfId="26"/>
    <cellStyle name="Normal 38" xfId="946"/>
    <cellStyle name="Normal 38 2" xfId="27"/>
    <cellStyle name="Normal 39" xfId="947"/>
    <cellStyle name="Normal 39 2" xfId="1197"/>
    <cellStyle name="Normal 39 3" xfId="1368"/>
    <cellStyle name="Normal 39 3 2" xfId="1453"/>
    <cellStyle name="Normal 4" xfId="948"/>
    <cellStyle name="Normal 4 10" xfId="949"/>
    <cellStyle name="Normal 4 11" xfId="950"/>
    <cellStyle name="Normal 4 2" xfId="48"/>
    <cellStyle name="Normal 4 2 2" xfId="951"/>
    <cellStyle name="Normal 4 3" xfId="952"/>
    <cellStyle name="Normal 4 4" xfId="953"/>
    <cellStyle name="Normal 4 5" xfId="954"/>
    <cellStyle name="Normal 4 6" xfId="955"/>
    <cellStyle name="Normal 4 7" xfId="956"/>
    <cellStyle name="Normal 4 8" xfId="957"/>
    <cellStyle name="Normal 4 9" xfId="958"/>
    <cellStyle name="Normal 4_Profitabilnost 30.09.2009_za 31.12.2009" xfId="959"/>
    <cellStyle name="Normal 40" xfId="960"/>
    <cellStyle name="Normal 40 2" xfId="28"/>
    <cellStyle name="Normal 40 3" xfId="1369"/>
    <cellStyle name="Normal 40 3 2" xfId="1454"/>
    <cellStyle name="Normal 41" xfId="961"/>
    <cellStyle name="Normal 41 2" xfId="29"/>
    <cellStyle name="Normal 41 3" xfId="1370"/>
    <cellStyle name="Normal 41 3 2" xfId="1455"/>
    <cellStyle name="Normal 42" xfId="962"/>
    <cellStyle name="Normal 42 2" xfId="30"/>
    <cellStyle name="Normal 42 3" xfId="1371"/>
    <cellStyle name="Normal 42 3 2" xfId="1456"/>
    <cellStyle name="Normal 43" xfId="963"/>
    <cellStyle name="Normal 43 2" xfId="1198"/>
    <cellStyle name="Normal 43 3" xfId="1372"/>
    <cellStyle name="Normal 43 3 2" xfId="1457"/>
    <cellStyle name="Normal 44" xfId="964"/>
    <cellStyle name="Normal 44 2" xfId="1199"/>
    <cellStyle name="Normal 45" xfId="965"/>
    <cellStyle name="Normal 45 2" xfId="1200"/>
    <cellStyle name="Normal 46" xfId="966"/>
    <cellStyle name="Normal 47" xfId="967"/>
    <cellStyle name="Normal 48" xfId="968"/>
    <cellStyle name="Normal 49" xfId="969"/>
    <cellStyle name="Normal 5" xfId="970"/>
    <cellStyle name="Normal 5 10" xfId="2"/>
    <cellStyle name="Normal 5 10 2" xfId="971"/>
    <cellStyle name="Normal 5 2" xfId="972"/>
    <cellStyle name="Normal 5 2 2" xfId="973"/>
    <cellStyle name="Normal 5 3" xfId="974"/>
    <cellStyle name="Normal 5 4" xfId="975"/>
    <cellStyle name="Normal 5 5" xfId="976"/>
    <cellStyle name="Normal 5 6" xfId="977"/>
    <cellStyle name="Normal 5 7" xfId="978"/>
    <cellStyle name="Normal 5 8" xfId="979"/>
    <cellStyle name="Normal 5 9" xfId="980"/>
    <cellStyle name="Normal 50" xfId="981"/>
    <cellStyle name="Normal 51" xfId="982"/>
    <cellStyle name="Normal 52" xfId="983"/>
    <cellStyle name="Normal 53" xfId="984"/>
    <cellStyle name="Normal 54" xfId="985"/>
    <cellStyle name="Normal 55" xfId="986"/>
    <cellStyle name="Normal 56" xfId="987"/>
    <cellStyle name="Normal 57" xfId="988"/>
    <cellStyle name="Normal 58" xfId="989"/>
    <cellStyle name="Normal 59" xfId="990"/>
    <cellStyle name="Normal 6" xfId="991"/>
    <cellStyle name="Normal 6 10" xfId="992"/>
    <cellStyle name="Normal 6 2" xfId="993"/>
    <cellStyle name="Normal 6 3" xfId="994"/>
    <cellStyle name="Normal 6 4" xfId="995"/>
    <cellStyle name="Normal 6 5" xfId="996"/>
    <cellStyle name="Normal 6 6" xfId="997"/>
    <cellStyle name="Normal 6 7" xfId="998"/>
    <cellStyle name="Normal 6 8" xfId="999"/>
    <cellStyle name="Normal 6 9" xfId="1000"/>
    <cellStyle name="Normal 60" xfId="1001"/>
    <cellStyle name="Normal 61" xfId="1002"/>
    <cellStyle name="Normal 62" xfId="1003"/>
    <cellStyle name="Normal 63" xfId="1004"/>
    <cellStyle name="Normal 63 2" xfId="5"/>
    <cellStyle name="Normal 64" xfId="1005"/>
    <cellStyle name="Normal 64 2" xfId="6"/>
    <cellStyle name="Normal 65" xfId="1006"/>
    <cellStyle name="Normal 65 2" xfId="1007"/>
    <cellStyle name="Normal 65 2 2" xfId="1201"/>
    <cellStyle name="Normal 65 2 3" xfId="1287"/>
    <cellStyle name="Normal 65 2 4" xfId="1288"/>
    <cellStyle name="Normal 66" xfId="1008"/>
    <cellStyle name="Normal 66 2" xfId="36"/>
    <cellStyle name="Normal 66 2 2" xfId="1289"/>
    <cellStyle name="Normal 67" xfId="1202"/>
    <cellStyle name="Normal 68" xfId="1176"/>
    <cellStyle name="Normal 68 2" xfId="1290"/>
    <cellStyle name="Normal 69" xfId="1203"/>
    <cellStyle name="Normal 7" xfId="1009"/>
    <cellStyle name="Normal 7 10" xfId="3"/>
    <cellStyle name="Normal 7 10 2" xfId="1326"/>
    <cellStyle name="Normal 7 10 2 2" xfId="1473"/>
    <cellStyle name="Normal 7 10 3" xfId="1388"/>
    <cellStyle name="Normal 7 10 3 2" xfId="1499"/>
    <cellStyle name="Normal 7 10 4" xfId="1392"/>
    <cellStyle name="Normal 7 2" xfId="1010"/>
    <cellStyle name="Normal 7 3" xfId="1011"/>
    <cellStyle name="Normal 7 4" xfId="1012"/>
    <cellStyle name="Normal 7 5" xfId="1013"/>
    <cellStyle name="Normal 7 6" xfId="1014"/>
    <cellStyle name="Normal 7 7" xfId="1015"/>
    <cellStyle name="Normal 7 8" xfId="1016"/>
    <cellStyle name="Normal 7 9" xfId="1017"/>
    <cellStyle name="Normal 70" xfId="1256"/>
    <cellStyle name="Normal 70 2" xfId="1291"/>
    <cellStyle name="Normal 71" xfId="1257"/>
    <cellStyle name="Normal 71 2" xfId="1327"/>
    <cellStyle name="Normal 71 2 2" xfId="1465"/>
    <cellStyle name="Normal 71 2 3" xfId="1474"/>
    <cellStyle name="Normal 72" xfId="1258"/>
    <cellStyle name="Normal 72 2" xfId="1373"/>
    <cellStyle name="Normal 73" xfId="1259"/>
    <cellStyle name="Normal 73 2" xfId="1328"/>
    <cellStyle name="Normal 73 2 2" xfId="1475"/>
    <cellStyle name="Normal 74" xfId="1260"/>
    <cellStyle name="Normal 74 2" xfId="1329"/>
    <cellStyle name="Normal 74 2 2" xfId="1476"/>
    <cellStyle name="Normal 75" xfId="1261"/>
    <cellStyle name="Normal 75 2" xfId="1330"/>
    <cellStyle name="Normal 75 2 2" xfId="1477"/>
    <cellStyle name="Normal 76" xfId="1262"/>
    <cellStyle name="Normal 77" xfId="1331"/>
    <cellStyle name="Normal 77 2" xfId="1478"/>
    <cellStyle name="Normal 78" xfId="1332"/>
    <cellStyle name="Normal 78 2" xfId="1479"/>
    <cellStyle name="Normal 79" xfId="1333"/>
    <cellStyle name="Normal 8" xfId="1018"/>
    <cellStyle name="Normal 8 2" xfId="1019"/>
    <cellStyle name="Normal 8 3" xfId="1020"/>
    <cellStyle name="Normal 8 4" xfId="1021"/>
    <cellStyle name="Normal 8 5" xfId="1022"/>
    <cellStyle name="Normal 8 6" xfId="1023"/>
    <cellStyle name="Normal 8 7" xfId="1024"/>
    <cellStyle name="Normal 8 8" xfId="1025"/>
    <cellStyle name="Normal 8 9" xfId="1026"/>
    <cellStyle name="Normal 80" xfId="1334"/>
    <cellStyle name="Normal 80 2" xfId="1480"/>
    <cellStyle name="Normal 81" xfId="1335"/>
    <cellStyle name="Normal 81 2" xfId="1481"/>
    <cellStyle name="Normal 82" xfId="1336"/>
    <cellStyle name="Normal 82 2" xfId="1482"/>
    <cellStyle name="Normal 83" xfId="1337"/>
    <cellStyle name="Normal 83 2" xfId="1483"/>
    <cellStyle name="Normal 84" xfId="1338"/>
    <cellStyle name="Normal 84 2" xfId="1484"/>
    <cellStyle name="Normal 85" xfId="1339"/>
    <cellStyle name="Normal 85 2" xfId="1485"/>
    <cellStyle name="Normal 86" xfId="1340"/>
    <cellStyle name="Normal 86 2" xfId="1486"/>
    <cellStyle name="Normal 87" xfId="1341"/>
    <cellStyle name="Normal 87 2" xfId="1487"/>
    <cellStyle name="Normal 88" xfId="1342"/>
    <cellStyle name="Normal 88 2" xfId="1488"/>
    <cellStyle name="Normal 89" xfId="1343"/>
    <cellStyle name="Normal 89 2" xfId="1489"/>
    <cellStyle name="Normal 9" xfId="1027"/>
    <cellStyle name="Normal 9 2" xfId="1028"/>
    <cellStyle name="Normal 9 2 2" xfId="1204"/>
    <cellStyle name="Normal 9 2 3" xfId="1344"/>
    <cellStyle name="Normal 9 3" xfId="1029"/>
    <cellStyle name="Normal 9 4" xfId="1030"/>
    <cellStyle name="Normal 9 5" xfId="1031"/>
    <cellStyle name="Normal 9 6" xfId="1032"/>
    <cellStyle name="Normal 9 7" xfId="1033"/>
    <cellStyle name="Normal 9 8" xfId="1034"/>
    <cellStyle name="Normal 9 9" xfId="1035"/>
    <cellStyle name="Normal 90" xfId="1345"/>
    <cellStyle name="Normal 90 2" xfId="1490"/>
    <cellStyle name="Normal 91" xfId="1387"/>
    <cellStyle name="Normal 91 2" xfId="1498"/>
    <cellStyle name="Normal_X tabela- naselenie mesecni primanja" xfId="1507"/>
    <cellStyle name="normální_List1" xfId="1036"/>
    <cellStyle name="Note 10" xfId="1037"/>
    <cellStyle name="Note 11" xfId="1038"/>
    <cellStyle name="Note 12" xfId="1039"/>
    <cellStyle name="Note 13" xfId="1040"/>
    <cellStyle name="Note 14" xfId="1041"/>
    <cellStyle name="Note 2" xfId="1042"/>
    <cellStyle name="Note 2 2" xfId="1043"/>
    <cellStyle name="Note 2 2 2" xfId="1263"/>
    <cellStyle name="Note 2 3" xfId="1044"/>
    <cellStyle name="Note 2 4" xfId="1045"/>
    <cellStyle name="Note 2 5" xfId="1046"/>
    <cellStyle name="Note 2 6" xfId="1047"/>
    <cellStyle name="Note 3" xfId="1048"/>
    <cellStyle name="Note 3 2" xfId="1049"/>
    <cellStyle name="Note 3 3" xfId="1050"/>
    <cellStyle name="Note 4" xfId="1051"/>
    <cellStyle name="Note 5" xfId="1052"/>
    <cellStyle name="Note 6" xfId="1053"/>
    <cellStyle name="Note 7" xfId="1054"/>
    <cellStyle name="Note 8" xfId="1055"/>
    <cellStyle name="Note 9" xfId="1056"/>
    <cellStyle name="Output 10" xfId="1057"/>
    <cellStyle name="Output 11" xfId="1058"/>
    <cellStyle name="Output 12" xfId="1059"/>
    <cellStyle name="Output 13" xfId="1060"/>
    <cellStyle name="Output 14" xfId="1061"/>
    <cellStyle name="Output 2" xfId="1062"/>
    <cellStyle name="Output 2 2" xfId="1063"/>
    <cellStyle name="Output 2 2 2" xfId="1264"/>
    <cellStyle name="Output 2 3" xfId="1064"/>
    <cellStyle name="Output 2 4" xfId="1065"/>
    <cellStyle name="Output 2 5" xfId="1066"/>
    <cellStyle name="Output 2 6" xfId="1067"/>
    <cellStyle name="Output 3" xfId="1068"/>
    <cellStyle name="Output 3 2" xfId="1069"/>
    <cellStyle name="Output 3 3" xfId="1070"/>
    <cellStyle name="Output 4" xfId="1071"/>
    <cellStyle name="Output 5" xfId="1072"/>
    <cellStyle name="Output 6" xfId="1073"/>
    <cellStyle name="Output 7" xfId="1074"/>
    <cellStyle name="Output 8" xfId="1075"/>
    <cellStyle name="Output 9" xfId="1076"/>
    <cellStyle name="Percent" xfId="1297" builtinId="5"/>
    <cellStyle name="Percent 10" xfId="1077"/>
    <cellStyle name="Percent 10 2" xfId="1078"/>
    <cellStyle name="Percent 10 2 2" xfId="1216"/>
    <cellStyle name="Percent 10 2 3" xfId="1374"/>
    <cellStyle name="Percent 10 3" xfId="1205"/>
    <cellStyle name="Percent 11" xfId="1079"/>
    <cellStyle name="Percent 11 2" xfId="1302"/>
    <cellStyle name="Percent 11 2 2" xfId="1466"/>
    <cellStyle name="Percent 12" xfId="1080"/>
    <cellStyle name="Percent 12 2" xfId="1206"/>
    <cellStyle name="Percent 13" xfId="1081"/>
    <cellStyle name="Percent 13 2" xfId="1292"/>
    <cellStyle name="Percent 13 3" xfId="1310"/>
    <cellStyle name="Percent 13 3 2" xfId="1467"/>
    <cellStyle name="Percent 14" xfId="1293"/>
    <cellStyle name="Percent 15" xfId="1294"/>
    <cellStyle name="Percent 16" xfId="1295"/>
    <cellStyle name="Percent 17" xfId="1375"/>
    <cellStyle name="Percent 18" xfId="1376"/>
    <cellStyle name="Percent 19" xfId="1377"/>
    <cellStyle name="Percent 2" xfId="1082"/>
    <cellStyle name="Percent 2 2" xfId="1083"/>
    <cellStyle name="Percent 2 2 2" xfId="37"/>
    <cellStyle name="Percent 2 2 3" xfId="1084"/>
    <cellStyle name="Percent 2 3" xfId="40"/>
    <cellStyle name="Percent 2 4" xfId="1085"/>
    <cellStyle name="Percent 2 4 2" xfId="1217"/>
    <cellStyle name="Percent 2 5" xfId="1086"/>
    <cellStyle name="Percent 2 6" xfId="1087"/>
    <cellStyle name="Percent 2 6 2" xfId="1088"/>
    <cellStyle name="Percent 2 6 3" xfId="1207"/>
    <cellStyle name="Percent 2 6 4" xfId="1296"/>
    <cellStyle name="Percent 2 7" xfId="35"/>
    <cellStyle name="Percent 2 7 2" xfId="1089"/>
    <cellStyle name="Percent 2 7 2 2" xfId="1265"/>
    <cellStyle name="Percent 2 7 2 2 2" xfId="1446"/>
    <cellStyle name="Percent 2 7 2 2 2 2" xfId="1514"/>
    <cellStyle name="Percent 2 7 2 3" xfId="1441"/>
    <cellStyle name="Percent 2 7 3" xfId="1208"/>
    <cellStyle name="Percent 2 7 4" xfId="1378"/>
    <cellStyle name="Percent 2 7 5" xfId="1379"/>
    <cellStyle name="Percent 2 7 5 2" xfId="1471"/>
    <cellStyle name="Percent 2 7 6" xfId="1384"/>
    <cellStyle name="Percent 2 7 6 2" xfId="1494"/>
    <cellStyle name="Percent 2 7 7" xfId="1391"/>
    <cellStyle name="Percent 2 8" xfId="1090"/>
    <cellStyle name="Percent 2 9" xfId="1209"/>
    <cellStyle name="Percent 20" xfId="1380"/>
    <cellStyle name="Percent 20 2" xfId="1458"/>
    <cellStyle name="Percent 21" xfId="1506"/>
    <cellStyle name="Percent 3" xfId="41"/>
    <cellStyle name="Percent 3 2" xfId="1092"/>
    <cellStyle name="Percent 3 2 2" xfId="1093"/>
    <cellStyle name="Percent 3 3" xfId="1210"/>
    <cellStyle name="Percent 3 4" xfId="1091"/>
    <cellStyle name="Percent 4" xfId="34"/>
    <cellStyle name="Percent 4 2" xfId="1094"/>
    <cellStyle name="Percent 4 2 2" xfId="1211"/>
    <cellStyle name="Percent 4 3" xfId="1095"/>
    <cellStyle name="Percent 4 3 2" xfId="1096"/>
    <cellStyle name="Percent 4 4" xfId="1212"/>
    <cellStyle name="Percent 5" xfId="1097"/>
    <cellStyle name="Percent 5 2" xfId="1098"/>
    <cellStyle name="Percent 5 3" xfId="1099"/>
    <cellStyle name="Percent 5 4" xfId="1346"/>
    <cellStyle name="Percent 6" xfId="1100"/>
    <cellStyle name="Percent 6 2" xfId="1101"/>
    <cellStyle name="Percent 6 2 2" xfId="1102"/>
    <cellStyle name="Percent 6 3" xfId="1103"/>
    <cellStyle name="Percent 6 4" xfId="1347"/>
    <cellStyle name="Percent 6 5" xfId="1442"/>
    <cellStyle name="Percent 7" xfId="1104"/>
    <cellStyle name="Percent 7 2" xfId="1213"/>
    <cellStyle name="Percent 7 3" xfId="1348"/>
    <cellStyle name="Percent 8" xfId="1105"/>
    <cellStyle name="Percent 8 2" xfId="1214"/>
    <cellStyle name="Percent 8 3" xfId="1349"/>
    <cellStyle name="Percent 9" xfId="1106"/>
    <cellStyle name="Percent 9 2" xfId="1215"/>
    <cellStyle name="Percent 9 3" xfId="1350"/>
    <cellStyle name="percentage difference one decimal" xfId="1107"/>
    <cellStyle name="percentage difference zero decimal" xfId="1108"/>
    <cellStyle name="Style 1" xfId="1109"/>
    <cellStyle name="Style 1 2" xfId="1110"/>
    <cellStyle name="Style 1 3" xfId="1111"/>
    <cellStyle name="Style 1 4" xfId="1351"/>
    <cellStyle name="Title 10" xfId="1112"/>
    <cellStyle name="Title 11" xfId="1113"/>
    <cellStyle name="Title 12" xfId="1114"/>
    <cellStyle name="Title 13" xfId="1115"/>
    <cellStyle name="Title 14" xfId="1116"/>
    <cellStyle name="Title 2" xfId="1117"/>
    <cellStyle name="Title 2 2" xfId="1118"/>
    <cellStyle name="Title 2 2 2" xfId="1266"/>
    <cellStyle name="Title 2 3" xfId="1119"/>
    <cellStyle name="Title 2 4" xfId="1120"/>
    <cellStyle name="Title 2 5" xfId="1121"/>
    <cellStyle name="Title 2 6" xfId="1122"/>
    <cellStyle name="Title 3" xfId="1123"/>
    <cellStyle name="Title 3 2" xfId="1124"/>
    <cellStyle name="Title 3 3" xfId="1125"/>
    <cellStyle name="Title 4" xfId="1126"/>
    <cellStyle name="Title 5" xfId="1127"/>
    <cellStyle name="Title 6" xfId="1128"/>
    <cellStyle name="Title 7" xfId="1129"/>
    <cellStyle name="Title 8" xfId="1130"/>
    <cellStyle name="Title 9" xfId="1131"/>
    <cellStyle name="Total 10" xfId="1132"/>
    <cellStyle name="Total 11" xfId="1133"/>
    <cellStyle name="Total 12" xfId="1134"/>
    <cellStyle name="Total 13" xfId="1135"/>
    <cellStyle name="Total 14" xfId="1136"/>
    <cellStyle name="Total 2" xfId="1137"/>
    <cellStyle name="Total 2 2" xfId="1138"/>
    <cellStyle name="Total 2 2 2" xfId="1267"/>
    <cellStyle name="Total 2 3" xfId="1139"/>
    <cellStyle name="Total 2 4" xfId="1140"/>
    <cellStyle name="Total 2 5" xfId="1141"/>
    <cellStyle name="Total 2 6" xfId="1142"/>
    <cellStyle name="Total 3" xfId="1143"/>
    <cellStyle name="Total 3 2" xfId="1144"/>
    <cellStyle name="Total 3 3" xfId="1145"/>
    <cellStyle name="Total 4" xfId="1146"/>
    <cellStyle name="Total 5" xfId="1147"/>
    <cellStyle name="Total 6" xfId="1148"/>
    <cellStyle name="Total 7" xfId="1149"/>
    <cellStyle name="Total 8" xfId="1150"/>
    <cellStyle name="Total 9" xfId="1151"/>
    <cellStyle name="Warning Text 10" xfId="1152"/>
    <cellStyle name="Warning Text 11" xfId="1153"/>
    <cellStyle name="Warning Text 12" xfId="1154"/>
    <cellStyle name="Warning Text 13" xfId="1155"/>
    <cellStyle name="Warning Text 14" xfId="1156"/>
    <cellStyle name="Warning Text 2" xfId="1157"/>
    <cellStyle name="Warning Text 2 2" xfId="1158"/>
    <cellStyle name="Warning Text 2 2 2" xfId="1268"/>
    <cellStyle name="Warning Text 2 3" xfId="1159"/>
    <cellStyle name="Warning Text 2 4" xfId="1160"/>
    <cellStyle name="Warning Text 2 5" xfId="1161"/>
    <cellStyle name="Warning Text 2 6" xfId="1162"/>
    <cellStyle name="Warning Text 3" xfId="1163"/>
    <cellStyle name="Warning Text 3 2" xfId="1164"/>
    <cellStyle name="Warning Text 3 3" xfId="1165"/>
    <cellStyle name="Warning Text 4" xfId="1166"/>
    <cellStyle name="Warning Text 5" xfId="1167"/>
    <cellStyle name="Warning Text 6" xfId="1168"/>
    <cellStyle name="Warning Text 7" xfId="1169"/>
    <cellStyle name="Warning Text 8" xfId="1170"/>
    <cellStyle name="Warning Text 9" xfId="1171"/>
    <cellStyle name="zero" xfId="1172"/>
    <cellStyle name="Валута 2" xfId="1173"/>
    <cellStyle name="Запирка 2" xfId="1174"/>
    <cellStyle name="Процент 2" xfId="1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externalLink" Target="externalLinks/externalLink6.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ladeng/Desktop/Aneksi%2031.3.2018/1&#1055;&#1088;&#1086;&#1092;&#1080;&#1090;&#1072;&#1073;&#1080;&#1083;&#1085;&#1086;&#1089;&#1090;%20&#1050;&#1074;%201_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lenaM/Desktop/Kvartalen%2031.3.2018/Kamaten%20rizik%2031.3.2018/Rizik%20od%20kamatni%20stapki_rabotno_31.3.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 val="SimInp1"/>
      <sheetName val="ModDef"/>
      <sheetName val="Model"/>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годишни график за ПП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03.2012"/>
      <sheetName val="31.3.16"/>
      <sheetName val="KNBIFO_31.3.2015"/>
      <sheetName val="KNBIFO_31.3.2014"/>
      <sheetName val="KNBIFO_31.03.2013"/>
      <sheetName val="Преземени средства"/>
      <sheetName val="BU web"/>
      <sheetName val="31.3.2018"/>
      <sheetName val="KNBIFO_31.3.2017"/>
      <sheetName val="bez Feni vo BU"/>
      <sheetName val="bez Feni i PF fond"/>
      <sheetName val="bez Feni PF i prezem"/>
      <sheetName val="aneks so pres"/>
      <sheetName val="Анекс 36"/>
      <sheetName val="Анекс 3"/>
      <sheetName val="Г1 _Компоненти профитабилност"/>
      <sheetName val="Г2_РОАА_РОАЕ"/>
      <sheetName val="Г3-Каматна маргина"/>
      <sheetName val="Г4-Показатели за ефикасност"/>
      <sheetName val="Г5 Исправка и добивка"/>
      <sheetName val="Г6 Г7-Исправка - фин+нефин"/>
      <sheetName val="Секторска структура - камати"/>
      <sheetName val=" Структура_приходи "/>
      <sheetName val="Структура оперативни трошоци"/>
      <sheetName val="Показатели "/>
      <sheetName val="Добивка пред исправка"/>
    </sheetNames>
    <sheetDataSet>
      <sheetData sheetId="0" refreshError="1"/>
      <sheetData sheetId="1" refreshError="1"/>
      <sheetData sheetId="2" refreshError="1"/>
      <sheetData sheetId="3" refreshError="1"/>
      <sheetData sheetId="4" refreshError="1"/>
      <sheetData sheetId="5" refreshError="1"/>
      <sheetData sheetId="6">
        <row r="58">
          <cell r="E58">
            <v>3.823</v>
          </cell>
          <cell r="F58">
            <v>4.1760000000000002</v>
          </cell>
          <cell r="G58">
            <v>0.752</v>
          </cell>
          <cell r="H58">
            <v>8.7509999999999994</v>
          </cell>
        </row>
        <row r="59">
          <cell r="E59">
            <v>2.0369999999999999</v>
          </cell>
          <cell r="F59">
            <v>3.282</v>
          </cell>
          <cell r="G59">
            <v>0.752</v>
          </cell>
          <cell r="H59">
            <v>6.0709999999999997</v>
          </cell>
        </row>
        <row r="60">
          <cell r="E60">
            <v>-6.2E-2</v>
          </cell>
          <cell r="F60">
            <v>0</v>
          </cell>
          <cell r="G60">
            <v>0</v>
          </cell>
          <cell r="H60">
            <v>-6.2E-2</v>
          </cell>
        </row>
        <row r="61">
          <cell r="E61">
            <v>2.0990000000000002</v>
          </cell>
          <cell r="F61">
            <v>3.282</v>
          </cell>
          <cell r="G61">
            <v>0.752</v>
          </cell>
          <cell r="H61">
            <v>6.133</v>
          </cell>
        </row>
        <row r="62">
          <cell r="E62">
            <v>1.786</v>
          </cell>
          <cell r="F62">
            <v>0.89400000000000002</v>
          </cell>
          <cell r="G62">
            <v>0</v>
          </cell>
          <cell r="H62">
            <v>2.68</v>
          </cell>
        </row>
        <row r="63">
          <cell r="E63">
            <v>3.2850000000000001</v>
          </cell>
          <cell r="F63">
            <v>0</v>
          </cell>
          <cell r="G63">
            <v>0</v>
          </cell>
          <cell r="H63">
            <v>3.2850000000000001</v>
          </cell>
        </row>
        <row r="64">
          <cell r="E64">
            <v>-1.4990000000000001</v>
          </cell>
          <cell r="F64">
            <v>0.89400000000000002</v>
          </cell>
          <cell r="G64">
            <v>0</v>
          </cell>
          <cell r="H64">
            <v>-0.60499999999999998</v>
          </cell>
        </row>
        <row r="65">
          <cell r="E65">
            <v>2.8780000000000001</v>
          </cell>
          <cell r="F65">
            <v>0</v>
          </cell>
          <cell r="G65">
            <v>0</v>
          </cell>
          <cell r="H65">
            <v>2.8780000000000001</v>
          </cell>
        </row>
        <row r="66">
          <cell r="E66">
            <v>1.8919999999999999</v>
          </cell>
          <cell r="F66">
            <v>0</v>
          </cell>
          <cell r="G66">
            <v>0</v>
          </cell>
          <cell r="H66">
            <v>1.8919999999999999</v>
          </cell>
        </row>
        <row r="67">
          <cell r="E67">
            <v>1.8919999999999999</v>
          </cell>
          <cell r="F67">
            <v>0</v>
          </cell>
          <cell r="G67">
            <v>0</v>
          </cell>
          <cell r="H67">
            <v>1.8919999999999999</v>
          </cell>
        </row>
        <row r="68">
          <cell r="E68">
            <v>0.98599999999999999</v>
          </cell>
          <cell r="F68">
            <v>0</v>
          </cell>
          <cell r="G68">
            <v>0</v>
          </cell>
          <cell r="H68">
            <v>0.98599999999999999</v>
          </cell>
        </row>
        <row r="69">
          <cell r="E69">
            <v>0.98599999999999999</v>
          </cell>
          <cell r="F69">
            <v>0</v>
          </cell>
          <cell r="G69">
            <v>0</v>
          </cell>
          <cell r="H69">
            <v>0.98599999999999999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агодлива Стопанска СК"/>
      <sheetName val="Варијабилна Стопанска СК"/>
      <sheetName val="Фиксна Стопанска СК"/>
      <sheetName val="Вкупно Стопанска СК"/>
      <sheetName val="Прилагодлива Шпаркасе"/>
      <sheetName val="Варијабилна Шпаркасе"/>
      <sheetName val="Фиксна Шпаркасе"/>
      <sheetName val="Вкупно Шпаркасе"/>
      <sheetName val="Прилагодлива Халк"/>
      <sheetName val="Варијабилна Халк"/>
      <sheetName val="Фиксна Халк"/>
      <sheetName val="Вкупно Халк"/>
      <sheetName val="Прилагодлива УНИ"/>
      <sheetName val="Варијабилна УНИ"/>
      <sheetName val="Фиксна УНИ"/>
      <sheetName val="Вкупно УНИ"/>
      <sheetName val="Прилагодлива ТТК"/>
      <sheetName val="Варијабилна ТТК"/>
      <sheetName val="Фиксна ТТК"/>
      <sheetName val="Вкупно ТТК"/>
      <sheetName val="Прилагодлива Стопанска БТ"/>
      <sheetName val="Варијабилна Стопанска БТ"/>
      <sheetName val="Фиксна Стопанска БТ"/>
      <sheetName val="Вкупно Стопанска БТ"/>
      <sheetName val="Прилагодлива "/>
      <sheetName val="Варијабилна "/>
      <sheetName val="Фиксна"/>
      <sheetName val="Вкупно Поштенска"/>
      <sheetName val="Прилагодлива Охридска"/>
      <sheetName val="Варијабилна Охридска"/>
      <sheetName val="Фиксна Охридска"/>
      <sheetName val="Вкупно Охридска"/>
      <sheetName val="Прилагодлива НЛБ Тутунска"/>
      <sheetName val="Варијабилна НЛБ Тутунска"/>
      <sheetName val="Фиксна НЛБ Тутунска "/>
      <sheetName val="Вкупно НЛБ Тутунска"/>
      <sheetName val="Варијабилна МБПР"/>
      <sheetName val="Фиксна МБПР"/>
      <sheetName val="Вкупно МБПР"/>
      <sheetName val="Прилагодлива Комерцијална"/>
      <sheetName val="Варијабилна Комерцијална"/>
      <sheetName val="Фиксна Комерцијална"/>
      <sheetName val="Вкупно Комерцијална"/>
      <sheetName val="Прилагодлива Капитал"/>
      <sheetName val="Варијабилна Капитал"/>
      <sheetName val="Фиксна Капитал"/>
      <sheetName val="Вкупно Капитал"/>
      <sheetName val="Прилагодлива Прокредит "/>
      <sheetName val="Варијабилна Прокредит"/>
      <sheetName val="Фиксна Прокредит"/>
      <sheetName val="Вкупно Прокредит"/>
      <sheetName val="Прилагодлива Еуростандард"/>
      <sheetName val="Варијабилна Еуростандард"/>
      <sheetName val="Фиксна Еуростандард"/>
      <sheetName val="Вкупно Еуростандард "/>
      <sheetName val="Прилагодлива ЦКБ"/>
      <sheetName val="Варијабилна ЦКБ"/>
      <sheetName val="Фиксна ЦКБ"/>
      <sheetName val="Вкупно ЦКБ"/>
      <sheetName val="Прилагодлива Silkroad"/>
      <sheetName val="Варијабилна Silkroad"/>
      <sheetName val="Фиксна Silkroad"/>
      <sheetName val="Вкупно Silkroad"/>
      <sheetName val="Агрегирање Фиксна"/>
      <sheetName val="Агрегирање Варијабилна"/>
      <sheetName val="Агрегирање Прилагодлива"/>
      <sheetName val="Агрегирање ВКУПНО(31.3.2018)"/>
      <sheetName val="Нето-пондерирана вредност"/>
      <sheetName val="Рочност"/>
      <sheetName val="Структура (1)"/>
      <sheetName val="Јаз средства обврски"/>
      <sheetName val="Структура (2)"/>
      <sheetName val="gr po grupi banki"/>
      <sheetName val="Frek na promena na ks-godisna"/>
      <sheetName val="Frek na promena na ks-kvartalna"/>
      <sheetName val="Анекс - каматен ризик "/>
      <sheetName val="Големи банки ФИКСНА"/>
      <sheetName val="Големи банки ВАРИЈАБИЛНА"/>
      <sheetName val="Големи банки ПРИЛАГОДЛИВА"/>
      <sheetName val="Средни банки ФИКСНА"/>
      <sheetName val="Средни банки ВАРИЈАБИЛНА"/>
      <sheetName val="Средни банки ПРИЛАГОДЛИВА"/>
      <sheetName val="Мали банки ФИКСНА"/>
      <sheetName val="Мали банки ВАРИЈАБИЛНА"/>
      <sheetName val="Мали банки ПРИЛАГОДЛИВА"/>
      <sheetName val="ПРОВЕРК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row r="5">
          <cell r="O5">
            <v>36916.418120000002</v>
          </cell>
        </row>
        <row r="6">
          <cell r="O6">
            <v>1977.56152</v>
          </cell>
        </row>
        <row r="7">
          <cell r="O7">
            <v>17673.980829999997</v>
          </cell>
        </row>
        <row r="8">
          <cell r="O8">
            <v>56567.960470000005</v>
          </cell>
        </row>
      </sheetData>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81"/>
  <sheetViews>
    <sheetView tabSelected="1" workbookViewId="0"/>
  </sheetViews>
  <sheetFormatPr defaultColWidth="9.140625" defaultRowHeight="12.75"/>
  <cols>
    <col min="1" max="1" width="4.85546875" style="861" customWidth="1"/>
    <col min="2" max="2" width="1.42578125" style="862" customWidth="1"/>
    <col min="3" max="3" width="2.140625" style="862" customWidth="1"/>
    <col min="4" max="4" width="2.42578125" style="862" customWidth="1"/>
    <col min="5" max="5" width="65" style="862" customWidth="1"/>
    <col min="6" max="6" width="13.28515625" style="904" customWidth="1"/>
    <col min="7" max="8" width="12" style="904" customWidth="1"/>
    <col min="9" max="9" width="14.5703125" style="904" customWidth="1"/>
    <col min="10" max="10" width="9.140625" style="862"/>
    <col min="11" max="17" width="9.140625" style="861"/>
    <col min="18" max="16384" width="9.140625" style="862"/>
  </cols>
  <sheetData>
    <row r="1" spans="1:17">
      <c r="I1" s="304" t="s">
        <v>551</v>
      </c>
    </row>
    <row r="2" spans="1:17" ht="12.75" customHeight="1">
      <c r="C2" s="1780" t="s">
        <v>404</v>
      </c>
      <c r="D2" s="1780"/>
      <c r="E2" s="1780"/>
      <c r="F2" s="1780"/>
      <c r="G2" s="1780"/>
      <c r="H2" s="1780"/>
      <c r="I2" s="1780"/>
    </row>
    <row r="4" spans="1:17" ht="13.5" thickBot="1">
      <c r="B4" s="863"/>
      <c r="C4" s="863"/>
      <c r="D4" s="863"/>
      <c r="E4" s="863"/>
      <c r="F4" s="863"/>
      <c r="G4" s="864"/>
      <c r="H4" s="1781" t="s">
        <v>0</v>
      </c>
      <c r="I4" s="1781"/>
    </row>
    <row r="5" spans="1:17" ht="13.15" customHeight="1" thickBot="1">
      <c r="B5" s="1782" t="s">
        <v>405</v>
      </c>
      <c r="C5" s="1783"/>
      <c r="D5" s="1783"/>
      <c r="E5" s="1784"/>
      <c r="F5" s="1788" t="s">
        <v>406</v>
      </c>
      <c r="G5" s="1789"/>
      <c r="H5" s="1789"/>
      <c r="I5" s="1790"/>
    </row>
    <row r="6" spans="1:17" ht="27" customHeight="1" thickBot="1">
      <c r="B6" s="1785"/>
      <c r="C6" s="1786"/>
      <c r="D6" s="1786"/>
      <c r="E6" s="1787"/>
      <c r="F6" s="865" t="s">
        <v>1</v>
      </c>
      <c r="G6" s="866" t="s">
        <v>2</v>
      </c>
      <c r="H6" s="867" t="s">
        <v>3</v>
      </c>
      <c r="I6" s="868" t="s">
        <v>4</v>
      </c>
    </row>
    <row r="7" spans="1:17" s="874" customFormat="1" ht="12.75" customHeight="1" thickBot="1">
      <c r="A7" s="869"/>
      <c r="B7" s="1791" t="s">
        <v>407</v>
      </c>
      <c r="C7" s="1792"/>
      <c r="D7" s="1792"/>
      <c r="E7" s="1793"/>
      <c r="F7" s="870">
        <v>29576.469000000001</v>
      </c>
      <c r="G7" s="871">
        <v>9317.7610000000004</v>
      </c>
      <c r="H7" s="872">
        <v>1697.1859999999999</v>
      </c>
      <c r="I7" s="873">
        <v>40591.415999999997</v>
      </c>
      <c r="K7" s="869"/>
      <c r="L7" s="869"/>
      <c r="M7" s="869"/>
      <c r="N7" s="869"/>
      <c r="O7" s="869"/>
      <c r="P7" s="869"/>
      <c r="Q7" s="869"/>
    </row>
    <row r="8" spans="1:17" ht="12.75" customHeight="1">
      <c r="B8" s="1777" t="s">
        <v>408</v>
      </c>
      <c r="C8" s="1778"/>
      <c r="D8" s="1778"/>
      <c r="E8" s="1779"/>
      <c r="F8" s="875">
        <v>13482.754999999999</v>
      </c>
      <c r="G8" s="876">
        <v>4762.9390000000003</v>
      </c>
      <c r="H8" s="877">
        <v>767.99400000000003</v>
      </c>
      <c r="I8" s="878">
        <v>19013.687999999998</v>
      </c>
    </row>
    <row r="9" spans="1:17" ht="12.75" customHeight="1">
      <c r="B9" s="1768" t="s">
        <v>409</v>
      </c>
      <c r="C9" s="1769"/>
      <c r="D9" s="1769"/>
      <c r="E9" s="1770"/>
      <c r="F9" s="879">
        <v>3115.5309999999999</v>
      </c>
      <c r="G9" s="880">
        <v>1477.596</v>
      </c>
      <c r="H9" s="881">
        <v>461.97699999999998</v>
      </c>
      <c r="I9" s="882">
        <v>5055.1040000000003</v>
      </c>
    </row>
    <row r="10" spans="1:17" ht="12.75" customHeight="1">
      <c r="B10" s="1768" t="s">
        <v>410</v>
      </c>
      <c r="C10" s="1769"/>
      <c r="D10" s="1769"/>
      <c r="E10" s="1770"/>
      <c r="F10" s="879">
        <v>3.4430000000000001</v>
      </c>
      <c r="G10" s="880">
        <v>0.82099999999999995</v>
      </c>
      <c r="H10" s="881">
        <v>0</v>
      </c>
      <c r="I10" s="882">
        <v>4.2640000000000002</v>
      </c>
    </row>
    <row r="11" spans="1:17" ht="12.75" customHeight="1" thickBot="1">
      <c r="B11" s="1771" t="s">
        <v>411</v>
      </c>
      <c r="C11" s="1772"/>
      <c r="D11" s="1772"/>
      <c r="E11" s="1773"/>
      <c r="F11" s="883">
        <v>12974.74</v>
      </c>
      <c r="G11" s="884">
        <v>3076.4050000000002</v>
      </c>
      <c r="H11" s="885">
        <v>467.21499999999997</v>
      </c>
      <c r="I11" s="886">
        <v>16518.36</v>
      </c>
    </row>
    <row r="12" spans="1:17" s="874" customFormat="1" ht="44.25" customHeight="1" thickBot="1">
      <c r="A12" s="869"/>
      <c r="B12" s="1774" t="s">
        <v>412</v>
      </c>
      <c r="C12" s="1775"/>
      <c r="D12" s="1775"/>
      <c r="E12" s="1776"/>
      <c r="F12" s="870">
        <v>61.012</v>
      </c>
      <c r="G12" s="871">
        <v>82.965999999999994</v>
      </c>
      <c r="H12" s="872">
        <v>24.992999999999999</v>
      </c>
      <c r="I12" s="873">
        <v>168.971</v>
      </c>
      <c r="K12" s="869"/>
      <c r="L12" s="869"/>
      <c r="M12" s="869"/>
      <c r="N12" s="869"/>
      <c r="O12" s="869"/>
      <c r="P12" s="869"/>
      <c r="Q12" s="869"/>
    </row>
    <row r="13" spans="1:17" ht="26.25" customHeight="1">
      <c r="B13" s="1777" t="s">
        <v>413</v>
      </c>
      <c r="C13" s="1778"/>
      <c r="D13" s="1778"/>
      <c r="E13" s="1779"/>
      <c r="F13" s="875">
        <v>57.412999999999997</v>
      </c>
      <c r="G13" s="876">
        <v>82.965999999999994</v>
      </c>
      <c r="H13" s="877">
        <v>24.992999999999999</v>
      </c>
      <c r="I13" s="878">
        <v>165.37200000000001</v>
      </c>
    </row>
    <row r="14" spans="1:17" ht="26.25" customHeight="1" thickBot="1">
      <c r="B14" s="1768" t="s">
        <v>414</v>
      </c>
      <c r="C14" s="1769"/>
      <c r="D14" s="1769"/>
      <c r="E14" s="1770"/>
      <c r="F14" s="879">
        <v>3.5990000000000002</v>
      </c>
      <c r="G14" s="880">
        <v>0</v>
      </c>
      <c r="H14" s="881">
        <v>0</v>
      </c>
      <c r="I14" s="882">
        <v>3.5990000000000002</v>
      </c>
    </row>
    <row r="15" spans="1:17" s="874" customFormat="1" ht="25.5" customHeight="1" thickBot="1">
      <c r="A15" s="869"/>
      <c r="B15" s="1774" t="s">
        <v>415</v>
      </c>
      <c r="C15" s="1775"/>
      <c r="D15" s="1775"/>
      <c r="E15" s="1776"/>
      <c r="F15" s="870">
        <v>0.86</v>
      </c>
      <c r="G15" s="871">
        <v>0.89400000000000002</v>
      </c>
      <c r="H15" s="872">
        <v>0</v>
      </c>
      <c r="I15" s="873">
        <v>1.754</v>
      </c>
      <c r="K15" s="869"/>
      <c r="L15" s="869"/>
      <c r="M15" s="869"/>
      <c r="N15" s="869"/>
      <c r="O15" s="869"/>
      <c r="P15" s="869"/>
      <c r="Q15" s="869"/>
    </row>
    <row r="16" spans="1:17" ht="12.75" customHeight="1" thickBot="1">
      <c r="B16" s="1777" t="s">
        <v>416</v>
      </c>
      <c r="C16" s="1778"/>
      <c r="D16" s="1778"/>
      <c r="E16" s="1779"/>
      <c r="F16" s="887">
        <v>0.86</v>
      </c>
      <c r="G16" s="888">
        <v>0.89400000000000002</v>
      </c>
      <c r="H16" s="889">
        <v>0</v>
      </c>
      <c r="I16" s="890">
        <v>1.754</v>
      </c>
    </row>
    <row r="17" spans="1:17" s="874" customFormat="1" ht="49.5" customHeight="1" thickBot="1">
      <c r="A17" s="869"/>
      <c r="B17" s="1774" t="s">
        <v>417</v>
      </c>
      <c r="C17" s="1775"/>
      <c r="D17" s="1775"/>
      <c r="E17" s="1776"/>
      <c r="F17" s="870">
        <v>326.452</v>
      </c>
      <c r="G17" s="871">
        <v>0</v>
      </c>
      <c r="H17" s="872">
        <v>0</v>
      </c>
      <c r="I17" s="873">
        <v>326.452</v>
      </c>
      <c r="K17" s="869"/>
      <c r="L17" s="869"/>
      <c r="M17" s="869"/>
      <c r="N17" s="869"/>
      <c r="O17" s="869"/>
      <c r="P17" s="869"/>
      <c r="Q17" s="869"/>
    </row>
    <row r="18" spans="1:17" ht="39.75" customHeight="1" thickBot="1">
      <c r="B18" s="1777" t="s">
        <v>418</v>
      </c>
      <c r="C18" s="1778"/>
      <c r="D18" s="1778"/>
      <c r="E18" s="1779"/>
      <c r="F18" s="887">
        <v>326.452</v>
      </c>
      <c r="G18" s="888">
        <v>0</v>
      </c>
      <c r="H18" s="889">
        <v>0</v>
      </c>
      <c r="I18" s="890">
        <v>326.452</v>
      </c>
    </row>
    <row r="19" spans="1:17" s="874" customFormat="1" ht="26.25" customHeight="1" thickBot="1">
      <c r="A19" s="869"/>
      <c r="B19" s="1797" t="s">
        <v>419</v>
      </c>
      <c r="C19" s="1798"/>
      <c r="D19" s="1798"/>
      <c r="E19" s="1799"/>
      <c r="F19" s="870">
        <v>1.1100000000000001</v>
      </c>
      <c r="G19" s="871">
        <v>0</v>
      </c>
      <c r="H19" s="872">
        <v>0</v>
      </c>
      <c r="I19" s="873">
        <v>1.1100000000000001</v>
      </c>
      <c r="K19" s="869"/>
      <c r="L19" s="869"/>
      <c r="M19" s="869"/>
      <c r="N19" s="869"/>
      <c r="O19" s="869"/>
      <c r="P19" s="869"/>
      <c r="Q19" s="869"/>
    </row>
    <row r="20" spans="1:17" ht="12.75" customHeight="1">
      <c r="B20" s="1777" t="s">
        <v>420</v>
      </c>
      <c r="C20" s="1778"/>
      <c r="D20" s="1778"/>
      <c r="E20" s="1779"/>
      <c r="F20" s="887">
        <v>1.1100000000000001</v>
      </c>
      <c r="G20" s="888">
        <v>0</v>
      </c>
      <c r="H20" s="889">
        <v>0</v>
      </c>
      <c r="I20" s="890">
        <v>1.1100000000000001</v>
      </c>
    </row>
    <row r="21" spans="1:17" ht="12.75" customHeight="1" thickBot="1">
      <c r="B21" s="891"/>
      <c r="C21" s="1794" t="s">
        <v>421</v>
      </c>
      <c r="D21" s="1795"/>
      <c r="E21" s="1796"/>
      <c r="F21" s="879">
        <v>1.1100000000000001</v>
      </c>
      <c r="G21" s="880">
        <v>0</v>
      </c>
      <c r="H21" s="881">
        <v>0</v>
      </c>
      <c r="I21" s="882">
        <v>1.1100000000000001</v>
      </c>
    </row>
    <row r="22" spans="1:17" s="874" customFormat="1" ht="12.75" customHeight="1" thickBot="1">
      <c r="A22" s="869"/>
      <c r="B22" s="1797" t="s">
        <v>422</v>
      </c>
      <c r="C22" s="1798"/>
      <c r="D22" s="1798"/>
      <c r="E22" s="1799"/>
      <c r="F22" s="870">
        <v>23077.072</v>
      </c>
      <c r="G22" s="871">
        <v>4126.8109999999997</v>
      </c>
      <c r="H22" s="872">
        <v>1874.0440000000001</v>
      </c>
      <c r="I22" s="873">
        <v>29077.927</v>
      </c>
      <c r="K22" s="869"/>
      <c r="L22" s="869"/>
      <c r="M22" s="869"/>
      <c r="N22" s="869"/>
      <c r="O22" s="869"/>
      <c r="P22" s="869"/>
      <c r="Q22" s="869"/>
    </row>
    <row r="23" spans="1:17" ht="26.25" customHeight="1">
      <c r="B23" s="1800" t="s">
        <v>423</v>
      </c>
      <c r="C23" s="1801"/>
      <c r="D23" s="1801"/>
      <c r="E23" s="1802"/>
      <c r="F23" s="879">
        <v>7411.6289999999999</v>
      </c>
      <c r="G23" s="880">
        <v>751.548</v>
      </c>
      <c r="H23" s="881">
        <v>1012.7</v>
      </c>
      <c r="I23" s="882">
        <v>9175.8770000000004</v>
      </c>
    </row>
    <row r="24" spans="1:17" ht="26.25" customHeight="1">
      <c r="B24" s="1803" t="s">
        <v>424</v>
      </c>
      <c r="C24" s="1804"/>
      <c r="D24" s="1804"/>
      <c r="E24" s="1805"/>
      <c r="F24" s="879">
        <v>7897.7659999999996</v>
      </c>
      <c r="G24" s="880">
        <v>3375.2629999999999</v>
      </c>
      <c r="H24" s="881">
        <v>529.55899999999997</v>
      </c>
      <c r="I24" s="882">
        <v>11802.588</v>
      </c>
    </row>
    <row r="25" spans="1:17" ht="26.25" customHeight="1" thickBot="1">
      <c r="B25" s="1803" t="s">
        <v>425</v>
      </c>
      <c r="C25" s="1804"/>
      <c r="D25" s="1804"/>
      <c r="E25" s="1805"/>
      <c r="F25" s="879">
        <v>7767.6769999999997</v>
      </c>
      <c r="G25" s="880">
        <v>0</v>
      </c>
      <c r="H25" s="881">
        <v>331.78500000000003</v>
      </c>
      <c r="I25" s="882">
        <v>8099.4620000000004</v>
      </c>
    </row>
    <row r="26" spans="1:17" s="874" customFormat="1" ht="29.25" customHeight="1" thickBot="1">
      <c r="A26" s="869"/>
      <c r="B26" s="1797" t="s">
        <v>426</v>
      </c>
      <c r="C26" s="1798"/>
      <c r="D26" s="1798"/>
      <c r="E26" s="1799"/>
      <c r="F26" s="870">
        <v>25329.835999999999</v>
      </c>
      <c r="G26" s="871">
        <v>3938.11</v>
      </c>
      <c r="H26" s="872">
        <v>1229.6479999999999</v>
      </c>
      <c r="I26" s="873">
        <v>30497.594000000001</v>
      </c>
      <c r="K26" s="869"/>
      <c r="L26" s="869"/>
      <c r="M26" s="869"/>
      <c r="N26" s="869"/>
      <c r="O26" s="869"/>
      <c r="P26" s="869"/>
      <c r="Q26" s="869"/>
    </row>
    <row r="27" spans="1:17" ht="26.25" customHeight="1">
      <c r="B27" s="1800" t="s">
        <v>427</v>
      </c>
      <c r="C27" s="1801"/>
      <c r="D27" s="1801"/>
      <c r="E27" s="1802"/>
      <c r="F27" s="879">
        <v>9959.9</v>
      </c>
      <c r="G27" s="880">
        <v>1303.75</v>
      </c>
      <c r="H27" s="881">
        <v>59.598999999999997</v>
      </c>
      <c r="I27" s="882">
        <v>11323.249</v>
      </c>
    </row>
    <row r="28" spans="1:17" ht="26.25" customHeight="1">
      <c r="B28" s="1803" t="s">
        <v>428</v>
      </c>
      <c r="C28" s="1804"/>
      <c r="D28" s="1804"/>
      <c r="E28" s="1805"/>
      <c r="F28" s="879">
        <v>10946.028</v>
      </c>
      <c r="G28" s="880">
        <v>1621.6010000000001</v>
      </c>
      <c r="H28" s="881">
        <v>592.50800000000004</v>
      </c>
      <c r="I28" s="882">
        <v>13160.137000000001</v>
      </c>
    </row>
    <row r="29" spans="1:17" ht="26.25" customHeight="1">
      <c r="B29" s="1803" t="s">
        <v>429</v>
      </c>
      <c r="C29" s="1804"/>
      <c r="D29" s="1804"/>
      <c r="E29" s="1805"/>
      <c r="F29" s="879">
        <v>4186.1109999999999</v>
      </c>
      <c r="G29" s="880">
        <v>135.02099999999999</v>
      </c>
      <c r="H29" s="881">
        <v>482.649</v>
      </c>
      <c r="I29" s="882">
        <v>4803.7809999999999</v>
      </c>
    </row>
    <row r="30" spans="1:17" ht="26.25" customHeight="1">
      <c r="B30" s="1806" t="s">
        <v>430</v>
      </c>
      <c r="C30" s="1807"/>
      <c r="D30" s="1807"/>
      <c r="E30" s="1807"/>
      <c r="F30" s="879">
        <v>0</v>
      </c>
      <c r="G30" s="880">
        <v>644.59299999999996</v>
      </c>
      <c r="H30" s="881">
        <v>0</v>
      </c>
      <c r="I30" s="882">
        <v>644.59299999999996</v>
      </c>
    </row>
    <row r="31" spans="1:17" ht="26.25" customHeight="1">
      <c r="B31" s="1818" t="s">
        <v>431</v>
      </c>
      <c r="C31" s="1819"/>
      <c r="D31" s="1819"/>
      <c r="E31" s="1820"/>
      <c r="F31" s="879">
        <v>1.377</v>
      </c>
      <c r="G31" s="880">
        <v>0.55200000000000005</v>
      </c>
      <c r="H31" s="881">
        <v>25.37</v>
      </c>
      <c r="I31" s="882">
        <v>27.298999999999999</v>
      </c>
    </row>
    <row r="32" spans="1:17" ht="26.25" customHeight="1">
      <c r="B32" s="1803" t="s">
        <v>432</v>
      </c>
      <c r="C32" s="1804"/>
      <c r="D32" s="1804"/>
      <c r="E32" s="1805"/>
      <c r="F32" s="879">
        <v>0</v>
      </c>
      <c r="G32" s="880">
        <v>0</v>
      </c>
      <c r="H32" s="881">
        <v>8.0890000000000004</v>
      </c>
      <c r="I32" s="882">
        <v>8.0890000000000004</v>
      </c>
    </row>
    <row r="33" spans="1:17" ht="26.25" customHeight="1">
      <c r="B33" s="1806" t="s">
        <v>433</v>
      </c>
      <c r="C33" s="1807"/>
      <c r="D33" s="1807"/>
      <c r="E33" s="1808"/>
      <c r="F33" s="879">
        <v>233.54300000000001</v>
      </c>
      <c r="G33" s="880">
        <v>232.59299999999999</v>
      </c>
      <c r="H33" s="881">
        <v>61.433</v>
      </c>
      <c r="I33" s="882">
        <v>527.56899999999996</v>
      </c>
    </row>
    <row r="34" spans="1:17" ht="26.25" customHeight="1" thickBot="1">
      <c r="B34" s="1803" t="s">
        <v>434</v>
      </c>
      <c r="C34" s="1804"/>
      <c r="D34" s="1804"/>
      <c r="E34" s="1805"/>
      <c r="F34" s="879">
        <v>2.8769999999999998</v>
      </c>
      <c r="G34" s="880">
        <v>0</v>
      </c>
      <c r="H34" s="881">
        <v>0</v>
      </c>
      <c r="I34" s="882">
        <v>2.8769999999999998</v>
      </c>
    </row>
    <row r="35" spans="1:17" s="874" customFormat="1" ht="27" customHeight="1" thickBot="1">
      <c r="A35" s="869"/>
      <c r="B35" s="1809" t="s">
        <v>435</v>
      </c>
      <c r="C35" s="1810"/>
      <c r="D35" s="1810"/>
      <c r="E35" s="1811"/>
      <c r="F35" s="870">
        <v>15800</v>
      </c>
      <c r="G35" s="871">
        <v>2030</v>
      </c>
      <c r="H35" s="872">
        <v>1030</v>
      </c>
      <c r="I35" s="873">
        <v>18860</v>
      </c>
      <c r="K35" s="869"/>
      <c r="L35" s="869"/>
      <c r="M35" s="869"/>
      <c r="N35" s="869"/>
      <c r="O35" s="869"/>
      <c r="P35" s="869"/>
      <c r="Q35" s="869"/>
    </row>
    <row r="36" spans="1:17" ht="12.75" customHeight="1" thickBot="1">
      <c r="B36" s="1812" t="s">
        <v>436</v>
      </c>
      <c r="C36" s="1813"/>
      <c r="D36" s="1813"/>
      <c r="E36" s="1814"/>
      <c r="F36" s="879">
        <v>15800</v>
      </c>
      <c r="G36" s="880">
        <v>2030</v>
      </c>
      <c r="H36" s="881">
        <v>1030</v>
      </c>
      <c r="I36" s="882">
        <v>18860</v>
      </c>
    </row>
    <row r="37" spans="1:17" s="874" customFormat="1" ht="29.25" customHeight="1" thickBot="1">
      <c r="A37" s="869"/>
      <c r="B37" s="1797" t="s">
        <v>437</v>
      </c>
      <c r="C37" s="1798"/>
      <c r="D37" s="1798"/>
      <c r="E37" s="1799"/>
      <c r="F37" s="870">
        <v>34354.385000000002</v>
      </c>
      <c r="G37" s="871">
        <v>15807.922</v>
      </c>
      <c r="H37" s="872">
        <v>1415.3869999999999</v>
      </c>
      <c r="I37" s="873">
        <v>51577.694000000003</v>
      </c>
      <c r="K37" s="869"/>
      <c r="L37" s="869"/>
      <c r="M37" s="869"/>
      <c r="N37" s="869"/>
      <c r="O37" s="869"/>
      <c r="P37" s="869"/>
      <c r="Q37" s="869"/>
    </row>
    <row r="38" spans="1:17" s="869" customFormat="1" ht="12.75" customHeight="1">
      <c r="B38" s="1815" t="s">
        <v>438</v>
      </c>
      <c r="C38" s="1816"/>
      <c r="D38" s="1816"/>
      <c r="E38" s="1817"/>
      <c r="F38" s="892">
        <v>396.29300000000001</v>
      </c>
      <c r="G38" s="893">
        <v>773.32100000000003</v>
      </c>
      <c r="H38" s="894">
        <v>610.19299999999998</v>
      </c>
      <c r="I38" s="878">
        <v>1779.807</v>
      </c>
    </row>
    <row r="39" spans="1:17" ht="12.75" customHeight="1">
      <c r="B39" s="895"/>
      <c r="C39" s="1828" t="s">
        <v>438</v>
      </c>
      <c r="D39" s="1826"/>
      <c r="E39" s="1827"/>
      <c r="F39" s="879">
        <v>398.45699999999999</v>
      </c>
      <c r="G39" s="880">
        <v>774.50199999999995</v>
      </c>
      <c r="H39" s="881">
        <v>610.32600000000002</v>
      </c>
      <c r="I39" s="882">
        <v>1783.2850000000001</v>
      </c>
    </row>
    <row r="40" spans="1:17" ht="12.75" customHeight="1">
      <c r="B40" s="895"/>
      <c r="C40" s="1826" t="s">
        <v>439</v>
      </c>
      <c r="D40" s="1826" t="s">
        <v>440</v>
      </c>
      <c r="E40" s="1827"/>
      <c r="F40" s="879">
        <v>-2.1640000000000001</v>
      </c>
      <c r="G40" s="880">
        <v>-1.181</v>
      </c>
      <c r="H40" s="881">
        <v>-0.13300000000000001</v>
      </c>
      <c r="I40" s="882">
        <v>-3.4780000000000002</v>
      </c>
    </row>
    <row r="41" spans="1:17" ht="12.75" customHeight="1">
      <c r="B41" s="1825" t="s">
        <v>441</v>
      </c>
      <c r="C41" s="1821"/>
      <c r="D41" s="1821"/>
      <c r="E41" s="1822"/>
      <c r="F41" s="879">
        <v>32378.519</v>
      </c>
      <c r="G41" s="880">
        <v>4072.2930000000001</v>
      </c>
      <c r="H41" s="881">
        <v>625.19299999999998</v>
      </c>
      <c r="I41" s="882">
        <v>37076.004999999997</v>
      </c>
    </row>
    <row r="42" spans="1:17" ht="12.75" customHeight="1">
      <c r="B42" s="895"/>
      <c r="C42" s="1828" t="s">
        <v>441</v>
      </c>
      <c r="D42" s="1826"/>
      <c r="E42" s="1827"/>
      <c r="F42" s="879">
        <v>32379.475999999999</v>
      </c>
      <c r="G42" s="880">
        <v>4074.2950000000001</v>
      </c>
      <c r="H42" s="881">
        <v>625.47400000000005</v>
      </c>
      <c r="I42" s="882">
        <v>37079.245000000003</v>
      </c>
    </row>
    <row r="43" spans="1:17" ht="12.75" customHeight="1">
      <c r="B43" s="895"/>
      <c r="C43" s="1826" t="s">
        <v>442</v>
      </c>
      <c r="D43" s="1826"/>
      <c r="E43" s="1827"/>
      <c r="F43" s="879">
        <v>-0.95699999999999996</v>
      </c>
      <c r="G43" s="880">
        <v>-2.0019999999999998</v>
      </c>
      <c r="H43" s="881">
        <v>-0.28100000000000003</v>
      </c>
      <c r="I43" s="882">
        <v>-3.24</v>
      </c>
    </row>
    <row r="44" spans="1:17" s="861" customFormat="1" ht="12.75" customHeight="1">
      <c r="B44" s="1825" t="s">
        <v>443</v>
      </c>
      <c r="C44" s="1821"/>
      <c r="D44" s="1821"/>
      <c r="E44" s="1822"/>
      <c r="F44" s="896">
        <v>282.29399999999998</v>
      </c>
      <c r="G44" s="897">
        <v>129.619</v>
      </c>
      <c r="H44" s="898">
        <v>0</v>
      </c>
      <c r="I44" s="882">
        <v>411.91300000000001</v>
      </c>
    </row>
    <row r="45" spans="1:17" ht="12.75" customHeight="1">
      <c r="B45" s="895"/>
      <c r="C45" s="1821" t="s">
        <v>443</v>
      </c>
      <c r="D45" s="1821"/>
      <c r="E45" s="1822"/>
      <c r="F45" s="879">
        <v>283.423</v>
      </c>
      <c r="G45" s="880">
        <v>129.63800000000001</v>
      </c>
      <c r="H45" s="881">
        <v>0</v>
      </c>
      <c r="I45" s="882">
        <v>413.06099999999998</v>
      </c>
    </row>
    <row r="46" spans="1:17" ht="28.35" customHeight="1">
      <c r="B46" s="899"/>
      <c r="C46" s="1823" t="s">
        <v>444</v>
      </c>
      <c r="D46" s="1823" t="s">
        <v>440</v>
      </c>
      <c r="E46" s="1824"/>
      <c r="F46" s="879">
        <v>-1.129</v>
      </c>
      <c r="G46" s="880">
        <v>-1.9E-2</v>
      </c>
      <c r="H46" s="881">
        <v>0</v>
      </c>
      <c r="I46" s="882">
        <v>-1.1479999999999999</v>
      </c>
    </row>
    <row r="47" spans="1:17" ht="12.75" customHeight="1">
      <c r="B47" s="1825" t="s">
        <v>445</v>
      </c>
      <c r="C47" s="1821"/>
      <c r="D47" s="1821"/>
      <c r="E47" s="1822"/>
      <c r="F47" s="879">
        <v>1062.1310000000001</v>
      </c>
      <c r="G47" s="880">
        <v>10583.552</v>
      </c>
      <c r="H47" s="881">
        <v>180.001</v>
      </c>
      <c r="I47" s="882">
        <v>11825.683999999999</v>
      </c>
    </row>
    <row r="48" spans="1:17" ht="12.75" customHeight="1">
      <c r="B48" s="895"/>
      <c r="C48" s="1821" t="s">
        <v>445</v>
      </c>
      <c r="D48" s="1821"/>
      <c r="E48" s="1822"/>
      <c r="F48" s="879">
        <v>1063.48</v>
      </c>
      <c r="G48" s="880">
        <v>10583.552</v>
      </c>
      <c r="H48" s="881">
        <v>180.001</v>
      </c>
      <c r="I48" s="882">
        <v>11827.032999999999</v>
      </c>
    </row>
    <row r="49" spans="2:9" ht="29.25" customHeight="1">
      <c r="B49" s="900"/>
      <c r="C49" s="1826" t="s">
        <v>446</v>
      </c>
      <c r="D49" s="1826" t="s">
        <v>440</v>
      </c>
      <c r="E49" s="1827"/>
      <c r="F49" s="879">
        <v>-1.349</v>
      </c>
      <c r="G49" s="880">
        <v>0</v>
      </c>
      <c r="H49" s="881">
        <v>0</v>
      </c>
      <c r="I49" s="882">
        <v>-1.349</v>
      </c>
    </row>
    <row r="50" spans="2:9" ht="12.75" customHeight="1">
      <c r="B50" s="1825" t="s">
        <v>447</v>
      </c>
      <c r="C50" s="1821"/>
      <c r="D50" s="1821"/>
      <c r="E50" s="1822"/>
      <c r="F50" s="896">
        <v>58.612000000000002</v>
      </c>
      <c r="G50" s="897">
        <v>0</v>
      </c>
      <c r="H50" s="898">
        <v>0</v>
      </c>
      <c r="I50" s="882">
        <v>58.612000000000002</v>
      </c>
    </row>
    <row r="51" spans="2:9" ht="12.75" customHeight="1">
      <c r="B51" s="895"/>
      <c r="C51" s="1821" t="s">
        <v>447</v>
      </c>
      <c r="D51" s="1821"/>
      <c r="E51" s="1822"/>
      <c r="F51" s="896">
        <v>59.51</v>
      </c>
      <c r="G51" s="897">
        <v>0</v>
      </c>
      <c r="H51" s="898">
        <v>0</v>
      </c>
      <c r="I51" s="882">
        <v>59.51</v>
      </c>
    </row>
    <row r="52" spans="2:9" ht="12.75" customHeight="1">
      <c r="B52" s="895"/>
      <c r="C52" s="1830" t="s">
        <v>448</v>
      </c>
      <c r="D52" s="1830"/>
      <c r="E52" s="1831"/>
      <c r="F52" s="896">
        <v>-0.21199999999999999</v>
      </c>
      <c r="G52" s="897">
        <v>0</v>
      </c>
      <c r="H52" s="898">
        <v>0</v>
      </c>
      <c r="I52" s="882">
        <v>-0.21199999999999999</v>
      </c>
    </row>
    <row r="53" spans="2:9" ht="26.25" customHeight="1">
      <c r="B53" s="895"/>
      <c r="C53" s="1826" t="s">
        <v>449</v>
      </c>
      <c r="D53" s="1826" t="s">
        <v>440</v>
      </c>
      <c r="E53" s="1827"/>
      <c r="F53" s="879">
        <v>-0.68600000000000005</v>
      </c>
      <c r="G53" s="880">
        <v>0</v>
      </c>
      <c r="H53" s="881">
        <v>0</v>
      </c>
      <c r="I53" s="882">
        <v>-0.68600000000000005</v>
      </c>
    </row>
    <row r="54" spans="2:9" ht="12.75" customHeight="1">
      <c r="B54" s="1825" t="s">
        <v>450</v>
      </c>
      <c r="C54" s="1821"/>
      <c r="D54" s="1821"/>
      <c r="E54" s="1822"/>
      <c r="F54" s="879">
        <v>148.08000000000001</v>
      </c>
      <c r="G54" s="880">
        <v>60.155999999999999</v>
      </c>
      <c r="H54" s="881">
        <v>0</v>
      </c>
      <c r="I54" s="882">
        <v>208.23599999999999</v>
      </c>
    </row>
    <row r="55" spans="2:9" ht="12.75" customHeight="1">
      <c r="B55" s="900"/>
      <c r="C55" s="1829" t="s">
        <v>450</v>
      </c>
      <c r="D55" s="1821"/>
      <c r="E55" s="1822"/>
      <c r="F55" s="879">
        <v>149.405</v>
      </c>
      <c r="G55" s="881">
        <v>61.5</v>
      </c>
      <c r="H55" s="901">
        <v>0</v>
      </c>
      <c r="I55" s="882">
        <v>210.905</v>
      </c>
    </row>
    <row r="56" spans="2:9" ht="12.75" customHeight="1">
      <c r="B56" s="900"/>
      <c r="C56" s="1829" t="s">
        <v>451</v>
      </c>
      <c r="D56" s="1821"/>
      <c r="E56" s="1822"/>
      <c r="F56" s="879">
        <v>-0.155</v>
      </c>
      <c r="G56" s="902">
        <v>-0.01</v>
      </c>
      <c r="H56" s="903">
        <v>0</v>
      </c>
      <c r="I56" s="882">
        <v>-0.16500000000000001</v>
      </c>
    </row>
    <row r="57" spans="2:9" ht="26.25" customHeight="1">
      <c r="B57" s="900"/>
      <c r="C57" s="1829" t="s">
        <v>452</v>
      </c>
      <c r="D57" s="1821"/>
      <c r="E57" s="1822"/>
      <c r="F57" s="879">
        <v>-1.17</v>
      </c>
      <c r="G57" s="880">
        <v>-1.3340000000000001</v>
      </c>
      <c r="H57" s="881">
        <v>0</v>
      </c>
      <c r="I57" s="882">
        <v>-2.504</v>
      </c>
    </row>
    <row r="58" spans="2:9" s="904" customFormat="1" ht="12.75" customHeight="1">
      <c r="B58" s="1825" t="s">
        <v>453</v>
      </c>
      <c r="C58" s="1821"/>
      <c r="D58" s="1821"/>
      <c r="E58" s="1822"/>
      <c r="F58" s="879">
        <v>14.685</v>
      </c>
      <c r="G58" s="880">
        <v>188.82300000000001</v>
      </c>
      <c r="H58" s="881">
        <v>0</v>
      </c>
      <c r="I58" s="882">
        <v>203.50800000000001</v>
      </c>
    </row>
    <row r="59" spans="2:9" s="904" customFormat="1" ht="12.75" customHeight="1">
      <c r="B59" s="895"/>
      <c r="C59" s="1821" t="s">
        <v>453</v>
      </c>
      <c r="D59" s="1821"/>
      <c r="E59" s="1822"/>
      <c r="F59" s="879">
        <v>15.282</v>
      </c>
      <c r="G59" s="880">
        <v>190.26900000000001</v>
      </c>
      <c r="H59" s="881">
        <v>0</v>
      </c>
      <c r="I59" s="882">
        <v>205.55099999999999</v>
      </c>
    </row>
    <row r="60" spans="2:9" s="904" customFormat="1" ht="12.75" customHeight="1">
      <c r="B60" s="905"/>
      <c r="C60" s="1830" t="s">
        <v>454</v>
      </c>
      <c r="D60" s="1830"/>
      <c r="E60" s="1831"/>
      <c r="F60" s="879">
        <v>-2.3E-2</v>
      </c>
      <c r="G60" s="880">
        <v>-0.96699999999999997</v>
      </c>
      <c r="H60" s="881">
        <v>0</v>
      </c>
      <c r="I60" s="882">
        <v>-0.99</v>
      </c>
    </row>
    <row r="61" spans="2:9" s="904" customFormat="1" ht="26.25" customHeight="1">
      <c r="B61" s="895"/>
      <c r="C61" s="1832" t="s">
        <v>455</v>
      </c>
      <c r="D61" s="1832" t="s">
        <v>440</v>
      </c>
      <c r="E61" s="1833"/>
      <c r="F61" s="896">
        <v>-0.57399999999999995</v>
      </c>
      <c r="G61" s="897">
        <v>-0.47899999999999998</v>
      </c>
      <c r="H61" s="881">
        <v>0</v>
      </c>
      <c r="I61" s="882">
        <v>-1.0529999999999999</v>
      </c>
    </row>
    <row r="62" spans="2:9" s="904" customFormat="1" ht="26.25" customHeight="1">
      <c r="B62" s="1825" t="s">
        <v>456</v>
      </c>
      <c r="C62" s="1821"/>
      <c r="D62" s="1821"/>
      <c r="E62" s="1822"/>
      <c r="F62" s="879">
        <v>3.1269999999999998</v>
      </c>
      <c r="G62" s="880">
        <v>0</v>
      </c>
      <c r="H62" s="881">
        <v>0</v>
      </c>
      <c r="I62" s="882">
        <v>3.1269999999999998</v>
      </c>
    </row>
    <row r="63" spans="2:9" s="904" customFormat="1" ht="26.25" customHeight="1">
      <c r="B63" s="895"/>
      <c r="C63" s="1821" t="s">
        <v>457</v>
      </c>
      <c r="D63" s="1821"/>
      <c r="E63" s="1822"/>
      <c r="F63" s="879">
        <v>4.3529999999999998</v>
      </c>
      <c r="G63" s="880">
        <v>0</v>
      </c>
      <c r="H63" s="881">
        <v>0</v>
      </c>
      <c r="I63" s="882">
        <v>4.3529999999999998</v>
      </c>
    </row>
    <row r="64" spans="2:9" s="904" customFormat="1" ht="38.25" customHeight="1">
      <c r="B64" s="899"/>
      <c r="C64" s="1823" t="s">
        <v>458</v>
      </c>
      <c r="D64" s="1823"/>
      <c r="E64" s="1824"/>
      <c r="F64" s="879">
        <v>-2.5000000000000001E-2</v>
      </c>
      <c r="G64" s="880">
        <v>0</v>
      </c>
      <c r="H64" s="881">
        <v>0</v>
      </c>
      <c r="I64" s="882">
        <v>-2.5000000000000001E-2</v>
      </c>
    </row>
    <row r="65" spans="1:56" s="904" customFormat="1" ht="39.75" customHeight="1">
      <c r="B65" s="906"/>
      <c r="C65" s="1848" t="s">
        <v>459</v>
      </c>
      <c r="D65" s="1849"/>
      <c r="E65" s="1850"/>
      <c r="F65" s="896">
        <v>-1.2010000000000001</v>
      </c>
      <c r="G65" s="897">
        <v>0</v>
      </c>
      <c r="H65" s="898">
        <v>0</v>
      </c>
      <c r="I65" s="882">
        <v>-1.2010000000000001</v>
      </c>
    </row>
    <row r="66" spans="1:56" s="904" customFormat="1" ht="27.75" customHeight="1">
      <c r="B66" s="1818" t="s">
        <v>460</v>
      </c>
      <c r="C66" s="1819"/>
      <c r="D66" s="1819"/>
      <c r="E66" s="1820"/>
      <c r="F66" s="896">
        <v>0</v>
      </c>
      <c r="G66" s="897">
        <v>0.158</v>
      </c>
      <c r="H66" s="898">
        <v>0</v>
      </c>
      <c r="I66" s="882">
        <v>0.158</v>
      </c>
    </row>
    <row r="67" spans="1:56" s="904" customFormat="1" ht="27" customHeight="1">
      <c r="B67" s="907"/>
      <c r="C67" s="1851" t="s">
        <v>460</v>
      </c>
      <c r="D67" s="1851"/>
      <c r="E67" s="1852"/>
      <c r="F67" s="896">
        <v>0</v>
      </c>
      <c r="G67" s="897">
        <v>0.161</v>
      </c>
      <c r="H67" s="898">
        <v>0</v>
      </c>
      <c r="I67" s="882">
        <v>0.161</v>
      </c>
    </row>
    <row r="68" spans="1:56" s="904" customFormat="1" ht="27" customHeight="1">
      <c r="B68" s="907"/>
      <c r="C68" s="1851" t="s">
        <v>461</v>
      </c>
      <c r="D68" s="1851"/>
      <c r="E68" s="1852"/>
      <c r="F68" s="896">
        <v>0</v>
      </c>
      <c r="G68" s="897">
        <v>-3.0000000000000001E-3</v>
      </c>
      <c r="H68" s="898">
        <v>0</v>
      </c>
      <c r="I68" s="882">
        <v>-3.0000000000000001E-3</v>
      </c>
    </row>
    <row r="69" spans="1:56" s="904" customFormat="1" ht="12.75" customHeight="1">
      <c r="B69" s="1834" t="s">
        <v>462</v>
      </c>
      <c r="C69" s="1835"/>
      <c r="D69" s="1835"/>
      <c r="E69" s="1836"/>
      <c r="F69" s="879">
        <v>10.644</v>
      </c>
      <c r="G69" s="880">
        <v>0</v>
      </c>
      <c r="H69" s="881">
        <v>0</v>
      </c>
      <c r="I69" s="882">
        <v>10.644</v>
      </c>
    </row>
    <row r="70" spans="1:56" ht="12.75" customHeight="1">
      <c r="B70" s="908"/>
      <c r="C70" s="1835" t="s">
        <v>462</v>
      </c>
      <c r="D70" s="1835"/>
      <c r="E70" s="1836"/>
      <c r="F70" s="879">
        <v>28.588000000000001</v>
      </c>
      <c r="G70" s="880">
        <v>0</v>
      </c>
      <c r="H70" s="881">
        <v>0</v>
      </c>
      <c r="I70" s="882">
        <v>28.588000000000001</v>
      </c>
    </row>
    <row r="71" spans="1:56" ht="28.35" customHeight="1" thickBot="1">
      <c r="B71" s="909"/>
      <c r="C71" s="1837" t="s">
        <v>463</v>
      </c>
      <c r="D71" s="1837" t="s">
        <v>440</v>
      </c>
      <c r="E71" s="1838"/>
      <c r="F71" s="883">
        <v>-17.943999999999999</v>
      </c>
      <c r="G71" s="884">
        <v>0</v>
      </c>
      <c r="H71" s="885">
        <v>0</v>
      </c>
      <c r="I71" s="886">
        <v>-17.943999999999999</v>
      </c>
    </row>
    <row r="72" spans="1:56" s="874" customFormat="1" ht="25.5" customHeight="1" thickBot="1">
      <c r="A72" s="869"/>
      <c r="B72" s="1839" t="s">
        <v>464</v>
      </c>
      <c r="C72" s="1840"/>
      <c r="D72" s="1840"/>
      <c r="E72" s="1841"/>
      <c r="F72" s="870">
        <v>206028.51199999999</v>
      </c>
      <c r="G72" s="871">
        <v>60860.93</v>
      </c>
      <c r="H72" s="872">
        <v>9038.8169999999991</v>
      </c>
      <c r="I72" s="873">
        <v>275928.25900000002</v>
      </c>
      <c r="K72" s="910"/>
      <c r="L72" s="910"/>
      <c r="M72" s="910"/>
      <c r="N72" s="910"/>
      <c r="O72" s="910"/>
      <c r="P72" s="910"/>
      <c r="Q72" s="910"/>
      <c r="R72" s="911"/>
      <c r="S72" s="911"/>
      <c r="T72" s="911"/>
      <c r="U72" s="911"/>
      <c r="V72" s="911"/>
      <c r="W72" s="911"/>
      <c r="X72" s="911"/>
      <c r="Y72" s="911"/>
      <c r="Z72" s="911"/>
      <c r="AA72" s="911"/>
      <c r="AB72" s="911"/>
      <c r="AC72" s="911"/>
      <c r="AD72" s="911"/>
      <c r="AE72" s="911"/>
      <c r="AF72" s="911"/>
      <c r="AG72" s="911"/>
      <c r="AH72" s="911"/>
      <c r="AI72" s="911"/>
      <c r="AJ72" s="911"/>
      <c r="AK72" s="911"/>
      <c r="AL72" s="911"/>
      <c r="AM72" s="911"/>
      <c r="AN72" s="911"/>
      <c r="AO72" s="911"/>
      <c r="AP72" s="911"/>
      <c r="AQ72" s="911"/>
      <c r="AR72" s="911"/>
      <c r="AS72" s="911"/>
      <c r="AT72" s="911"/>
      <c r="AU72" s="911"/>
      <c r="AV72" s="911"/>
      <c r="AW72" s="911"/>
      <c r="AX72" s="911"/>
      <c r="AY72" s="911"/>
      <c r="AZ72" s="911"/>
      <c r="BA72" s="911"/>
      <c r="BB72" s="911"/>
      <c r="BC72" s="911"/>
      <c r="BD72" s="911"/>
    </row>
    <row r="73" spans="1:56" s="912" customFormat="1" ht="12.75" customHeight="1">
      <c r="A73" s="910"/>
      <c r="B73" s="1842" t="s">
        <v>465</v>
      </c>
      <c r="C73" s="1843"/>
      <c r="D73" s="1843"/>
      <c r="E73" s="1844"/>
      <c r="F73" s="892">
        <v>93342.847999999998</v>
      </c>
      <c r="G73" s="893">
        <v>35554.567999999999</v>
      </c>
      <c r="H73" s="894">
        <v>3913.0329999999999</v>
      </c>
      <c r="I73" s="878">
        <v>132810.44899999999</v>
      </c>
      <c r="J73" s="910"/>
      <c r="K73" s="910"/>
      <c r="L73" s="910"/>
      <c r="M73" s="910"/>
      <c r="N73" s="910"/>
      <c r="O73" s="910"/>
      <c r="P73" s="910"/>
      <c r="Q73" s="910"/>
      <c r="R73" s="910"/>
      <c r="S73" s="910"/>
      <c r="T73" s="910"/>
      <c r="U73" s="910"/>
      <c r="V73" s="910"/>
      <c r="W73" s="910"/>
      <c r="X73" s="910"/>
      <c r="Y73" s="910"/>
      <c r="Z73" s="910"/>
      <c r="AA73" s="910"/>
      <c r="AB73" s="910"/>
      <c r="AC73" s="910"/>
      <c r="AD73" s="910"/>
      <c r="AE73" s="910"/>
      <c r="AF73" s="910"/>
      <c r="AG73" s="910"/>
      <c r="AH73" s="910"/>
      <c r="AI73" s="910"/>
      <c r="AJ73" s="910"/>
      <c r="AK73" s="910"/>
      <c r="AL73" s="910"/>
      <c r="AM73" s="910"/>
      <c r="AN73" s="910"/>
      <c r="AO73" s="910"/>
      <c r="AP73" s="910"/>
      <c r="AQ73" s="910"/>
      <c r="AR73" s="910"/>
      <c r="AS73" s="910"/>
      <c r="AT73" s="910"/>
      <c r="AU73" s="910"/>
      <c r="AV73" s="910"/>
      <c r="AW73" s="910"/>
      <c r="AX73" s="910"/>
      <c r="AY73" s="910"/>
      <c r="AZ73" s="910"/>
      <c r="BA73" s="910"/>
      <c r="BB73" s="910"/>
      <c r="BC73" s="910"/>
      <c r="BD73" s="910"/>
    </row>
    <row r="74" spans="1:56" ht="12.75" customHeight="1">
      <c r="B74" s="913"/>
      <c r="C74" s="1845" t="s">
        <v>465</v>
      </c>
      <c r="D74" s="1846"/>
      <c r="E74" s="1847"/>
      <c r="F74" s="879">
        <v>97644.945999999996</v>
      </c>
      <c r="G74" s="880">
        <v>36368.485999999997</v>
      </c>
      <c r="H74" s="881">
        <v>4019.5320000000002</v>
      </c>
      <c r="I74" s="878">
        <v>138032.96400000001</v>
      </c>
      <c r="J74" s="914"/>
      <c r="K74" s="904"/>
      <c r="L74" s="904"/>
      <c r="M74" s="904"/>
      <c r="N74" s="904"/>
      <c r="O74" s="904"/>
      <c r="P74" s="904"/>
      <c r="Q74" s="904"/>
      <c r="R74" s="914"/>
      <c r="S74" s="914"/>
      <c r="T74" s="914"/>
      <c r="U74" s="914"/>
      <c r="V74" s="914"/>
      <c r="W74" s="914"/>
      <c r="X74" s="914"/>
      <c r="Y74" s="914"/>
      <c r="Z74" s="914"/>
      <c r="AA74" s="914"/>
      <c r="AB74" s="914"/>
      <c r="AC74" s="914"/>
      <c r="AD74" s="914"/>
      <c r="AE74" s="914"/>
      <c r="AF74" s="914"/>
      <c r="AG74" s="914"/>
      <c r="AH74" s="914"/>
      <c r="AI74" s="914"/>
      <c r="AJ74" s="914"/>
      <c r="AK74" s="914"/>
      <c r="AL74" s="914"/>
      <c r="AM74" s="914"/>
      <c r="AN74" s="914"/>
      <c r="AO74" s="914"/>
      <c r="AP74" s="914"/>
      <c r="AQ74" s="914"/>
      <c r="AR74" s="914"/>
      <c r="AS74" s="914"/>
      <c r="AT74" s="914"/>
      <c r="AU74" s="914"/>
      <c r="AV74" s="914"/>
      <c r="AW74" s="914"/>
      <c r="AX74" s="914"/>
      <c r="AY74" s="914"/>
      <c r="AZ74" s="914"/>
      <c r="BA74" s="914"/>
      <c r="BB74" s="914"/>
      <c r="BC74" s="914"/>
      <c r="BD74" s="914"/>
    </row>
    <row r="75" spans="1:56" ht="12.75" customHeight="1">
      <c r="B75" s="915"/>
      <c r="C75" s="1832" t="s">
        <v>466</v>
      </c>
      <c r="D75" s="1832"/>
      <c r="E75" s="1833"/>
      <c r="F75" s="879">
        <v>-164.63800000000001</v>
      </c>
      <c r="G75" s="880">
        <v>-53.332000000000001</v>
      </c>
      <c r="H75" s="881">
        <v>-12.571999999999999</v>
      </c>
      <c r="I75" s="882">
        <v>-230.542</v>
      </c>
      <c r="K75" s="904"/>
      <c r="L75" s="904"/>
      <c r="M75" s="904"/>
      <c r="N75" s="904"/>
      <c r="O75" s="904"/>
      <c r="P75" s="904"/>
      <c r="Q75" s="904"/>
      <c r="R75" s="914"/>
      <c r="S75" s="914"/>
      <c r="T75" s="914"/>
      <c r="U75" s="914"/>
      <c r="V75" s="914"/>
      <c r="W75" s="914"/>
      <c r="X75" s="914"/>
      <c r="Y75" s="914"/>
      <c r="Z75" s="914"/>
      <c r="AA75" s="914"/>
      <c r="AB75" s="914"/>
      <c r="AC75" s="914"/>
      <c r="AD75" s="914"/>
      <c r="AE75" s="914"/>
      <c r="AF75" s="914"/>
      <c r="AG75" s="914"/>
      <c r="AH75" s="914"/>
      <c r="AI75" s="914"/>
      <c r="AJ75" s="914"/>
      <c r="AK75" s="914"/>
      <c r="AL75" s="914"/>
      <c r="AM75" s="914"/>
      <c r="AN75" s="914"/>
      <c r="AO75" s="914"/>
      <c r="AP75" s="914"/>
      <c r="AQ75" s="914"/>
      <c r="AR75" s="914"/>
      <c r="AS75" s="914"/>
      <c r="AT75" s="914"/>
      <c r="AU75" s="914"/>
      <c r="AV75" s="914"/>
      <c r="AW75" s="914"/>
      <c r="AX75" s="914"/>
      <c r="AY75" s="914"/>
      <c r="AZ75" s="914"/>
      <c r="BA75" s="914"/>
      <c r="BB75" s="914"/>
      <c r="BC75" s="914"/>
      <c r="BD75" s="914"/>
    </row>
    <row r="76" spans="1:56" ht="12.75" customHeight="1">
      <c r="B76" s="915"/>
      <c r="C76" s="1832" t="s">
        <v>467</v>
      </c>
      <c r="D76" s="1832" t="s">
        <v>440</v>
      </c>
      <c r="E76" s="1833"/>
      <c r="F76" s="879">
        <v>-4137.46</v>
      </c>
      <c r="G76" s="880">
        <v>-760.58600000000001</v>
      </c>
      <c r="H76" s="881">
        <v>-93.927000000000007</v>
      </c>
      <c r="I76" s="882">
        <v>-4991.973</v>
      </c>
    </row>
    <row r="77" spans="1:56" ht="12.75" customHeight="1">
      <c r="B77" s="1834" t="s">
        <v>468</v>
      </c>
      <c r="C77" s="1835"/>
      <c r="D77" s="1835"/>
      <c r="E77" s="1836"/>
      <c r="F77" s="879">
        <v>1895.8689999999999</v>
      </c>
      <c r="G77" s="880">
        <v>330.23099999999999</v>
      </c>
      <c r="H77" s="881">
        <v>0</v>
      </c>
      <c r="I77" s="882">
        <v>2226.1</v>
      </c>
    </row>
    <row r="78" spans="1:56" ht="12.75" customHeight="1">
      <c r="B78" s="915"/>
      <c r="C78" s="1832" t="s">
        <v>468</v>
      </c>
      <c r="D78" s="1832"/>
      <c r="E78" s="1833"/>
      <c r="F78" s="879">
        <v>1926.9259999999999</v>
      </c>
      <c r="G78" s="880">
        <v>337.584</v>
      </c>
      <c r="H78" s="881">
        <v>0</v>
      </c>
      <c r="I78" s="882">
        <v>2264.5100000000002</v>
      </c>
    </row>
    <row r="79" spans="1:56" ht="12.75" customHeight="1">
      <c r="B79" s="915"/>
      <c r="C79" s="1832" t="s">
        <v>469</v>
      </c>
      <c r="D79" s="1832"/>
      <c r="E79" s="1833"/>
      <c r="F79" s="879">
        <v>-3.44</v>
      </c>
      <c r="G79" s="880">
        <v>-2.6680000000000001</v>
      </c>
      <c r="H79" s="881">
        <v>0</v>
      </c>
      <c r="I79" s="882">
        <v>-6.1079999999999997</v>
      </c>
    </row>
    <row r="80" spans="1:56" ht="12.75" customHeight="1">
      <c r="B80" s="916"/>
      <c r="C80" s="1853" t="s">
        <v>470</v>
      </c>
      <c r="D80" s="1853" t="s">
        <v>440</v>
      </c>
      <c r="E80" s="1854"/>
      <c r="F80" s="879">
        <v>-27.617000000000001</v>
      </c>
      <c r="G80" s="880">
        <v>-4.6849999999999996</v>
      </c>
      <c r="H80" s="881">
        <v>0</v>
      </c>
      <c r="I80" s="882">
        <v>-32.302</v>
      </c>
    </row>
    <row r="81" spans="2:9" ht="17.25" customHeight="1">
      <c r="B81" s="1834" t="s">
        <v>471</v>
      </c>
      <c r="C81" s="1835"/>
      <c r="D81" s="1835"/>
      <c r="E81" s="1836"/>
      <c r="F81" s="879">
        <v>232.56399999999999</v>
      </c>
      <c r="G81" s="880">
        <v>12.36</v>
      </c>
      <c r="H81" s="881">
        <v>17.577999999999999</v>
      </c>
      <c r="I81" s="882">
        <v>262.50200000000001</v>
      </c>
    </row>
    <row r="82" spans="2:9" ht="26.25" customHeight="1">
      <c r="B82" s="915"/>
      <c r="C82" s="1832" t="s">
        <v>471</v>
      </c>
      <c r="D82" s="1832"/>
      <c r="E82" s="1833"/>
      <c r="F82" s="879">
        <v>237.07900000000001</v>
      </c>
      <c r="G82" s="880">
        <v>12.569000000000001</v>
      </c>
      <c r="H82" s="881">
        <v>18.029</v>
      </c>
      <c r="I82" s="882">
        <v>267.67700000000002</v>
      </c>
    </row>
    <row r="83" spans="2:9" ht="26.25" customHeight="1">
      <c r="B83" s="915"/>
      <c r="C83" s="1832" t="s">
        <v>472</v>
      </c>
      <c r="D83" s="1832"/>
      <c r="E83" s="1833"/>
      <c r="F83" s="879">
        <v>-1.04</v>
      </c>
      <c r="G83" s="880">
        <v>-7.6999999999999999E-2</v>
      </c>
      <c r="H83" s="881">
        <v>-8.4000000000000005E-2</v>
      </c>
      <c r="I83" s="882">
        <v>-1.2010000000000001</v>
      </c>
    </row>
    <row r="84" spans="2:9" ht="26.25" customHeight="1">
      <c r="B84" s="915"/>
      <c r="C84" s="1832" t="s">
        <v>473</v>
      </c>
      <c r="D84" s="1832" t="s">
        <v>440</v>
      </c>
      <c r="E84" s="1833"/>
      <c r="F84" s="879">
        <v>-3.4750000000000001</v>
      </c>
      <c r="G84" s="880">
        <v>-0.13200000000000001</v>
      </c>
      <c r="H84" s="881">
        <v>-0.36699999999999999</v>
      </c>
      <c r="I84" s="882">
        <v>-3.9740000000000002</v>
      </c>
    </row>
    <row r="85" spans="2:9" ht="12.75" customHeight="1">
      <c r="B85" s="1834" t="s">
        <v>474</v>
      </c>
      <c r="C85" s="1835"/>
      <c r="D85" s="1835"/>
      <c r="E85" s="1836"/>
      <c r="F85" s="879">
        <v>107728.285</v>
      </c>
      <c r="G85" s="880">
        <v>24568.399000000001</v>
      </c>
      <c r="H85" s="881">
        <v>4875.1909999999998</v>
      </c>
      <c r="I85" s="882">
        <v>137171.875</v>
      </c>
    </row>
    <row r="86" spans="2:9" ht="12.75" customHeight="1">
      <c r="B86" s="915"/>
      <c r="C86" s="1832" t="s">
        <v>474</v>
      </c>
      <c r="D86" s="1832"/>
      <c r="E86" s="1833"/>
      <c r="F86" s="879">
        <v>108824.579</v>
      </c>
      <c r="G86" s="880">
        <v>24906.037</v>
      </c>
      <c r="H86" s="881">
        <v>4888.665</v>
      </c>
      <c r="I86" s="882">
        <v>138619.28099999999</v>
      </c>
    </row>
    <row r="87" spans="2:9" ht="12.75" customHeight="1">
      <c r="B87" s="915"/>
      <c r="C87" s="1832" t="s">
        <v>475</v>
      </c>
      <c r="D87" s="1832"/>
      <c r="E87" s="1833"/>
      <c r="F87" s="879">
        <v>8.641</v>
      </c>
      <c r="G87" s="880">
        <v>-116.075</v>
      </c>
      <c r="H87" s="881">
        <v>14.727</v>
      </c>
      <c r="I87" s="882">
        <v>-92.706999999999994</v>
      </c>
    </row>
    <row r="88" spans="2:9" ht="12.75" customHeight="1">
      <c r="B88" s="915"/>
      <c r="C88" s="1832" t="s">
        <v>476</v>
      </c>
      <c r="D88" s="1832" t="s">
        <v>440</v>
      </c>
      <c r="E88" s="1833"/>
      <c r="F88" s="879">
        <v>-1104.9349999999999</v>
      </c>
      <c r="G88" s="880">
        <v>-221.56299999999999</v>
      </c>
      <c r="H88" s="881">
        <v>-28.201000000000001</v>
      </c>
      <c r="I88" s="882">
        <v>-1354.6990000000001</v>
      </c>
    </row>
    <row r="89" spans="2:9" ht="26.25" customHeight="1">
      <c r="B89" s="1834" t="s">
        <v>477</v>
      </c>
      <c r="C89" s="1835"/>
      <c r="D89" s="1835"/>
      <c r="E89" s="1836"/>
      <c r="F89" s="879">
        <v>25.222999999999999</v>
      </c>
      <c r="G89" s="880">
        <v>0</v>
      </c>
      <c r="H89" s="881">
        <v>0</v>
      </c>
      <c r="I89" s="882">
        <v>25.222999999999999</v>
      </c>
    </row>
    <row r="90" spans="2:9" ht="26.25" customHeight="1">
      <c r="B90" s="915"/>
      <c r="C90" s="1832" t="s">
        <v>477</v>
      </c>
      <c r="D90" s="1832"/>
      <c r="E90" s="1833"/>
      <c r="F90" s="879">
        <v>33.378999999999998</v>
      </c>
      <c r="G90" s="880">
        <v>0</v>
      </c>
      <c r="H90" s="881">
        <v>0</v>
      </c>
      <c r="I90" s="882">
        <v>33.378999999999998</v>
      </c>
    </row>
    <row r="91" spans="2:9" ht="26.25" customHeight="1">
      <c r="B91" s="915"/>
      <c r="C91" s="1832" t="s">
        <v>478</v>
      </c>
      <c r="D91" s="1832" t="s">
        <v>440</v>
      </c>
      <c r="E91" s="1833"/>
      <c r="F91" s="879">
        <v>-8.1560000000000006</v>
      </c>
      <c r="G91" s="880">
        <v>0</v>
      </c>
      <c r="H91" s="881">
        <v>0</v>
      </c>
      <c r="I91" s="882">
        <v>-8.1560000000000006</v>
      </c>
    </row>
    <row r="92" spans="2:9" s="861" customFormat="1" ht="26.25" customHeight="1">
      <c r="B92" s="1834" t="s">
        <v>479</v>
      </c>
      <c r="C92" s="1835"/>
      <c r="D92" s="1835"/>
      <c r="E92" s="1836"/>
      <c r="F92" s="896">
        <v>123.658</v>
      </c>
      <c r="G92" s="897">
        <v>0</v>
      </c>
      <c r="H92" s="898">
        <v>30.861999999999998</v>
      </c>
      <c r="I92" s="882">
        <v>154.52000000000001</v>
      </c>
    </row>
    <row r="93" spans="2:9" ht="26.25" customHeight="1">
      <c r="B93" s="915"/>
      <c r="C93" s="1832" t="s">
        <v>479</v>
      </c>
      <c r="D93" s="1832"/>
      <c r="E93" s="1833"/>
      <c r="F93" s="879">
        <v>126.286</v>
      </c>
      <c r="G93" s="880">
        <v>0</v>
      </c>
      <c r="H93" s="881">
        <v>31.448</v>
      </c>
      <c r="I93" s="882">
        <v>157.73400000000001</v>
      </c>
    </row>
    <row r="94" spans="2:9" ht="26.25" customHeight="1">
      <c r="B94" s="917"/>
      <c r="C94" s="1855" t="s">
        <v>480</v>
      </c>
      <c r="D94" s="1855"/>
      <c r="E94" s="1856"/>
      <c r="F94" s="879">
        <v>-0.74099999999999999</v>
      </c>
      <c r="G94" s="880">
        <v>0</v>
      </c>
      <c r="H94" s="881">
        <v>-0.58199999999999996</v>
      </c>
      <c r="I94" s="882">
        <v>-1.323</v>
      </c>
    </row>
    <row r="95" spans="2:9" ht="41.25" customHeight="1">
      <c r="B95" s="918"/>
      <c r="C95" s="1855" t="s">
        <v>481</v>
      </c>
      <c r="D95" s="1855" t="s">
        <v>440</v>
      </c>
      <c r="E95" s="1856"/>
      <c r="F95" s="879">
        <v>-1.887</v>
      </c>
      <c r="G95" s="880">
        <v>0</v>
      </c>
      <c r="H95" s="881">
        <v>-4.0000000000000001E-3</v>
      </c>
      <c r="I95" s="882">
        <v>-1.891</v>
      </c>
    </row>
    <row r="96" spans="2:9" ht="26.25" customHeight="1">
      <c r="B96" s="1857" t="s">
        <v>482</v>
      </c>
      <c r="C96" s="1858"/>
      <c r="D96" s="1858"/>
      <c r="E96" s="1859"/>
      <c r="F96" s="879">
        <v>44.209000000000003</v>
      </c>
      <c r="G96" s="880">
        <v>0</v>
      </c>
      <c r="H96" s="881">
        <v>0</v>
      </c>
      <c r="I96" s="882">
        <v>44.209000000000003</v>
      </c>
    </row>
    <row r="97" spans="2:17" ht="26.25" customHeight="1">
      <c r="B97" s="918"/>
      <c r="C97" s="1855" t="s">
        <v>482</v>
      </c>
      <c r="D97" s="1855"/>
      <c r="E97" s="1856"/>
      <c r="F97" s="879">
        <v>45.865000000000002</v>
      </c>
      <c r="G97" s="880">
        <v>0</v>
      </c>
      <c r="H97" s="881">
        <v>0</v>
      </c>
      <c r="I97" s="882">
        <v>45.865000000000002</v>
      </c>
    </row>
    <row r="98" spans="2:17" ht="26.25" customHeight="1">
      <c r="B98" s="918"/>
      <c r="C98" s="1855" t="s">
        <v>483</v>
      </c>
      <c r="D98" s="1855"/>
      <c r="E98" s="1856"/>
      <c r="F98" s="879">
        <v>-0.33300000000000002</v>
      </c>
      <c r="G98" s="880">
        <v>0</v>
      </c>
      <c r="H98" s="881">
        <v>0</v>
      </c>
      <c r="I98" s="882">
        <v>-0.33300000000000002</v>
      </c>
    </row>
    <row r="99" spans="2:17" ht="39" customHeight="1">
      <c r="B99" s="916"/>
      <c r="C99" s="1855" t="s">
        <v>484</v>
      </c>
      <c r="D99" s="1855"/>
      <c r="E99" s="1856"/>
      <c r="F99" s="879">
        <v>-1.323</v>
      </c>
      <c r="G99" s="880">
        <v>0</v>
      </c>
      <c r="H99" s="881">
        <v>0</v>
      </c>
      <c r="I99" s="882">
        <v>-1.323</v>
      </c>
    </row>
    <row r="100" spans="2:17" ht="21" customHeight="1">
      <c r="B100" s="1834" t="s">
        <v>485</v>
      </c>
      <c r="C100" s="1835"/>
      <c r="D100" s="1835"/>
      <c r="E100" s="1836"/>
      <c r="F100" s="879">
        <v>0</v>
      </c>
      <c r="G100" s="880">
        <v>0</v>
      </c>
      <c r="H100" s="881">
        <v>12.955</v>
      </c>
      <c r="I100" s="882">
        <v>12.955</v>
      </c>
    </row>
    <row r="101" spans="2:17" ht="15.75" customHeight="1">
      <c r="B101" s="916"/>
      <c r="C101" s="1853" t="s">
        <v>485</v>
      </c>
      <c r="D101" s="1853"/>
      <c r="E101" s="1854"/>
      <c r="F101" s="879">
        <v>0</v>
      </c>
      <c r="G101" s="880">
        <v>0</v>
      </c>
      <c r="H101" s="881">
        <v>12.956</v>
      </c>
      <c r="I101" s="882">
        <v>12.956</v>
      </c>
    </row>
    <row r="102" spans="2:17" ht="33" customHeight="1">
      <c r="B102" s="919"/>
      <c r="C102" s="1853" t="s">
        <v>486</v>
      </c>
      <c r="D102" s="1853"/>
      <c r="E102" s="1854"/>
      <c r="F102" s="896">
        <v>0</v>
      </c>
      <c r="G102" s="897">
        <v>0</v>
      </c>
      <c r="H102" s="898">
        <v>-1E-3</v>
      </c>
      <c r="I102" s="882">
        <v>-1E-3</v>
      </c>
      <c r="K102" s="862"/>
      <c r="L102" s="862"/>
      <c r="M102" s="862"/>
      <c r="N102" s="862"/>
      <c r="O102" s="862"/>
      <c r="P102" s="862"/>
      <c r="Q102" s="862"/>
    </row>
    <row r="103" spans="2:17" s="904" customFormat="1" ht="12.75" customHeight="1">
      <c r="B103" s="1834" t="s">
        <v>487</v>
      </c>
      <c r="C103" s="1835"/>
      <c r="D103" s="1835"/>
      <c r="E103" s="1836"/>
      <c r="F103" s="879">
        <v>0</v>
      </c>
      <c r="G103" s="880">
        <v>7.8730000000000002</v>
      </c>
      <c r="H103" s="881">
        <v>7.2220000000000004</v>
      </c>
      <c r="I103" s="882">
        <v>15.095000000000001</v>
      </c>
    </row>
    <row r="104" spans="2:17" s="904" customFormat="1" ht="12.75" customHeight="1">
      <c r="B104" s="915"/>
      <c r="C104" s="1845" t="s">
        <v>487</v>
      </c>
      <c r="D104" s="1835"/>
      <c r="E104" s="1836"/>
      <c r="F104" s="879">
        <v>0</v>
      </c>
      <c r="G104" s="880">
        <v>8.2880000000000003</v>
      </c>
      <c r="H104" s="881">
        <v>7.4269999999999996</v>
      </c>
      <c r="I104" s="882">
        <v>15.715</v>
      </c>
    </row>
    <row r="105" spans="2:17" s="904" customFormat="1" ht="26.25" customHeight="1">
      <c r="B105" s="920"/>
      <c r="C105" s="1845" t="s">
        <v>488</v>
      </c>
      <c r="D105" s="1835"/>
      <c r="E105" s="1836"/>
      <c r="F105" s="879">
        <v>0</v>
      </c>
      <c r="G105" s="880">
        <v>-0.41499999999999998</v>
      </c>
      <c r="H105" s="881">
        <v>-0.20499999999999999</v>
      </c>
      <c r="I105" s="882">
        <v>-0.62</v>
      </c>
    </row>
    <row r="106" spans="2:17" s="904" customFormat="1" ht="12.75" customHeight="1">
      <c r="B106" s="1834" t="s">
        <v>489</v>
      </c>
      <c r="C106" s="1835"/>
      <c r="D106" s="1835"/>
      <c r="E106" s="1836"/>
      <c r="F106" s="879">
        <v>282.33699999999999</v>
      </c>
      <c r="G106" s="880">
        <v>109.914</v>
      </c>
      <c r="H106" s="881">
        <v>20.600999999999999</v>
      </c>
      <c r="I106" s="882">
        <v>412.85199999999998</v>
      </c>
    </row>
    <row r="107" spans="2:17" s="904" customFormat="1" ht="12.75" customHeight="1">
      <c r="B107" s="915"/>
      <c r="C107" s="1845" t="s">
        <v>489</v>
      </c>
      <c r="D107" s="1835"/>
      <c r="E107" s="1836"/>
      <c r="F107" s="879">
        <v>285.94900000000001</v>
      </c>
      <c r="G107" s="880">
        <v>113.075</v>
      </c>
      <c r="H107" s="881">
        <v>20.62</v>
      </c>
      <c r="I107" s="882">
        <v>419.64400000000001</v>
      </c>
    </row>
    <row r="108" spans="2:17" s="904" customFormat="1" ht="26.25" customHeight="1">
      <c r="B108" s="915"/>
      <c r="C108" s="1832" t="s">
        <v>490</v>
      </c>
      <c r="D108" s="1835"/>
      <c r="E108" s="1836"/>
      <c r="F108" s="879">
        <v>-9.4E-2</v>
      </c>
      <c r="G108" s="880">
        <v>-0.24299999999999999</v>
      </c>
      <c r="H108" s="881">
        <v>2E-3</v>
      </c>
      <c r="I108" s="882">
        <v>-0.33500000000000002</v>
      </c>
    </row>
    <row r="109" spans="2:17" s="904" customFormat="1" ht="26.25" customHeight="1">
      <c r="B109" s="915"/>
      <c r="C109" s="1832" t="s">
        <v>491</v>
      </c>
      <c r="D109" s="1832" t="s">
        <v>440</v>
      </c>
      <c r="E109" s="1833"/>
      <c r="F109" s="879">
        <v>-3.5179999999999998</v>
      </c>
      <c r="G109" s="880">
        <v>-2.9180000000000001</v>
      </c>
      <c r="H109" s="881">
        <v>-2.1000000000000001E-2</v>
      </c>
      <c r="I109" s="882">
        <v>-6.4569999999999999</v>
      </c>
    </row>
    <row r="110" spans="2:17" ht="12.75" customHeight="1">
      <c r="B110" s="1834" t="s">
        <v>492</v>
      </c>
      <c r="C110" s="1835"/>
      <c r="D110" s="1835"/>
      <c r="E110" s="1836"/>
      <c r="F110" s="879">
        <v>13.691000000000001</v>
      </c>
      <c r="G110" s="880">
        <v>10.853999999999999</v>
      </c>
      <c r="H110" s="881">
        <v>0</v>
      </c>
      <c r="I110" s="882">
        <v>24.545000000000002</v>
      </c>
    </row>
    <row r="111" spans="2:17" ht="12.75" customHeight="1">
      <c r="B111" s="915"/>
      <c r="C111" s="1832" t="s">
        <v>492</v>
      </c>
      <c r="D111" s="1832"/>
      <c r="E111" s="1833"/>
      <c r="F111" s="879">
        <v>13.867000000000001</v>
      </c>
      <c r="G111" s="880">
        <v>10.976000000000001</v>
      </c>
      <c r="H111" s="881">
        <v>0</v>
      </c>
      <c r="I111" s="882">
        <v>24.843</v>
      </c>
    </row>
    <row r="112" spans="2:17" ht="12.75" customHeight="1">
      <c r="B112" s="921"/>
      <c r="C112" s="1866" t="s">
        <v>493</v>
      </c>
      <c r="D112" s="1866"/>
      <c r="E112" s="1867"/>
      <c r="F112" s="896">
        <v>-1.9E-2</v>
      </c>
      <c r="G112" s="897">
        <v>-0.107</v>
      </c>
      <c r="H112" s="898">
        <v>0</v>
      </c>
      <c r="I112" s="882">
        <v>-0.126</v>
      </c>
    </row>
    <row r="113" spans="1:17" ht="30.75" customHeight="1">
      <c r="B113" s="921"/>
      <c r="C113" s="1866" t="s">
        <v>494</v>
      </c>
      <c r="D113" s="1866"/>
      <c r="E113" s="1867"/>
      <c r="F113" s="896">
        <v>-0.157</v>
      </c>
      <c r="G113" s="897">
        <v>-1.4999999999999999E-2</v>
      </c>
      <c r="H113" s="898">
        <v>0</v>
      </c>
      <c r="I113" s="882">
        <v>-0.17199999999999999</v>
      </c>
    </row>
    <row r="114" spans="1:17" ht="12.75" customHeight="1">
      <c r="B114" s="1868" t="s">
        <v>495</v>
      </c>
      <c r="C114" s="1869"/>
      <c r="D114" s="1869"/>
      <c r="E114" s="1870"/>
      <c r="F114" s="896">
        <v>0.31</v>
      </c>
      <c r="G114" s="897">
        <v>0.33500000000000002</v>
      </c>
      <c r="H114" s="898">
        <v>0</v>
      </c>
      <c r="I114" s="882">
        <v>0.64500000000000002</v>
      </c>
    </row>
    <row r="115" spans="1:17" ht="12.75" customHeight="1">
      <c r="B115" s="921"/>
      <c r="C115" s="1871" t="s">
        <v>495</v>
      </c>
      <c r="D115" s="1869"/>
      <c r="E115" s="1870"/>
      <c r="F115" s="896">
        <v>0.312</v>
      </c>
      <c r="G115" s="897">
        <v>0.33500000000000002</v>
      </c>
      <c r="H115" s="898">
        <v>0</v>
      </c>
      <c r="I115" s="882">
        <v>0.64700000000000002</v>
      </c>
    </row>
    <row r="116" spans="1:17" ht="26.25" customHeight="1">
      <c r="B116" s="921"/>
      <c r="C116" s="1866" t="s">
        <v>496</v>
      </c>
      <c r="D116" s="1866" t="s">
        <v>440</v>
      </c>
      <c r="E116" s="1867"/>
      <c r="F116" s="896">
        <v>-2E-3</v>
      </c>
      <c r="G116" s="897">
        <v>0</v>
      </c>
      <c r="H116" s="898">
        <v>0</v>
      </c>
      <c r="I116" s="882">
        <v>-2E-3</v>
      </c>
    </row>
    <row r="117" spans="1:17" s="861" customFormat="1" ht="12.75" customHeight="1">
      <c r="B117" s="1834" t="s">
        <v>497</v>
      </c>
      <c r="C117" s="1835"/>
      <c r="D117" s="1835"/>
      <c r="E117" s="1836"/>
      <c r="F117" s="896">
        <v>2341.89</v>
      </c>
      <c r="G117" s="897">
        <v>315.45400000000001</v>
      </c>
      <c r="H117" s="898">
        <v>167.994</v>
      </c>
      <c r="I117" s="882">
        <v>2825.3380000000002</v>
      </c>
    </row>
    <row r="118" spans="1:17" ht="12.75" customHeight="1">
      <c r="B118" s="915"/>
      <c r="C118" s="1835" t="s">
        <v>497</v>
      </c>
      <c r="D118" s="1835"/>
      <c r="E118" s="1836"/>
      <c r="F118" s="879">
        <v>13010.04</v>
      </c>
      <c r="G118" s="880">
        <v>1346.653</v>
      </c>
      <c r="H118" s="881">
        <v>801.57299999999998</v>
      </c>
      <c r="I118" s="882">
        <v>15158.266</v>
      </c>
    </row>
    <row r="119" spans="1:17" ht="26.25" customHeight="1">
      <c r="B119" s="915"/>
      <c r="C119" s="1832" t="s">
        <v>498</v>
      </c>
      <c r="D119" s="1832" t="s">
        <v>440</v>
      </c>
      <c r="E119" s="1833"/>
      <c r="F119" s="879">
        <v>-10668.15</v>
      </c>
      <c r="G119" s="880">
        <v>-1031.1990000000001</v>
      </c>
      <c r="H119" s="881">
        <v>-633.57899999999995</v>
      </c>
      <c r="I119" s="882">
        <v>-12332.928</v>
      </c>
    </row>
    <row r="120" spans="1:17" ht="12.75" customHeight="1" thickBot="1">
      <c r="B120" s="1834" t="s">
        <v>499</v>
      </c>
      <c r="C120" s="1835"/>
      <c r="D120" s="1835"/>
      <c r="E120" s="1836"/>
      <c r="F120" s="879">
        <v>-2.3719999999999999</v>
      </c>
      <c r="G120" s="880">
        <v>-49.058</v>
      </c>
      <c r="H120" s="881">
        <v>-6.6189999999999998</v>
      </c>
      <c r="I120" s="882">
        <v>-58.048999999999999</v>
      </c>
    </row>
    <row r="121" spans="1:17" s="874" customFormat="1" ht="12.75" customHeight="1" thickBot="1">
      <c r="A121" s="869"/>
      <c r="B121" s="1860" t="s">
        <v>500</v>
      </c>
      <c r="C121" s="1861"/>
      <c r="D121" s="1861"/>
      <c r="E121" s="1862"/>
      <c r="F121" s="870">
        <v>935.476</v>
      </c>
      <c r="G121" s="871">
        <v>360.64</v>
      </c>
      <c r="H121" s="872">
        <v>62.255000000000003</v>
      </c>
      <c r="I121" s="873">
        <v>1358.3710000000001</v>
      </c>
      <c r="K121" s="869"/>
      <c r="L121" s="869"/>
      <c r="M121" s="869"/>
      <c r="N121" s="869"/>
      <c r="O121" s="869"/>
      <c r="P121" s="869"/>
      <c r="Q121" s="869"/>
    </row>
    <row r="122" spans="1:17" ht="12.75" customHeight="1">
      <c r="B122" s="1863" t="s">
        <v>501</v>
      </c>
      <c r="C122" s="1864"/>
      <c r="D122" s="1864"/>
      <c r="E122" s="1865"/>
      <c r="F122" s="875">
        <v>509.91</v>
      </c>
      <c r="G122" s="876">
        <v>188.624</v>
      </c>
      <c r="H122" s="877">
        <v>36.061</v>
      </c>
      <c r="I122" s="878">
        <v>734.59500000000003</v>
      </c>
    </row>
    <row r="123" spans="1:17" ht="26.25" customHeight="1">
      <c r="B123" s="1806" t="s">
        <v>502</v>
      </c>
      <c r="C123" s="1807"/>
      <c r="D123" s="1807"/>
      <c r="E123" s="1808"/>
      <c r="F123" s="879">
        <v>101.32599999999999</v>
      </c>
      <c r="G123" s="880">
        <v>84.04</v>
      </c>
      <c r="H123" s="881">
        <v>8.5500000000000007</v>
      </c>
      <c r="I123" s="882">
        <v>193.916</v>
      </c>
    </row>
    <row r="124" spans="1:17" ht="26.25" customHeight="1">
      <c r="B124" s="1806" t="s">
        <v>503</v>
      </c>
      <c r="C124" s="1807"/>
      <c r="D124" s="1807"/>
      <c r="E124" s="1808"/>
      <c r="F124" s="879">
        <v>218.184</v>
      </c>
      <c r="G124" s="880">
        <v>64.822999999999993</v>
      </c>
      <c r="H124" s="881">
        <v>7.4249999999999998</v>
      </c>
      <c r="I124" s="882">
        <v>290.43200000000002</v>
      </c>
    </row>
    <row r="125" spans="1:17" ht="18.75" customHeight="1">
      <c r="B125" s="1806" t="s">
        <v>504</v>
      </c>
      <c r="C125" s="1807"/>
      <c r="D125" s="1807"/>
      <c r="E125" s="1808"/>
      <c r="F125" s="879">
        <v>78.045000000000002</v>
      </c>
      <c r="G125" s="880">
        <v>16.152999999999999</v>
      </c>
      <c r="H125" s="881">
        <v>4.016</v>
      </c>
      <c r="I125" s="882">
        <v>98.213999999999999</v>
      </c>
    </row>
    <row r="126" spans="1:17" ht="24.75" customHeight="1">
      <c r="B126" s="1806" t="s">
        <v>505</v>
      </c>
      <c r="C126" s="1807"/>
      <c r="D126" s="1807"/>
      <c r="E126" s="1808"/>
      <c r="F126" s="879">
        <v>0</v>
      </c>
      <c r="G126" s="880">
        <v>2.9060000000000001</v>
      </c>
      <c r="H126" s="881">
        <v>0</v>
      </c>
      <c r="I126" s="882">
        <v>2.9060000000000001</v>
      </c>
    </row>
    <row r="127" spans="1:17" ht="26.25" customHeight="1">
      <c r="B127" s="1806" t="s">
        <v>506</v>
      </c>
      <c r="C127" s="1807"/>
      <c r="D127" s="1807"/>
      <c r="E127" s="1808"/>
      <c r="F127" s="879">
        <v>18.106000000000002</v>
      </c>
      <c r="G127" s="880">
        <v>2.2149999999999999</v>
      </c>
      <c r="H127" s="881">
        <v>5.9989999999999997</v>
      </c>
      <c r="I127" s="882">
        <v>26.32</v>
      </c>
    </row>
    <row r="128" spans="1:17" ht="12.75" customHeight="1">
      <c r="B128" s="1806" t="s">
        <v>507</v>
      </c>
      <c r="C128" s="1807"/>
      <c r="D128" s="1807"/>
      <c r="E128" s="1808"/>
      <c r="F128" s="879">
        <v>0.68300000000000005</v>
      </c>
      <c r="G128" s="880">
        <v>1.758</v>
      </c>
      <c r="H128" s="881">
        <v>8.9999999999999993E-3</v>
      </c>
      <c r="I128" s="882">
        <v>2.4500000000000002</v>
      </c>
    </row>
    <row r="129" spans="1:17" ht="12.75" customHeight="1">
      <c r="B129" s="1806" t="s">
        <v>508</v>
      </c>
      <c r="C129" s="1807"/>
      <c r="D129" s="1807"/>
      <c r="E129" s="1808"/>
      <c r="F129" s="879">
        <v>0</v>
      </c>
      <c r="G129" s="880">
        <v>3.0000000000000001E-3</v>
      </c>
      <c r="H129" s="881">
        <v>0</v>
      </c>
      <c r="I129" s="882">
        <v>3.0000000000000001E-3</v>
      </c>
      <c r="K129" s="862"/>
      <c r="L129" s="862"/>
      <c r="M129" s="862"/>
      <c r="N129" s="862"/>
      <c r="O129" s="862"/>
      <c r="P129" s="862"/>
      <c r="Q129" s="862"/>
    </row>
    <row r="130" spans="1:17" ht="12.75" customHeight="1">
      <c r="B130" s="1806" t="s">
        <v>509</v>
      </c>
      <c r="C130" s="1807"/>
      <c r="D130" s="1807"/>
      <c r="E130" s="1808"/>
      <c r="F130" s="879">
        <v>9.5510000000000002</v>
      </c>
      <c r="G130" s="880">
        <v>0.15</v>
      </c>
      <c r="H130" s="881">
        <v>0.19600000000000001</v>
      </c>
      <c r="I130" s="882">
        <v>9.8970000000000002</v>
      </c>
    </row>
    <row r="131" spans="1:17" ht="27.75" customHeight="1" thickBot="1">
      <c r="B131" s="1872" t="s">
        <v>510</v>
      </c>
      <c r="C131" s="1873"/>
      <c r="D131" s="1873"/>
      <c r="E131" s="1874"/>
      <c r="F131" s="887">
        <v>-0.32900000000000001</v>
      </c>
      <c r="G131" s="888">
        <v>-3.2000000000000001E-2</v>
      </c>
      <c r="H131" s="889">
        <v>-1E-3</v>
      </c>
      <c r="I131" s="890">
        <v>-0.36199999999999999</v>
      </c>
    </row>
    <row r="132" spans="1:17" s="874" customFormat="1" ht="26.25" customHeight="1" thickBot="1">
      <c r="A132" s="869"/>
      <c r="B132" s="1797" t="s">
        <v>511</v>
      </c>
      <c r="C132" s="1798"/>
      <c r="D132" s="1798"/>
      <c r="E132" s="1799"/>
      <c r="F132" s="870">
        <v>247.90199999999999</v>
      </c>
      <c r="G132" s="871">
        <v>0</v>
      </c>
      <c r="H132" s="872">
        <v>0</v>
      </c>
      <c r="I132" s="873">
        <v>247.90199999999999</v>
      </c>
      <c r="K132" s="869"/>
      <c r="L132" s="869"/>
      <c r="M132" s="869"/>
      <c r="N132" s="869"/>
      <c r="O132" s="869"/>
      <c r="P132" s="869"/>
      <c r="Q132" s="869"/>
    </row>
    <row r="133" spans="1:17" ht="12.75" customHeight="1">
      <c r="B133" s="1800" t="s">
        <v>512</v>
      </c>
      <c r="C133" s="1801"/>
      <c r="D133" s="1801"/>
      <c r="E133" s="1802"/>
      <c r="F133" s="875">
        <v>235.16399999999999</v>
      </c>
      <c r="G133" s="876">
        <v>0</v>
      </c>
      <c r="H133" s="877">
        <v>0</v>
      </c>
      <c r="I133" s="878">
        <v>235.16399999999999</v>
      </c>
    </row>
    <row r="134" spans="1:17" ht="12.75" customHeight="1" thickBot="1">
      <c r="B134" s="1875" t="s">
        <v>513</v>
      </c>
      <c r="C134" s="1876"/>
      <c r="D134" s="1876"/>
      <c r="E134" s="1877"/>
      <c r="F134" s="879">
        <v>12.738</v>
      </c>
      <c r="G134" s="880">
        <v>0</v>
      </c>
      <c r="H134" s="881">
        <v>0</v>
      </c>
      <c r="I134" s="882">
        <v>12.738</v>
      </c>
    </row>
    <row r="135" spans="1:17" s="874" customFormat="1" ht="12.75" customHeight="1" thickBot="1">
      <c r="A135" s="869"/>
      <c r="B135" s="1884" t="s">
        <v>514</v>
      </c>
      <c r="C135" s="1885"/>
      <c r="D135" s="1885"/>
      <c r="E135" s="1886"/>
      <c r="F135" s="870">
        <v>3485.3009999999999</v>
      </c>
      <c r="G135" s="871">
        <v>632.221</v>
      </c>
      <c r="H135" s="872">
        <v>174.33500000000001</v>
      </c>
      <c r="I135" s="873">
        <v>4291.857</v>
      </c>
      <c r="K135" s="869"/>
      <c r="L135" s="869"/>
      <c r="M135" s="869"/>
      <c r="N135" s="869"/>
      <c r="O135" s="869"/>
      <c r="P135" s="869"/>
      <c r="Q135" s="869"/>
    </row>
    <row r="136" spans="1:17" ht="12.75" customHeight="1">
      <c r="B136" s="1887" t="s">
        <v>515</v>
      </c>
      <c r="C136" s="1888"/>
      <c r="D136" s="1888"/>
      <c r="E136" s="1889"/>
      <c r="F136" s="892">
        <v>83.203999999999994</v>
      </c>
      <c r="G136" s="893">
        <v>46.588999999999999</v>
      </c>
      <c r="H136" s="894">
        <v>4.6399999999999997</v>
      </c>
      <c r="I136" s="878">
        <v>134.43299999999999</v>
      </c>
    </row>
    <row r="137" spans="1:17" ht="12.75" customHeight="1">
      <c r="B137" s="1806" t="s">
        <v>516</v>
      </c>
      <c r="C137" s="1807"/>
      <c r="D137" s="1807"/>
      <c r="E137" s="1808"/>
      <c r="F137" s="896">
        <v>12.023</v>
      </c>
      <c r="G137" s="897">
        <v>13.76</v>
      </c>
      <c r="H137" s="898">
        <v>0.72299999999999998</v>
      </c>
      <c r="I137" s="882">
        <v>26.506</v>
      </c>
    </row>
    <row r="138" spans="1:17" ht="12.75" customHeight="1">
      <c r="B138" s="1806" t="s">
        <v>517</v>
      </c>
      <c r="C138" s="1807"/>
      <c r="D138" s="1807"/>
      <c r="E138" s="1808"/>
      <c r="F138" s="896">
        <v>0</v>
      </c>
      <c r="G138" s="897">
        <v>4.0000000000000001E-3</v>
      </c>
      <c r="H138" s="898">
        <v>0</v>
      </c>
      <c r="I138" s="882">
        <v>4.0000000000000001E-3</v>
      </c>
    </row>
    <row r="139" spans="1:17" ht="12.75" customHeight="1">
      <c r="B139" s="1806" t="s">
        <v>518</v>
      </c>
      <c r="C139" s="1807"/>
      <c r="D139" s="1807"/>
      <c r="E139" s="1808"/>
      <c r="F139" s="896">
        <v>0</v>
      </c>
      <c r="G139" s="897">
        <v>0</v>
      </c>
      <c r="H139" s="898">
        <v>5.0000000000000001E-3</v>
      </c>
      <c r="I139" s="882">
        <v>5.0000000000000001E-3</v>
      </c>
      <c r="J139" s="922"/>
      <c r="K139" s="862"/>
      <c r="L139" s="862"/>
      <c r="M139" s="862"/>
      <c r="N139" s="862"/>
      <c r="O139" s="862"/>
      <c r="P139" s="862"/>
      <c r="Q139" s="862"/>
    </row>
    <row r="140" spans="1:17" ht="12.75" customHeight="1">
      <c r="B140" s="1803" t="s">
        <v>519</v>
      </c>
      <c r="C140" s="1804"/>
      <c r="D140" s="1804"/>
      <c r="E140" s="1805"/>
      <c r="F140" s="896">
        <v>118.128</v>
      </c>
      <c r="G140" s="897">
        <v>19.152000000000001</v>
      </c>
      <c r="H140" s="898">
        <v>13.804</v>
      </c>
      <c r="I140" s="882">
        <v>151.084</v>
      </c>
    </row>
    <row r="141" spans="1:17" ht="12.75" customHeight="1">
      <c r="B141" s="1806" t="s">
        <v>520</v>
      </c>
      <c r="C141" s="1807"/>
      <c r="D141" s="1807"/>
      <c r="E141" s="1808"/>
      <c r="F141" s="896">
        <v>1858.3340000000001</v>
      </c>
      <c r="G141" s="897">
        <v>260.625</v>
      </c>
      <c r="H141" s="898">
        <v>124.035</v>
      </c>
      <c r="I141" s="882">
        <v>2242.9940000000001</v>
      </c>
    </row>
    <row r="142" spans="1:17" ht="15" customHeight="1" thickBot="1">
      <c r="B142" s="1875" t="s">
        <v>521</v>
      </c>
      <c r="C142" s="1876"/>
      <c r="D142" s="1876"/>
      <c r="E142" s="1877"/>
      <c r="F142" s="923">
        <v>1413.6120000000001</v>
      </c>
      <c r="G142" s="924">
        <v>292.09100000000001</v>
      </c>
      <c r="H142" s="925">
        <v>31.128</v>
      </c>
      <c r="I142" s="886">
        <v>1736.8309999999999</v>
      </c>
    </row>
    <row r="143" spans="1:17" s="874" customFormat="1" ht="12.75" customHeight="1" thickBot="1">
      <c r="A143" s="869"/>
      <c r="B143" s="1797" t="s">
        <v>522</v>
      </c>
      <c r="C143" s="1798"/>
      <c r="D143" s="1798"/>
      <c r="E143" s="1799"/>
      <c r="F143" s="870">
        <v>599.77599999999995</v>
      </c>
      <c r="G143" s="871">
        <v>401.41199999999998</v>
      </c>
      <c r="H143" s="872">
        <v>82.373000000000005</v>
      </c>
      <c r="I143" s="873">
        <v>1083.5609999999999</v>
      </c>
      <c r="K143" s="869"/>
      <c r="L143" s="869"/>
      <c r="M143" s="869"/>
      <c r="N143" s="869"/>
      <c r="O143" s="869"/>
      <c r="P143" s="869"/>
      <c r="Q143" s="869"/>
    </row>
    <row r="144" spans="1:17" ht="12.75" customHeight="1">
      <c r="B144" s="1878" t="s">
        <v>523</v>
      </c>
      <c r="C144" s="1879"/>
      <c r="D144" s="1879"/>
      <c r="E144" s="1880"/>
      <c r="F144" s="875">
        <v>3526.4140000000002</v>
      </c>
      <c r="G144" s="876">
        <v>1087.3969999999999</v>
      </c>
      <c r="H144" s="877">
        <v>407.23599999999999</v>
      </c>
      <c r="I144" s="878">
        <v>5021.0469999999996</v>
      </c>
    </row>
    <row r="145" spans="1:17" ht="26.25" customHeight="1" thickBot="1">
      <c r="B145" s="1881" t="s">
        <v>524</v>
      </c>
      <c r="C145" s="1882"/>
      <c r="D145" s="1882"/>
      <c r="E145" s="1883"/>
      <c r="F145" s="883">
        <v>-2926.6379999999999</v>
      </c>
      <c r="G145" s="884">
        <v>-685.98500000000001</v>
      </c>
      <c r="H145" s="885">
        <v>-324.863</v>
      </c>
      <c r="I145" s="886">
        <v>-3937.4859999999999</v>
      </c>
    </row>
    <row r="146" spans="1:17" s="874" customFormat="1" ht="12.75" customHeight="1" thickBot="1">
      <c r="A146" s="869"/>
      <c r="B146" s="1797" t="s">
        <v>525</v>
      </c>
      <c r="C146" s="1798"/>
      <c r="D146" s="1798"/>
      <c r="E146" s="1799"/>
      <c r="F146" s="870">
        <v>396.80700000000002</v>
      </c>
      <c r="G146" s="871">
        <v>315.93799999999999</v>
      </c>
      <c r="H146" s="872">
        <v>133.45500000000001</v>
      </c>
      <c r="I146" s="873">
        <v>846.2</v>
      </c>
      <c r="K146" s="869"/>
      <c r="L146" s="869"/>
      <c r="M146" s="869"/>
      <c r="N146" s="869"/>
      <c r="O146" s="869"/>
      <c r="P146" s="869"/>
      <c r="Q146" s="869"/>
    </row>
    <row r="147" spans="1:17" ht="12.75" customHeight="1">
      <c r="B147" s="1803" t="s">
        <v>526</v>
      </c>
      <c r="C147" s="1804"/>
      <c r="D147" s="1804"/>
      <c r="E147" s="1805"/>
      <c r="F147" s="879">
        <v>291.21300000000002</v>
      </c>
      <c r="G147" s="880">
        <v>166.02</v>
      </c>
      <c r="H147" s="881">
        <v>53.085000000000001</v>
      </c>
      <c r="I147" s="882">
        <v>510.31799999999998</v>
      </c>
    </row>
    <row r="148" spans="1:17" ht="12.75" customHeight="1">
      <c r="B148" s="1803" t="s">
        <v>527</v>
      </c>
      <c r="C148" s="1804"/>
      <c r="D148" s="1804"/>
      <c r="E148" s="1805"/>
      <c r="F148" s="879">
        <v>1727.403</v>
      </c>
      <c r="G148" s="880">
        <v>729.42499999999995</v>
      </c>
      <c r="H148" s="881">
        <v>281.89499999999998</v>
      </c>
      <c r="I148" s="882">
        <v>2738.723</v>
      </c>
    </row>
    <row r="149" spans="1:17" ht="12.75" customHeight="1">
      <c r="B149" s="1803" t="s">
        <v>528</v>
      </c>
      <c r="C149" s="1804"/>
      <c r="D149" s="1804"/>
      <c r="E149" s="1805"/>
      <c r="F149" s="879">
        <v>6.726</v>
      </c>
      <c r="G149" s="880">
        <v>0</v>
      </c>
      <c r="H149" s="881">
        <v>92.106999999999999</v>
      </c>
      <c r="I149" s="882">
        <v>98.832999999999998</v>
      </c>
    </row>
    <row r="150" spans="1:17" ht="12.75" customHeight="1">
      <c r="B150" s="1803" t="s">
        <v>529</v>
      </c>
      <c r="C150" s="1804"/>
      <c r="D150" s="1804"/>
      <c r="E150" s="1805"/>
      <c r="F150" s="879">
        <v>89.852000000000004</v>
      </c>
      <c r="G150" s="880">
        <v>46.131</v>
      </c>
      <c r="H150" s="881">
        <v>53.140999999999998</v>
      </c>
      <c r="I150" s="882">
        <v>189.124</v>
      </c>
      <c r="J150" s="861"/>
    </row>
    <row r="151" spans="1:17" ht="12.75" customHeight="1" thickBot="1">
      <c r="B151" s="1803" t="s">
        <v>530</v>
      </c>
      <c r="C151" s="1804"/>
      <c r="D151" s="1804"/>
      <c r="E151" s="1805"/>
      <c r="F151" s="879">
        <v>-1718.3869999999999</v>
      </c>
      <c r="G151" s="880">
        <v>-625.63800000000003</v>
      </c>
      <c r="H151" s="881">
        <v>-346.77300000000002</v>
      </c>
      <c r="I151" s="882">
        <v>-2690.7979999999998</v>
      </c>
      <c r="J151" s="861"/>
    </row>
    <row r="152" spans="1:17" s="926" customFormat="1" ht="12.75" customHeight="1" thickBot="1">
      <c r="A152" s="869"/>
      <c r="B152" s="1797" t="s">
        <v>531</v>
      </c>
      <c r="C152" s="1798"/>
      <c r="D152" s="1798"/>
      <c r="E152" s="1799"/>
      <c r="F152" s="870">
        <v>7375.8890000000001</v>
      </c>
      <c r="G152" s="871">
        <v>3434.252</v>
      </c>
      <c r="H152" s="872">
        <v>311.60599999999999</v>
      </c>
      <c r="I152" s="873">
        <v>11121.746999999999</v>
      </c>
      <c r="J152" s="869"/>
      <c r="K152" s="869"/>
      <c r="L152" s="869"/>
      <c r="M152" s="869"/>
      <c r="N152" s="869"/>
      <c r="O152" s="869"/>
      <c r="P152" s="869"/>
      <c r="Q152" s="869"/>
    </row>
    <row r="153" spans="1:17" s="930" customFormat="1" ht="12.75" customHeight="1">
      <c r="A153" s="861"/>
      <c r="B153" s="1890" t="s">
        <v>532</v>
      </c>
      <c r="C153" s="1891"/>
      <c r="D153" s="1891"/>
      <c r="E153" s="1892"/>
      <c r="F153" s="927">
        <v>234.374</v>
      </c>
      <c r="G153" s="928">
        <v>104.55</v>
      </c>
      <c r="H153" s="929">
        <v>0</v>
      </c>
      <c r="I153" s="878">
        <v>338.92399999999998</v>
      </c>
      <c r="J153" s="861"/>
      <c r="K153" s="861"/>
      <c r="L153" s="861"/>
      <c r="M153" s="861"/>
      <c r="N153" s="861"/>
      <c r="O153" s="861"/>
      <c r="P153" s="861"/>
      <c r="Q153" s="861"/>
    </row>
    <row r="154" spans="1:17" s="930" customFormat="1" ht="12.75" customHeight="1">
      <c r="A154" s="861"/>
      <c r="B154" s="1893" t="s">
        <v>533</v>
      </c>
      <c r="C154" s="1894"/>
      <c r="D154" s="1894"/>
      <c r="E154" s="1895"/>
      <c r="F154" s="931">
        <v>8038.02</v>
      </c>
      <c r="G154" s="932">
        <v>3465.527</v>
      </c>
      <c r="H154" s="933">
        <v>319.37799999999999</v>
      </c>
      <c r="I154" s="882">
        <v>11822.924999999999</v>
      </c>
      <c r="J154" s="861"/>
      <c r="K154" s="861"/>
      <c r="L154" s="861"/>
      <c r="M154" s="861"/>
      <c r="N154" s="861"/>
      <c r="O154" s="861"/>
      <c r="P154" s="861"/>
      <c r="Q154" s="861"/>
    </row>
    <row r="155" spans="1:17" s="930" customFormat="1" ht="12.75" customHeight="1">
      <c r="A155" s="861"/>
      <c r="B155" s="1893" t="s">
        <v>534</v>
      </c>
      <c r="C155" s="1894"/>
      <c r="D155" s="1894"/>
      <c r="E155" s="1895"/>
      <c r="F155" s="931">
        <v>4598.1499999999996</v>
      </c>
      <c r="G155" s="932">
        <v>1611.499</v>
      </c>
      <c r="H155" s="933">
        <v>428.42599999999999</v>
      </c>
      <c r="I155" s="882">
        <v>6638.0749999999998</v>
      </c>
      <c r="J155" s="861"/>
      <c r="K155" s="861"/>
      <c r="L155" s="861"/>
      <c r="M155" s="861"/>
      <c r="N155" s="861"/>
      <c r="O155" s="861"/>
      <c r="P155" s="861"/>
      <c r="Q155" s="861"/>
    </row>
    <row r="156" spans="1:17" s="930" customFormat="1" ht="12.75" customHeight="1">
      <c r="A156" s="861"/>
      <c r="B156" s="1893" t="s">
        <v>535</v>
      </c>
      <c r="C156" s="1894"/>
      <c r="D156" s="1894"/>
      <c r="E156" s="1895"/>
      <c r="F156" s="931">
        <v>616.73199999999997</v>
      </c>
      <c r="G156" s="932">
        <v>123.961</v>
      </c>
      <c r="H156" s="933">
        <v>39.655000000000001</v>
      </c>
      <c r="I156" s="882">
        <v>780.34799999999996</v>
      </c>
      <c r="J156" s="861"/>
      <c r="K156" s="861"/>
      <c r="L156" s="861"/>
      <c r="M156" s="861"/>
      <c r="N156" s="861"/>
      <c r="O156" s="861"/>
      <c r="P156" s="861"/>
      <c r="Q156" s="861"/>
    </row>
    <row r="157" spans="1:17" s="930" customFormat="1" ht="12.75" customHeight="1">
      <c r="A157" s="861"/>
      <c r="B157" s="1893" t="s">
        <v>536</v>
      </c>
      <c r="C157" s="1894"/>
      <c r="D157" s="1894"/>
      <c r="E157" s="1895"/>
      <c r="F157" s="931">
        <v>98.498000000000005</v>
      </c>
      <c r="G157" s="932">
        <v>30.451000000000001</v>
      </c>
      <c r="H157" s="933">
        <v>53.122999999999998</v>
      </c>
      <c r="I157" s="882">
        <v>182.072</v>
      </c>
      <c r="J157" s="861"/>
      <c r="K157" s="861"/>
      <c r="L157" s="861"/>
      <c r="M157" s="861"/>
      <c r="N157" s="861"/>
      <c r="O157" s="861"/>
      <c r="P157" s="861"/>
      <c r="Q157" s="861"/>
    </row>
    <row r="158" spans="1:17" s="930" customFormat="1" ht="12.75" customHeight="1">
      <c r="A158" s="861"/>
      <c r="B158" s="1806" t="s">
        <v>537</v>
      </c>
      <c r="C158" s="1807"/>
      <c r="D158" s="1807"/>
      <c r="E158" s="1808"/>
      <c r="F158" s="931">
        <v>-6209.8850000000002</v>
      </c>
      <c r="G158" s="932">
        <v>-1877.923</v>
      </c>
      <c r="H158" s="933">
        <v>-528.976</v>
      </c>
      <c r="I158" s="882">
        <v>-8616.7839999999997</v>
      </c>
      <c r="J158" s="861"/>
      <c r="K158" s="861"/>
      <c r="L158" s="861"/>
      <c r="M158" s="861"/>
      <c r="N158" s="861"/>
      <c r="O158" s="861"/>
      <c r="P158" s="861"/>
      <c r="Q158" s="861"/>
    </row>
    <row r="159" spans="1:17" s="930" customFormat="1" ht="12.75" customHeight="1" thickBot="1">
      <c r="A159" s="861"/>
      <c r="B159" s="1872" t="s">
        <v>538</v>
      </c>
      <c r="C159" s="1873"/>
      <c r="D159" s="1873"/>
      <c r="E159" s="1874"/>
      <c r="F159" s="934">
        <v>0</v>
      </c>
      <c r="G159" s="935">
        <v>-23.812999999999999</v>
      </c>
      <c r="H159" s="936">
        <v>0</v>
      </c>
      <c r="I159" s="886">
        <v>-23.812999999999999</v>
      </c>
      <c r="J159" s="861"/>
      <c r="K159" s="861"/>
      <c r="L159" s="861"/>
      <c r="M159" s="861"/>
      <c r="N159" s="861"/>
      <c r="O159" s="861"/>
      <c r="P159" s="861"/>
      <c r="Q159" s="861"/>
    </row>
    <row r="160" spans="1:17" s="926" customFormat="1" ht="12.75" customHeight="1" thickBot="1">
      <c r="A160" s="869"/>
      <c r="B160" s="1900" t="s">
        <v>539</v>
      </c>
      <c r="C160" s="1901"/>
      <c r="D160" s="1901"/>
      <c r="E160" s="1902"/>
      <c r="F160" s="870">
        <v>0</v>
      </c>
      <c r="G160" s="871">
        <v>0</v>
      </c>
      <c r="H160" s="872">
        <v>3.746</v>
      </c>
      <c r="I160" s="873">
        <v>3.746</v>
      </c>
      <c r="J160" s="869"/>
      <c r="K160" s="869"/>
      <c r="L160" s="869"/>
      <c r="M160" s="869"/>
      <c r="N160" s="869"/>
      <c r="O160" s="869"/>
      <c r="P160" s="869"/>
      <c r="Q160" s="869"/>
    </row>
    <row r="161" spans="1:56" s="930" customFormat="1" ht="27" customHeight="1">
      <c r="A161" s="861"/>
      <c r="B161" s="1903" t="s">
        <v>540</v>
      </c>
      <c r="C161" s="1904"/>
      <c r="D161" s="1904"/>
      <c r="E161" s="1905"/>
      <c r="F161" s="927">
        <v>0</v>
      </c>
      <c r="G161" s="928">
        <v>1.7010000000000001</v>
      </c>
      <c r="H161" s="929">
        <v>3.746</v>
      </c>
      <c r="I161" s="878">
        <v>5.4470000000000001</v>
      </c>
      <c r="J161" s="861"/>
      <c r="K161" s="861"/>
      <c r="L161" s="861"/>
      <c r="M161" s="861"/>
      <c r="N161" s="861"/>
      <c r="O161" s="861"/>
      <c r="P161" s="861"/>
      <c r="Q161" s="861"/>
    </row>
    <row r="162" spans="1:56" s="930" customFormat="1" ht="12.75" customHeight="1" thickBot="1">
      <c r="A162" s="861"/>
      <c r="B162" s="1906" t="s">
        <v>541</v>
      </c>
      <c r="C162" s="1907"/>
      <c r="D162" s="1907"/>
      <c r="E162" s="1908"/>
      <c r="F162" s="937">
        <v>0</v>
      </c>
      <c r="G162" s="938">
        <v>-1.7010000000000001</v>
      </c>
      <c r="H162" s="939">
        <v>0</v>
      </c>
      <c r="I162" s="890">
        <v>-1.7010000000000001</v>
      </c>
      <c r="J162" s="861"/>
    </row>
    <row r="163" spans="1:56" s="926" customFormat="1" ht="12.75" customHeight="1" thickBot="1">
      <c r="A163" s="869"/>
      <c r="B163" s="1839" t="s">
        <v>542</v>
      </c>
      <c r="C163" s="1840"/>
      <c r="D163" s="1840"/>
      <c r="E163" s="1841"/>
      <c r="F163" s="870">
        <v>-7.4660000000000002</v>
      </c>
      <c r="G163" s="871">
        <v>-3.38</v>
      </c>
      <c r="H163" s="872">
        <v>0</v>
      </c>
      <c r="I163" s="873">
        <v>-10.846</v>
      </c>
      <c r="J163" s="869"/>
      <c r="K163" s="869"/>
      <c r="L163" s="869"/>
      <c r="M163" s="869"/>
      <c r="N163" s="869"/>
      <c r="O163" s="869"/>
      <c r="P163" s="869"/>
      <c r="Q163" s="869"/>
    </row>
    <row r="164" spans="1:56" s="930" customFormat="1" ht="23.25" customHeight="1">
      <c r="A164" s="861"/>
      <c r="B164" s="1890" t="s">
        <v>543</v>
      </c>
      <c r="C164" s="1891"/>
      <c r="D164" s="1891"/>
      <c r="E164" s="1892"/>
      <c r="F164" s="927">
        <v>42656.343000000001</v>
      </c>
      <c r="G164" s="928">
        <v>3328.7750000000001</v>
      </c>
      <c r="H164" s="929">
        <v>62.475000000000001</v>
      </c>
      <c r="I164" s="878">
        <v>46047.593000000001</v>
      </c>
      <c r="J164" s="861"/>
      <c r="K164" s="861"/>
      <c r="L164" s="861"/>
      <c r="M164" s="861"/>
      <c r="N164" s="861"/>
      <c r="O164" s="861"/>
      <c r="P164" s="861"/>
      <c r="Q164" s="861"/>
    </row>
    <row r="165" spans="1:56" s="930" customFormat="1" ht="26.25" customHeight="1">
      <c r="A165" s="861"/>
      <c r="B165" s="1893" t="s">
        <v>544</v>
      </c>
      <c r="C165" s="1894"/>
      <c r="D165" s="1894"/>
      <c r="E165" s="1895"/>
      <c r="F165" s="931">
        <v>974.86199999999997</v>
      </c>
      <c r="G165" s="932">
        <v>131.392</v>
      </c>
      <c r="H165" s="933">
        <v>0</v>
      </c>
      <c r="I165" s="882">
        <v>1106.2539999999999</v>
      </c>
      <c r="J165" s="861"/>
      <c r="K165" s="861"/>
      <c r="L165" s="861"/>
      <c r="M165" s="861"/>
      <c r="N165" s="861"/>
      <c r="O165" s="861"/>
      <c r="P165" s="861"/>
      <c r="Q165" s="861"/>
    </row>
    <row r="166" spans="1:56" s="930" customFormat="1" ht="21.75" customHeight="1">
      <c r="A166" s="861"/>
      <c r="B166" s="1893" t="s">
        <v>545</v>
      </c>
      <c r="C166" s="1894"/>
      <c r="D166" s="1894"/>
      <c r="E166" s="1895"/>
      <c r="F166" s="931">
        <v>-42664.671999999999</v>
      </c>
      <c r="G166" s="932">
        <v>-3269.9609999999998</v>
      </c>
      <c r="H166" s="933">
        <v>-62.475000000000001</v>
      </c>
      <c r="I166" s="882">
        <v>-45997.108</v>
      </c>
      <c r="J166" s="861"/>
      <c r="K166" s="861"/>
      <c r="L166" s="861"/>
      <c r="M166" s="861"/>
      <c r="N166" s="861"/>
      <c r="O166" s="861"/>
      <c r="P166" s="861"/>
      <c r="Q166" s="861"/>
    </row>
    <row r="167" spans="1:56" s="930" customFormat="1" ht="26.25" customHeight="1">
      <c r="A167" s="861"/>
      <c r="B167" s="1893" t="s">
        <v>546</v>
      </c>
      <c r="C167" s="1894"/>
      <c r="D167" s="1894"/>
      <c r="E167" s="1895"/>
      <c r="F167" s="931">
        <v>-975.59699999999998</v>
      </c>
      <c r="G167" s="932">
        <v>-193.58500000000001</v>
      </c>
      <c r="H167" s="933">
        <v>0</v>
      </c>
      <c r="I167" s="882">
        <v>-1169.182</v>
      </c>
      <c r="J167" s="861"/>
      <c r="K167" s="861"/>
      <c r="L167" s="861"/>
      <c r="M167" s="861"/>
      <c r="N167" s="861"/>
      <c r="O167" s="861"/>
      <c r="P167" s="861"/>
      <c r="Q167" s="861"/>
    </row>
    <row r="168" spans="1:56" s="930" customFormat="1" ht="12.75" customHeight="1">
      <c r="A168" s="861"/>
      <c r="B168" s="1897" t="s">
        <v>547</v>
      </c>
      <c r="C168" s="1898"/>
      <c r="D168" s="1898"/>
      <c r="E168" s="1899"/>
      <c r="F168" s="931">
        <v>63.643000000000001</v>
      </c>
      <c r="G168" s="932">
        <v>125.327</v>
      </c>
      <c r="H168" s="933">
        <v>0.39900000000000002</v>
      </c>
      <c r="I168" s="882">
        <v>189.369</v>
      </c>
      <c r="J168" s="861"/>
      <c r="K168" s="861"/>
      <c r="L168" s="861"/>
      <c r="M168" s="861"/>
      <c r="N168" s="861"/>
      <c r="O168" s="861"/>
      <c r="P168" s="861"/>
      <c r="Q168" s="861"/>
    </row>
    <row r="169" spans="1:56" s="930" customFormat="1" ht="12.75" customHeight="1" thickBot="1">
      <c r="A169" s="861"/>
      <c r="B169" s="1897" t="s">
        <v>548</v>
      </c>
      <c r="C169" s="1898"/>
      <c r="D169" s="1898"/>
      <c r="E169" s="1899"/>
      <c r="F169" s="934">
        <v>-62.045000000000002</v>
      </c>
      <c r="G169" s="935">
        <v>-125.328</v>
      </c>
      <c r="H169" s="936">
        <v>-0.39900000000000002</v>
      </c>
      <c r="I169" s="886">
        <v>-187.77199999999999</v>
      </c>
      <c r="J169" s="861"/>
      <c r="K169" s="861"/>
      <c r="L169" s="861"/>
      <c r="M169" s="861"/>
      <c r="N169" s="861"/>
      <c r="O169" s="861"/>
      <c r="P169" s="861"/>
      <c r="Q169" s="861"/>
    </row>
    <row r="170" spans="1:56" s="874" customFormat="1" ht="12.75" customHeight="1" thickBot="1">
      <c r="A170" s="869"/>
      <c r="B170" s="1797" t="s">
        <v>549</v>
      </c>
      <c r="C170" s="1798"/>
      <c r="D170" s="1798"/>
      <c r="E170" s="1799"/>
      <c r="F170" s="870">
        <v>347589.39299999998</v>
      </c>
      <c r="G170" s="871">
        <v>101306.477</v>
      </c>
      <c r="H170" s="872">
        <v>17077.845000000001</v>
      </c>
      <c r="I170" s="873">
        <v>465973.71500000003</v>
      </c>
      <c r="J170" s="869"/>
      <c r="K170" s="869"/>
      <c r="L170" s="869"/>
      <c r="M170" s="869"/>
      <c r="N170" s="869"/>
      <c r="O170" s="869"/>
      <c r="P170" s="869"/>
      <c r="Q170" s="869"/>
    </row>
    <row r="171" spans="1:56">
      <c r="J171" s="861"/>
    </row>
    <row r="172" spans="1:56">
      <c r="B172" s="1896" t="s">
        <v>550</v>
      </c>
      <c r="C172" s="1896"/>
      <c r="D172" s="1896"/>
      <c r="E172" s="1896"/>
      <c r="F172" s="940"/>
      <c r="G172" s="940"/>
      <c r="H172" s="940"/>
      <c r="I172" s="940"/>
      <c r="J172" s="861"/>
    </row>
    <row r="173" spans="1:56" s="861" customFormat="1">
      <c r="B173" s="862"/>
      <c r="C173" s="862"/>
      <c r="D173" s="862"/>
      <c r="E173" s="862"/>
      <c r="F173" s="941"/>
      <c r="G173" s="941"/>
      <c r="H173" s="941"/>
      <c r="I173" s="941"/>
      <c r="R173" s="862"/>
      <c r="S173" s="862"/>
      <c r="T173" s="862"/>
      <c r="U173" s="862"/>
      <c r="V173" s="862"/>
      <c r="W173" s="862"/>
      <c r="X173" s="862"/>
      <c r="Y173" s="862"/>
      <c r="Z173" s="862"/>
      <c r="AA173" s="862"/>
      <c r="AB173" s="862"/>
      <c r="AC173" s="862"/>
      <c r="AD173" s="862"/>
      <c r="AE173" s="862"/>
      <c r="AF173" s="862"/>
      <c r="AG173" s="862"/>
      <c r="AH173" s="862"/>
      <c r="AI173" s="862"/>
      <c r="AJ173" s="862"/>
      <c r="AK173" s="862"/>
      <c r="AL173" s="862"/>
      <c r="AM173" s="862"/>
      <c r="AN173" s="862"/>
      <c r="AO173" s="862"/>
      <c r="AP173" s="862"/>
      <c r="AQ173" s="862"/>
      <c r="AR173" s="862"/>
      <c r="AS173" s="862"/>
      <c r="AT173" s="862"/>
      <c r="AU173" s="862"/>
      <c r="AV173" s="862"/>
      <c r="AW173" s="862"/>
      <c r="AX173" s="862"/>
      <c r="AY173" s="862"/>
      <c r="AZ173" s="862"/>
      <c r="BA173" s="862"/>
      <c r="BB173" s="862"/>
      <c r="BC173" s="862"/>
      <c r="BD173" s="862"/>
    </row>
    <row r="174" spans="1:56" s="861" customFormat="1">
      <c r="B174" s="862"/>
      <c r="C174" s="862"/>
      <c r="D174" s="862"/>
      <c r="E174" s="862"/>
      <c r="F174" s="942"/>
      <c r="G174" s="942"/>
      <c r="H174" s="942"/>
      <c r="I174" s="942"/>
      <c r="R174" s="862"/>
      <c r="S174" s="862"/>
      <c r="T174" s="862"/>
      <c r="U174" s="862"/>
      <c r="V174" s="862"/>
      <c r="W174" s="862"/>
      <c r="X174" s="862"/>
      <c r="Y174" s="862"/>
      <c r="Z174" s="862"/>
      <c r="AA174" s="862"/>
      <c r="AB174" s="862"/>
      <c r="AC174" s="862"/>
      <c r="AD174" s="862"/>
      <c r="AE174" s="862"/>
      <c r="AF174" s="862"/>
      <c r="AG174" s="862"/>
      <c r="AH174" s="862"/>
      <c r="AI174" s="862"/>
      <c r="AJ174" s="862"/>
      <c r="AK174" s="862"/>
      <c r="AL174" s="862"/>
      <c r="AM174" s="862"/>
      <c r="AN174" s="862"/>
      <c r="AO174" s="862"/>
      <c r="AP174" s="862"/>
      <c r="AQ174" s="862"/>
      <c r="AR174" s="862"/>
      <c r="AS174" s="862"/>
      <c r="AT174" s="862"/>
      <c r="AU174" s="862"/>
      <c r="AV174" s="862"/>
      <c r="AW174" s="862"/>
      <c r="AX174" s="862"/>
      <c r="AY174" s="862"/>
      <c r="AZ174" s="862"/>
      <c r="BA174" s="862"/>
      <c r="BB174" s="862"/>
      <c r="BC174" s="862"/>
      <c r="BD174" s="862"/>
    </row>
    <row r="175" spans="1:56" s="904" customFormat="1">
      <c r="B175" s="862"/>
      <c r="C175" s="862"/>
      <c r="D175" s="862"/>
      <c r="E175" s="862"/>
      <c r="F175" s="943"/>
      <c r="G175" s="943"/>
      <c r="H175" s="943"/>
      <c r="I175" s="943"/>
    </row>
    <row r="176" spans="1:56" s="904" customFormat="1">
      <c r="B176" s="862"/>
      <c r="C176" s="862"/>
      <c r="D176" s="862"/>
      <c r="E176" s="862"/>
    </row>
    <row r="177" spans="2:56" s="861" customFormat="1">
      <c r="B177" s="862"/>
      <c r="C177" s="862"/>
      <c r="D177" s="862"/>
      <c r="E177" s="862"/>
      <c r="F177" s="943"/>
      <c r="G177" s="943"/>
      <c r="H177" s="943"/>
      <c r="I177" s="943"/>
      <c r="J177" s="862"/>
      <c r="R177" s="862"/>
      <c r="S177" s="862"/>
      <c r="T177" s="862"/>
      <c r="U177" s="862"/>
      <c r="V177" s="862"/>
      <c r="W177" s="862"/>
      <c r="X177" s="862"/>
      <c r="Y177" s="862"/>
      <c r="Z177" s="862"/>
      <c r="AA177" s="862"/>
      <c r="AB177" s="862"/>
      <c r="AC177" s="862"/>
      <c r="AD177" s="862"/>
      <c r="AE177" s="862"/>
      <c r="AF177" s="862"/>
      <c r="AG177" s="862"/>
      <c r="AH177" s="862"/>
      <c r="AI177" s="862"/>
      <c r="AJ177" s="862"/>
      <c r="AK177" s="862"/>
      <c r="AL177" s="862"/>
      <c r="AM177" s="862"/>
      <c r="AN177" s="862"/>
      <c r="AO177" s="862"/>
      <c r="AP177" s="862"/>
      <c r="AQ177" s="862"/>
      <c r="AR177" s="862"/>
      <c r="AS177" s="862"/>
      <c r="AT177" s="862"/>
      <c r="AU177" s="862"/>
      <c r="AV177" s="862"/>
      <c r="AW177" s="862"/>
      <c r="AX177" s="862"/>
      <c r="AY177" s="862"/>
      <c r="AZ177" s="862"/>
      <c r="BA177" s="862"/>
      <c r="BB177" s="862"/>
      <c r="BC177" s="862"/>
      <c r="BD177" s="862"/>
    </row>
    <row r="178" spans="2:56" s="904" customFormat="1">
      <c r="B178" s="862"/>
      <c r="C178" s="862"/>
      <c r="D178" s="862"/>
      <c r="E178" s="862"/>
      <c r="F178" s="942"/>
      <c r="G178" s="942"/>
      <c r="H178" s="942"/>
      <c r="I178" s="942"/>
    </row>
    <row r="179" spans="2:56" s="904" customFormat="1">
      <c r="B179" s="862"/>
      <c r="C179" s="862"/>
      <c r="D179" s="862"/>
      <c r="E179" s="862"/>
      <c r="F179" s="942"/>
      <c r="G179" s="942"/>
      <c r="H179" s="942"/>
      <c r="I179" s="942"/>
    </row>
    <row r="181" spans="2:56" s="904" customFormat="1">
      <c r="B181" s="862"/>
      <c r="C181" s="862"/>
      <c r="D181" s="862"/>
      <c r="E181" s="862"/>
      <c r="F181" s="942"/>
      <c r="G181" s="942"/>
      <c r="H181" s="942"/>
      <c r="I181" s="942"/>
    </row>
  </sheetData>
  <mergeCells count="169">
    <mergeCell ref="B172:E172"/>
    <mergeCell ref="B165:E165"/>
    <mergeCell ref="B166:E166"/>
    <mergeCell ref="B167:E167"/>
    <mergeCell ref="B168:E168"/>
    <mergeCell ref="B169:E169"/>
    <mergeCell ref="B170:E170"/>
    <mergeCell ref="B159:E159"/>
    <mergeCell ref="B160:E160"/>
    <mergeCell ref="B161:E161"/>
    <mergeCell ref="B162:E162"/>
    <mergeCell ref="B163:E163"/>
    <mergeCell ref="B164:E164"/>
    <mergeCell ref="B153:E153"/>
    <mergeCell ref="B154:E154"/>
    <mergeCell ref="B155:E155"/>
    <mergeCell ref="B156:E156"/>
    <mergeCell ref="B157:E157"/>
    <mergeCell ref="B158:E158"/>
    <mergeCell ref="B147:E147"/>
    <mergeCell ref="B148:E148"/>
    <mergeCell ref="B149:E149"/>
    <mergeCell ref="B150:E150"/>
    <mergeCell ref="B151:E151"/>
    <mergeCell ref="B152:E152"/>
    <mergeCell ref="B141:E141"/>
    <mergeCell ref="B142:E142"/>
    <mergeCell ref="B143:E143"/>
    <mergeCell ref="B144:E144"/>
    <mergeCell ref="B145:E145"/>
    <mergeCell ref="B146:E146"/>
    <mergeCell ref="B135:E135"/>
    <mergeCell ref="B136:E136"/>
    <mergeCell ref="B137:E137"/>
    <mergeCell ref="B138:E138"/>
    <mergeCell ref="B139:E139"/>
    <mergeCell ref="B140:E140"/>
    <mergeCell ref="B129:E129"/>
    <mergeCell ref="B130:E130"/>
    <mergeCell ref="B131:E131"/>
    <mergeCell ref="B132:E132"/>
    <mergeCell ref="B133:E133"/>
    <mergeCell ref="B134:E134"/>
    <mergeCell ref="B123:E123"/>
    <mergeCell ref="B124:E124"/>
    <mergeCell ref="B125:E125"/>
    <mergeCell ref="B126:E126"/>
    <mergeCell ref="B127:E127"/>
    <mergeCell ref="B128:E128"/>
    <mergeCell ref="B117:E117"/>
    <mergeCell ref="C118:E118"/>
    <mergeCell ref="C119:E119"/>
    <mergeCell ref="B120:E120"/>
    <mergeCell ref="B121:E121"/>
    <mergeCell ref="B122:E122"/>
    <mergeCell ref="C111:E111"/>
    <mergeCell ref="C112:E112"/>
    <mergeCell ref="C113:E113"/>
    <mergeCell ref="B114:E114"/>
    <mergeCell ref="C115:E115"/>
    <mergeCell ref="C116:E116"/>
    <mergeCell ref="C105:E105"/>
    <mergeCell ref="B106:E106"/>
    <mergeCell ref="C107:E107"/>
    <mergeCell ref="C108:E108"/>
    <mergeCell ref="C109:E109"/>
    <mergeCell ref="B110:E110"/>
    <mergeCell ref="C99:E99"/>
    <mergeCell ref="B100:E100"/>
    <mergeCell ref="C101:E101"/>
    <mergeCell ref="C102:E102"/>
    <mergeCell ref="B103:E103"/>
    <mergeCell ref="C104:E104"/>
    <mergeCell ref="C93:E93"/>
    <mergeCell ref="C94:E94"/>
    <mergeCell ref="C95:E95"/>
    <mergeCell ref="B96:E96"/>
    <mergeCell ref="C97:E97"/>
    <mergeCell ref="C98:E98"/>
    <mergeCell ref="C87:E87"/>
    <mergeCell ref="C88:E88"/>
    <mergeCell ref="B89:E89"/>
    <mergeCell ref="C90:E90"/>
    <mergeCell ref="C91:E91"/>
    <mergeCell ref="B92:E92"/>
    <mergeCell ref="B81:E81"/>
    <mergeCell ref="C82:E82"/>
    <mergeCell ref="C83:E83"/>
    <mergeCell ref="C84:E84"/>
    <mergeCell ref="B85:E85"/>
    <mergeCell ref="C86:E86"/>
    <mergeCell ref="C75:E75"/>
    <mergeCell ref="C76:E76"/>
    <mergeCell ref="B77:E77"/>
    <mergeCell ref="C78:E78"/>
    <mergeCell ref="C79:E79"/>
    <mergeCell ref="C80:E80"/>
    <mergeCell ref="B69:E69"/>
    <mergeCell ref="C70:E70"/>
    <mergeCell ref="C71:E71"/>
    <mergeCell ref="B72:E72"/>
    <mergeCell ref="B73:E73"/>
    <mergeCell ref="C74:E74"/>
    <mergeCell ref="C63:E63"/>
    <mergeCell ref="C64:E64"/>
    <mergeCell ref="C65:E65"/>
    <mergeCell ref="B66:E66"/>
    <mergeCell ref="C67:E67"/>
    <mergeCell ref="C68:E68"/>
    <mergeCell ref="C57:E57"/>
    <mergeCell ref="B58:E58"/>
    <mergeCell ref="C59:E59"/>
    <mergeCell ref="C60:E60"/>
    <mergeCell ref="C61:E61"/>
    <mergeCell ref="B62:E62"/>
    <mergeCell ref="C51:E51"/>
    <mergeCell ref="C52:E52"/>
    <mergeCell ref="C53:E53"/>
    <mergeCell ref="B54:E54"/>
    <mergeCell ref="C55:E55"/>
    <mergeCell ref="C56:E56"/>
    <mergeCell ref="C45:E45"/>
    <mergeCell ref="C46:E46"/>
    <mergeCell ref="B47:E47"/>
    <mergeCell ref="C48:E48"/>
    <mergeCell ref="C49:E49"/>
    <mergeCell ref="B50:E50"/>
    <mergeCell ref="C39:E39"/>
    <mergeCell ref="C40:E40"/>
    <mergeCell ref="B41:E41"/>
    <mergeCell ref="C42:E42"/>
    <mergeCell ref="C43:E43"/>
    <mergeCell ref="B44:E44"/>
    <mergeCell ref="B33:E33"/>
    <mergeCell ref="B34:E34"/>
    <mergeCell ref="B35:E35"/>
    <mergeCell ref="B36:E36"/>
    <mergeCell ref="B37:E37"/>
    <mergeCell ref="B38:E38"/>
    <mergeCell ref="B27:E27"/>
    <mergeCell ref="B28:E28"/>
    <mergeCell ref="B29:E29"/>
    <mergeCell ref="B30:E30"/>
    <mergeCell ref="B31:E31"/>
    <mergeCell ref="B32:E32"/>
    <mergeCell ref="C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C2:I2"/>
    <mergeCell ref="H4:I4"/>
    <mergeCell ref="B5:E6"/>
    <mergeCell ref="F5:I5"/>
    <mergeCell ref="B7:E7"/>
    <mergeCell ref="B8:E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8"/>
  <sheetViews>
    <sheetView workbookViewId="0"/>
  </sheetViews>
  <sheetFormatPr defaultColWidth="9.140625" defaultRowHeight="12.75"/>
  <cols>
    <col min="1" max="1" width="4.85546875" style="778" customWidth="1"/>
    <col min="2" max="2" width="9.28515625" style="778" customWidth="1"/>
    <col min="3" max="3" width="17" style="779" customWidth="1"/>
    <col min="4" max="4" width="10.28515625" style="778" hidden="1" customWidth="1"/>
    <col min="5" max="7" width="9.7109375" style="778" hidden="1" customWidth="1"/>
    <col min="8" max="8" width="15.140625" style="778" customWidth="1"/>
    <col min="9" max="9" width="16.28515625" style="778" customWidth="1"/>
    <col min="10" max="13" width="8.7109375" style="778" hidden="1" customWidth="1"/>
    <col min="14" max="14" width="14" style="778" customWidth="1"/>
    <col min="15" max="15" width="14.42578125" style="778" customWidth="1"/>
    <col min="16" max="17" width="9.42578125" style="778" hidden="1" customWidth="1"/>
    <col min="18" max="19" width="0" style="778" hidden="1" customWidth="1"/>
    <col min="20" max="20" width="15.140625" style="778" customWidth="1"/>
    <col min="21" max="21" width="14" style="778" customWidth="1"/>
    <col min="22" max="16384" width="9.140625" style="778"/>
  </cols>
  <sheetData>
    <row r="2" spans="1:21">
      <c r="P2" s="2135"/>
      <c r="Q2" s="2135"/>
      <c r="R2" s="2135"/>
      <c r="S2" s="2135"/>
      <c r="T2" s="2135" t="s">
        <v>393</v>
      </c>
      <c r="U2" s="2135"/>
    </row>
    <row r="3" spans="1:21">
      <c r="B3" s="2136" t="s">
        <v>394</v>
      </c>
      <c r="C3" s="2136"/>
      <c r="D3" s="2136"/>
      <c r="E3" s="2136"/>
      <c r="F3" s="2136"/>
      <c r="G3" s="2136"/>
      <c r="H3" s="2136"/>
      <c r="I3" s="2136"/>
      <c r="J3" s="2136"/>
      <c r="K3" s="2136"/>
      <c r="L3" s="2136"/>
      <c r="M3" s="2136"/>
      <c r="N3" s="2136"/>
      <c r="O3" s="2136"/>
      <c r="P3" s="2136"/>
      <c r="Q3" s="2136"/>
      <c r="R3" s="2136"/>
    </row>
    <row r="4" spans="1:21" ht="13.5" thickBot="1">
      <c r="B4" s="780"/>
      <c r="C4" s="780"/>
      <c r="D4" s="780"/>
      <c r="E4" s="780"/>
      <c r="F4" s="780"/>
      <c r="G4" s="780"/>
      <c r="H4" s="780"/>
      <c r="I4" s="780"/>
      <c r="J4" s="781"/>
      <c r="K4" s="781"/>
      <c r="L4" s="782"/>
      <c r="M4" s="782"/>
      <c r="N4" s="782"/>
      <c r="O4" s="782"/>
    </row>
    <row r="5" spans="1:21" ht="39.75" customHeight="1" thickBot="1">
      <c r="A5" s="783"/>
      <c r="B5" s="2137" t="s">
        <v>326</v>
      </c>
      <c r="C5" s="2138"/>
      <c r="D5" s="2141" t="s">
        <v>395</v>
      </c>
      <c r="E5" s="2142"/>
      <c r="F5" s="2142"/>
      <c r="G5" s="2142"/>
      <c r="H5" s="2142"/>
      <c r="I5" s="2143"/>
      <c r="J5" s="2141" t="s">
        <v>396</v>
      </c>
      <c r="K5" s="2142"/>
      <c r="L5" s="2142"/>
      <c r="M5" s="2142"/>
      <c r="N5" s="2142"/>
      <c r="O5" s="2143"/>
      <c r="P5" s="2141" t="s">
        <v>380</v>
      </c>
      <c r="Q5" s="2142"/>
      <c r="R5" s="2142"/>
      <c r="S5" s="2142"/>
      <c r="T5" s="2142"/>
      <c r="U5" s="2143"/>
    </row>
    <row r="6" spans="1:21" ht="13.5" thickBot="1">
      <c r="A6" s="783"/>
      <c r="B6" s="2139"/>
      <c r="C6" s="2140"/>
      <c r="D6" s="784" t="s">
        <v>397</v>
      </c>
      <c r="E6" s="785" t="s">
        <v>398</v>
      </c>
      <c r="F6" s="784" t="s">
        <v>399</v>
      </c>
      <c r="G6" s="786" t="s">
        <v>400</v>
      </c>
      <c r="H6" s="784" t="s">
        <v>316</v>
      </c>
      <c r="I6" s="787" t="s">
        <v>317</v>
      </c>
      <c r="J6" s="784" t="s">
        <v>397</v>
      </c>
      <c r="K6" s="784" t="s">
        <v>398</v>
      </c>
      <c r="L6" s="784" t="s">
        <v>399</v>
      </c>
      <c r="M6" s="784" t="s">
        <v>400</v>
      </c>
      <c r="N6" s="784" t="s">
        <v>316</v>
      </c>
      <c r="O6" s="788" t="s">
        <v>317</v>
      </c>
      <c r="P6" s="784" t="s">
        <v>397</v>
      </c>
      <c r="Q6" s="784" t="s">
        <v>398</v>
      </c>
      <c r="R6" s="784" t="s">
        <v>399</v>
      </c>
      <c r="S6" s="784" t="s">
        <v>400</v>
      </c>
      <c r="T6" s="784" t="s">
        <v>316</v>
      </c>
      <c r="U6" s="787" t="s">
        <v>317</v>
      </c>
    </row>
    <row r="7" spans="1:21" ht="22.5">
      <c r="A7" s="783"/>
      <c r="B7" s="2128" t="s">
        <v>401</v>
      </c>
      <c r="C7" s="789" t="s">
        <v>18</v>
      </c>
      <c r="D7" s="790">
        <v>151201.98699999999</v>
      </c>
      <c r="E7" s="791">
        <v>146141.07</v>
      </c>
      <c r="F7" s="792">
        <v>148497.655</v>
      </c>
      <c r="G7" s="793">
        <v>146104.92800000001</v>
      </c>
      <c r="H7" s="790">
        <v>155535.891</v>
      </c>
      <c r="I7" s="794">
        <v>142029.20000000001</v>
      </c>
      <c r="J7" s="790">
        <v>4448.7449999999953</v>
      </c>
      <c r="K7" s="790">
        <v>-5060.9169999999867</v>
      </c>
      <c r="L7" s="790">
        <v>2356.5849999999919</v>
      </c>
      <c r="M7" s="790">
        <v>-2392.7269999999844</v>
      </c>
      <c r="N7" s="790">
        <v>9430.9629999999888</v>
      </c>
      <c r="O7" s="795">
        <v>-13506.690999999992</v>
      </c>
      <c r="P7" s="796">
        <v>3.0314458061512502E-2</v>
      </c>
      <c r="Q7" s="796">
        <v>-3.3471233417058113E-2</v>
      </c>
      <c r="R7" s="796">
        <v>1.6125412247221069E-2</v>
      </c>
      <c r="S7" s="796">
        <v>-1.6112894173311926E-2</v>
      </c>
      <c r="T7" s="797">
        <v>6.4549246415562297E-2</v>
      </c>
      <c r="U7" s="798">
        <v>-8.6839705698538688E-2</v>
      </c>
    </row>
    <row r="8" spans="1:21">
      <c r="A8" s="783"/>
      <c r="B8" s="2129"/>
      <c r="C8" s="799" t="s">
        <v>6</v>
      </c>
      <c r="D8" s="790">
        <v>126588.212</v>
      </c>
      <c r="E8" s="800">
        <v>129315.52899999999</v>
      </c>
      <c r="F8" s="801">
        <v>133256.80799999999</v>
      </c>
      <c r="G8" s="790">
        <v>136161.81700000001</v>
      </c>
      <c r="H8" s="790">
        <v>138829.81400000001</v>
      </c>
      <c r="I8" s="794">
        <v>149960.82500000001</v>
      </c>
      <c r="J8" s="790">
        <v>2823.1359999999986</v>
      </c>
      <c r="K8" s="790">
        <v>2727.3169999999955</v>
      </c>
      <c r="L8" s="790">
        <v>3941.278999999995</v>
      </c>
      <c r="M8" s="790">
        <v>2905.00900000002</v>
      </c>
      <c r="N8" s="790">
        <v>2667.997000000003</v>
      </c>
      <c r="O8" s="795">
        <v>11131.010999999999</v>
      </c>
      <c r="P8" s="802">
        <v>2.2810441291208825E-2</v>
      </c>
      <c r="Q8" s="802">
        <v>2.1544794392071794E-2</v>
      </c>
      <c r="R8" s="802">
        <v>3.0478002375105277E-2</v>
      </c>
      <c r="S8" s="802">
        <v>2.1800079437592563E-2</v>
      </c>
      <c r="T8" s="803">
        <v>1.9594311083554378E-2</v>
      </c>
      <c r="U8" s="804">
        <v>8.0177381783425844E-2</v>
      </c>
    </row>
    <row r="9" spans="1:21" ht="13.5" thickBot="1">
      <c r="A9" s="783"/>
      <c r="B9" s="2130"/>
      <c r="C9" s="805" t="s">
        <v>331</v>
      </c>
      <c r="D9" s="806">
        <v>3172.0889999999999</v>
      </c>
      <c r="E9" s="807">
        <v>3048.75</v>
      </c>
      <c r="F9" s="806">
        <v>2811.0279999999998</v>
      </c>
      <c r="G9" s="806">
        <v>3191.616</v>
      </c>
      <c r="H9" s="806">
        <v>3210.0059999999999</v>
      </c>
      <c r="I9" s="808">
        <v>3063.4560000000001</v>
      </c>
      <c r="J9" s="792">
        <v>108.41300000000001</v>
      </c>
      <c r="K9" s="806">
        <v>-123.33899999999994</v>
      </c>
      <c r="L9" s="792">
        <v>-237.72200000000021</v>
      </c>
      <c r="M9" s="792">
        <v>380.58800000000019</v>
      </c>
      <c r="N9" s="806">
        <v>18.389999999999873</v>
      </c>
      <c r="O9" s="809">
        <v>-146.54999999999973</v>
      </c>
      <c r="P9" s="810">
        <v>3.5386574820575029E-2</v>
      </c>
      <c r="Q9" s="811">
        <v>-3.8882578641393717E-2</v>
      </c>
      <c r="R9" s="811">
        <v>-7.7973595735957427E-2</v>
      </c>
      <c r="S9" s="812">
        <v>0.13539103843860689</v>
      </c>
      <c r="T9" s="811">
        <v>5.761971364976198E-3</v>
      </c>
      <c r="U9" s="813">
        <v>-4.5654120272672308E-2</v>
      </c>
    </row>
    <row r="10" spans="1:21">
      <c r="A10" s="783"/>
      <c r="B10" s="2131" t="s">
        <v>402</v>
      </c>
      <c r="C10" s="814" t="s">
        <v>363</v>
      </c>
      <c r="D10" s="790">
        <v>3356.0479999999998</v>
      </c>
      <c r="E10" s="815">
        <v>3452.752</v>
      </c>
      <c r="F10" s="790">
        <v>2519.6170000000002</v>
      </c>
      <c r="G10" s="790">
        <v>3530.027</v>
      </c>
      <c r="H10" s="790">
        <v>2042.9649999999999</v>
      </c>
      <c r="I10" s="794">
        <v>2411.1959999999999</v>
      </c>
      <c r="J10" s="793">
        <v>1120.6949999999997</v>
      </c>
      <c r="K10" s="790">
        <v>96.704000000000178</v>
      </c>
      <c r="L10" s="793">
        <v>-933.13499999999976</v>
      </c>
      <c r="M10" s="793">
        <v>1010.4099999999999</v>
      </c>
      <c r="N10" s="790">
        <v>-1487.0620000000001</v>
      </c>
      <c r="O10" s="795">
        <v>368.23099999999999</v>
      </c>
      <c r="P10" s="797">
        <v>0.50135034600799055</v>
      </c>
      <c r="Q10" s="796">
        <v>2.8814844126186571E-2</v>
      </c>
      <c r="R10" s="796">
        <v>-0.2702583330630175</v>
      </c>
      <c r="S10" s="797">
        <v>0.40101729747021064</v>
      </c>
      <c r="T10" s="797">
        <v>-0.42126080055478332</v>
      </c>
      <c r="U10" s="798">
        <v>0.18024342071450075</v>
      </c>
    </row>
    <row r="11" spans="1:21">
      <c r="A11" s="783"/>
      <c r="B11" s="2132"/>
      <c r="C11" s="816" t="s">
        <v>361</v>
      </c>
      <c r="D11" s="817">
        <v>52908.387000000002</v>
      </c>
      <c r="E11" s="818">
        <v>48869.911999999997</v>
      </c>
      <c r="F11" s="817">
        <v>51258.548999999999</v>
      </c>
      <c r="G11" s="817">
        <v>48565.485999999997</v>
      </c>
      <c r="H11" s="817">
        <v>56056.334000000003</v>
      </c>
      <c r="I11" s="819">
        <v>53009.375999999997</v>
      </c>
      <c r="J11" s="790">
        <v>3564.6680000000051</v>
      </c>
      <c r="K11" s="790">
        <v>-4038.4750000000058</v>
      </c>
      <c r="L11" s="790">
        <v>2388.6370000000024</v>
      </c>
      <c r="M11" s="790">
        <v>-2693.0630000000019</v>
      </c>
      <c r="N11" s="790">
        <v>7490.8480000000054</v>
      </c>
      <c r="O11" s="795">
        <v>-3046.958000000006</v>
      </c>
      <c r="P11" s="811">
        <v>7.2241575467791669E-2</v>
      </c>
      <c r="Q11" s="802">
        <v>-7.6329580790282001E-2</v>
      </c>
      <c r="R11" s="820">
        <v>4.8877456542176762E-2</v>
      </c>
      <c r="S11" s="803">
        <v>-5.2538806746168371E-2</v>
      </c>
      <c r="T11" s="803">
        <v>0.15424221225748685</v>
      </c>
      <c r="U11" s="804">
        <v>-5.4355284810455241E-2</v>
      </c>
    </row>
    <row r="12" spans="1:21">
      <c r="A12" s="783"/>
      <c r="B12" s="2132"/>
      <c r="C12" s="816" t="s">
        <v>362</v>
      </c>
      <c r="D12" s="790">
        <v>206196.91</v>
      </c>
      <c r="E12" s="815">
        <v>208406.916</v>
      </c>
      <c r="F12" s="790">
        <v>211570.489</v>
      </c>
      <c r="G12" s="790">
        <v>214526.255</v>
      </c>
      <c r="H12" s="790">
        <v>220598.18700000001</v>
      </c>
      <c r="I12" s="794">
        <v>224474.64300000001</v>
      </c>
      <c r="J12" s="790">
        <v>4431.252999999997</v>
      </c>
      <c r="K12" s="790">
        <v>2210.0059999999939</v>
      </c>
      <c r="L12" s="790">
        <v>3163.573000000004</v>
      </c>
      <c r="M12" s="790">
        <v>2955.7660000000033</v>
      </c>
      <c r="N12" s="790">
        <v>6071.9320000000007</v>
      </c>
      <c r="O12" s="795">
        <v>3876.4560000000056</v>
      </c>
      <c r="P12" s="802">
        <v>2.1962374895148767E-2</v>
      </c>
      <c r="Q12" s="802">
        <v>1.0717939468637012E-2</v>
      </c>
      <c r="R12" s="820">
        <v>1.5179788947119221E-2</v>
      </c>
      <c r="S12" s="811">
        <v>1.3970596816080542E-2</v>
      </c>
      <c r="T12" s="803">
        <v>2.8303910866294666E-2</v>
      </c>
      <c r="U12" s="804">
        <v>1.7572474428359675E-2</v>
      </c>
    </row>
    <row r="13" spans="1:21" ht="13.5" thickBot="1">
      <c r="A13" s="783"/>
      <c r="B13" s="2133"/>
      <c r="C13" s="821" t="s">
        <v>364</v>
      </c>
      <c r="D13" s="822">
        <v>18500.942999999999</v>
      </c>
      <c r="E13" s="823">
        <v>17775.769</v>
      </c>
      <c r="F13" s="822">
        <v>19216.835999999999</v>
      </c>
      <c r="G13" s="822">
        <v>18836.593000000001</v>
      </c>
      <c r="H13" s="822">
        <v>18878.224999999999</v>
      </c>
      <c r="I13" s="824">
        <v>15158.266</v>
      </c>
      <c r="J13" s="792">
        <v>-1736.3220000000001</v>
      </c>
      <c r="K13" s="806">
        <v>-725.17399999999907</v>
      </c>
      <c r="L13" s="792">
        <v>1441.0669999999991</v>
      </c>
      <c r="M13" s="792">
        <v>-380.24299999999857</v>
      </c>
      <c r="N13" s="806">
        <v>41.631999999997788</v>
      </c>
      <c r="O13" s="809">
        <v>-3719.9589999999989</v>
      </c>
      <c r="P13" s="810">
        <v>-8.579825386483797E-2</v>
      </c>
      <c r="Q13" s="810">
        <v>-3.9196596627534018E-2</v>
      </c>
      <c r="R13" s="810">
        <v>8.1069179060551416E-2</v>
      </c>
      <c r="S13" s="810">
        <v>-1.9786972215405211E-2</v>
      </c>
      <c r="T13" s="811">
        <v>2.2101661377934845E-3</v>
      </c>
      <c r="U13" s="813">
        <v>-0.19705025234099069</v>
      </c>
    </row>
    <row r="14" spans="1:21">
      <c r="A14" s="783"/>
      <c r="B14" s="2128" t="s">
        <v>403</v>
      </c>
      <c r="C14" s="814" t="s">
        <v>332</v>
      </c>
      <c r="D14" s="817">
        <v>154750.13500000001</v>
      </c>
      <c r="E14" s="818">
        <v>152466.022</v>
      </c>
      <c r="F14" s="817">
        <v>157375.56299999999</v>
      </c>
      <c r="G14" s="817">
        <v>161296.75099999999</v>
      </c>
      <c r="H14" s="817">
        <v>170982.80100000001</v>
      </c>
      <c r="I14" s="819">
        <v>168911.03</v>
      </c>
      <c r="J14" s="793">
        <v>6256.7680000000109</v>
      </c>
      <c r="K14" s="790">
        <v>-2284.1130000000121</v>
      </c>
      <c r="L14" s="793">
        <v>4909.5409999999974</v>
      </c>
      <c r="M14" s="793">
        <v>3921.1879999999946</v>
      </c>
      <c r="N14" s="790">
        <v>9686.0500000000175</v>
      </c>
      <c r="O14" s="795">
        <v>-2071.7710000000079</v>
      </c>
      <c r="P14" s="796">
        <v>4.2134999875112343E-2</v>
      </c>
      <c r="Q14" s="796">
        <v>-1.4760006509849002E-2</v>
      </c>
      <c r="R14" s="797">
        <v>3.2200886043973767E-2</v>
      </c>
      <c r="S14" s="797">
        <v>2.4916117377130495E-2</v>
      </c>
      <c r="T14" s="797">
        <v>6.0051116590687049E-2</v>
      </c>
      <c r="U14" s="798">
        <v>-1.2116838581910983E-2</v>
      </c>
    </row>
    <row r="15" spans="1:21" ht="22.5">
      <c r="A15" s="783"/>
      <c r="B15" s="2129"/>
      <c r="C15" s="825" t="s">
        <v>333</v>
      </c>
      <c r="D15" s="817">
        <v>75772.800000000003</v>
      </c>
      <c r="E15" s="818">
        <v>76200.468999999997</v>
      </c>
      <c r="F15" s="817">
        <v>77514.127999999997</v>
      </c>
      <c r="G15" s="817">
        <v>75582.017999999996</v>
      </c>
      <c r="H15" s="817">
        <v>77563.471999999994</v>
      </c>
      <c r="I15" s="819">
        <v>78590.592999999993</v>
      </c>
      <c r="J15" s="790">
        <v>2553.5749999999971</v>
      </c>
      <c r="K15" s="790">
        <v>427.66899999999441</v>
      </c>
      <c r="L15" s="790">
        <v>1313.6589999999997</v>
      </c>
      <c r="M15" s="790">
        <v>-1932.1100000000006</v>
      </c>
      <c r="N15" s="790">
        <v>1981.4539999999979</v>
      </c>
      <c r="O15" s="795">
        <v>1027.1209999999992</v>
      </c>
      <c r="P15" s="802">
        <v>3.4875744724148568E-2</v>
      </c>
      <c r="Q15" s="802">
        <v>5.6440965623547551E-3</v>
      </c>
      <c r="R15" s="811">
        <v>1.723951331585636E-2</v>
      </c>
      <c r="S15" s="803">
        <v>-2.4925907700335617E-2</v>
      </c>
      <c r="T15" s="803">
        <v>2.6215944644399386E-2</v>
      </c>
      <c r="U15" s="804">
        <v>1.3242328811685987E-2</v>
      </c>
    </row>
    <row r="16" spans="1:21" ht="13.5" thickBot="1">
      <c r="A16" s="783"/>
      <c r="B16" s="2134"/>
      <c r="C16" s="826" t="s">
        <v>334</v>
      </c>
      <c r="D16" s="827">
        <v>50439.353000000003</v>
      </c>
      <c r="E16" s="828">
        <v>49838.858</v>
      </c>
      <c r="F16" s="827">
        <v>49675.8</v>
      </c>
      <c r="G16" s="827">
        <v>48579.591999999997</v>
      </c>
      <c r="H16" s="829">
        <v>49029.438000000002</v>
      </c>
      <c r="I16" s="830">
        <v>47551.858</v>
      </c>
      <c r="J16" s="806">
        <v>-1430.0489999999991</v>
      </c>
      <c r="K16" s="806">
        <v>-600.49500000000262</v>
      </c>
      <c r="L16" s="822">
        <v>-163.05799999999726</v>
      </c>
      <c r="M16" s="792">
        <v>-1096.208000000006</v>
      </c>
      <c r="N16" s="806">
        <v>449.84600000000501</v>
      </c>
      <c r="O16" s="831">
        <v>-1477.5800000000017</v>
      </c>
      <c r="P16" s="810">
        <v>-2.7570184826885009E-2</v>
      </c>
      <c r="Q16" s="810">
        <v>-1.1905287524207588E-2</v>
      </c>
      <c r="R16" s="810">
        <v>-3.2717041790965048E-3</v>
      </c>
      <c r="S16" s="812">
        <v>-2.206724401016201E-2</v>
      </c>
      <c r="T16" s="811">
        <v>9.2599789640062241E-3</v>
      </c>
      <c r="U16" s="813">
        <v>-3.0136588553187203E-2</v>
      </c>
    </row>
    <row r="17" spans="1:21" ht="13.5" thickBot="1">
      <c r="A17" s="783"/>
      <c r="B17" s="832"/>
      <c r="C17" s="833" t="s">
        <v>4</v>
      </c>
      <c r="D17" s="834">
        <v>280962.288</v>
      </c>
      <c r="E17" s="835">
        <v>278505.34899999999</v>
      </c>
      <c r="F17" s="836">
        <v>284565.49099999998</v>
      </c>
      <c r="G17" s="834">
        <v>285458.36099999998</v>
      </c>
      <c r="H17" s="834">
        <v>297575.71100000001</v>
      </c>
      <c r="I17" s="837">
        <v>295053.48100000003</v>
      </c>
      <c r="J17" s="838">
        <v>7380.2939999999944</v>
      </c>
      <c r="K17" s="839">
        <v>-2456.939000000013</v>
      </c>
      <c r="L17" s="838">
        <v>6060.1419999999925</v>
      </c>
      <c r="M17" s="838">
        <v>892.86999999999534</v>
      </c>
      <c r="N17" s="840">
        <v>12117.350000000035</v>
      </c>
      <c r="O17" s="841">
        <v>-2522.2299999999814</v>
      </c>
      <c r="P17" s="842">
        <v>2.6976534135503064E-2</v>
      </c>
      <c r="Q17" s="842">
        <v>-8.7447287587578762E-3</v>
      </c>
      <c r="R17" s="842">
        <v>2.1759517444672104E-2</v>
      </c>
      <c r="S17" s="842">
        <v>3.1376608486936857E-3</v>
      </c>
      <c r="T17" s="842">
        <v>4.2448747892867067E-2</v>
      </c>
      <c r="U17" s="843">
        <v>-8.4759269885437034E-3</v>
      </c>
    </row>
    <row r="18" spans="1:21" ht="12.75" customHeight="1">
      <c r="D18" s="844"/>
      <c r="E18" s="845"/>
      <c r="F18" s="845"/>
      <c r="G18" s="844"/>
      <c r="H18" s="844"/>
      <c r="I18" s="844"/>
      <c r="J18" s="782"/>
      <c r="K18" s="782"/>
      <c r="L18" s="846"/>
      <c r="M18" s="847"/>
      <c r="N18" s="848"/>
      <c r="O18" s="848"/>
      <c r="Q18" s="846"/>
      <c r="R18" s="846"/>
      <c r="S18" s="846"/>
    </row>
    <row r="19" spans="1:21">
      <c r="D19" s="849"/>
      <c r="E19" s="849"/>
      <c r="F19" s="849"/>
      <c r="G19" s="849"/>
      <c r="H19" s="849"/>
      <c r="I19" s="849"/>
      <c r="M19" s="782"/>
      <c r="N19" s="782"/>
      <c r="O19" s="782"/>
    </row>
    <row r="20" spans="1:21">
      <c r="D20" s="850"/>
      <c r="E20" s="850"/>
      <c r="F20" s="849"/>
      <c r="G20" s="849"/>
      <c r="H20" s="849"/>
      <c r="I20" s="849"/>
      <c r="Q20" s="782"/>
    </row>
    <row r="21" spans="1:21">
      <c r="C21" s="851"/>
      <c r="D21" s="852"/>
      <c r="E21" s="852"/>
      <c r="F21" s="852"/>
      <c r="G21" s="852"/>
      <c r="H21" s="852"/>
      <c r="I21" s="852"/>
    </row>
    <row r="22" spans="1:21">
      <c r="C22" s="851"/>
      <c r="D22" s="853"/>
      <c r="E22" s="853"/>
      <c r="F22" s="853"/>
      <c r="G22" s="853"/>
      <c r="H22" s="853"/>
      <c r="I22" s="853"/>
      <c r="L22" s="782"/>
    </row>
    <row r="23" spans="1:21">
      <c r="C23" s="851"/>
      <c r="D23" s="854"/>
      <c r="E23" s="854"/>
      <c r="F23" s="854"/>
      <c r="G23" s="854"/>
      <c r="H23" s="854"/>
      <c r="I23" s="854"/>
      <c r="L23" s="782"/>
      <c r="M23" s="782"/>
      <c r="N23" s="782"/>
      <c r="O23" s="782"/>
      <c r="Q23" s="782"/>
    </row>
    <row r="24" spans="1:21">
      <c r="C24" s="855"/>
      <c r="D24" s="856"/>
      <c r="E24" s="856"/>
      <c r="F24" s="856"/>
      <c r="G24" s="856"/>
      <c r="H24" s="856"/>
      <c r="I24" s="856"/>
      <c r="J24" s="782"/>
      <c r="K24" s="782"/>
      <c r="L24" s="782"/>
      <c r="M24" s="782"/>
      <c r="N24" s="782"/>
      <c r="O24" s="782"/>
    </row>
    <row r="25" spans="1:21">
      <c r="D25" s="856"/>
      <c r="E25" s="856"/>
      <c r="F25" s="856"/>
      <c r="G25" s="856"/>
      <c r="H25" s="856"/>
      <c r="I25" s="856"/>
    </row>
    <row r="26" spans="1:21">
      <c r="D26" s="856"/>
      <c r="E26" s="856"/>
      <c r="F26" s="856"/>
      <c r="G26" s="856"/>
      <c r="H26" s="856"/>
      <c r="I26" s="856"/>
    </row>
    <row r="27" spans="1:21">
      <c r="D27" s="857"/>
      <c r="E27" s="857"/>
      <c r="F27" s="857"/>
      <c r="G27" s="857"/>
      <c r="H27" s="857"/>
      <c r="I27" s="857"/>
    </row>
    <row r="28" spans="1:21">
      <c r="D28" s="856"/>
      <c r="E28" s="856"/>
      <c r="F28" s="856"/>
      <c r="G28" s="856"/>
      <c r="H28" s="856"/>
      <c r="I28" s="856"/>
    </row>
    <row r="29" spans="1:21">
      <c r="D29" s="858"/>
      <c r="E29" s="858"/>
      <c r="F29" s="858"/>
      <c r="G29" s="858"/>
      <c r="H29" s="858"/>
      <c r="I29" s="858"/>
    </row>
    <row r="30" spans="1:21">
      <c r="D30" s="856"/>
      <c r="E30" s="856"/>
      <c r="F30" s="856"/>
      <c r="G30" s="856"/>
      <c r="H30" s="856"/>
      <c r="I30" s="856"/>
    </row>
    <row r="31" spans="1:21">
      <c r="D31" s="857"/>
      <c r="E31" s="857"/>
      <c r="F31" s="857"/>
      <c r="G31" s="857"/>
      <c r="H31" s="857"/>
      <c r="I31" s="857"/>
    </row>
    <row r="32" spans="1:21">
      <c r="D32" s="856"/>
      <c r="E32" s="856"/>
      <c r="F32" s="856"/>
      <c r="G32" s="856"/>
      <c r="H32" s="856"/>
      <c r="I32" s="856"/>
    </row>
    <row r="33" spans="4:9">
      <c r="D33" s="856"/>
      <c r="E33" s="856"/>
      <c r="F33" s="856"/>
      <c r="G33" s="856"/>
      <c r="H33" s="856"/>
      <c r="I33" s="856"/>
    </row>
    <row r="34" spans="4:9">
      <c r="D34" s="856"/>
      <c r="E34" s="856"/>
      <c r="F34" s="856"/>
      <c r="G34" s="856"/>
      <c r="H34" s="856"/>
      <c r="I34" s="856"/>
    </row>
    <row r="35" spans="4:9">
      <c r="D35" s="857"/>
      <c r="E35" s="857"/>
      <c r="F35" s="857"/>
      <c r="G35" s="857"/>
      <c r="H35" s="857"/>
      <c r="I35" s="857"/>
    </row>
    <row r="38" spans="4:9">
      <c r="D38" s="859"/>
      <c r="E38" s="859"/>
      <c r="F38" s="859"/>
      <c r="G38" s="859"/>
      <c r="H38" s="859"/>
      <c r="I38" s="859"/>
    </row>
  </sheetData>
  <mergeCells count="11">
    <mergeCell ref="B7:B9"/>
    <mergeCell ref="B10:B13"/>
    <mergeCell ref="B14:B16"/>
    <mergeCell ref="T2:U2"/>
    <mergeCell ref="P2:Q2"/>
    <mergeCell ref="R2:S2"/>
    <mergeCell ref="B3:R3"/>
    <mergeCell ref="B5:C6"/>
    <mergeCell ref="D5:I5"/>
    <mergeCell ref="J5:O5"/>
    <mergeCell ref="P5:U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workbookViewId="0"/>
  </sheetViews>
  <sheetFormatPr defaultColWidth="9.140625" defaultRowHeight="12.75"/>
  <cols>
    <col min="1" max="1" width="5" style="778" customWidth="1"/>
    <col min="2" max="2" width="9.7109375" style="778" customWidth="1"/>
    <col min="3" max="3" width="27.7109375" style="778" customWidth="1"/>
    <col min="4" max="4" width="11" style="778" customWidth="1"/>
    <col min="5" max="5" width="13.28515625" style="778" bestFit="1" customWidth="1"/>
    <col min="6" max="6" width="13.140625" style="778" customWidth="1"/>
    <col min="7" max="7" width="10.28515625" style="778" customWidth="1"/>
    <col min="8" max="8" width="11.85546875" style="778" bestFit="1" customWidth="1"/>
    <col min="9" max="9" width="13.42578125" style="778" customWidth="1"/>
    <col min="10" max="10" width="11.85546875" style="778" bestFit="1" customWidth="1"/>
    <col min="11" max="11" width="13.28515625" style="778" bestFit="1" customWidth="1"/>
    <col min="12" max="12" width="12.85546875" style="778" bestFit="1" customWidth="1"/>
    <col min="13" max="13" width="12.28515625" style="778" customWidth="1"/>
    <col min="14" max="14" width="10.7109375" style="778" bestFit="1" customWidth="1"/>
    <col min="15" max="15" width="13.140625" style="778" customWidth="1"/>
    <col min="16" max="16" width="10.140625" style="778" customWidth="1"/>
    <col min="17" max="17" width="0" style="778" hidden="1" customWidth="1"/>
    <col min="18" max="16384" width="9.140625" style="778"/>
  </cols>
  <sheetData>
    <row r="1" spans="1:19">
      <c r="B1" s="1494"/>
      <c r="C1" s="1494"/>
      <c r="D1" s="1494"/>
      <c r="E1" s="1494"/>
      <c r="F1" s="1494"/>
      <c r="G1" s="1494"/>
      <c r="H1" s="1494"/>
      <c r="I1" s="1494"/>
      <c r="J1" s="1494"/>
      <c r="K1" s="1494"/>
      <c r="L1" s="1494"/>
      <c r="M1" s="1494"/>
      <c r="N1" s="1494"/>
      <c r="O1" s="1494"/>
      <c r="P1" s="1494"/>
    </row>
    <row r="2" spans="1:19">
      <c r="A2" s="782"/>
      <c r="B2" s="1495"/>
      <c r="C2" s="1495"/>
      <c r="D2" s="1496"/>
      <c r="E2" s="1496"/>
      <c r="F2" s="1496"/>
      <c r="G2" s="1496"/>
      <c r="H2" s="1496"/>
      <c r="I2" s="1496"/>
      <c r="J2" s="1496"/>
      <c r="K2" s="1496"/>
      <c r="L2" s="1496"/>
      <c r="M2" s="1496"/>
      <c r="N2" s="2150" t="s">
        <v>1093</v>
      </c>
      <c r="O2" s="2150"/>
      <c r="P2" s="2150"/>
    </row>
    <row r="3" spans="1:19" ht="14.25">
      <c r="B3" s="2048" t="s">
        <v>1094</v>
      </c>
      <c r="C3" s="2048"/>
      <c r="D3" s="2048"/>
      <c r="E3" s="2048"/>
      <c r="F3" s="2048"/>
      <c r="G3" s="2048"/>
      <c r="H3" s="2048"/>
      <c r="I3" s="2048"/>
      <c r="J3" s="2048"/>
      <c r="K3" s="2048"/>
      <c r="L3" s="2048"/>
      <c r="M3" s="2048"/>
      <c r="N3" s="2048"/>
      <c r="O3" s="2048"/>
      <c r="P3" s="2048"/>
    </row>
    <row r="4" spans="1:19" ht="14.25">
      <c r="B4" s="478"/>
      <c r="C4" s="478"/>
      <c r="D4" s="478"/>
      <c r="E4" s="478"/>
      <c r="F4" s="478"/>
      <c r="G4" s="478"/>
      <c r="H4" s="478"/>
      <c r="I4" s="478"/>
      <c r="J4" s="478"/>
      <c r="K4" s="478"/>
      <c r="L4" s="478"/>
      <c r="M4" s="478"/>
      <c r="N4" s="478"/>
      <c r="O4" s="478"/>
      <c r="P4" s="478"/>
    </row>
    <row r="5" spans="1:19" ht="13.5" thickBot="1">
      <c r="B5" s="1496"/>
      <c r="C5" s="1496"/>
      <c r="D5" s="1496"/>
      <c r="E5" s="1496"/>
      <c r="F5" s="1496"/>
      <c r="G5" s="1496"/>
      <c r="H5" s="1496"/>
      <c r="I5" s="1496"/>
      <c r="J5" s="1496"/>
      <c r="K5" s="1496"/>
      <c r="L5" s="1496"/>
      <c r="M5" s="1496"/>
      <c r="N5" s="2151" t="s">
        <v>0</v>
      </c>
      <c r="O5" s="2151"/>
      <c r="P5" s="2151"/>
    </row>
    <row r="6" spans="1:19">
      <c r="B6" s="2152" t="s">
        <v>5</v>
      </c>
      <c r="C6" s="2152" t="s">
        <v>330</v>
      </c>
      <c r="D6" s="2152" t="s">
        <v>4</v>
      </c>
      <c r="E6" s="2154" t="s">
        <v>4</v>
      </c>
      <c r="F6" s="2155"/>
      <c r="G6" s="2156"/>
      <c r="H6" s="2154" t="s">
        <v>18</v>
      </c>
      <c r="I6" s="2155"/>
      <c r="J6" s="2156"/>
      <c r="K6" s="2157" t="s">
        <v>6</v>
      </c>
      <c r="L6" s="2158"/>
      <c r="M6" s="2159"/>
      <c r="N6" s="2154" t="s">
        <v>331</v>
      </c>
      <c r="O6" s="2155"/>
      <c r="P6" s="2156"/>
      <c r="Q6" s="778">
        <v>1000</v>
      </c>
    </row>
    <row r="7" spans="1:19" ht="26.25" thickBot="1">
      <c r="B7" s="2153"/>
      <c r="C7" s="2153"/>
      <c r="D7" s="2153"/>
      <c r="E7" s="1497" t="s">
        <v>332</v>
      </c>
      <c r="F7" s="1498" t="s">
        <v>333</v>
      </c>
      <c r="G7" s="1499" t="s">
        <v>334</v>
      </c>
      <c r="H7" s="1497" t="s">
        <v>332</v>
      </c>
      <c r="I7" s="1498" t="s">
        <v>333</v>
      </c>
      <c r="J7" s="1499" t="s">
        <v>334</v>
      </c>
      <c r="K7" s="1500" t="s">
        <v>332</v>
      </c>
      <c r="L7" s="1498" t="s">
        <v>333</v>
      </c>
      <c r="M7" s="1501" t="s">
        <v>334</v>
      </c>
      <c r="N7" s="1497" t="s">
        <v>332</v>
      </c>
      <c r="O7" s="1498" t="s">
        <v>333</v>
      </c>
      <c r="P7" s="1499" t="s">
        <v>334</v>
      </c>
    </row>
    <row r="8" spans="1:19">
      <c r="B8" s="2144" t="s">
        <v>189</v>
      </c>
      <c r="C8" s="1502" t="s">
        <v>1095</v>
      </c>
      <c r="D8" s="1503">
        <v>159704.948</v>
      </c>
      <c r="E8" s="1504">
        <v>99223.558000000005</v>
      </c>
      <c r="F8" s="1505">
        <v>115.63800000000001</v>
      </c>
      <c r="G8" s="1504">
        <v>60365.752</v>
      </c>
      <c r="H8" s="1506">
        <v>49521.241999999998</v>
      </c>
      <c r="I8" s="1507">
        <v>115.63800000000001</v>
      </c>
      <c r="J8" s="1508">
        <v>18928.243999999999</v>
      </c>
      <c r="K8" s="1509">
        <v>46205.385999999999</v>
      </c>
      <c r="L8" s="1507">
        <v>0</v>
      </c>
      <c r="M8" s="1504">
        <v>36692.194000000003</v>
      </c>
      <c r="N8" s="1506">
        <v>3496.93</v>
      </c>
      <c r="O8" s="1507">
        <v>0</v>
      </c>
      <c r="P8" s="1510">
        <v>4745.3140000000003</v>
      </c>
      <c r="S8" s="782"/>
    </row>
    <row r="9" spans="1:19" ht="25.5">
      <c r="B9" s="2145"/>
      <c r="C9" s="1511" t="s">
        <v>1096</v>
      </c>
      <c r="D9" s="1512">
        <v>88063.308000000005</v>
      </c>
      <c r="E9" s="1513">
        <v>38410.36</v>
      </c>
      <c r="F9" s="1514">
        <v>422.05599999999998</v>
      </c>
      <c r="G9" s="1515">
        <v>49230.892</v>
      </c>
      <c r="H9" s="1516">
        <v>9156.7139999999999</v>
      </c>
      <c r="I9" s="1517">
        <v>382.24400000000003</v>
      </c>
      <c r="J9" s="1518">
        <v>3952.79</v>
      </c>
      <c r="K9" s="1519">
        <v>28305.794000000002</v>
      </c>
      <c r="L9" s="1516">
        <v>1.5129999999999999</v>
      </c>
      <c r="M9" s="1513">
        <v>44599.59</v>
      </c>
      <c r="N9" s="1519">
        <v>947.85199999999998</v>
      </c>
      <c r="O9" s="1516">
        <v>38.298999999999999</v>
      </c>
      <c r="P9" s="1515">
        <v>678.51199999999994</v>
      </c>
    </row>
    <row r="10" spans="1:19" ht="25.5">
      <c r="B10" s="2145"/>
      <c r="C10" s="1511" t="s">
        <v>1097</v>
      </c>
      <c r="D10" s="1512">
        <v>91512.884000000005</v>
      </c>
      <c r="E10" s="1513">
        <v>55529.148000000001</v>
      </c>
      <c r="F10" s="1514">
        <v>849.97699999999998</v>
      </c>
      <c r="G10" s="1513">
        <v>35133.758999999998</v>
      </c>
      <c r="H10" s="1519">
        <v>7820.9290000000001</v>
      </c>
      <c r="I10" s="1516">
        <v>833.83199999999999</v>
      </c>
      <c r="J10" s="1520">
        <v>1748.7159999999999</v>
      </c>
      <c r="K10" s="1519">
        <v>46298.667999999998</v>
      </c>
      <c r="L10" s="1516">
        <v>1.24</v>
      </c>
      <c r="M10" s="1521">
        <v>32654.014999999999</v>
      </c>
      <c r="N10" s="1519">
        <v>1409.5509999999999</v>
      </c>
      <c r="O10" s="1516">
        <v>14.904999999999999</v>
      </c>
      <c r="P10" s="1521">
        <v>731.02800000000002</v>
      </c>
    </row>
    <row r="11" spans="1:19" ht="13.5" thickBot="1">
      <c r="B11" s="2146"/>
      <c r="C11" s="1522" t="s">
        <v>1098</v>
      </c>
      <c r="D11" s="1523">
        <v>339281.14</v>
      </c>
      <c r="E11" s="1524">
        <v>193163.06599999999</v>
      </c>
      <c r="F11" s="1525">
        <v>1387.671</v>
      </c>
      <c r="G11" s="1526">
        <v>144730.40299999999</v>
      </c>
      <c r="H11" s="1524">
        <v>66498.884999999995</v>
      </c>
      <c r="I11" s="1527">
        <v>1331.7139999999999</v>
      </c>
      <c r="J11" s="1528">
        <v>24629.75</v>
      </c>
      <c r="K11" s="1524">
        <v>120809.848</v>
      </c>
      <c r="L11" s="1527">
        <v>2.7530000000000001</v>
      </c>
      <c r="M11" s="1528">
        <v>113945.799</v>
      </c>
      <c r="N11" s="1524">
        <v>5854.3329999999996</v>
      </c>
      <c r="O11" s="1527">
        <v>53.204000000000001</v>
      </c>
      <c r="P11" s="1528">
        <v>6154.8540000000003</v>
      </c>
    </row>
    <row r="12" spans="1:19">
      <c r="B12" s="2144" t="s">
        <v>190</v>
      </c>
      <c r="C12" s="1529" t="s">
        <v>1095</v>
      </c>
      <c r="D12" s="1530">
        <v>159191.06700000001</v>
      </c>
      <c r="E12" s="1531">
        <v>96599.281000000003</v>
      </c>
      <c r="F12" s="1532">
        <v>2.6480000000000001</v>
      </c>
      <c r="G12" s="1530">
        <v>62589.137999999999</v>
      </c>
      <c r="H12" s="1531">
        <v>46841.917000000001</v>
      </c>
      <c r="I12" s="1532">
        <v>2.6480000000000001</v>
      </c>
      <c r="J12" s="1533">
        <v>19913.704000000002</v>
      </c>
      <c r="K12" s="1530">
        <v>46055.392</v>
      </c>
      <c r="L12" s="1532">
        <v>0</v>
      </c>
      <c r="M12" s="1530">
        <v>38376.940999999999</v>
      </c>
      <c r="N12" s="1531">
        <v>3701.9720000000002</v>
      </c>
      <c r="O12" s="1532">
        <v>0</v>
      </c>
      <c r="P12" s="1533">
        <v>4298.4930000000004</v>
      </c>
      <c r="R12" s="782"/>
    </row>
    <row r="13" spans="1:19" ht="25.5">
      <c r="B13" s="2145"/>
      <c r="C13" s="1511" t="s">
        <v>1096</v>
      </c>
      <c r="D13" s="1513">
        <v>85543.195000000007</v>
      </c>
      <c r="E13" s="1519">
        <v>36896.656000000003</v>
      </c>
      <c r="F13" s="1534">
        <v>484.22399999999999</v>
      </c>
      <c r="G13" s="1513">
        <v>48162.315000000002</v>
      </c>
      <c r="H13" s="1519">
        <v>7680.8689999999997</v>
      </c>
      <c r="I13" s="1514">
        <v>443.41300000000001</v>
      </c>
      <c r="J13" s="1515">
        <v>3399.951</v>
      </c>
      <c r="K13" s="1513">
        <v>28170.392</v>
      </c>
      <c r="L13" s="1514">
        <v>1.5229999999999999</v>
      </c>
      <c r="M13" s="1513">
        <v>44174.695</v>
      </c>
      <c r="N13" s="1519">
        <v>1045.395</v>
      </c>
      <c r="O13" s="1514">
        <v>39.287999999999997</v>
      </c>
      <c r="P13" s="1521">
        <v>587.66899999999998</v>
      </c>
      <c r="R13" s="782"/>
    </row>
    <row r="14" spans="1:19" ht="25.5">
      <c r="B14" s="2145"/>
      <c r="C14" s="1511" t="s">
        <v>1097</v>
      </c>
      <c r="D14" s="1535">
        <v>93777.216</v>
      </c>
      <c r="E14" s="1509">
        <v>57146.351999999999</v>
      </c>
      <c r="F14" s="1536">
        <v>262.53500000000003</v>
      </c>
      <c r="G14" s="1515">
        <v>36368.328999999998</v>
      </c>
      <c r="H14" s="1507">
        <v>8194.76</v>
      </c>
      <c r="I14" s="1536">
        <v>246.29</v>
      </c>
      <c r="J14" s="1510">
        <v>2210.4839999999999</v>
      </c>
      <c r="K14" s="1537">
        <v>47517.991000000002</v>
      </c>
      <c r="L14" s="1536">
        <v>0</v>
      </c>
      <c r="M14" s="1537">
        <v>33366.296000000002</v>
      </c>
      <c r="N14" s="1509">
        <v>1433.6010000000001</v>
      </c>
      <c r="O14" s="1514">
        <v>14.904999999999999</v>
      </c>
      <c r="P14" s="1521">
        <v>791.54899999999998</v>
      </c>
      <c r="R14" s="782"/>
      <c r="S14" s="782"/>
    </row>
    <row r="15" spans="1:19" ht="13.5" thickBot="1">
      <c r="B15" s="2146"/>
      <c r="C15" s="1522" t="s">
        <v>1098</v>
      </c>
      <c r="D15" s="1538">
        <v>338511.478</v>
      </c>
      <c r="E15" s="1539">
        <v>190642.28899999999</v>
      </c>
      <c r="F15" s="1540">
        <v>749.40700000000004</v>
      </c>
      <c r="G15" s="1541">
        <v>147119.78200000001</v>
      </c>
      <c r="H15" s="1524">
        <v>62717.546000000002</v>
      </c>
      <c r="I15" s="1542">
        <v>692.351</v>
      </c>
      <c r="J15" s="1543">
        <v>25524.138999999999</v>
      </c>
      <c r="K15" s="1544">
        <v>121743.77499999999</v>
      </c>
      <c r="L15" s="1525">
        <v>2.863</v>
      </c>
      <c r="M15" s="1527">
        <v>115917.932</v>
      </c>
      <c r="N15" s="1524">
        <v>6180.9679999999998</v>
      </c>
      <c r="O15" s="1525">
        <v>54.192999999999998</v>
      </c>
      <c r="P15" s="1545">
        <v>5677.7110000000002</v>
      </c>
      <c r="R15" s="782"/>
    </row>
    <row r="16" spans="1:19" ht="25.5">
      <c r="B16" s="2147" t="s">
        <v>1099</v>
      </c>
      <c r="C16" s="1546" t="s">
        <v>1100</v>
      </c>
      <c r="D16" s="1547">
        <v>-769.66200000001118</v>
      </c>
      <c r="E16" s="1548">
        <v>-2520.7770000000019</v>
      </c>
      <c r="F16" s="1549">
        <v>-638.26400000000001</v>
      </c>
      <c r="G16" s="1550">
        <v>2389.3790000000154</v>
      </c>
      <c r="H16" s="1548">
        <v>-3781.3389999999927</v>
      </c>
      <c r="I16" s="1549">
        <v>-639.36299999999994</v>
      </c>
      <c r="J16" s="1550">
        <v>894.38899999999921</v>
      </c>
      <c r="K16" s="1548">
        <v>933.92699999999604</v>
      </c>
      <c r="L16" s="1549">
        <v>0.10999999999999988</v>
      </c>
      <c r="M16" s="1550">
        <v>1972.1330000000016</v>
      </c>
      <c r="N16" s="1548">
        <v>326.63500000000022</v>
      </c>
      <c r="O16" s="1549">
        <v>0.98899999999999721</v>
      </c>
      <c r="P16" s="1550">
        <v>-477.14300000000003</v>
      </c>
      <c r="Q16" s="1551">
        <f>Q15-Q11</f>
        <v>0</v>
      </c>
      <c r="R16" s="1552"/>
      <c r="S16" s="1494"/>
    </row>
    <row r="17" spans="2:19" ht="17.25" customHeight="1">
      <c r="B17" s="2148"/>
      <c r="C17" s="1511" t="s">
        <v>345</v>
      </c>
      <c r="D17" s="1553">
        <v>-2.2685080579486708E-3</v>
      </c>
      <c r="E17" s="1554">
        <v>-1.3049994764527097E-2</v>
      </c>
      <c r="F17" s="1555">
        <v>-0.45995340394084766</v>
      </c>
      <c r="G17" s="1556">
        <v>1.6509171193284215E-2</v>
      </c>
      <c r="H17" s="1554">
        <v>-5.6863194021974851E-2</v>
      </c>
      <c r="I17" s="1555">
        <v>-0.48010533793291948</v>
      </c>
      <c r="J17" s="1556">
        <v>3.6313360874552086E-2</v>
      </c>
      <c r="K17" s="1554">
        <v>7.7305535555346125E-3</v>
      </c>
      <c r="L17" s="1555">
        <v>3.9956411187795089E-2</v>
      </c>
      <c r="M17" s="1556">
        <v>1.7307641153141606E-2</v>
      </c>
      <c r="N17" s="1554">
        <v>5.5793717234738825E-2</v>
      </c>
      <c r="O17" s="1555">
        <v>1.8588827907676062E-2</v>
      </c>
      <c r="P17" s="1556">
        <v>-7.7523041163933382E-2</v>
      </c>
      <c r="Q17" s="1553" t="e">
        <f>Q16/Q11</f>
        <v>#DIV/0!</v>
      </c>
      <c r="R17" s="1494"/>
      <c r="S17" s="1494"/>
    </row>
    <row r="18" spans="2:19" ht="17.25" customHeight="1" thickBot="1">
      <c r="B18" s="2149"/>
      <c r="C18" s="1557" t="s">
        <v>346</v>
      </c>
      <c r="D18" s="1558"/>
      <c r="E18" s="1559">
        <v>3.275174037434569</v>
      </c>
      <c r="F18" s="1560">
        <v>0.82927830658131851</v>
      </c>
      <c r="G18" s="1561">
        <v>-3.1044523440159195</v>
      </c>
      <c r="H18" s="1559">
        <v>4.912986479779355</v>
      </c>
      <c r="I18" s="1560">
        <v>0.83070620610084767</v>
      </c>
      <c r="J18" s="1562">
        <v>-1.1620542523860944</v>
      </c>
      <c r="K18" s="1560">
        <v>-1.2134248540268098</v>
      </c>
      <c r="L18" s="1563">
        <v>-1.4291987911576546E-4</v>
      </c>
      <c r="M18" s="1561">
        <v>-2.5623364541837494</v>
      </c>
      <c r="N18" s="1559">
        <v>-0.42438758831798307</v>
      </c>
      <c r="O18" s="1560">
        <v>-1.2849796404135619E-3</v>
      </c>
      <c r="P18" s="1561">
        <v>0.6199383625539433</v>
      </c>
      <c r="S18" s="782"/>
    </row>
    <row r="19" spans="2:19">
      <c r="B19" s="850"/>
      <c r="C19" s="1494"/>
      <c r="D19" s="1564"/>
      <c r="E19" s="1565"/>
      <c r="F19" s="1565"/>
      <c r="G19" s="1566"/>
      <c r="H19" s="1565"/>
      <c r="I19" s="1564"/>
      <c r="J19" s="1566"/>
      <c r="K19" s="1567"/>
      <c r="L19" s="1564"/>
      <c r="M19" s="1566"/>
      <c r="N19" s="1564"/>
      <c r="O19" s="1568"/>
      <c r="P19" s="1564"/>
    </row>
    <row r="20" spans="2:19">
      <c r="B20" s="850"/>
      <c r="C20" s="1494"/>
      <c r="D20" s="1565"/>
      <c r="E20" s="1569"/>
      <c r="F20" s="1569"/>
      <c r="G20" s="1569"/>
      <c r="H20" s="1569"/>
      <c r="I20" s="1569"/>
      <c r="J20" s="1569"/>
      <c r="K20" s="1569"/>
      <c r="L20" s="1569"/>
      <c r="M20" s="1569"/>
      <c r="N20" s="1569"/>
      <c r="O20" s="1569"/>
      <c r="P20" s="1569"/>
    </row>
    <row r="21" spans="2:19">
      <c r="I21" s="1570"/>
    </row>
    <row r="22" spans="2:19">
      <c r="I22" s="1494"/>
    </row>
    <row r="23" spans="2:19">
      <c r="G23" s="782"/>
      <c r="I23" s="1570"/>
    </row>
    <row r="24" spans="2:19">
      <c r="G24" s="782"/>
      <c r="I24" s="1570"/>
    </row>
    <row r="25" spans="2:19">
      <c r="E25" s="782"/>
      <c r="I25" s="1570"/>
    </row>
    <row r="26" spans="2:19">
      <c r="E26" s="782"/>
      <c r="I26" s="1570"/>
    </row>
    <row r="27" spans="2:19">
      <c r="G27" s="782"/>
      <c r="I27" s="1494"/>
    </row>
    <row r="30" spans="2:19">
      <c r="J30" s="782"/>
    </row>
  </sheetData>
  <mergeCells count="13">
    <mergeCell ref="B8:B11"/>
    <mergeCell ref="B12:B15"/>
    <mergeCell ref="B16:B18"/>
    <mergeCell ref="N2:P2"/>
    <mergeCell ref="B3:P3"/>
    <mergeCell ref="N5:P5"/>
    <mergeCell ref="B6:B7"/>
    <mergeCell ref="C6:C7"/>
    <mergeCell ref="D6:D7"/>
    <mergeCell ref="E6:G6"/>
    <mergeCell ref="H6:J6"/>
    <mergeCell ref="K6:M6"/>
    <mergeCell ref="N6:P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1"/>
  <sheetViews>
    <sheetView workbookViewId="0"/>
  </sheetViews>
  <sheetFormatPr defaultColWidth="9.140625" defaultRowHeight="12.75"/>
  <cols>
    <col min="1" max="1" width="3.85546875" style="778" customWidth="1"/>
    <col min="2" max="2" width="7.85546875" style="778" customWidth="1"/>
    <col min="3" max="3" width="11.85546875" style="778" customWidth="1"/>
    <col min="4" max="4" width="10" style="778" customWidth="1"/>
    <col min="5" max="5" width="10.28515625" style="778" customWidth="1"/>
    <col min="6" max="6" width="8.28515625" style="778" customWidth="1"/>
    <col min="7" max="7" width="9" style="778" customWidth="1"/>
    <col min="8" max="8" width="8.5703125" style="778" customWidth="1"/>
    <col min="9" max="9" width="6.85546875" style="778" customWidth="1"/>
    <col min="10" max="10" width="8.28515625" style="778" customWidth="1"/>
    <col min="11" max="11" width="7.28515625" style="778" customWidth="1"/>
    <col min="12" max="12" width="7.42578125" style="778" customWidth="1"/>
    <col min="13" max="13" width="7.5703125" style="778" customWidth="1"/>
    <col min="14" max="14" width="8.7109375" style="778" customWidth="1"/>
    <col min="15" max="15" width="6.85546875" style="778" customWidth="1"/>
    <col min="16" max="16" width="8.42578125" style="778" bestFit="1" customWidth="1"/>
    <col min="17" max="17" width="8.7109375" style="778" customWidth="1"/>
    <col min="18" max="18" width="7" style="778" customWidth="1"/>
    <col min="19" max="19" width="7.7109375" style="778" customWidth="1"/>
    <col min="20" max="20" width="7.28515625" style="778" customWidth="1"/>
    <col min="21" max="21" width="7.140625" style="778" customWidth="1"/>
    <col min="22" max="22" width="6.85546875" style="778" customWidth="1"/>
    <col min="23" max="23" width="8.7109375" style="778" customWidth="1"/>
    <col min="24" max="24" width="7.7109375" style="778" customWidth="1"/>
    <col min="25" max="25" width="8.140625" style="778" customWidth="1"/>
    <col min="26" max="26" width="8.42578125" style="778" customWidth="1"/>
    <col min="27" max="27" width="7.42578125" style="778" customWidth="1"/>
    <col min="28" max="28" width="9.28515625" style="778" customWidth="1"/>
    <col min="29" max="30" width="7.28515625" style="778" customWidth="1"/>
    <col min="31" max="31" width="7.5703125" style="778" customWidth="1"/>
    <col min="32" max="32" width="8" style="778" customWidth="1"/>
    <col min="33" max="34" width="7.28515625" style="778" customWidth="1"/>
    <col min="35" max="35" width="7.5703125" style="778" bestFit="1" customWidth="1"/>
    <col min="36" max="36" width="7.7109375" style="778" customWidth="1"/>
    <col min="37" max="37" width="8.42578125" style="778" customWidth="1"/>
    <col min="38" max="38" width="7.85546875" style="778" customWidth="1"/>
    <col min="39" max="39" width="7" style="778" customWidth="1"/>
    <col min="40" max="40" width="8.140625" style="778" customWidth="1"/>
    <col min="41" max="16384" width="9.140625" style="778"/>
  </cols>
  <sheetData>
    <row r="1" spans="1:41">
      <c r="B1" s="1494"/>
      <c r="C1" s="1494"/>
      <c r="D1" s="1494"/>
      <c r="E1" s="1494"/>
      <c r="F1" s="1494"/>
      <c r="G1" s="1494"/>
      <c r="H1" s="1494"/>
      <c r="I1" s="1494"/>
      <c r="J1" s="1494"/>
      <c r="K1" s="1494"/>
      <c r="L1" s="1494"/>
      <c r="M1" s="1494"/>
      <c r="N1" s="1494"/>
      <c r="O1" s="1494"/>
      <c r="P1" s="1494"/>
      <c r="Q1" s="1494"/>
      <c r="R1" s="1494"/>
      <c r="S1" s="1494"/>
      <c r="T1" s="1494"/>
      <c r="U1" s="1494"/>
      <c r="V1" s="1494"/>
    </row>
    <row r="2" spans="1:41" ht="13.5">
      <c r="A2" s="782"/>
      <c r="B2" s="1495"/>
      <c r="C2" s="1496"/>
      <c r="D2" s="1496"/>
      <c r="E2" s="1496"/>
      <c r="F2" s="1496"/>
      <c r="G2" s="1496"/>
      <c r="H2" s="1496"/>
      <c r="I2" s="1496"/>
      <c r="J2" s="1496"/>
      <c r="K2" s="1496"/>
      <c r="L2" s="1496"/>
      <c r="M2" s="1496"/>
      <c r="N2" s="1496"/>
      <c r="O2" s="1496"/>
      <c r="P2" s="1496"/>
      <c r="Q2" s="1496"/>
      <c r="R2" s="1496"/>
      <c r="S2" s="1496"/>
      <c r="T2" s="2150"/>
      <c r="U2" s="2150"/>
      <c r="V2" s="2150"/>
      <c r="AM2" s="2160" t="s">
        <v>1101</v>
      </c>
      <c r="AN2" s="2160"/>
    </row>
    <row r="3" spans="1:41" ht="14.25">
      <c r="B3" s="2048" t="s">
        <v>1102</v>
      </c>
      <c r="C3" s="2048"/>
      <c r="D3" s="2048"/>
      <c r="E3" s="2048"/>
      <c r="F3" s="2048"/>
      <c r="G3" s="2048"/>
      <c r="H3" s="2048"/>
      <c r="I3" s="2048"/>
      <c r="J3" s="2048"/>
      <c r="K3" s="2048"/>
      <c r="L3" s="2048"/>
      <c r="M3" s="2048"/>
      <c r="N3" s="2048"/>
      <c r="O3" s="2048"/>
      <c r="P3" s="2048"/>
      <c r="Q3" s="2048"/>
      <c r="R3" s="2048"/>
      <c r="S3" s="2048"/>
      <c r="T3" s="2048"/>
      <c r="U3" s="2048"/>
      <c r="V3" s="2048"/>
      <c r="W3" s="2048"/>
      <c r="X3" s="2048"/>
      <c r="Y3" s="2048"/>
      <c r="Z3" s="2048"/>
      <c r="AA3" s="2048"/>
      <c r="AB3" s="2048"/>
      <c r="AC3" s="2048"/>
      <c r="AD3" s="2048"/>
      <c r="AE3" s="2048"/>
      <c r="AF3" s="2048"/>
      <c r="AG3" s="2048"/>
      <c r="AH3" s="2048"/>
      <c r="AI3" s="2048"/>
      <c r="AJ3" s="2048"/>
      <c r="AK3" s="2048"/>
      <c r="AL3" s="2048"/>
      <c r="AM3" s="2048"/>
      <c r="AN3" s="2048"/>
    </row>
    <row r="4" spans="1:41" ht="14.25">
      <c r="B4" s="478"/>
      <c r="C4" s="480"/>
      <c r="D4" s="478"/>
      <c r="E4" s="480"/>
      <c r="F4" s="478"/>
      <c r="G4" s="478"/>
      <c r="H4" s="478"/>
      <c r="I4" s="478"/>
      <c r="J4" s="478"/>
      <c r="K4" s="478"/>
      <c r="L4" s="478"/>
      <c r="M4" s="478"/>
      <c r="N4" s="478"/>
      <c r="O4" s="478"/>
      <c r="P4" s="478"/>
      <c r="Q4" s="478"/>
      <c r="R4" s="478"/>
      <c r="S4" s="478"/>
      <c r="T4" s="478"/>
      <c r="U4" s="478"/>
      <c r="V4" s="478"/>
      <c r="AL4" s="2161" t="s">
        <v>0</v>
      </c>
      <c r="AM4" s="2161"/>
      <c r="AN4" s="2161"/>
    </row>
    <row r="5" spans="1:41" ht="13.5" thickBot="1">
      <c r="B5" s="1496"/>
      <c r="C5" s="1496"/>
      <c r="D5" s="1496"/>
      <c r="E5" s="1496"/>
      <c r="F5" s="1496"/>
      <c r="G5" s="1496"/>
      <c r="H5" s="1496"/>
      <c r="I5" s="1496"/>
      <c r="J5" s="1496"/>
      <c r="K5" s="1496"/>
      <c r="L5" s="1496"/>
      <c r="M5" s="1496"/>
      <c r="N5" s="1496"/>
      <c r="O5" s="1496"/>
      <c r="P5" s="1496"/>
      <c r="Q5" s="1496"/>
      <c r="R5" s="1496"/>
      <c r="S5" s="1496"/>
      <c r="T5" s="2162"/>
      <c r="U5" s="2162"/>
      <c r="V5" s="2162"/>
    </row>
    <row r="6" spans="1:41" ht="13.5" thickBot="1">
      <c r="B6" s="2152" t="s">
        <v>5</v>
      </c>
      <c r="C6" s="2152" t="s">
        <v>330</v>
      </c>
      <c r="D6" s="2169" t="s">
        <v>4</v>
      </c>
      <c r="E6" s="2166" t="s">
        <v>4</v>
      </c>
      <c r="F6" s="2167"/>
      <c r="G6" s="2167"/>
      <c r="H6" s="2167"/>
      <c r="I6" s="2167"/>
      <c r="J6" s="2167"/>
      <c r="K6" s="2167"/>
      <c r="L6" s="2167"/>
      <c r="M6" s="2167"/>
      <c r="N6" s="2166" t="s">
        <v>18</v>
      </c>
      <c r="O6" s="2167"/>
      <c r="P6" s="2167"/>
      <c r="Q6" s="2167"/>
      <c r="R6" s="2167"/>
      <c r="S6" s="2167"/>
      <c r="T6" s="2167"/>
      <c r="U6" s="2167"/>
      <c r="V6" s="2167"/>
      <c r="W6" s="2166" t="s">
        <v>6</v>
      </c>
      <c r="X6" s="2167"/>
      <c r="Y6" s="2167"/>
      <c r="Z6" s="2167"/>
      <c r="AA6" s="2167"/>
      <c r="AB6" s="2167"/>
      <c r="AC6" s="2167"/>
      <c r="AD6" s="2167"/>
      <c r="AE6" s="2168"/>
      <c r="AF6" s="2166" t="s">
        <v>331</v>
      </c>
      <c r="AG6" s="2167"/>
      <c r="AH6" s="2167"/>
      <c r="AI6" s="2167"/>
      <c r="AJ6" s="2167"/>
      <c r="AK6" s="2167"/>
      <c r="AL6" s="2167"/>
      <c r="AM6" s="2167"/>
      <c r="AN6" s="2168"/>
    </row>
    <row r="7" spans="1:41" ht="13.5" thickBot="1">
      <c r="B7" s="2172"/>
      <c r="C7" s="2172"/>
      <c r="D7" s="2173"/>
      <c r="E7" s="2169" t="s">
        <v>1</v>
      </c>
      <c r="F7" s="2170"/>
      <c r="G7" s="2171"/>
      <c r="H7" s="2166" t="s">
        <v>2</v>
      </c>
      <c r="I7" s="2167"/>
      <c r="J7" s="2168"/>
      <c r="K7" s="2166" t="s">
        <v>3</v>
      </c>
      <c r="L7" s="2167"/>
      <c r="M7" s="2168"/>
      <c r="N7" s="2166" t="s">
        <v>1</v>
      </c>
      <c r="O7" s="2167"/>
      <c r="P7" s="2168"/>
      <c r="Q7" s="2166" t="s">
        <v>2</v>
      </c>
      <c r="R7" s="2167"/>
      <c r="S7" s="2168"/>
      <c r="T7" s="2166" t="s">
        <v>3</v>
      </c>
      <c r="U7" s="2167"/>
      <c r="V7" s="2168"/>
      <c r="W7" s="2166" t="s">
        <v>1</v>
      </c>
      <c r="X7" s="2167"/>
      <c r="Y7" s="2168"/>
      <c r="Z7" s="2166" t="s">
        <v>2</v>
      </c>
      <c r="AA7" s="2167"/>
      <c r="AB7" s="2168"/>
      <c r="AC7" s="2166" t="s">
        <v>3</v>
      </c>
      <c r="AD7" s="2167"/>
      <c r="AE7" s="2168"/>
      <c r="AF7" s="2166" t="s">
        <v>1</v>
      </c>
      <c r="AG7" s="2167"/>
      <c r="AH7" s="2168"/>
      <c r="AI7" s="2166" t="s">
        <v>2</v>
      </c>
      <c r="AJ7" s="2167"/>
      <c r="AK7" s="2168"/>
      <c r="AL7" s="2166" t="s">
        <v>3</v>
      </c>
      <c r="AM7" s="2167"/>
      <c r="AN7" s="2168"/>
    </row>
    <row r="8" spans="1:41" ht="13.5" thickBot="1">
      <c r="B8" s="2153"/>
      <c r="C8" s="2172"/>
      <c r="D8" s="2173"/>
      <c r="E8" s="1571" t="s">
        <v>349</v>
      </c>
      <c r="F8" s="1572" t="s">
        <v>350</v>
      </c>
      <c r="G8" s="1573" t="s">
        <v>351</v>
      </c>
      <c r="H8" s="1571" t="s">
        <v>349</v>
      </c>
      <c r="I8" s="1572" t="s">
        <v>350</v>
      </c>
      <c r="J8" s="1574" t="s">
        <v>351</v>
      </c>
      <c r="K8" s="1575" t="s">
        <v>349</v>
      </c>
      <c r="L8" s="1576" t="s">
        <v>350</v>
      </c>
      <c r="M8" s="1577" t="s">
        <v>351</v>
      </c>
      <c r="N8" s="1575" t="s">
        <v>349</v>
      </c>
      <c r="O8" s="1576" t="s">
        <v>350</v>
      </c>
      <c r="P8" s="1577" t="s">
        <v>351</v>
      </c>
      <c r="Q8" s="1575" t="s">
        <v>349</v>
      </c>
      <c r="R8" s="1576" t="s">
        <v>350</v>
      </c>
      <c r="S8" s="1577" t="s">
        <v>351</v>
      </c>
      <c r="T8" s="1575" t="s">
        <v>349</v>
      </c>
      <c r="U8" s="1576" t="s">
        <v>350</v>
      </c>
      <c r="V8" s="1577" t="s">
        <v>351</v>
      </c>
      <c r="W8" s="1575" t="s">
        <v>349</v>
      </c>
      <c r="X8" s="1576" t="s">
        <v>350</v>
      </c>
      <c r="Y8" s="1577" t="s">
        <v>351</v>
      </c>
      <c r="Z8" s="1575" t="s">
        <v>349</v>
      </c>
      <c r="AA8" s="1576" t="s">
        <v>350</v>
      </c>
      <c r="AB8" s="1577" t="s">
        <v>351</v>
      </c>
      <c r="AC8" s="1575" t="s">
        <v>349</v>
      </c>
      <c r="AD8" s="1576" t="s">
        <v>350</v>
      </c>
      <c r="AE8" s="1577" t="s">
        <v>351</v>
      </c>
      <c r="AF8" s="1575" t="s">
        <v>349</v>
      </c>
      <c r="AG8" s="1576" t="s">
        <v>350</v>
      </c>
      <c r="AH8" s="1577" t="s">
        <v>351</v>
      </c>
      <c r="AI8" s="1575" t="s">
        <v>349</v>
      </c>
      <c r="AJ8" s="1576" t="s">
        <v>350</v>
      </c>
      <c r="AK8" s="1577" t="s">
        <v>351</v>
      </c>
      <c r="AL8" s="1571" t="s">
        <v>349</v>
      </c>
      <c r="AM8" s="1572" t="s">
        <v>350</v>
      </c>
      <c r="AN8" s="1573" t="s">
        <v>351</v>
      </c>
    </row>
    <row r="9" spans="1:41" ht="25.5">
      <c r="B9" s="2163" t="s">
        <v>189</v>
      </c>
      <c r="C9" s="1529" t="s">
        <v>1095</v>
      </c>
      <c r="D9" s="1578">
        <v>159704.948</v>
      </c>
      <c r="E9" s="1579">
        <v>79119.038</v>
      </c>
      <c r="F9" s="1580">
        <v>115.63800000000001</v>
      </c>
      <c r="G9" s="1579">
        <v>47815.756999999998</v>
      </c>
      <c r="H9" s="1581">
        <v>16736.928</v>
      </c>
      <c r="I9" s="1580">
        <v>0</v>
      </c>
      <c r="J9" s="1579">
        <v>10599.331</v>
      </c>
      <c r="K9" s="1581">
        <v>3367.5920000000001</v>
      </c>
      <c r="L9" s="1580">
        <v>0</v>
      </c>
      <c r="M9" s="1582">
        <v>1950.664</v>
      </c>
      <c r="N9" s="1583">
        <v>38622.614000000001</v>
      </c>
      <c r="O9" s="1584">
        <v>115.63800000000001</v>
      </c>
      <c r="P9" s="1585">
        <v>15018.511</v>
      </c>
      <c r="Q9" s="1586">
        <v>9192.8709999999992</v>
      </c>
      <c r="R9" s="1584">
        <v>0</v>
      </c>
      <c r="S9" s="1585">
        <v>3538.297</v>
      </c>
      <c r="T9" s="1587">
        <v>1705.7570000000001</v>
      </c>
      <c r="U9" s="1584">
        <v>0</v>
      </c>
      <c r="V9" s="1585">
        <v>371.43599999999998</v>
      </c>
      <c r="W9" s="1587">
        <v>37557.502</v>
      </c>
      <c r="X9" s="1584">
        <v>0</v>
      </c>
      <c r="Y9" s="1585">
        <v>29507.125</v>
      </c>
      <c r="Z9" s="1587">
        <v>7088.6189999999997</v>
      </c>
      <c r="AA9" s="1584">
        <v>0</v>
      </c>
      <c r="AB9" s="1585">
        <v>6011.3670000000002</v>
      </c>
      <c r="AC9" s="1587">
        <v>1559.2650000000001</v>
      </c>
      <c r="AD9" s="1584">
        <v>0</v>
      </c>
      <c r="AE9" s="1585">
        <v>1173.702</v>
      </c>
      <c r="AF9" s="1587">
        <v>2938.922</v>
      </c>
      <c r="AG9" s="1584">
        <v>0</v>
      </c>
      <c r="AH9" s="1585">
        <v>3290.1210000000001</v>
      </c>
      <c r="AI9" s="1587">
        <v>455.43799999999999</v>
      </c>
      <c r="AJ9" s="1584">
        <v>0</v>
      </c>
      <c r="AK9" s="1585">
        <v>1049.6669999999999</v>
      </c>
      <c r="AL9" s="1587">
        <v>102.57</v>
      </c>
      <c r="AM9" s="1584">
        <v>0</v>
      </c>
      <c r="AN9" s="1585">
        <v>405.52600000000001</v>
      </c>
    </row>
    <row r="10" spans="1:41" ht="38.25">
      <c r="B10" s="2164"/>
      <c r="C10" s="1511" t="s">
        <v>1096</v>
      </c>
      <c r="D10" s="1588">
        <v>88063.308000000005</v>
      </c>
      <c r="E10" s="1589">
        <v>30644.848000000002</v>
      </c>
      <c r="F10" s="1517">
        <v>365.08699999999999</v>
      </c>
      <c r="G10" s="1589">
        <v>42285.95</v>
      </c>
      <c r="H10" s="1590">
        <v>5602.598</v>
      </c>
      <c r="I10" s="1517">
        <v>18.670000000000002</v>
      </c>
      <c r="J10" s="1589">
        <v>6153.9870000000001</v>
      </c>
      <c r="K10" s="1590">
        <v>2162.9140000000002</v>
      </c>
      <c r="L10" s="1517">
        <v>38.298999999999999</v>
      </c>
      <c r="M10" s="1591">
        <v>790.95500000000004</v>
      </c>
      <c r="N10" s="1589">
        <v>5587.1469999999999</v>
      </c>
      <c r="O10" s="1517">
        <v>365.08699999999999</v>
      </c>
      <c r="P10" s="1592">
        <v>3099.66</v>
      </c>
      <c r="Q10" s="1593">
        <v>2166.652</v>
      </c>
      <c r="R10" s="1517">
        <v>17.157</v>
      </c>
      <c r="S10" s="1592">
        <v>754.15300000000002</v>
      </c>
      <c r="T10" s="1590">
        <v>1402.915</v>
      </c>
      <c r="U10" s="1517">
        <v>0</v>
      </c>
      <c r="V10" s="1592">
        <v>98.977000000000004</v>
      </c>
      <c r="W10" s="1590">
        <v>24253.565999999999</v>
      </c>
      <c r="X10" s="1517">
        <v>0</v>
      </c>
      <c r="Y10" s="1592">
        <v>38677.118000000002</v>
      </c>
      <c r="Z10" s="1590">
        <v>3362.681</v>
      </c>
      <c r="AA10" s="1517">
        <v>1.5129999999999999</v>
      </c>
      <c r="AB10" s="1592">
        <v>5255.1109999999999</v>
      </c>
      <c r="AC10" s="1590">
        <v>689.54700000000003</v>
      </c>
      <c r="AD10" s="1517">
        <v>0</v>
      </c>
      <c r="AE10" s="1592">
        <v>667.36099999999999</v>
      </c>
      <c r="AF10" s="1590">
        <v>804.13499999999999</v>
      </c>
      <c r="AG10" s="1517">
        <v>0</v>
      </c>
      <c r="AH10" s="1592">
        <v>509.17200000000003</v>
      </c>
      <c r="AI10" s="1590">
        <v>73.265000000000001</v>
      </c>
      <c r="AJ10" s="1517">
        <v>0</v>
      </c>
      <c r="AK10" s="1592">
        <v>144.72300000000001</v>
      </c>
      <c r="AL10" s="1590">
        <v>70.451999999999998</v>
      </c>
      <c r="AM10" s="1517">
        <v>38.298999999999999</v>
      </c>
      <c r="AN10" s="1592">
        <v>24.617000000000001</v>
      </c>
    </row>
    <row r="11" spans="1:41" ht="39" thickBot="1">
      <c r="B11" s="2164"/>
      <c r="C11" s="1557" t="s">
        <v>1097</v>
      </c>
      <c r="D11" s="1594">
        <v>91512.884000000005</v>
      </c>
      <c r="E11" s="1579">
        <v>41497.303</v>
      </c>
      <c r="F11" s="1580">
        <v>772.23</v>
      </c>
      <c r="G11" s="1579">
        <v>25350.77</v>
      </c>
      <c r="H11" s="1581">
        <v>12083.276</v>
      </c>
      <c r="I11" s="1580">
        <v>43.98</v>
      </c>
      <c r="J11" s="1579">
        <v>8224.4580000000005</v>
      </c>
      <c r="K11" s="1581">
        <v>1948.569</v>
      </c>
      <c r="L11" s="1580">
        <v>33.767000000000003</v>
      </c>
      <c r="M11" s="1582">
        <v>1558.5309999999999</v>
      </c>
      <c r="N11" s="1595">
        <v>6086.3360000000002</v>
      </c>
      <c r="O11" s="1596">
        <v>760.24400000000003</v>
      </c>
      <c r="P11" s="1597">
        <v>1183.066</v>
      </c>
      <c r="Q11" s="1598">
        <v>1711.2750000000001</v>
      </c>
      <c r="R11" s="1596">
        <v>42.74</v>
      </c>
      <c r="S11" s="1599">
        <v>555.19500000000005</v>
      </c>
      <c r="T11" s="1600">
        <v>23.318000000000001</v>
      </c>
      <c r="U11" s="1596">
        <v>30.847999999999999</v>
      </c>
      <c r="V11" s="1597">
        <v>10.455</v>
      </c>
      <c r="W11" s="1600">
        <v>34143.279000000002</v>
      </c>
      <c r="X11" s="1596">
        <v>0</v>
      </c>
      <c r="Y11" s="1597">
        <v>23680.223000000002</v>
      </c>
      <c r="Z11" s="1600">
        <v>10250.922</v>
      </c>
      <c r="AA11" s="1596">
        <v>1.24</v>
      </c>
      <c r="AB11" s="1597">
        <v>7471.5150000000003</v>
      </c>
      <c r="AC11" s="1600">
        <v>1904.4670000000001</v>
      </c>
      <c r="AD11" s="1596">
        <v>0</v>
      </c>
      <c r="AE11" s="1597">
        <v>1502.277</v>
      </c>
      <c r="AF11" s="1600">
        <v>1267.6880000000001</v>
      </c>
      <c r="AG11" s="1596">
        <v>11.986000000000001</v>
      </c>
      <c r="AH11" s="1597">
        <v>487.48099999999999</v>
      </c>
      <c r="AI11" s="1600">
        <v>121.07899999999999</v>
      </c>
      <c r="AJ11" s="1596">
        <v>0</v>
      </c>
      <c r="AK11" s="1597">
        <v>197.74799999999999</v>
      </c>
      <c r="AL11" s="1600">
        <v>20.783999999999999</v>
      </c>
      <c r="AM11" s="1596">
        <v>2.919</v>
      </c>
      <c r="AN11" s="1597">
        <v>45.798999999999999</v>
      </c>
    </row>
    <row r="12" spans="1:41" ht="26.25" thickBot="1">
      <c r="B12" s="2165"/>
      <c r="C12" s="1522" t="s">
        <v>1098</v>
      </c>
      <c r="D12" s="1601">
        <v>339281.14</v>
      </c>
      <c r="E12" s="1602">
        <v>151261.18900000001</v>
      </c>
      <c r="F12" s="1603">
        <v>1252.9549999999999</v>
      </c>
      <c r="G12" s="1602">
        <v>115452.477</v>
      </c>
      <c r="H12" s="1604">
        <v>34422.802000000003</v>
      </c>
      <c r="I12" s="1603">
        <v>62.65</v>
      </c>
      <c r="J12" s="1602">
        <v>24977.776000000002</v>
      </c>
      <c r="K12" s="1604">
        <v>7479.0749999999998</v>
      </c>
      <c r="L12" s="1603">
        <v>72.066000000000003</v>
      </c>
      <c r="M12" s="1605">
        <v>4300.1499999999996</v>
      </c>
      <c r="N12" s="1606">
        <v>50296.097000000002</v>
      </c>
      <c r="O12" s="1607">
        <v>1240.9690000000001</v>
      </c>
      <c r="P12" s="1608">
        <v>19301.237000000001</v>
      </c>
      <c r="Q12" s="1609">
        <v>13070.798000000001</v>
      </c>
      <c r="R12" s="1610">
        <v>59.896999999999998</v>
      </c>
      <c r="S12" s="1611">
        <v>4847.6450000000004</v>
      </c>
      <c r="T12" s="1612">
        <v>3131.99</v>
      </c>
      <c r="U12" s="1606">
        <v>30.847999999999999</v>
      </c>
      <c r="V12" s="1608">
        <v>480.86799999999999</v>
      </c>
      <c r="W12" s="1612">
        <v>95954.346999999994</v>
      </c>
      <c r="X12" s="1610">
        <v>0</v>
      </c>
      <c r="Y12" s="1611">
        <v>91864.466</v>
      </c>
      <c r="Z12" s="1612">
        <v>20702.222000000002</v>
      </c>
      <c r="AA12" s="1606">
        <v>2.7530000000000001</v>
      </c>
      <c r="AB12" s="1608">
        <v>18737.992999999999</v>
      </c>
      <c r="AC12" s="1609">
        <v>4153.2790000000005</v>
      </c>
      <c r="AD12" s="1607">
        <v>0</v>
      </c>
      <c r="AE12" s="1608">
        <v>3343.34</v>
      </c>
      <c r="AF12" s="1612">
        <v>5010.7449999999999</v>
      </c>
      <c r="AG12" s="1606">
        <v>11.986000000000001</v>
      </c>
      <c r="AH12" s="1608">
        <v>4286.7740000000003</v>
      </c>
      <c r="AI12" s="1609">
        <v>649.78200000000004</v>
      </c>
      <c r="AJ12" s="1607">
        <v>0</v>
      </c>
      <c r="AK12" s="1608">
        <v>1392.1379999999999</v>
      </c>
      <c r="AL12" s="1612">
        <v>193.80600000000001</v>
      </c>
      <c r="AM12" s="1610">
        <v>41.218000000000004</v>
      </c>
      <c r="AN12" s="1608">
        <v>475.94200000000001</v>
      </c>
    </row>
    <row r="13" spans="1:41" ht="25.5">
      <c r="B13" s="2163" t="s">
        <v>190</v>
      </c>
      <c r="C13" s="1529" t="s">
        <v>1095</v>
      </c>
      <c r="D13" s="1578">
        <v>159191.06700000001</v>
      </c>
      <c r="E13" s="1579">
        <v>77195.61</v>
      </c>
      <c r="F13" s="1580">
        <v>2.6480000000000001</v>
      </c>
      <c r="G13" s="1579">
        <v>49723.516000000003</v>
      </c>
      <c r="H13" s="1581">
        <v>15816.357</v>
      </c>
      <c r="I13" s="1580">
        <v>0</v>
      </c>
      <c r="J13" s="1579">
        <v>10783.214</v>
      </c>
      <c r="K13" s="1581">
        <v>3587.3139999999999</v>
      </c>
      <c r="L13" s="1580">
        <v>0</v>
      </c>
      <c r="M13" s="1582">
        <v>2082.4079999999999</v>
      </c>
      <c r="N13" s="1583">
        <v>36427.644</v>
      </c>
      <c r="O13" s="1584">
        <v>2.6480000000000001</v>
      </c>
      <c r="P13" s="1585">
        <v>15992.484</v>
      </c>
      <c r="Q13" s="1586">
        <v>8509.5419999999995</v>
      </c>
      <c r="R13" s="1584">
        <v>0</v>
      </c>
      <c r="S13" s="1585">
        <v>3543.9830000000002</v>
      </c>
      <c r="T13" s="1587">
        <v>1904.731</v>
      </c>
      <c r="U13" s="1584">
        <v>0</v>
      </c>
      <c r="V13" s="1585">
        <v>377.23700000000002</v>
      </c>
      <c r="W13" s="1587">
        <v>37644.076999999997</v>
      </c>
      <c r="X13" s="1584">
        <v>0</v>
      </c>
      <c r="Y13" s="1585">
        <v>30954.986000000001</v>
      </c>
      <c r="Z13" s="1587">
        <v>6849.7259999999997</v>
      </c>
      <c r="AA13" s="1584">
        <v>0</v>
      </c>
      <c r="AB13" s="1585">
        <v>6186.6469999999999</v>
      </c>
      <c r="AC13" s="1587">
        <v>1561.5889999999999</v>
      </c>
      <c r="AD13" s="1584">
        <v>0</v>
      </c>
      <c r="AE13" s="1585">
        <v>1235.308</v>
      </c>
      <c r="AF13" s="1587">
        <v>3123.8890000000001</v>
      </c>
      <c r="AG13" s="1584">
        <v>0</v>
      </c>
      <c r="AH13" s="1585">
        <v>2776.0459999999998</v>
      </c>
      <c r="AI13" s="1587">
        <v>457.089</v>
      </c>
      <c r="AJ13" s="1584">
        <v>0</v>
      </c>
      <c r="AK13" s="1585">
        <v>1052.5840000000001</v>
      </c>
      <c r="AL13" s="1587">
        <v>120.994</v>
      </c>
      <c r="AM13" s="1584">
        <v>0</v>
      </c>
      <c r="AN13" s="1585">
        <v>469.863</v>
      </c>
      <c r="AO13" s="1613"/>
    </row>
    <row r="14" spans="1:41" ht="38.25">
      <c r="B14" s="2164"/>
      <c r="C14" s="1511" t="s">
        <v>1096</v>
      </c>
      <c r="D14" s="1588">
        <v>85543.195000000007</v>
      </c>
      <c r="E14" s="1589">
        <v>29099.617999999999</v>
      </c>
      <c r="F14" s="1517">
        <v>377.18</v>
      </c>
      <c r="G14" s="1589">
        <v>41738.921999999999</v>
      </c>
      <c r="H14" s="1590">
        <v>5987.46</v>
      </c>
      <c r="I14" s="1517">
        <v>30.645</v>
      </c>
      <c r="J14" s="1589">
        <v>5700.1229999999996</v>
      </c>
      <c r="K14" s="1590">
        <v>1809.578</v>
      </c>
      <c r="L14" s="1517">
        <v>76.399000000000001</v>
      </c>
      <c r="M14" s="1591">
        <v>723.27</v>
      </c>
      <c r="N14" s="1589">
        <v>3984.5309999999999</v>
      </c>
      <c r="O14" s="1517">
        <v>376.19600000000003</v>
      </c>
      <c r="P14" s="1592">
        <v>2670.0650000000001</v>
      </c>
      <c r="Q14" s="1593">
        <v>2611.413</v>
      </c>
      <c r="R14" s="1517">
        <v>29.122</v>
      </c>
      <c r="S14" s="1592">
        <v>641.41899999999998</v>
      </c>
      <c r="T14" s="1590">
        <v>1084.925</v>
      </c>
      <c r="U14" s="1517">
        <v>38.094999999999999</v>
      </c>
      <c r="V14" s="1592">
        <v>88.466999999999999</v>
      </c>
      <c r="W14" s="1590">
        <v>24191.134999999998</v>
      </c>
      <c r="X14" s="1517">
        <v>0</v>
      </c>
      <c r="Y14" s="1592">
        <v>38598.428</v>
      </c>
      <c r="Z14" s="1590">
        <v>3312.489</v>
      </c>
      <c r="AA14" s="1517">
        <v>1.5229999999999999</v>
      </c>
      <c r="AB14" s="1592">
        <v>4964.6949999999997</v>
      </c>
      <c r="AC14" s="1590">
        <v>666.76800000000003</v>
      </c>
      <c r="AD14" s="1517">
        <v>0</v>
      </c>
      <c r="AE14" s="1592">
        <v>611.572</v>
      </c>
      <c r="AF14" s="1590">
        <v>923.952</v>
      </c>
      <c r="AG14" s="1517">
        <v>0.98399999999999999</v>
      </c>
      <c r="AH14" s="1592">
        <v>470.42899999999997</v>
      </c>
      <c r="AI14" s="1590">
        <v>63.558</v>
      </c>
      <c r="AJ14" s="1517">
        <v>0</v>
      </c>
      <c r="AK14" s="1592">
        <v>94.009</v>
      </c>
      <c r="AL14" s="1590">
        <v>57.884999999999998</v>
      </c>
      <c r="AM14" s="1517">
        <v>38.304000000000002</v>
      </c>
      <c r="AN14" s="1592">
        <v>23.231000000000002</v>
      </c>
    </row>
    <row r="15" spans="1:41" ht="39" thickBot="1">
      <c r="B15" s="2164"/>
      <c r="C15" s="1557" t="s">
        <v>1097</v>
      </c>
      <c r="D15" s="1594">
        <v>93777.216</v>
      </c>
      <c r="E15" s="1579">
        <v>42555.453999999998</v>
      </c>
      <c r="F15" s="1580">
        <v>184.685</v>
      </c>
      <c r="G15" s="1579">
        <v>26112.035</v>
      </c>
      <c r="H15" s="1581">
        <v>12676.534</v>
      </c>
      <c r="I15" s="1580">
        <v>44.082999999999998</v>
      </c>
      <c r="J15" s="1579">
        <v>8575.8040000000001</v>
      </c>
      <c r="K15" s="1581">
        <v>1914.364</v>
      </c>
      <c r="L15" s="1580">
        <v>33.767000000000003</v>
      </c>
      <c r="M15" s="1582">
        <v>1680.49</v>
      </c>
      <c r="N15" s="1595">
        <v>6553.6779999999999</v>
      </c>
      <c r="O15" s="1596">
        <v>172.69900000000001</v>
      </c>
      <c r="P15" s="1597">
        <v>1621.3009999999999</v>
      </c>
      <c r="Q15" s="1598">
        <v>1631.2470000000001</v>
      </c>
      <c r="R15" s="1596">
        <v>42.743000000000002</v>
      </c>
      <c r="S15" s="1599">
        <v>578.72699999999998</v>
      </c>
      <c r="T15" s="1600">
        <v>9.8350000000000009</v>
      </c>
      <c r="U15" s="1596">
        <v>30.847999999999999</v>
      </c>
      <c r="V15" s="1597">
        <v>10.456</v>
      </c>
      <c r="W15" s="1600">
        <v>34864.160000000003</v>
      </c>
      <c r="X15" s="1596">
        <v>0</v>
      </c>
      <c r="Y15" s="1597">
        <v>23965.114000000001</v>
      </c>
      <c r="Z15" s="1600">
        <v>10770.085999999999</v>
      </c>
      <c r="AA15" s="1596">
        <v>1.34</v>
      </c>
      <c r="AB15" s="1597">
        <v>7787.1419999999998</v>
      </c>
      <c r="AC15" s="1600">
        <v>1883.7449999999999</v>
      </c>
      <c r="AD15" s="1596">
        <v>0</v>
      </c>
      <c r="AE15" s="1597">
        <v>1614.04</v>
      </c>
      <c r="AF15" s="1600">
        <v>1137.616</v>
      </c>
      <c r="AG15" s="1596">
        <v>11.986000000000001</v>
      </c>
      <c r="AH15" s="1597">
        <v>525.62</v>
      </c>
      <c r="AI15" s="1600">
        <v>275.20100000000002</v>
      </c>
      <c r="AJ15" s="1596">
        <v>0</v>
      </c>
      <c r="AK15" s="1597">
        <v>209.935</v>
      </c>
      <c r="AL15" s="1600">
        <v>20.783999999999999</v>
      </c>
      <c r="AM15" s="1596">
        <v>2.919</v>
      </c>
      <c r="AN15" s="1597">
        <v>55.994</v>
      </c>
    </row>
    <row r="16" spans="1:41" ht="26.25" thickBot="1">
      <c r="B16" s="2165"/>
      <c r="C16" s="1522" t="s">
        <v>1098</v>
      </c>
      <c r="D16" s="1601">
        <v>338511.478</v>
      </c>
      <c r="E16" s="1602">
        <v>148850.682</v>
      </c>
      <c r="F16" s="1603">
        <v>564.51300000000003</v>
      </c>
      <c r="G16" s="1602">
        <v>117574.473</v>
      </c>
      <c r="H16" s="1604">
        <v>34480.351000000002</v>
      </c>
      <c r="I16" s="1603">
        <v>74.727999999999994</v>
      </c>
      <c r="J16" s="1602">
        <v>25059.141</v>
      </c>
      <c r="K16" s="1604">
        <v>7311.2560000000003</v>
      </c>
      <c r="L16" s="1603">
        <v>110.166</v>
      </c>
      <c r="M16" s="1605">
        <v>4486.1679999999997</v>
      </c>
      <c r="N16" s="1606">
        <v>46965.853000000003</v>
      </c>
      <c r="O16" s="1607">
        <v>551.54300000000001</v>
      </c>
      <c r="P16" s="1608">
        <v>20283.849999999999</v>
      </c>
      <c r="Q16" s="1609">
        <v>12752.201999999999</v>
      </c>
      <c r="R16" s="1610">
        <v>71.864999999999995</v>
      </c>
      <c r="S16" s="1611">
        <v>4764.1289999999999</v>
      </c>
      <c r="T16" s="1612">
        <v>2999.491</v>
      </c>
      <c r="U16" s="1606">
        <v>68.942999999999998</v>
      </c>
      <c r="V16" s="1608">
        <v>476.16</v>
      </c>
      <c r="W16" s="1612">
        <v>96699.372000000003</v>
      </c>
      <c r="X16" s="1610">
        <v>0</v>
      </c>
      <c r="Y16" s="1611">
        <v>93518.528000000006</v>
      </c>
      <c r="Z16" s="1612">
        <v>20932.300999999999</v>
      </c>
      <c r="AA16" s="1606">
        <v>2.863</v>
      </c>
      <c r="AB16" s="1608">
        <v>18938.484</v>
      </c>
      <c r="AC16" s="1609">
        <v>4112.1019999999999</v>
      </c>
      <c r="AD16" s="1607">
        <v>0</v>
      </c>
      <c r="AE16" s="1608">
        <v>3460.92</v>
      </c>
      <c r="AF16" s="1612">
        <v>5185.4570000000003</v>
      </c>
      <c r="AG16" s="1606">
        <v>12.97</v>
      </c>
      <c r="AH16" s="1608">
        <v>3772.0949999999998</v>
      </c>
      <c r="AI16" s="1609">
        <v>795.84799999999996</v>
      </c>
      <c r="AJ16" s="1607">
        <v>0</v>
      </c>
      <c r="AK16" s="1608">
        <v>1356.528</v>
      </c>
      <c r="AL16" s="1612">
        <v>199.66300000000001</v>
      </c>
      <c r="AM16" s="1610">
        <v>41.222999999999999</v>
      </c>
      <c r="AN16" s="1608">
        <v>549.08799999999997</v>
      </c>
    </row>
    <row r="17" spans="2:34">
      <c r="B17" s="850"/>
      <c r="C17" s="782"/>
      <c r="D17" s="850"/>
      <c r="E17" s="859"/>
      <c r="F17" s="850"/>
      <c r="G17" s="1614"/>
      <c r="H17" s="1614"/>
      <c r="I17" s="1614"/>
      <c r="J17" s="1614"/>
      <c r="K17" s="1614"/>
      <c r="L17" s="1614"/>
      <c r="M17" s="1614"/>
      <c r="N17" s="859"/>
      <c r="O17" s="850"/>
      <c r="P17" s="849"/>
      <c r="Q17" s="859"/>
      <c r="R17" s="850"/>
      <c r="S17" s="849"/>
      <c r="T17" s="850"/>
      <c r="U17" s="850"/>
      <c r="V17" s="850"/>
    </row>
    <row r="18" spans="2:34">
      <c r="B18" s="609" t="s">
        <v>352</v>
      </c>
      <c r="D18" s="850"/>
      <c r="E18" s="1565"/>
      <c r="F18" s="850"/>
      <c r="G18" s="1614"/>
      <c r="H18" s="1614"/>
      <c r="I18" s="1614"/>
      <c r="J18" s="1614"/>
      <c r="K18" s="1614"/>
      <c r="L18" s="1614"/>
      <c r="M18" s="1614"/>
      <c r="N18" s="849"/>
      <c r="O18" s="849"/>
      <c r="P18" s="1614"/>
      <c r="Q18" s="1565"/>
      <c r="R18" s="1564"/>
      <c r="S18" s="1568"/>
      <c r="T18" s="859"/>
      <c r="U18" s="850"/>
      <c r="V18" s="850"/>
      <c r="AH18" s="782"/>
    </row>
    <row r="19" spans="2:34">
      <c r="B19" s="578" t="s">
        <v>353</v>
      </c>
      <c r="D19" s="1615"/>
      <c r="E19" s="1616"/>
      <c r="F19" s="1615"/>
      <c r="G19" s="1617"/>
      <c r="H19" s="1617"/>
      <c r="I19" s="1617"/>
      <c r="J19" s="1617"/>
      <c r="K19" s="1617"/>
      <c r="L19" s="1617"/>
      <c r="M19" s="1617"/>
      <c r="N19" s="1564"/>
      <c r="O19" s="1564"/>
      <c r="P19" s="849"/>
      <c r="Q19" s="1564"/>
      <c r="R19" s="1494"/>
      <c r="S19" s="1565"/>
      <c r="T19" s="859"/>
    </row>
    <row r="20" spans="2:34">
      <c r="B20" s="578" t="s">
        <v>354</v>
      </c>
      <c r="D20" s="1615"/>
      <c r="E20" s="1616"/>
      <c r="F20" s="1615"/>
      <c r="G20" s="1617"/>
      <c r="H20" s="1617"/>
      <c r="I20" s="1617"/>
      <c r="J20" s="1617"/>
      <c r="K20" s="1617"/>
      <c r="L20" s="1617"/>
      <c r="M20" s="1617"/>
      <c r="N20" s="1564"/>
      <c r="O20" s="1564"/>
      <c r="P20" s="850"/>
      <c r="Q20" s="1564"/>
      <c r="R20" s="1570"/>
      <c r="S20" s="1494"/>
    </row>
    <row r="21" spans="2:34">
      <c r="B21" s="578" t="s">
        <v>355</v>
      </c>
      <c r="D21" s="1615"/>
      <c r="E21" s="1616"/>
      <c r="F21" s="1615"/>
      <c r="G21" s="1617"/>
      <c r="H21" s="1617"/>
      <c r="I21" s="1617"/>
      <c r="J21" s="1617"/>
      <c r="K21" s="1617"/>
      <c r="L21" s="1617"/>
      <c r="M21" s="1617"/>
      <c r="N21" s="1618"/>
      <c r="O21" s="1618"/>
      <c r="P21" s="1618"/>
      <c r="Q21" s="1564"/>
      <c r="R21" s="1564"/>
      <c r="S21" s="1564"/>
      <c r="T21" s="850"/>
      <c r="U21" s="850"/>
      <c r="V21" s="850"/>
    </row>
    <row r="22" spans="2:34">
      <c r="D22" s="850"/>
      <c r="E22" s="850"/>
      <c r="F22" s="850"/>
      <c r="G22" s="850"/>
      <c r="H22" s="1564"/>
      <c r="I22" s="1564"/>
      <c r="J22" s="1564"/>
      <c r="K22" s="1564"/>
      <c r="L22" s="1564"/>
      <c r="M22" s="1568"/>
      <c r="N22" s="1618"/>
      <c r="O22" s="1618"/>
      <c r="P22" s="1618"/>
      <c r="Q22" s="1564"/>
      <c r="R22" s="1564"/>
      <c r="S22" s="1564"/>
      <c r="T22" s="850"/>
      <c r="U22" s="850"/>
      <c r="V22" s="850"/>
    </row>
    <row r="23" spans="2:34">
      <c r="D23" s="850"/>
      <c r="E23" s="850"/>
      <c r="F23" s="850"/>
      <c r="G23" s="850"/>
      <c r="H23" s="849"/>
      <c r="I23" s="850"/>
      <c r="J23" s="850"/>
      <c r="K23" s="850"/>
      <c r="L23" s="850"/>
      <c r="M23" s="850"/>
      <c r="N23" s="1618"/>
      <c r="O23" s="1618"/>
      <c r="P23" s="1618"/>
      <c r="Q23" s="1564"/>
      <c r="R23" s="1564"/>
      <c r="S23" s="1564"/>
      <c r="T23" s="850"/>
      <c r="U23" s="850"/>
      <c r="V23" s="850"/>
    </row>
    <row r="24" spans="2:34">
      <c r="D24" s="850"/>
      <c r="E24" s="850"/>
      <c r="F24" s="850"/>
      <c r="G24" s="850"/>
      <c r="H24" s="850"/>
      <c r="I24" s="850"/>
      <c r="J24" s="850"/>
      <c r="K24" s="850"/>
      <c r="L24" s="850"/>
      <c r="M24" s="850"/>
      <c r="N24" s="1618"/>
      <c r="O24" s="1618"/>
      <c r="P24" s="1618"/>
      <c r="Q24" s="1564"/>
      <c r="R24" s="1564"/>
      <c r="S24" s="1564"/>
      <c r="T24" s="850"/>
      <c r="U24" s="850"/>
      <c r="V24" s="850"/>
    </row>
    <row r="25" spans="2:34">
      <c r="D25" s="849"/>
      <c r="E25" s="850"/>
      <c r="F25" s="850"/>
      <c r="G25" s="850"/>
      <c r="H25" s="850"/>
      <c r="I25" s="850"/>
      <c r="J25" s="850"/>
      <c r="K25" s="850"/>
      <c r="L25" s="850"/>
      <c r="M25" s="850"/>
      <c r="N25" s="1618"/>
      <c r="O25" s="1618"/>
      <c r="P25" s="1618"/>
      <c r="Q25" s="1564"/>
      <c r="R25" s="1564"/>
      <c r="S25" s="1564"/>
      <c r="T25" s="850"/>
      <c r="U25" s="850"/>
      <c r="V25" s="850"/>
      <c r="AH25" s="782"/>
    </row>
    <row r="26" spans="2:34">
      <c r="D26" s="850"/>
      <c r="E26" s="850"/>
      <c r="F26" s="850"/>
      <c r="G26" s="850"/>
      <c r="H26" s="850"/>
      <c r="I26" s="850"/>
      <c r="J26" s="850"/>
      <c r="K26" s="850"/>
      <c r="L26" s="850"/>
      <c r="M26" s="850"/>
      <c r="N26" s="1618"/>
      <c r="O26" s="1618"/>
      <c r="P26" s="1618"/>
      <c r="Q26" s="850"/>
    </row>
    <row r="27" spans="2:34">
      <c r="D27" s="850"/>
      <c r="E27" s="850"/>
      <c r="F27" s="850"/>
      <c r="G27" s="850"/>
      <c r="H27" s="850"/>
      <c r="I27" s="850"/>
      <c r="J27" s="850"/>
      <c r="K27" s="850"/>
      <c r="L27" s="850"/>
      <c r="M27" s="850"/>
      <c r="N27" s="850"/>
      <c r="O27" s="850"/>
      <c r="P27" s="850"/>
      <c r="Q27" s="850"/>
    </row>
    <row r="28" spans="2:34">
      <c r="Q28" s="850"/>
    </row>
    <row r="29" spans="2:34">
      <c r="N29" s="782"/>
      <c r="Q29" s="850"/>
    </row>
    <row r="30" spans="2:34">
      <c r="C30" s="782"/>
      <c r="Q30" s="850"/>
    </row>
    <row r="31" spans="2:34">
      <c r="Q31" s="850"/>
    </row>
    <row r="33" spans="3:7">
      <c r="C33" s="782"/>
    </row>
    <row r="39" spans="3:7">
      <c r="E39" s="850"/>
      <c r="F39" s="850"/>
      <c r="G39" s="850"/>
    </row>
    <row r="40" spans="3:7">
      <c r="E40" s="850"/>
      <c r="F40" s="850"/>
      <c r="G40" s="850"/>
    </row>
    <row r="41" spans="3:7">
      <c r="E41" s="850"/>
      <c r="F41" s="850"/>
      <c r="G41" s="850"/>
    </row>
  </sheetData>
  <mergeCells count="26">
    <mergeCell ref="AC7:AE7"/>
    <mergeCell ref="AF7:AH7"/>
    <mergeCell ref="AI7:AK7"/>
    <mergeCell ref="AL7:AN7"/>
    <mergeCell ref="B9:B12"/>
    <mergeCell ref="B13:B16"/>
    <mergeCell ref="W6:AE6"/>
    <mergeCell ref="AF6:AN6"/>
    <mergeCell ref="E7:G7"/>
    <mergeCell ref="H7:J7"/>
    <mergeCell ref="K7:M7"/>
    <mergeCell ref="N7:P7"/>
    <mergeCell ref="Q7:S7"/>
    <mergeCell ref="T7:V7"/>
    <mergeCell ref="W7:Y7"/>
    <mergeCell ref="Z7:AB7"/>
    <mergeCell ref="B6:B8"/>
    <mergeCell ref="C6:C8"/>
    <mergeCell ref="D6:D8"/>
    <mergeCell ref="E6:M6"/>
    <mergeCell ref="N6:V6"/>
    <mergeCell ref="T2:V2"/>
    <mergeCell ref="AM2:AN2"/>
    <mergeCell ref="B3:AN3"/>
    <mergeCell ref="AL4:AN4"/>
    <mergeCell ref="T5:V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1"/>
  <sheetViews>
    <sheetView workbookViewId="0"/>
  </sheetViews>
  <sheetFormatPr defaultColWidth="9.140625" defaultRowHeight="12.75"/>
  <cols>
    <col min="1" max="1" width="5" style="778" customWidth="1"/>
    <col min="2" max="2" width="11.5703125" style="778" customWidth="1"/>
    <col min="3" max="3" width="15.5703125" style="779" customWidth="1"/>
    <col min="4" max="5" width="9.140625" style="778"/>
    <col min="6" max="6" width="10.42578125" style="778" customWidth="1"/>
    <col min="7" max="7" width="14.5703125" style="778" customWidth="1"/>
    <col min="8" max="8" width="9.7109375" style="778" customWidth="1"/>
    <col min="9" max="9" width="10.42578125" style="778" customWidth="1"/>
    <col min="10" max="10" width="10" style="778" customWidth="1"/>
    <col min="11" max="11" width="12.28515625" style="778" customWidth="1"/>
    <col min="12" max="12" width="11.28515625" style="778" customWidth="1"/>
    <col min="13" max="13" width="10.28515625" style="778" customWidth="1"/>
    <col min="14" max="16384" width="9.140625" style="778"/>
  </cols>
  <sheetData>
    <row r="2" spans="2:15">
      <c r="K2" s="860" t="s">
        <v>1103</v>
      </c>
    </row>
    <row r="3" spans="2:15">
      <c r="B3" s="2136" t="s">
        <v>1104</v>
      </c>
      <c r="C3" s="2136"/>
      <c r="D3" s="2136"/>
      <c r="E3" s="2136"/>
      <c r="F3" s="2136"/>
      <c r="G3" s="2136"/>
      <c r="H3" s="2136"/>
      <c r="I3" s="2136"/>
      <c r="J3" s="2136"/>
      <c r="K3" s="2136"/>
    </row>
    <row r="4" spans="2:15" ht="13.5" thickBot="1">
      <c r="D4" s="781"/>
      <c r="E4" s="781"/>
      <c r="F4" s="1619"/>
      <c r="G4" s="781"/>
    </row>
    <row r="5" spans="2:15" ht="13.5" thickBot="1">
      <c r="B5" s="2177" t="s">
        <v>1105</v>
      </c>
      <c r="C5" s="2178"/>
      <c r="D5" s="2181" t="s">
        <v>189</v>
      </c>
      <c r="E5" s="2182"/>
      <c r="F5" s="2182"/>
      <c r="G5" s="2183"/>
      <c r="H5" s="2181" t="s">
        <v>190</v>
      </c>
      <c r="I5" s="2182"/>
      <c r="J5" s="2182"/>
      <c r="K5" s="2183"/>
    </row>
    <row r="6" spans="2:15" ht="26.25" thickBot="1">
      <c r="B6" s="2179"/>
      <c r="C6" s="2180"/>
      <c r="D6" s="1620" t="s">
        <v>1</v>
      </c>
      <c r="E6" s="1621" t="s">
        <v>2</v>
      </c>
      <c r="F6" s="1621" t="s">
        <v>3</v>
      </c>
      <c r="G6" s="1622" t="s">
        <v>4</v>
      </c>
      <c r="H6" s="1620" t="s">
        <v>1</v>
      </c>
      <c r="I6" s="1621" t="s">
        <v>2</v>
      </c>
      <c r="J6" s="1621" t="s">
        <v>3</v>
      </c>
      <c r="K6" s="1623" t="s">
        <v>4</v>
      </c>
    </row>
    <row r="7" spans="2:15" ht="25.5">
      <c r="B7" s="2174" t="s">
        <v>359</v>
      </c>
      <c r="C7" s="1624" t="s">
        <v>18</v>
      </c>
      <c r="D7" s="1625">
        <v>0.76614790844018987</v>
      </c>
      <c r="E7" s="1626">
        <v>0.19444378259917663</v>
      </c>
      <c r="F7" s="1627">
        <v>3.9408308960633492E-2</v>
      </c>
      <c r="G7" s="1628">
        <v>0.99999999999999989</v>
      </c>
      <c r="H7" s="1625">
        <v>0.76237680251012108</v>
      </c>
      <c r="I7" s="1626">
        <v>0.19776675827463852</v>
      </c>
      <c r="J7" s="1627">
        <v>3.9856439215240382E-2</v>
      </c>
      <c r="K7" s="1629">
        <v>0.99999999999999989</v>
      </c>
    </row>
    <row r="8" spans="2:15">
      <c r="B8" s="2175"/>
      <c r="C8" s="1630" t="s">
        <v>6</v>
      </c>
      <c r="D8" s="1631">
        <v>0.80005151253373685</v>
      </c>
      <c r="E8" s="1632">
        <v>0.16801515089555902</v>
      </c>
      <c r="F8" s="1632">
        <v>3.1933336570704178E-2</v>
      </c>
      <c r="G8" s="1628">
        <v>1</v>
      </c>
      <c r="H8" s="1631">
        <v>0.80036288118165866</v>
      </c>
      <c r="I8" s="1632">
        <v>0.16777279002924164</v>
      </c>
      <c r="J8" s="1632">
        <v>3.18643287890997E-2</v>
      </c>
      <c r="K8" s="1629">
        <v>1</v>
      </c>
    </row>
    <row r="9" spans="2:15" ht="13.5" thickBot="1">
      <c r="B9" s="2176"/>
      <c r="C9" s="1633" t="s">
        <v>331</v>
      </c>
      <c r="D9" s="1634">
        <v>0.77177940923984312</v>
      </c>
      <c r="E9" s="1635">
        <v>0.16927987162744101</v>
      </c>
      <c r="F9" s="1635">
        <v>5.8940719132715896E-2</v>
      </c>
      <c r="G9" s="1628">
        <v>1</v>
      </c>
      <c r="H9" s="1634">
        <v>0.75301086085706281</v>
      </c>
      <c r="I9" s="1635">
        <v>0.18067649849675207</v>
      </c>
      <c r="J9" s="1635">
        <v>6.631264064618507E-2</v>
      </c>
      <c r="K9" s="1629">
        <v>1</v>
      </c>
    </row>
    <row r="10" spans="2:15">
      <c r="B10" s="2174" t="s">
        <v>360</v>
      </c>
      <c r="C10" s="1636" t="s">
        <v>1106</v>
      </c>
      <c r="D10" s="1625">
        <v>0.79553222734213591</v>
      </c>
      <c r="E10" s="1626">
        <v>0.17116726402240212</v>
      </c>
      <c r="F10" s="1626">
        <v>3.330050863546194E-2</v>
      </c>
      <c r="G10" s="1637">
        <v>1</v>
      </c>
      <c r="H10" s="1625">
        <v>0.79729206162051791</v>
      </c>
      <c r="I10" s="1626">
        <v>0.16709210825253154</v>
      </c>
      <c r="J10" s="1626">
        <v>3.5615830126950528E-2</v>
      </c>
      <c r="K10" s="1638">
        <v>1</v>
      </c>
    </row>
    <row r="11" spans="2:15">
      <c r="B11" s="2175"/>
      <c r="C11" s="1639" t="s">
        <v>361</v>
      </c>
      <c r="D11" s="1631">
        <v>0.83230901342020902</v>
      </c>
      <c r="E11" s="1632">
        <v>0.13371352118637198</v>
      </c>
      <c r="F11" s="1640">
        <v>3.3977465393419018E-2</v>
      </c>
      <c r="G11" s="1641">
        <v>1</v>
      </c>
      <c r="H11" s="1631">
        <v>0.8325118088002208</v>
      </c>
      <c r="I11" s="1632">
        <v>0.13698609223094835</v>
      </c>
      <c r="J11" s="1640">
        <v>3.0502098968830892E-2</v>
      </c>
      <c r="K11" s="1642">
        <v>1</v>
      </c>
    </row>
    <row r="12" spans="2:15" ht="13.5" thickBot="1">
      <c r="B12" s="2176"/>
      <c r="C12" s="1643" t="s">
        <v>362</v>
      </c>
      <c r="D12" s="1634">
        <v>0.73891565913276214</v>
      </c>
      <c r="E12" s="1635">
        <v>0.22239178911681987</v>
      </c>
      <c r="F12" s="1644">
        <v>3.8692551750418004E-2</v>
      </c>
      <c r="G12" s="1645">
        <v>1</v>
      </c>
      <c r="H12" s="1634">
        <v>0.7342100452203657</v>
      </c>
      <c r="I12" s="1635">
        <v>0.227095897152673</v>
      </c>
      <c r="J12" s="1644">
        <v>3.8694057626961327E-2</v>
      </c>
      <c r="K12" s="1646">
        <v>1</v>
      </c>
    </row>
    <row r="13" spans="2:15">
      <c r="B13" s="2174" t="s">
        <v>365</v>
      </c>
      <c r="C13" s="1647" t="s">
        <v>332</v>
      </c>
      <c r="D13" s="1625">
        <v>0.78307510919297585</v>
      </c>
      <c r="E13" s="1626">
        <v>0.17820592058732387</v>
      </c>
      <c r="F13" s="1648">
        <v>3.8718970219700284E-2</v>
      </c>
      <c r="G13" s="1637">
        <v>1</v>
      </c>
      <c r="H13" s="1625">
        <v>0.78078522231759395</v>
      </c>
      <c r="I13" s="1626">
        <v>0.18086412611212405</v>
      </c>
      <c r="J13" s="1648">
        <v>3.8350651570281974E-2</v>
      </c>
      <c r="K13" s="1638">
        <v>1</v>
      </c>
      <c r="L13" s="859"/>
      <c r="M13" s="859"/>
      <c r="N13" s="859"/>
      <c r="O13" s="782"/>
    </row>
    <row r="14" spans="2:15" ht="25.5">
      <c r="B14" s="2175"/>
      <c r="C14" s="1639" t="s">
        <v>333</v>
      </c>
      <c r="D14" s="1631">
        <v>0.90291935192131278</v>
      </c>
      <c r="E14" s="1632">
        <v>4.5147589017857981E-2</v>
      </c>
      <c r="F14" s="1640">
        <v>5.1933059060829262E-2</v>
      </c>
      <c r="G14" s="1641">
        <v>1</v>
      </c>
      <c r="H14" s="1631">
        <v>0.75327959306491665</v>
      </c>
      <c r="I14" s="1632">
        <v>9.9716175589499426E-2</v>
      </c>
      <c r="J14" s="1640">
        <v>0.14700423134558391</v>
      </c>
      <c r="K14" s="1642">
        <v>1</v>
      </c>
      <c r="L14" s="859"/>
      <c r="M14" s="859"/>
      <c r="N14" s="859"/>
    </row>
    <row r="15" spans="2:15" ht="13.5" thickBot="1">
      <c r="B15" s="2176"/>
      <c r="C15" s="1649" t="s">
        <v>334</v>
      </c>
      <c r="D15" s="1634">
        <v>0.79770714795840092</v>
      </c>
      <c r="E15" s="1635">
        <v>0.17258140295512064</v>
      </c>
      <c r="F15" s="1644">
        <v>2.9711449086478395E-2</v>
      </c>
      <c r="G15" s="1645">
        <v>1</v>
      </c>
      <c r="H15" s="1634">
        <v>0.79917514423723113</v>
      </c>
      <c r="I15" s="1635">
        <v>0.17033155337329142</v>
      </c>
      <c r="J15" s="1644">
        <v>3.049330238947744E-2</v>
      </c>
      <c r="K15" s="1646">
        <v>1</v>
      </c>
      <c r="L15" s="859"/>
      <c r="M15" s="859"/>
      <c r="N15" s="859"/>
    </row>
    <row r="16" spans="2:15">
      <c r="F16" s="1650"/>
      <c r="G16" s="1651"/>
      <c r="H16" s="1652"/>
      <c r="I16" s="1652"/>
      <c r="J16" s="1652"/>
      <c r="L16" s="859"/>
      <c r="M16" s="859"/>
      <c r="N16" s="859"/>
    </row>
    <row r="17" spans="4:16" ht="12.75" customHeight="1">
      <c r="D17" s="859"/>
      <c r="E17" s="859"/>
      <c r="F17" s="1653"/>
      <c r="G17" s="1654"/>
      <c r="H17" s="844"/>
      <c r="I17" s="844"/>
      <c r="J17" s="844"/>
      <c r="K17" s="844"/>
      <c r="L17" s="859"/>
      <c r="M17" s="859"/>
      <c r="N17" s="859"/>
    </row>
    <row r="18" spans="4:16">
      <c r="F18" s="782"/>
      <c r="G18" s="782"/>
      <c r="H18" s="782"/>
      <c r="I18" s="782"/>
      <c r="J18" s="782"/>
    </row>
    <row r="21" spans="4:16">
      <c r="H21" s="859"/>
      <c r="I21" s="859"/>
      <c r="J21" s="859"/>
      <c r="P21" s="1494"/>
    </row>
  </sheetData>
  <mergeCells count="7">
    <mergeCell ref="B13:B15"/>
    <mergeCell ref="B3:K3"/>
    <mergeCell ref="B5:C6"/>
    <mergeCell ref="D5:G5"/>
    <mergeCell ref="H5:K5"/>
    <mergeCell ref="B7:B9"/>
    <mergeCell ref="B10:B1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3"/>
  <sheetViews>
    <sheetView workbookViewId="0"/>
  </sheetViews>
  <sheetFormatPr defaultColWidth="9.140625" defaultRowHeight="12.75"/>
  <cols>
    <col min="1" max="1" width="5.7109375" style="778" customWidth="1"/>
    <col min="2" max="2" width="10.42578125" style="778" customWidth="1"/>
    <col min="3" max="3" width="14.5703125" style="778" customWidth="1"/>
    <col min="4" max="4" width="9.7109375" style="778" customWidth="1"/>
    <col min="5" max="5" width="10.42578125" style="778" customWidth="1"/>
    <col min="6" max="6" width="10" style="778" customWidth="1"/>
    <col min="7" max="7" width="10.42578125" style="778" customWidth="1"/>
    <col min="8" max="8" width="11.28515625" style="778" customWidth="1"/>
    <col min="9" max="9" width="9.5703125" style="778" customWidth="1"/>
    <col min="10" max="16384" width="9.140625" style="778"/>
  </cols>
  <sheetData>
    <row r="2" spans="2:11">
      <c r="H2" s="2135" t="s">
        <v>1107</v>
      </c>
      <c r="I2" s="2135"/>
    </row>
    <row r="4" spans="2:11">
      <c r="B4" s="2187" t="s">
        <v>1108</v>
      </c>
      <c r="C4" s="2187"/>
      <c r="D4" s="2187"/>
      <c r="E4" s="2187"/>
      <c r="F4" s="2187"/>
      <c r="G4" s="2187"/>
      <c r="H4" s="2187"/>
      <c r="I4" s="2187"/>
      <c r="K4" s="778" t="s">
        <v>1109</v>
      </c>
    </row>
    <row r="5" spans="2:11">
      <c r="B5" s="2187"/>
      <c r="C5" s="2187"/>
      <c r="D5" s="2187"/>
      <c r="E5" s="2187"/>
      <c r="F5" s="2187"/>
      <c r="G5" s="2187"/>
      <c r="H5" s="2187"/>
      <c r="I5" s="2187"/>
    </row>
    <row r="6" spans="2:11" ht="13.5" thickBot="1"/>
    <row r="7" spans="2:11" ht="13.5" thickBot="1">
      <c r="B7" s="2188" t="s">
        <v>1110</v>
      </c>
      <c r="C7" s="2189"/>
      <c r="D7" s="2192" t="s">
        <v>189</v>
      </c>
      <c r="E7" s="2193"/>
      <c r="F7" s="2194"/>
      <c r="G7" s="2192" t="s">
        <v>190</v>
      </c>
      <c r="H7" s="2193"/>
      <c r="I7" s="2194"/>
    </row>
    <row r="8" spans="2:11" ht="23.25" thickBot="1">
      <c r="B8" s="2190"/>
      <c r="C8" s="2191"/>
      <c r="D8" s="1655" t="s">
        <v>1</v>
      </c>
      <c r="E8" s="1656" t="s">
        <v>2</v>
      </c>
      <c r="F8" s="1657" t="s">
        <v>3</v>
      </c>
      <c r="G8" s="1655" t="s">
        <v>1</v>
      </c>
      <c r="H8" s="1656" t="s">
        <v>2</v>
      </c>
      <c r="I8" s="1657" t="s">
        <v>3</v>
      </c>
    </row>
    <row r="9" spans="2:11" ht="24.75" customHeight="1">
      <c r="B9" s="2184" t="s">
        <v>359</v>
      </c>
      <c r="C9" s="1658" t="s">
        <v>18</v>
      </c>
      <c r="D9" s="1659">
        <v>0.26435495113400709</v>
      </c>
      <c r="E9" s="1660">
        <v>0.3023438283572496</v>
      </c>
      <c r="F9" s="1661">
        <v>0.30745224296661011</v>
      </c>
      <c r="G9" s="1659">
        <v>0.2539470778322403</v>
      </c>
      <c r="H9" s="1660">
        <v>0.29503356749446691</v>
      </c>
      <c r="I9" s="1661">
        <v>0.29767518028417167</v>
      </c>
      <c r="K9" s="782"/>
    </row>
    <row r="10" spans="2:11">
      <c r="B10" s="2185"/>
      <c r="C10" s="1662" t="s">
        <v>6</v>
      </c>
      <c r="D10" s="1663">
        <v>0.70090376293545908</v>
      </c>
      <c r="E10" s="1664">
        <v>0.66331696624340675</v>
      </c>
      <c r="F10" s="1665">
        <v>0.63255716191594658</v>
      </c>
      <c r="G10" s="1663">
        <v>0.71245416133481243</v>
      </c>
      <c r="H10" s="1664">
        <v>0.66886135556248161</v>
      </c>
      <c r="I10" s="1666">
        <v>0.63598276393459974</v>
      </c>
    </row>
    <row r="11" spans="2:11">
      <c r="B11" s="2185"/>
      <c r="C11" s="1667" t="s">
        <v>331</v>
      </c>
      <c r="D11" s="1668">
        <v>3.4741285930533862E-2</v>
      </c>
      <c r="E11" s="1669">
        <v>3.4339205399343604E-2</v>
      </c>
      <c r="F11" s="1670">
        <v>5.9990595117443327E-2</v>
      </c>
      <c r="G11" s="1668">
        <v>3.3598760832947286E-2</v>
      </c>
      <c r="H11" s="1669">
        <v>3.6105076943051505E-2</v>
      </c>
      <c r="I11" s="1671">
        <v>6.6342055781228607E-2</v>
      </c>
    </row>
    <row r="12" spans="2:11" ht="13.5" thickBot="1">
      <c r="B12" s="2186"/>
      <c r="C12" s="1667" t="s">
        <v>4</v>
      </c>
      <c r="D12" s="1672">
        <v>1</v>
      </c>
      <c r="E12" s="1673">
        <v>1</v>
      </c>
      <c r="F12" s="1674">
        <v>1</v>
      </c>
      <c r="G12" s="1675">
        <v>1</v>
      </c>
      <c r="H12" s="1676">
        <v>1</v>
      </c>
      <c r="I12" s="1677">
        <v>1</v>
      </c>
    </row>
    <row r="13" spans="2:11">
      <c r="B13" s="2184" t="s">
        <v>360</v>
      </c>
      <c r="C13" s="1678" t="s">
        <v>1106</v>
      </c>
      <c r="D13" s="1679">
        <v>0.47412783176453904</v>
      </c>
      <c r="E13" s="1680">
        <v>0.45971703722508978</v>
      </c>
      <c r="F13" s="1681">
        <v>0.44874908564813742</v>
      </c>
      <c r="G13" s="1679">
        <v>0.47538084507449929</v>
      </c>
      <c r="H13" s="1680">
        <v>0.44619506889463623</v>
      </c>
      <c r="I13" s="1682">
        <v>0.4761435353417442</v>
      </c>
    </row>
    <row r="14" spans="2:11">
      <c r="B14" s="2185"/>
      <c r="C14" s="1662" t="s">
        <v>361</v>
      </c>
      <c r="D14" s="1683">
        <v>0.27352617548586394</v>
      </c>
      <c r="E14" s="1684">
        <v>0.19802582866843355</v>
      </c>
      <c r="F14" s="1685">
        <v>0.25247612264351621</v>
      </c>
      <c r="G14" s="1663">
        <v>0.2667358648500211</v>
      </c>
      <c r="H14" s="1684">
        <v>0.19656766456056962</v>
      </c>
      <c r="I14" s="1686">
        <v>0.21912469273799315</v>
      </c>
    </row>
    <row r="15" spans="2:11">
      <c r="B15" s="2185"/>
      <c r="C15" s="1662" t="s">
        <v>362</v>
      </c>
      <c r="D15" s="1663">
        <v>0.25234599274959696</v>
      </c>
      <c r="E15" s="1664">
        <v>0.34225713410647668</v>
      </c>
      <c r="F15" s="1665">
        <v>0.29877479170834637</v>
      </c>
      <c r="G15" s="1663">
        <v>0.25788329007547961</v>
      </c>
      <c r="H15" s="1664">
        <v>0.35723726654479415</v>
      </c>
      <c r="I15" s="1666">
        <v>0.30473177192026263</v>
      </c>
    </row>
    <row r="16" spans="2:11" ht="13.5" thickBot="1">
      <c r="B16" s="2186"/>
      <c r="C16" s="1687" t="s">
        <v>4</v>
      </c>
      <c r="D16" s="1688">
        <v>1</v>
      </c>
      <c r="E16" s="1676">
        <v>1</v>
      </c>
      <c r="F16" s="1689">
        <v>1</v>
      </c>
      <c r="G16" s="1690">
        <v>1</v>
      </c>
      <c r="H16" s="1689">
        <v>1</v>
      </c>
      <c r="I16" s="1691">
        <v>1</v>
      </c>
    </row>
    <row r="17" spans="2:12">
      <c r="B17" s="2184" t="s">
        <v>365</v>
      </c>
      <c r="C17" s="1658" t="s">
        <v>332</v>
      </c>
      <c r="D17" s="1692">
        <v>0.56447772650012251</v>
      </c>
      <c r="E17" s="1660">
        <v>0.57889225253630694</v>
      </c>
      <c r="F17" s="1693">
        <v>0.63107681686324302</v>
      </c>
      <c r="G17" s="1692">
        <v>0.55751476495337637</v>
      </c>
      <c r="H17" s="1660">
        <v>0.5783913804458064</v>
      </c>
      <c r="I17" s="1661">
        <v>0.61399964224498826</v>
      </c>
    </row>
    <row r="18" spans="2:12" ht="33.75">
      <c r="B18" s="2185"/>
      <c r="C18" s="1662" t="s">
        <v>1111</v>
      </c>
      <c r="D18" s="1663">
        <v>4.6757875862456768E-3</v>
      </c>
      <c r="E18" s="1664">
        <v>1.0535923142282152E-3</v>
      </c>
      <c r="F18" s="1665">
        <v>6.0808565075315428E-3</v>
      </c>
      <c r="G18" s="1663">
        <v>2.1143627175865096E-3</v>
      </c>
      <c r="H18" s="1664">
        <v>1.2535264237291035E-3</v>
      </c>
      <c r="I18" s="1666">
        <v>9.2517461551833748E-3</v>
      </c>
    </row>
    <row r="19" spans="2:12">
      <c r="B19" s="2185"/>
      <c r="C19" s="1667" t="s">
        <v>334</v>
      </c>
      <c r="D19" s="1668">
        <v>0.43084648591363178</v>
      </c>
      <c r="E19" s="1669">
        <v>0.42005415514946481</v>
      </c>
      <c r="F19" s="1670">
        <v>0.36284232662922544</v>
      </c>
      <c r="G19" s="1668">
        <v>0.4403708723290371</v>
      </c>
      <c r="H19" s="1669">
        <v>0.42035509313046449</v>
      </c>
      <c r="I19" s="1671">
        <v>0.37674861159982836</v>
      </c>
    </row>
    <row r="20" spans="2:12" ht="13.5" thickBot="1">
      <c r="B20" s="2186"/>
      <c r="C20" s="1687" t="s">
        <v>4</v>
      </c>
      <c r="D20" s="1690">
        <v>1</v>
      </c>
      <c r="E20" s="1689">
        <v>1</v>
      </c>
      <c r="F20" s="1677">
        <v>1</v>
      </c>
      <c r="G20" s="1689">
        <v>1</v>
      </c>
      <c r="H20" s="1689">
        <v>1</v>
      </c>
      <c r="I20" s="1691">
        <v>1</v>
      </c>
    </row>
    <row r="23" spans="2:12">
      <c r="D23" s="859"/>
      <c r="E23" s="859"/>
      <c r="F23" s="859"/>
      <c r="L23" s="1494"/>
    </row>
  </sheetData>
  <mergeCells count="8">
    <mergeCell ref="B13:B16"/>
    <mergeCell ref="B17:B20"/>
    <mergeCell ref="H2:I2"/>
    <mergeCell ref="B4:I5"/>
    <mergeCell ref="B7:C8"/>
    <mergeCell ref="D7:F7"/>
    <mergeCell ref="G7:I7"/>
    <mergeCell ref="B9:B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24"/>
  <sheetViews>
    <sheetView workbookViewId="0"/>
  </sheetViews>
  <sheetFormatPr defaultColWidth="9.140625" defaultRowHeight="12.75"/>
  <cols>
    <col min="1" max="1" width="6.5703125" style="778" customWidth="1"/>
    <col min="2" max="2" width="11.5703125" style="778" customWidth="1"/>
    <col min="3" max="3" width="13.42578125" style="779" customWidth="1"/>
    <col min="4" max="4" width="10.28515625" style="778" hidden="1" customWidth="1"/>
    <col min="5" max="7" width="9.7109375" style="778" hidden="1" customWidth="1"/>
    <col min="8" max="9" width="16.5703125" style="778" customWidth="1"/>
    <col min="10" max="10" width="9.7109375" style="778" hidden="1" customWidth="1"/>
    <col min="11" max="13" width="9.5703125" style="778" hidden="1" customWidth="1"/>
    <col min="14" max="14" width="16.140625" style="778" customWidth="1"/>
    <col min="15" max="15" width="15.85546875" style="778" customWidth="1"/>
    <col min="16" max="16" width="8.7109375" style="778" hidden="1" customWidth="1"/>
    <col min="17" max="17" width="9" style="778" hidden="1" customWidth="1"/>
    <col min="18" max="19" width="0" style="778" hidden="1" customWidth="1"/>
    <col min="20" max="20" width="14.28515625" style="778" customWidth="1"/>
    <col min="21" max="21" width="17.42578125" style="778" customWidth="1"/>
    <col min="22" max="16384" width="9.140625" style="778"/>
  </cols>
  <sheetData>
    <row r="2" spans="1:24">
      <c r="P2" s="2196"/>
      <c r="Q2" s="2196"/>
      <c r="R2" s="2195"/>
      <c r="S2" s="2195"/>
      <c r="T2" s="2195" t="s">
        <v>1112</v>
      </c>
      <c r="U2" s="2195"/>
    </row>
    <row r="3" spans="1:24">
      <c r="B3" s="2197" t="s">
        <v>1113</v>
      </c>
      <c r="C3" s="2197"/>
      <c r="D3" s="2197"/>
      <c r="E3" s="2197"/>
      <c r="F3" s="2197"/>
      <c r="G3" s="2197"/>
      <c r="H3" s="2197"/>
      <c r="I3" s="2197"/>
      <c r="J3" s="2197"/>
      <c r="K3" s="2197"/>
      <c r="L3" s="2197"/>
      <c r="M3" s="2197"/>
      <c r="N3" s="2197"/>
      <c r="O3" s="2197"/>
      <c r="P3" s="2197"/>
      <c r="Q3" s="2197"/>
    </row>
    <row r="4" spans="1:24" ht="13.5" thickBot="1">
      <c r="B4" s="780"/>
      <c r="C4" s="780"/>
      <c r="D4" s="1694"/>
      <c r="E4" s="1694"/>
      <c r="F4" s="1694"/>
      <c r="G4" s="1694"/>
      <c r="H4" s="1694"/>
      <c r="I4" s="1694"/>
    </row>
    <row r="5" spans="1:24" ht="43.5" customHeight="1" thickBot="1">
      <c r="B5" s="2137" t="s">
        <v>327</v>
      </c>
      <c r="C5" s="2138"/>
      <c r="D5" s="2141" t="s">
        <v>1114</v>
      </c>
      <c r="E5" s="2142"/>
      <c r="F5" s="2142"/>
      <c r="G5" s="2142"/>
      <c r="H5" s="2142"/>
      <c r="I5" s="2143"/>
      <c r="J5" s="2141" t="s">
        <v>396</v>
      </c>
      <c r="K5" s="2142"/>
      <c r="L5" s="2142"/>
      <c r="M5" s="2142"/>
      <c r="N5" s="2142"/>
      <c r="O5" s="2143"/>
      <c r="P5" s="2141" t="s">
        <v>380</v>
      </c>
      <c r="Q5" s="2142"/>
      <c r="R5" s="2142"/>
      <c r="S5" s="2142"/>
      <c r="T5" s="2142"/>
      <c r="U5" s="2143"/>
    </row>
    <row r="6" spans="1:24" ht="13.5" thickBot="1">
      <c r="B6" s="2139"/>
      <c r="C6" s="2140"/>
      <c r="D6" s="784" t="s">
        <v>397</v>
      </c>
      <c r="E6" s="785" t="s">
        <v>398</v>
      </c>
      <c r="F6" s="784" t="s">
        <v>399</v>
      </c>
      <c r="G6" s="786" t="s">
        <v>400</v>
      </c>
      <c r="H6" s="786" t="s">
        <v>316</v>
      </c>
      <c r="I6" s="786" t="s">
        <v>317</v>
      </c>
      <c r="J6" s="784" t="s">
        <v>397</v>
      </c>
      <c r="K6" s="784" t="s">
        <v>398</v>
      </c>
      <c r="L6" s="784" t="s">
        <v>399</v>
      </c>
      <c r="M6" s="786" t="s">
        <v>400</v>
      </c>
      <c r="N6" s="786" t="s">
        <v>316</v>
      </c>
      <c r="O6" s="786" t="s">
        <v>317</v>
      </c>
      <c r="P6" s="1695" t="s">
        <v>397</v>
      </c>
      <c r="Q6" s="1696" t="s">
        <v>398</v>
      </c>
      <c r="R6" s="1696" t="s">
        <v>399</v>
      </c>
      <c r="S6" s="784" t="s">
        <v>400</v>
      </c>
      <c r="T6" s="1697" t="s">
        <v>316</v>
      </c>
      <c r="U6" s="1698" t="s">
        <v>317</v>
      </c>
    </row>
    <row r="7" spans="1:24" ht="22.5">
      <c r="A7" s="850"/>
      <c r="B7" s="2198" t="s">
        <v>401</v>
      </c>
      <c r="C7" s="1658" t="s">
        <v>18</v>
      </c>
      <c r="D7" s="817">
        <v>90301.987999999998</v>
      </c>
      <c r="E7" s="818">
        <v>85076.486999999994</v>
      </c>
      <c r="F7" s="817">
        <v>83482.233999999997</v>
      </c>
      <c r="G7" s="1699">
        <v>82783.73</v>
      </c>
      <c r="H7" s="1699">
        <v>92460.349000000002</v>
      </c>
      <c r="I7" s="1699">
        <v>88934.035999999993</v>
      </c>
      <c r="J7" s="817">
        <v>12437.489000000001</v>
      </c>
      <c r="K7" s="817">
        <v>-5225.5010000000038</v>
      </c>
      <c r="L7" s="817">
        <v>-1594.252999999997</v>
      </c>
      <c r="M7" s="1699">
        <v>-698.50400000000081</v>
      </c>
      <c r="N7" s="1699">
        <v>9676.6190000000061</v>
      </c>
      <c r="O7" s="1699">
        <v>-3526.3130000000092</v>
      </c>
      <c r="P7" s="1700">
        <v>0.15973247320322451</v>
      </c>
      <c r="Q7" s="1701">
        <v>-5.7866954158307171E-2</v>
      </c>
      <c r="R7" s="1701">
        <v>-1.8739055363205078E-2</v>
      </c>
      <c r="S7" s="1701">
        <v>-8.3670976030660715E-3</v>
      </c>
      <c r="T7" s="1702">
        <v>0.11689034789807136</v>
      </c>
      <c r="U7" s="1703">
        <v>-3.8138651196309124E-2</v>
      </c>
    </row>
    <row r="8" spans="1:24">
      <c r="A8" s="850"/>
      <c r="B8" s="2199"/>
      <c r="C8" s="1662" t="s">
        <v>6</v>
      </c>
      <c r="D8" s="817">
        <v>221095.90400000001</v>
      </c>
      <c r="E8" s="818">
        <v>221466.90099999998</v>
      </c>
      <c r="F8" s="817">
        <v>223569.85</v>
      </c>
      <c r="G8" s="1699">
        <v>225634.30499999999</v>
      </c>
      <c r="H8" s="1699">
        <v>234758.39999999999</v>
      </c>
      <c r="I8" s="1699">
        <v>237664.57</v>
      </c>
      <c r="J8" s="817">
        <v>7803.0760000000009</v>
      </c>
      <c r="K8" s="817">
        <v>370.99699999997392</v>
      </c>
      <c r="L8" s="817">
        <v>2102.9490000000224</v>
      </c>
      <c r="M8" s="1699">
        <v>2064.4549999999872</v>
      </c>
      <c r="N8" s="1699">
        <v>9124.0950000000012</v>
      </c>
      <c r="O8" s="1720">
        <v>2906.1700000000128</v>
      </c>
      <c r="P8" s="1739">
        <v>3.6583864882695452E-2</v>
      </c>
      <c r="Q8" s="1632">
        <v>1.6779912847230943E-3</v>
      </c>
      <c r="R8" s="1704">
        <v>9.4955453411073032E-3</v>
      </c>
      <c r="S8" s="1704">
        <v>9.234049224436958E-3</v>
      </c>
      <c r="T8" s="1705">
        <v>4.0437534531816879E-2</v>
      </c>
      <c r="U8" s="1706">
        <v>1.2379407935988714E-2</v>
      </c>
    </row>
    <row r="9" spans="1:24" ht="23.25" thickBot="1">
      <c r="A9" s="850"/>
      <c r="B9" s="2200"/>
      <c r="C9" s="1707" t="s">
        <v>331</v>
      </c>
      <c r="D9" s="827">
        <v>11398.907999999999</v>
      </c>
      <c r="E9" s="828">
        <v>11329.221000000001</v>
      </c>
      <c r="F9" s="827">
        <v>11245.974</v>
      </c>
      <c r="G9" s="1708">
        <v>11152.213</v>
      </c>
      <c r="H9" s="1708">
        <v>12062.391</v>
      </c>
      <c r="I9" s="1708">
        <v>11912.871999999999</v>
      </c>
      <c r="J9" s="829">
        <v>-35.256000000001222</v>
      </c>
      <c r="K9" s="827">
        <v>-69.686999999998079</v>
      </c>
      <c r="L9" s="829">
        <v>-83.247000000001208</v>
      </c>
      <c r="M9" s="1709">
        <v>-93.761000000000422</v>
      </c>
      <c r="N9" s="1709">
        <v>910.17799999999988</v>
      </c>
      <c r="O9" s="1709">
        <v>-149.51900000000023</v>
      </c>
      <c r="P9" s="1710">
        <v>-3.0833911425445027E-3</v>
      </c>
      <c r="Q9" s="1711">
        <v>-6.113480343906459E-3</v>
      </c>
      <c r="R9" s="1635">
        <v>-7.3479897691113268E-3</v>
      </c>
      <c r="S9" s="1635">
        <v>-8.3372947509927041E-3</v>
      </c>
      <c r="T9" s="1635">
        <v>8.1614115512320284E-2</v>
      </c>
      <c r="U9" s="1712">
        <v>-1.2395469521755699E-2</v>
      </c>
      <c r="X9" s="782"/>
    </row>
    <row r="10" spans="1:24">
      <c r="A10" s="850"/>
      <c r="B10" s="2201" t="s">
        <v>402</v>
      </c>
      <c r="C10" s="1713" t="s">
        <v>1106</v>
      </c>
      <c r="D10" s="829">
        <v>143376.60800000001</v>
      </c>
      <c r="E10" s="1714">
        <v>139087.67999999999</v>
      </c>
      <c r="F10" s="1715">
        <v>142775.084</v>
      </c>
      <c r="G10" s="1699">
        <v>145259.30499999999</v>
      </c>
      <c r="H10" s="1699">
        <v>159704.948</v>
      </c>
      <c r="I10" s="1699">
        <v>159191.06700000001</v>
      </c>
      <c r="J10" s="1715">
        <v>14471.159000000014</v>
      </c>
      <c r="K10" s="817">
        <v>-4288.9280000000144</v>
      </c>
      <c r="L10" s="1715">
        <v>3687.4040000000095</v>
      </c>
      <c r="M10" s="1716">
        <v>2484.2209999999905</v>
      </c>
      <c r="N10" s="1716">
        <v>14445.643000000011</v>
      </c>
      <c r="O10" s="1716">
        <v>-513.88099999999395</v>
      </c>
      <c r="P10" s="1717">
        <v>0.11226180981689932</v>
      </c>
      <c r="Q10" s="1702">
        <v>-2.9913722048718117E-2</v>
      </c>
      <c r="R10" s="1701">
        <v>2.6511363191908943E-2</v>
      </c>
      <c r="S10" s="1701">
        <v>1.7399541505435153E-2</v>
      </c>
      <c r="T10" s="1702">
        <v>9.9447281535596024E-2</v>
      </c>
      <c r="U10" s="1718">
        <v>-3.2176899115235547E-3</v>
      </c>
    </row>
    <row r="11" spans="1:24">
      <c r="A11" s="850"/>
      <c r="B11" s="2199"/>
      <c r="C11" s="1719" t="s">
        <v>361</v>
      </c>
      <c r="D11" s="1720">
        <v>94279.565000000002</v>
      </c>
      <c r="E11" s="1721">
        <v>92470.71</v>
      </c>
      <c r="F11" s="817">
        <v>88980.289000000004</v>
      </c>
      <c r="G11" s="1699">
        <v>86428.489000000001</v>
      </c>
      <c r="H11" s="1699">
        <v>88063.308000000005</v>
      </c>
      <c r="I11" s="1699">
        <v>85543.195000000007</v>
      </c>
      <c r="J11" s="817">
        <v>3014.398000000001</v>
      </c>
      <c r="K11" s="817">
        <v>-1808.8549999999959</v>
      </c>
      <c r="L11" s="817">
        <v>-3490.4210000000021</v>
      </c>
      <c r="M11" s="1699">
        <v>-2551.8000000000029</v>
      </c>
      <c r="N11" s="1699">
        <v>1634.8190000000031</v>
      </c>
      <c r="O11" s="1720">
        <v>-2520.1129999999976</v>
      </c>
      <c r="P11" s="1740">
        <v>3.3029008756429501E-2</v>
      </c>
      <c r="Q11" s="1632">
        <v>-1.9186077067708106E-2</v>
      </c>
      <c r="R11" s="1632">
        <v>-3.7746233374870833E-2</v>
      </c>
      <c r="S11" s="1704">
        <v>-2.8678261541721928E-2</v>
      </c>
      <c r="T11" s="1705">
        <v>1.8915279196886146E-2</v>
      </c>
      <c r="U11" s="1722">
        <v>-2.8617060353899011E-2</v>
      </c>
    </row>
    <row r="12" spans="1:24" ht="13.5" thickBot="1">
      <c r="A12" s="850"/>
      <c r="B12" s="2202"/>
      <c r="C12" s="1723" t="s">
        <v>362</v>
      </c>
      <c r="D12" s="827">
        <v>85140.626999999993</v>
      </c>
      <c r="E12" s="828">
        <v>86314.218999999997</v>
      </c>
      <c r="F12" s="829">
        <v>86542.684999999998</v>
      </c>
      <c r="G12" s="1709">
        <v>87882.453999999998</v>
      </c>
      <c r="H12" s="1709">
        <v>91512.884000000005</v>
      </c>
      <c r="I12" s="1709">
        <v>93777.216</v>
      </c>
      <c r="J12" s="829">
        <v>2719.7519999999931</v>
      </c>
      <c r="K12" s="827">
        <v>1173.5920000000042</v>
      </c>
      <c r="L12" s="829">
        <v>228.46600000000035</v>
      </c>
      <c r="M12" s="1709">
        <v>1339.7690000000002</v>
      </c>
      <c r="N12" s="1709">
        <v>3630.4300000000076</v>
      </c>
      <c r="O12" s="1742">
        <v>2264.3319999999949</v>
      </c>
      <c r="P12" s="1710">
        <v>3.299833931634423E-2</v>
      </c>
      <c r="Q12" s="1711">
        <v>1.3784159705565761E-2</v>
      </c>
      <c r="R12" s="1711">
        <v>2.6469103543646771E-3</v>
      </c>
      <c r="S12" s="1635">
        <v>1.5481019568551637E-2</v>
      </c>
      <c r="T12" s="1635">
        <v>4.1310066284676206E-2</v>
      </c>
      <c r="U12" s="1712">
        <v>2.4743313739298115E-2</v>
      </c>
    </row>
    <row r="13" spans="1:24">
      <c r="A13" s="850"/>
      <c r="B13" s="2198" t="s">
        <v>403</v>
      </c>
      <c r="C13" s="1724" t="s">
        <v>332</v>
      </c>
      <c r="D13" s="829">
        <v>183565.70300000001</v>
      </c>
      <c r="E13" s="1714">
        <v>178507.06200000001</v>
      </c>
      <c r="F13" s="1715">
        <v>180008.122</v>
      </c>
      <c r="G13" s="1725">
        <v>181085.959</v>
      </c>
      <c r="H13" s="1725">
        <v>193163.06599999999</v>
      </c>
      <c r="I13" s="1725">
        <v>190642.28899999999</v>
      </c>
      <c r="J13" s="1715">
        <v>14825.864000000001</v>
      </c>
      <c r="K13" s="817">
        <v>-5058.6410000000033</v>
      </c>
      <c r="L13" s="1715">
        <v>1501.0599999999977</v>
      </c>
      <c r="M13" s="1716">
        <v>1077.8369999999995</v>
      </c>
      <c r="N13" s="1716">
        <v>12077.106999999989</v>
      </c>
      <c r="O13" s="817">
        <v>-2520.7770000000019</v>
      </c>
      <c r="P13" s="1741">
        <v>8.7862262331541041E-2</v>
      </c>
      <c r="Q13" s="1701">
        <v>-2.7557658741949213E-2</v>
      </c>
      <c r="R13" s="1701">
        <v>8.4089670357131181E-3</v>
      </c>
      <c r="S13" s="1711">
        <v>5.9877131544097744E-3</v>
      </c>
      <c r="T13" s="1726">
        <v>6.6692674941186289E-2</v>
      </c>
      <c r="U13" s="1718">
        <v>-1.3049994764527097E-2</v>
      </c>
    </row>
    <row r="14" spans="1:24" ht="22.5">
      <c r="A14" s="850"/>
      <c r="B14" s="2199"/>
      <c r="C14" s="1719" t="s">
        <v>333</v>
      </c>
      <c r="D14" s="1720">
        <v>418.17</v>
      </c>
      <c r="E14" s="1721">
        <v>681.94500000000005</v>
      </c>
      <c r="F14" s="1720">
        <v>612.57600000000002</v>
      </c>
      <c r="G14" s="1727">
        <v>326.13</v>
      </c>
      <c r="H14" s="1727">
        <v>1387.671</v>
      </c>
      <c r="I14" s="1727">
        <v>749.40700000000004</v>
      </c>
      <c r="J14" s="817">
        <v>-140.33999999999997</v>
      </c>
      <c r="K14" s="817">
        <v>263.77500000000003</v>
      </c>
      <c r="L14" s="817">
        <v>-69.369000000000028</v>
      </c>
      <c r="M14" s="1699">
        <v>-286.44600000000003</v>
      </c>
      <c r="N14" s="1699">
        <v>1061.5410000000002</v>
      </c>
      <c r="O14" s="1699">
        <v>-638.26400000000001</v>
      </c>
      <c r="P14" s="1625">
        <v>-0.25127571574367508</v>
      </c>
      <c r="Q14" s="1632">
        <v>0.63078413085587204</v>
      </c>
      <c r="R14" s="1632">
        <v>-0.10172227965598402</v>
      </c>
      <c r="S14" s="1632">
        <v>-0.46760891709763364</v>
      </c>
      <c r="T14" s="1704">
        <v>3.2549627449176715</v>
      </c>
      <c r="U14" s="1712">
        <v>-0.45995340394084766</v>
      </c>
    </row>
    <row r="15" spans="1:24" ht="13.5" thickBot="1">
      <c r="A15" s="850"/>
      <c r="B15" s="2202"/>
      <c r="C15" s="1687" t="s">
        <v>334</v>
      </c>
      <c r="D15" s="827">
        <v>138812.927</v>
      </c>
      <c r="E15" s="828">
        <v>138683.60200000001</v>
      </c>
      <c r="F15" s="829">
        <v>137677.35999999999</v>
      </c>
      <c r="G15" s="1709">
        <v>138158.15900000001</v>
      </c>
      <c r="H15" s="1709">
        <v>144730.40299999999</v>
      </c>
      <c r="I15" s="1709">
        <v>147119.78200000001</v>
      </c>
      <c r="J15" s="829">
        <v>5519.7850000000035</v>
      </c>
      <c r="K15" s="829">
        <v>-129.32499999998254</v>
      </c>
      <c r="L15" s="827">
        <v>-1006.2420000000275</v>
      </c>
      <c r="M15" s="1728">
        <v>480.79900000002817</v>
      </c>
      <c r="N15" s="1728">
        <v>6572.2439999999769</v>
      </c>
      <c r="O15" s="1728">
        <v>2389.3790000000154</v>
      </c>
      <c r="P15" s="1710">
        <v>4.1410870185654439E-2</v>
      </c>
      <c r="Q15" s="1711">
        <v>-9.3164954298516117E-4</v>
      </c>
      <c r="R15" s="1635">
        <v>-7.2556667514305506E-3</v>
      </c>
      <c r="S15" s="1635">
        <v>3.4922154230733957E-3</v>
      </c>
      <c r="T15" s="1635">
        <v>4.7570437009080126E-2</v>
      </c>
      <c r="U15" s="1729">
        <v>1.6509171193284215E-2</v>
      </c>
    </row>
    <row r="16" spans="1:24" ht="13.5" thickBot="1">
      <c r="A16" s="850"/>
      <c r="B16" s="1730" t="s">
        <v>4</v>
      </c>
      <c r="C16" s="1731"/>
      <c r="D16" s="1732">
        <v>322796.79999999999</v>
      </c>
      <c r="E16" s="1733">
        <v>317872.609</v>
      </c>
      <c r="F16" s="834">
        <v>318298.05800000002</v>
      </c>
      <c r="G16" s="1734">
        <v>319570.24800000002</v>
      </c>
      <c r="H16" s="1734">
        <v>339281.14</v>
      </c>
      <c r="I16" s="1734">
        <v>338511.478</v>
      </c>
      <c r="J16" s="834">
        <v>20205.309000000008</v>
      </c>
      <c r="K16" s="834">
        <v>-4924.1909999999916</v>
      </c>
      <c r="L16" s="834">
        <v>425.44900000002235</v>
      </c>
      <c r="M16" s="1734">
        <v>1272.1900000000023</v>
      </c>
      <c r="N16" s="1734">
        <v>19710.891999999993</v>
      </c>
      <c r="O16" s="1734">
        <v>-769.66200000001118</v>
      </c>
      <c r="P16" s="1735">
        <v>6.6774214083898373E-2</v>
      </c>
      <c r="Q16" s="1736">
        <v>-1.5254770183595352E-2</v>
      </c>
      <c r="R16" s="1736">
        <v>1.3384261114490125E-3</v>
      </c>
      <c r="S16" s="1737">
        <v>3.9968512783072089E-3</v>
      </c>
      <c r="T16" s="1736">
        <v>6.1679371353743767E-2</v>
      </c>
      <c r="U16" s="1738">
        <v>-2.2685080579486708E-3</v>
      </c>
    </row>
    <row r="17" spans="2:21" ht="12.75" customHeight="1">
      <c r="D17" s="844"/>
      <c r="E17" s="844"/>
      <c r="F17" s="844"/>
      <c r="G17" s="844"/>
      <c r="H17" s="844"/>
      <c r="I17" s="844"/>
      <c r="J17" s="782"/>
      <c r="K17" s="782"/>
      <c r="L17" s="846"/>
      <c r="M17" s="782"/>
      <c r="N17" s="782"/>
      <c r="O17" s="782"/>
      <c r="P17" s="846"/>
      <c r="T17" s="846"/>
      <c r="U17" s="846"/>
    </row>
    <row r="18" spans="2:21">
      <c r="D18" s="782"/>
      <c r="E18" s="782"/>
      <c r="F18" s="782"/>
      <c r="G18" s="782"/>
      <c r="H18" s="782"/>
      <c r="I18" s="782"/>
      <c r="P18" s="782"/>
    </row>
    <row r="19" spans="2:21">
      <c r="B19" s="2203"/>
      <c r="C19" s="2203"/>
      <c r="D19" s="856"/>
      <c r="E19" s="856"/>
      <c r="F19" s="856"/>
      <c r="G19" s="856"/>
      <c r="H19" s="856"/>
      <c r="I19" s="856"/>
      <c r="J19" s="782"/>
      <c r="O19" s="782"/>
      <c r="T19" s="782"/>
    </row>
    <row r="20" spans="2:21">
      <c r="B20" s="782"/>
      <c r="C20" s="855"/>
      <c r="D20" s="857"/>
      <c r="E20" s="857"/>
      <c r="F20" s="857"/>
      <c r="G20" s="857"/>
      <c r="H20" s="857"/>
      <c r="I20" s="857"/>
    </row>
    <row r="21" spans="2:21">
      <c r="B21" s="2203"/>
      <c r="C21" s="2203"/>
      <c r="K21" s="782"/>
    </row>
    <row r="22" spans="2:21">
      <c r="B22" s="782"/>
      <c r="C22" s="855"/>
      <c r="I22" s="782"/>
    </row>
    <row r="23" spans="2:21">
      <c r="D23" s="859"/>
      <c r="E23" s="859"/>
      <c r="F23" s="859"/>
      <c r="G23" s="859"/>
      <c r="H23" s="859"/>
      <c r="I23" s="859"/>
      <c r="N23" s="782"/>
      <c r="O23" s="782"/>
    </row>
    <row r="24" spans="2:21">
      <c r="K24" s="782"/>
    </row>
  </sheetData>
  <mergeCells count="13">
    <mergeCell ref="B7:B9"/>
    <mergeCell ref="B10:B12"/>
    <mergeCell ref="B13:B15"/>
    <mergeCell ref="B19:C19"/>
    <mergeCell ref="B21:C21"/>
    <mergeCell ref="T2:U2"/>
    <mergeCell ref="P2:Q2"/>
    <mergeCell ref="R2:S2"/>
    <mergeCell ref="B3:Q3"/>
    <mergeCell ref="B5:C6"/>
    <mergeCell ref="D5:I5"/>
    <mergeCell ref="J5:O5"/>
    <mergeCell ref="P5:U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workbookViewId="0"/>
  </sheetViews>
  <sheetFormatPr defaultColWidth="9.140625" defaultRowHeight="12.75"/>
  <cols>
    <col min="1" max="1" width="37.85546875" style="1" customWidth="1"/>
    <col min="2" max="2" width="9.28515625" style="1" bestFit="1" customWidth="1"/>
    <col min="3" max="3" width="6.140625" style="1" customWidth="1"/>
    <col min="4" max="4" width="8.140625" style="1" bestFit="1" customWidth="1"/>
    <col min="5" max="5" width="6.85546875" style="1" bestFit="1" customWidth="1"/>
    <col min="6" max="7" width="8.140625" style="1" bestFit="1" customWidth="1"/>
    <col min="8" max="8" width="9.28515625" style="1" bestFit="1" customWidth="1"/>
    <col min="9" max="9" width="8.140625" style="1" bestFit="1" customWidth="1"/>
    <col min="10" max="10" width="5.85546875" style="1" customWidth="1"/>
    <col min="11" max="14" width="6.85546875" style="1" bestFit="1" customWidth="1"/>
    <col min="15" max="16" width="8.140625" style="1" bestFit="1" customWidth="1"/>
    <col min="17" max="17" width="6" style="1" customWidth="1"/>
    <col min="18" max="18" width="6.85546875" style="1" bestFit="1" customWidth="1"/>
    <col min="19" max="19" width="6.7109375" style="1" customWidth="1"/>
    <col min="20" max="20" width="6.85546875" style="1" bestFit="1" customWidth="1"/>
    <col min="21" max="21" width="8.140625" style="1" bestFit="1" customWidth="1"/>
    <col min="22" max="23" width="9.28515625" style="1" bestFit="1" customWidth="1"/>
    <col min="24" max="24" width="6.85546875" style="1" bestFit="1" customWidth="1"/>
    <col min="25" max="25" width="8.140625" style="1" bestFit="1" customWidth="1"/>
    <col min="26" max="26" width="7" style="1" bestFit="1" customWidth="1"/>
    <col min="27" max="28" width="8.140625" style="1" bestFit="1" customWidth="1"/>
    <col min="29" max="29" width="9.28515625" style="1" bestFit="1" customWidth="1"/>
    <col min="30" max="16384" width="9.140625" style="1"/>
  </cols>
  <sheetData>
    <row r="1" spans="1:29">
      <c r="AB1" s="2204" t="s">
        <v>19</v>
      </c>
      <c r="AC1" s="2205"/>
    </row>
    <row r="3" spans="1:29" ht="14.25">
      <c r="A3" s="2206" t="s">
        <v>191</v>
      </c>
      <c r="B3" s="2206"/>
      <c r="C3" s="2206"/>
      <c r="D3" s="2206"/>
      <c r="E3" s="2206"/>
      <c r="F3" s="2206"/>
      <c r="G3" s="2206"/>
      <c r="H3" s="2206"/>
      <c r="I3" s="2206"/>
      <c r="J3" s="2206"/>
      <c r="K3" s="2206"/>
      <c r="L3" s="2206"/>
      <c r="M3" s="2206"/>
      <c r="N3" s="2206"/>
      <c r="O3" s="2206"/>
      <c r="P3" s="2206"/>
      <c r="Q3" s="2206"/>
      <c r="R3" s="2206"/>
      <c r="S3" s="2206"/>
      <c r="T3" s="2206"/>
      <c r="U3" s="2206"/>
      <c r="V3" s="2206"/>
      <c r="W3" s="2206"/>
      <c r="X3" s="2206"/>
      <c r="Y3" s="2206"/>
      <c r="Z3" s="2206"/>
      <c r="AA3" s="2206"/>
      <c r="AB3" s="2206"/>
      <c r="AC3" s="2206"/>
    </row>
    <row r="4" spans="1:29" ht="14.25">
      <c r="A4" s="2"/>
      <c r="B4" s="2"/>
      <c r="C4" s="2"/>
      <c r="D4" s="2"/>
      <c r="E4" s="2"/>
      <c r="F4" s="2"/>
      <c r="G4" s="2"/>
      <c r="H4" s="2"/>
      <c r="I4" s="2"/>
      <c r="J4" s="2"/>
      <c r="K4" s="2"/>
      <c r="L4" s="2"/>
      <c r="M4" s="2"/>
      <c r="N4" s="2"/>
      <c r="O4" s="2"/>
      <c r="P4" s="2"/>
      <c r="Q4" s="2"/>
      <c r="R4" s="2"/>
      <c r="S4" s="2"/>
      <c r="T4" s="2"/>
      <c r="U4" s="2"/>
      <c r="V4" s="2"/>
      <c r="W4" s="2"/>
      <c r="X4" s="2"/>
      <c r="Y4" s="2"/>
      <c r="Z4" s="2"/>
      <c r="AA4" s="2"/>
      <c r="AB4" s="2"/>
      <c r="AC4" s="2"/>
    </row>
    <row r="5" spans="1:29" ht="13.5" thickBot="1">
      <c r="AA5" s="2207" t="s">
        <v>0</v>
      </c>
      <c r="AB5" s="2207"/>
      <c r="AC5" s="2207"/>
    </row>
    <row r="6" spans="1:29" s="3" customFormat="1" ht="12.75" customHeight="1">
      <c r="A6" s="2208" t="s">
        <v>20</v>
      </c>
      <c r="B6" s="2211" t="s">
        <v>21</v>
      </c>
      <c r="C6" s="2212"/>
      <c r="D6" s="2212"/>
      <c r="E6" s="2212"/>
      <c r="F6" s="2212"/>
      <c r="G6" s="2212"/>
      <c r="H6" s="2213"/>
      <c r="I6" s="2211" t="s">
        <v>22</v>
      </c>
      <c r="J6" s="2212"/>
      <c r="K6" s="2212"/>
      <c r="L6" s="2212"/>
      <c r="M6" s="2212"/>
      <c r="N6" s="2212"/>
      <c r="O6" s="2213"/>
      <c r="P6" s="2211" t="s">
        <v>23</v>
      </c>
      <c r="Q6" s="2212"/>
      <c r="R6" s="2212"/>
      <c r="S6" s="2212"/>
      <c r="T6" s="2212"/>
      <c r="U6" s="2212"/>
      <c r="V6" s="2213"/>
      <c r="W6" s="2217" t="s">
        <v>24</v>
      </c>
      <c r="X6" s="2218"/>
      <c r="Y6" s="2218"/>
      <c r="Z6" s="2218"/>
      <c r="AA6" s="2218"/>
      <c r="AB6" s="2218"/>
      <c r="AC6" s="2219"/>
    </row>
    <row r="7" spans="1:29" s="3" customFormat="1" ht="13.5" thickBot="1">
      <c r="A7" s="2209"/>
      <c r="B7" s="2214"/>
      <c r="C7" s="2215"/>
      <c r="D7" s="2215"/>
      <c r="E7" s="2215"/>
      <c r="F7" s="2215"/>
      <c r="G7" s="2215"/>
      <c r="H7" s="2216"/>
      <c r="I7" s="2214"/>
      <c r="J7" s="2215"/>
      <c r="K7" s="2215"/>
      <c r="L7" s="2215"/>
      <c r="M7" s="2215"/>
      <c r="N7" s="2215"/>
      <c r="O7" s="2216"/>
      <c r="P7" s="2214"/>
      <c r="Q7" s="2215"/>
      <c r="R7" s="2215"/>
      <c r="S7" s="2215"/>
      <c r="T7" s="2215"/>
      <c r="U7" s="2215"/>
      <c r="V7" s="2216"/>
      <c r="W7" s="2220"/>
      <c r="X7" s="2221"/>
      <c r="Y7" s="2221"/>
      <c r="Z7" s="2221"/>
      <c r="AA7" s="2221"/>
      <c r="AB7" s="2221"/>
      <c r="AC7" s="2222"/>
    </row>
    <row r="8" spans="1:29" ht="13.5" thickBot="1">
      <c r="A8" s="2210"/>
      <c r="B8" s="4" t="s">
        <v>25</v>
      </c>
      <c r="C8" s="5" t="s">
        <v>26</v>
      </c>
      <c r="D8" s="5" t="s">
        <v>27</v>
      </c>
      <c r="E8" s="5" t="s">
        <v>28</v>
      </c>
      <c r="F8" s="5" t="s">
        <v>29</v>
      </c>
      <c r="G8" s="5" t="s">
        <v>30</v>
      </c>
      <c r="H8" s="6" t="s">
        <v>31</v>
      </c>
      <c r="I8" s="4" t="s">
        <v>25</v>
      </c>
      <c r="J8" s="5" t="s">
        <v>26</v>
      </c>
      <c r="K8" s="5" t="s">
        <v>27</v>
      </c>
      <c r="L8" s="5" t="s">
        <v>28</v>
      </c>
      <c r="M8" s="5" t="s">
        <v>29</v>
      </c>
      <c r="N8" s="5" t="s">
        <v>30</v>
      </c>
      <c r="O8" s="6" t="s">
        <v>31</v>
      </c>
      <c r="P8" s="4" t="s">
        <v>25</v>
      </c>
      <c r="Q8" s="5" t="s">
        <v>26</v>
      </c>
      <c r="R8" s="5" t="s">
        <v>27</v>
      </c>
      <c r="S8" s="5" t="s">
        <v>28</v>
      </c>
      <c r="T8" s="5" t="s">
        <v>29</v>
      </c>
      <c r="U8" s="5" t="s">
        <v>30</v>
      </c>
      <c r="V8" s="6" t="s">
        <v>31</v>
      </c>
      <c r="W8" s="4" t="s">
        <v>25</v>
      </c>
      <c r="X8" s="5" t="s">
        <v>26</v>
      </c>
      <c r="Y8" s="5" t="s">
        <v>27</v>
      </c>
      <c r="Z8" s="5" t="s">
        <v>28</v>
      </c>
      <c r="AA8" s="5" t="s">
        <v>29</v>
      </c>
      <c r="AB8" s="5" t="s">
        <v>30</v>
      </c>
      <c r="AC8" s="6" t="s">
        <v>31</v>
      </c>
    </row>
    <row r="9" spans="1:29">
      <c r="A9" s="7" t="s">
        <v>12</v>
      </c>
      <c r="B9" s="8">
        <v>2727.3409999999999</v>
      </c>
      <c r="C9" s="9">
        <v>16.545999999999999</v>
      </c>
      <c r="D9" s="9">
        <v>54.34</v>
      </c>
      <c r="E9" s="9">
        <v>11.61</v>
      </c>
      <c r="F9" s="9">
        <v>8.3870000000000005</v>
      </c>
      <c r="G9" s="9">
        <v>246.52500000000001</v>
      </c>
      <c r="H9" s="10">
        <v>3053.1390000000001</v>
      </c>
      <c r="I9" s="8">
        <v>347.11</v>
      </c>
      <c r="J9" s="9">
        <v>1.6379999999999999</v>
      </c>
      <c r="K9" s="9">
        <v>9.2230000000000008</v>
      </c>
      <c r="L9" s="9">
        <v>3.4140000000000001</v>
      </c>
      <c r="M9" s="9">
        <v>0.153</v>
      </c>
      <c r="N9" s="9">
        <v>2.86</v>
      </c>
      <c r="O9" s="10">
        <v>360.98399999999998</v>
      </c>
      <c r="P9" s="8">
        <v>1185.963</v>
      </c>
      <c r="Q9" s="9">
        <v>5.3579999999999997</v>
      </c>
      <c r="R9" s="9">
        <v>17.673999999999999</v>
      </c>
      <c r="S9" s="9">
        <v>0.90500000000000003</v>
      </c>
      <c r="T9" s="9">
        <v>0.156</v>
      </c>
      <c r="U9" s="9">
        <v>109.116</v>
      </c>
      <c r="V9" s="10">
        <v>1318.2670000000001</v>
      </c>
      <c r="W9" s="8">
        <v>4260.4139999999998</v>
      </c>
      <c r="X9" s="9">
        <v>23.542000000000002</v>
      </c>
      <c r="Y9" s="9">
        <v>81.236999999999995</v>
      </c>
      <c r="Z9" s="9">
        <v>15.929</v>
      </c>
      <c r="AA9" s="9">
        <v>8.6959999999999997</v>
      </c>
      <c r="AB9" s="9">
        <v>358.50099999999998</v>
      </c>
      <c r="AC9" s="10">
        <v>4732.3900000000003</v>
      </c>
    </row>
    <row r="10" spans="1:29">
      <c r="A10" s="11" t="s">
        <v>32</v>
      </c>
      <c r="B10" s="12">
        <v>1236.366</v>
      </c>
      <c r="C10" s="13">
        <v>7.9969999999999999</v>
      </c>
      <c r="D10" s="13">
        <v>36.613</v>
      </c>
      <c r="E10" s="13">
        <v>2.4249999999999998</v>
      </c>
      <c r="F10" s="13">
        <v>1.151</v>
      </c>
      <c r="G10" s="13">
        <v>34.5</v>
      </c>
      <c r="H10" s="14">
        <v>1316.627</v>
      </c>
      <c r="I10" s="12">
        <v>95.944000000000003</v>
      </c>
      <c r="J10" s="13">
        <v>0.42199999999999999</v>
      </c>
      <c r="K10" s="13">
        <v>0.746</v>
      </c>
      <c r="L10" s="13">
        <v>0</v>
      </c>
      <c r="M10" s="13">
        <v>2.3E-2</v>
      </c>
      <c r="N10" s="13">
        <v>1.23</v>
      </c>
      <c r="O10" s="14">
        <v>98.364999999999995</v>
      </c>
      <c r="P10" s="12">
        <v>458.74099999999999</v>
      </c>
      <c r="Q10" s="13">
        <v>0.93899999999999995</v>
      </c>
      <c r="R10" s="13">
        <v>3.8919999999999999</v>
      </c>
      <c r="S10" s="13">
        <v>0</v>
      </c>
      <c r="T10" s="13">
        <v>1.6E-2</v>
      </c>
      <c r="U10" s="13">
        <v>1.708</v>
      </c>
      <c r="V10" s="14">
        <v>465.29599999999999</v>
      </c>
      <c r="W10" s="12">
        <v>1791.0509999999999</v>
      </c>
      <c r="X10" s="13">
        <v>9.3580000000000005</v>
      </c>
      <c r="Y10" s="13">
        <v>41.250999999999998</v>
      </c>
      <c r="Z10" s="13">
        <v>2.4249999999999998</v>
      </c>
      <c r="AA10" s="13">
        <v>1.19</v>
      </c>
      <c r="AB10" s="13">
        <v>37.438000000000002</v>
      </c>
      <c r="AC10" s="14">
        <v>1880.288</v>
      </c>
    </row>
    <row r="11" spans="1:29">
      <c r="A11" s="11" t="s">
        <v>33</v>
      </c>
      <c r="B11" s="12">
        <v>5313.2640000000001</v>
      </c>
      <c r="C11" s="13">
        <v>18.88</v>
      </c>
      <c r="D11" s="13">
        <v>475.26100000000002</v>
      </c>
      <c r="E11" s="13">
        <v>14.611000000000001</v>
      </c>
      <c r="F11" s="13">
        <v>72.83</v>
      </c>
      <c r="G11" s="13">
        <v>692.86199999999997</v>
      </c>
      <c r="H11" s="14">
        <v>6573.0969999999998</v>
      </c>
      <c r="I11" s="12">
        <v>1235.0940000000001</v>
      </c>
      <c r="J11" s="13">
        <v>4.8760000000000003</v>
      </c>
      <c r="K11" s="13">
        <v>294.19799999999998</v>
      </c>
      <c r="L11" s="13">
        <v>25.693000000000001</v>
      </c>
      <c r="M11" s="13">
        <v>2.7669999999999999</v>
      </c>
      <c r="N11" s="13">
        <v>2.1960000000000002</v>
      </c>
      <c r="O11" s="14">
        <v>1539.1310000000001</v>
      </c>
      <c r="P11" s="12">
        <v>2721.0169999999998</v>
      </c>
      <c r="Q11" s="13">
        <v>11.036</v>
      </c>
      <c r="R11" s="13">
        <v>553.75599999999997</v>
      </c>
      <c r="S11" s="13">
        <v>168.37700000000001</v>
      </c>
      <c r="T11" s="13">
        <v>2.1120000000000001</v>
      </c>
      <c r="U11" s="13">
        <v>115.962</v>
      </c>
      <c r="V11" s="14">
        <v>3403.8829999999998</v>
      </c>
      <c r="W11" s="12">
        <v>9269.375</v>
      </c>
      <c r="X11" s="13">
        <v>34.792000000000002</v>
      </c>
      <c r="Y11" s="13">
        <v>1323.2149999999999</v>
      </c>
      <c r="Z11" s="13">
        <v>208.68100000000001</v>
      </c>
      <c r="AA11" s="13">
        <v>77.709000000000003</v>
      </c>
      <c r="AB11" s="13">
        <v>811.02</v>
      </c>
      <c r="AC11" s="14">
        <v>11516.111000000001</v>
      </c>
    </row>
    <row r="12" spans="1:29" ht="25.5">
      <c r="A12" s="11" t="s">
        <v>34</v>
      </c>
      <c r="B12" s="12">
        <v>1954.374</v>
      </c>
      <c r="C12" s="13">
        <v>9.1660000000000004</v>
      </c>
      <c r="D12" s="13">
        <v>531.68700000000001</v>
      </c>
      <c r="E12" s="13">
        <v>42.433999999999997</v>
      </c>
      <c r="F12" s="13">
        <v>16.074999999999999</v>
      </c>
      <c r="G12" s="13">
        <v>723.31799999999998</v>
      </c>
      <c r="H12" s="14">
        <v>3234.62</v>
      </c>
      <c r="I12" s="12">
        <v>517.928</v>
      </c>
      <c r="J12" s="13">
        <v>1.968</v>
      </c>
      <c r="K12" s="13">
        <v>19.463000000000001</v>
      </c>
      <c r="L12" s="13">
        <v>2.1440000000000001</v>
      </c>
      <c r="M12" s="13">
        <v>0.872</v>
      </c>
      <c r="N12" s="13">
        <v>6.4279999999999999</v>
      </c>
      <c r="O12" s="14">
        <v>546.65899999999999</v>
      </c>
      <c r="P12" s="12">
        <v>1281.08</v>
      </c>
      <c r="Q12" s="13">
        <v>4.4169999999999998</v>
      </c>
      <c r="R12" s="13">
        <v>32.191000000000003</v>
      </c>
      <c r="S12" s="13">
        <v>4.84</v>
      </c>
      <c r="T12" s="13">
        <v>0.54800000000000004</v>
      </c>
      <c r="U12" s="13">
        <v>126.877</v>
      </c>
      <c r="V12" s="14">
        <v>1445.1130000000001</v>
      </c>
      <c r="W12" s="12">
        <v>3753.3820000000001</v>
      </c>
      <c r="X12" s="13">
        <v>15.551</v>
      </c>
      <c r="Y12" s="13">
        <v>583.34100000000001</v>
      </c>
      <c r="Z12" s="13">
        <v>49.417999999999999</v>
      </c>
      <c r="AA12" s="13">
        <v>17.495000000000001</v>
      </c>
      <c r="AB12" s="13">
        <v>856.62300000000005</v>
      </c>
      <c r="AC12" s="14">
        <v>5226.3919999999998</v>
      </c>
    </row>
    <row r="13" spans="1:29" ht="38.25">
      <c r="A13" s="11" t="s">
        <v>35</v>
      </c>
      <c r="B13" s="12">
        <v>3252.0549999999998</v>
      </c>
      <c r="C13" s="13">
        <v>16.071999999999999</v>
      </c>
      <c r="D13" s="13">
        <v>104.617</v>
      </c>
      <c r="E13" s="13">
        <v>7.6760000000000002</v>
      </c>
      <c r="F13" s="13">
        <v>4.8099999999999996</v>
      </c>
      <c r="G13" s="13">
        <v>709.35699999999997</v>
      </c>
      <c r="H13" s="14">
        <v>4086.9110000000001</v>
      </c>
      <c r="I13" s="12">
        <v>740.04</v>
      </c>
      <c r="J13" s="13">
        <v>3.0150000000000001</v>
      </c>
      <c r="K13" s="13">
        <v>57.534999999999997</v>
      </c>
      <c r="L13" s="13">
        <v>9.5860000000000003</v>
      </c>
      <c r="M13" s="13">
        <v>0.45100000000000001</v>
      </c>
      <c r="N13" s="13">
        <v>64.058999999999997</v>
      </c>
      <c r="O13" s="14">
        <v>865.1</v>
      </c>
      <c r="P13" s="12">
        <v>1142.598</v>
      </c>
      <c r="Q13" s="13">
        <v>4.1059999999999999</v>
      </c>
      <c r="R13" s="13">
        <v>158.53899999999999</v>
      </c>
      <c r="S13" s="13">
        <v>50.701000000000001</v>
      </c>
      <c r="T13" s="13">
        <v>1.669</v>
      </c>
      <c r="U13" s="13">
        <v>148.10499999999999</v>
      </c>
      <c r="V13" s="14">
        <v>1455.0170000000001</v>
      </c>
      <c r="W13" s="12">
        <v>5134.6930000000002</v>
      </c>
      <c r="X13" s="13">
        <v>23.193000000000001</v>
      </c>
      <c r="Y13" s="13">
        <v>320.69099999999997</v>
      </c>
      <c r="Z13" s="13">
        <v>67.962999999999994</v>
      </c>
      <c r="AA13" s="13">
        <v>6.93</v>
      </c>
      <c r="AB13" s="13">
        <v>921.52099999999996</v>
      </c>
      <c r="AC13" s="14">
        <v>6407.0280000000002</v>
      </c>
    </row>
    <row r="14" spans="1:29" ht="25.5">
      <c r="A14" s="11" t="s">
        <v>36</v>
      </c>
      <c r="B14" s="12">
        <v>2349.5079999999998</v>
      </c>
      <c r="C14" s="13">
        <v>9.8040000000000003</v>
      </c>
      <c r="D14" s="13">
        <v>144.91300000000001</v>
      </c>
      <c r="E14" s="13">
        <v>2.2639999999999998</v>
      </c>
      <c r="F14" s="13">
        <v>14.472</v>
      </c>
      <c r="G14" s="13">
        <v>1171.4839999999999</v>
      </c>
      <c r="H14" s="14">
        <v>3690.181</v>
      </c>
      <c r="I14" s="12">
        <v>445.29300000000001</v>
      </c>
      <c r="J14" s="13">
        <v>2.1240000000000001</v>
      </c>
      <c r="K14" s="13">
        <v>351.14299999999997</v>
      </c>
      <c r="L14" s="13">
        <v>2.3769999999999998</v>
      </c>
      <c r="M14" s="13">
        <v>0.19900000000000001</v>
      </c>
      <c r="N14" s="13">
        <v>21.864000000000001</v>
      </c>
      <c r="O14" s="14">
        <v>820.62300000000005</v>
      </c>
      <c r="P14" s="12">
        <v>4534.2569999999996</v>
      </c>
      <c r="Q14" s="13">
        <v>14.834</v>
      </c>
      <c r="R14" s="13">
        <v>4.891</v>
      </c>
      <c r="S14" s="13">
        <v>0.51900000000000002</v>
      </c>
      <c r="T14" s="13">
        <v>0.80200000000000005</v>
      </c>
      <c r="U14" s="13">
        <v>686.45799999999997</v>
      </c>
      <c r="V14" s="14">
        <v>5241.2420000000002</v>
      </c>
      <c r="W14" s="12">
        <v>7329.058</v>
      </c>
      <c r="X14" s="13">
        <v>26.762</v>
      </c>
      <c r="Y14" s="13">
        <v>500.947</v>
      </c>
      <c r="Z14" s="13">
        <v>5.16</v>
      </c>
      <c r="AA14" s="13">
        <v>15.473000000000001</v>
      </c>
      <c r="AB14" s="13">
        <v>1879.806</v>
      </c>
      <c r="AC14" s="14">
        <v>9752.0460000000003</v>
      </c>
    </row>
    <row r="15" spans="1:29">
      <c r="A15" s="11" t="s">
        <v>37</v>
      </c>
      <c r="B15" s="12">
        <v>3331.0410000000002</v>
      </c>
      <c r="C15" s="13">
        <v>13.71</v>
      </c>
      <c r="D15" s="13">
        <v>340.673</v>
      </c>
      <c r="E15" s="13">
        <v>28.443000000000001</v>
      </c>
      <c r="F15" s="13">
        <v>18.408999999999999</v>
      </c>
      <c r="G15" s="13">
        <v>506.86200000000002</v>
      </c>
      <c r="H15" s="14">
        <v>4210.6949999999997</v>
      </c>
      <c r="I15" s="12">
        <v>409.79300000000001</v>
      </c>
      <c r="J15" s="13">
        <v>2.121</v>
      </c>
      <c r="K15" s="13">
        <v>21.748999999999999</v>
      </c>
      <c r="L15" s="13">
        <v>1.514</v>
      </c>
      <c r="M15" s="13">
        <v>0.20200000000000001</v>
      </c>
      <c r="N15" s="13">
        <v>9.1240000000000006</v>
      </c>
      <c r="O15" s="14">
        <v>442.98899999999998</v>
      </c>
      <c r="P15" s="12">
        <v>2563.6999999999998</v>
      </c>
      <c r="Q15" s="13">
        <v>8.8209999999999997</v>
      </c>
      <c r="R15" s="13">
        <v>630.96100000000001</v>
      </c>
      <c r="S15" s="13">
        <v>18.562000000000001</v>
      </c>
      <c r="T15" s="13">
        <v>5.6079999999999997</v>
      </c>
      <c r="U15" s="13">
        <v>100.236</v>
      </c>
      <c r="V15" s="14">
        <v>3309.326</v>
      </c>
      <c r="W15" s="12">
        <v>6304.5339999999997</v>
      </c>
      <c r="X15" s="13">
        <v>24.652000000000001</v>
      </c>
      <c r="Y15" s="13">
        <v>993.38300000000004</v>
      </c>
      <c r="Z15" s="13">
        <v>48.518999999999998</v>
      </c>
      <c r="AA15" s="13">
        <v>24.219000000000001</v>
      </c>
      <c r="AB15" s="13">
        <v>616.22199999999998</v>
      </c>
      <c r="AC15" s="14">
        <v>7963.01</v>
      </c>
    </row>
    <row r="16" spans="1:29" ht="25.5">
      <c r="A16" s="11" t="s">
        <v>38</v>
      </c>
      <c r="B16" s="12">
        <v>2007.84</v>
      </c>
      <c r="C16" s="13">
        <v>10.525</v>
      </c>
      <c r="D16" s="13">
        <v>851.49300000000005</v>
      </c>
      <c r="E16" s="13">
        <v>104.477</v>
      </c>
      <c r="F16" s="13">
        <v>3.63</v>
      </c>
      <c r="G16" s="13">
        <v>1386.155</v>
      </c>
      <c r="H16" s="14">
        <v>4259.643</v>
      </c>
      <c r="I16" s="12">
        <v>670.11900000000003</v>
      </c>
      <c r="J16" s="13">
        <v>3.4209999999999998</v>
      </c>
      <c r="K16" s="13">
        <v>31.661999999999999</v>
      </c>
      <c r="L16" s="13">
        <v>4.165</v>
      </c>
      <c r="M16" s="13">
        <v>2.1999999999999999E-2</v>
      </c>
      <c r="N16" s="13">
        <v>53.895000000000003</v>
      </c>
      <c r="O16" s="14">
        <v>759.11900000000003</v>
      </c>
      <c r="P16" s="12">
        <v>3979.067</v>
      </c>
      <c r="Q16" s="13">
        <v>17.451000000000001</v>
      </c>
      <c r="R16" s="13">
        <v>17.457999999999998</v>
      </c>
      <c r="S16" s="13">
        <v>0.184</v>
      </c>
      <c r="T16" s="13">
        <v>0.15</v>
      </c>
      <c r="U16" s="13">
        <v>535.61</v>
      </c>
      <c r="V16" s="14">
        <v>4549.7359999999999</v>
      </c>
      <c r="W16" s="12">
        <v>6657.0259999999998</v>
      </c>
      <c r="X16" s="13">
        <v>31.396999999999998</v>
      </c>
      <c r="Y16" s="13">
        <v>900.61300000000006</v>
      </c>
      <c r="Z16" s="13">
        <v>108.82599999999999</v>
      </c>
      <c r="AA16" s="13">
        <v>3.802</v>
      </c>
      <c r="AB16" s="13">
        <v>1975.66</v>
      </c>
      <c r="AC16" s="14">
        <v>9568.4979999999996</v>
      </c>
    </row>
    <row r="17" spans="1:29" ht="38.25">
      <c r="A17" s="11" t="s">
        <v>39</v>
      </c>
      <c r="B17" s="12">
        <v>450.21499999999997</v>
      </c>
      <c r="C17" s="13">
        <v>0.60699999999999998</v>
      </c>
      <c r="D17" s="13">
        <v>8.9570000000000007</v>
      </c>
      <c r="E17" s="13">
        <v>1.0389999999999999</v>
      </c>
      <c r="F17" s="13">
        <v>18.771999999999998</v>
      </c>
      <c r="G17" s="13">
        <v>40.110999999999997</v>
      </c>
      <c r="H17" s="14">
        <v>518.66200000000003</v>
      </c>
      <c r="I17" s="12">
        <v>141.202</v>
      </c>
      <c r="J17" s="13">
        <v>0.23400000000000001</v>
      </c>
      <c r="K17" s="13">
        <v>0</v>
      </c>
      <c r="L17" s="13">
        <v>0</v>
      </c>
      <c r="M17" s="13">
        <v>7.0000000000000001E-3</v>
      </c>
      <c r="N17" s="13">
        <v>0</v>
      </c>
      <c r="O17" s="14">
        <v>141.44300000000001</v>
      </c>
      <c r="P17" s="12">
        <v>36.722999999999999</v>
      </c>
      <c r="Q17" s="13">
        <v>0.221</v>
      </c>
      <c r="R17" s="13">
        <v>0.127</v>
      </c>
      <c r="S17" s="13">
        <v>8.0000000000000002E-3</v>
      </c>
      <c r="T17" s="13">
        <v>2E-3</v>
      </c>
      <c r="U17" s="13">
        <v>22.716999999999999</v>
      </c>
      <c r="V17" s="14">
        <v>59.79</v>
      </c>
      <c r="W17" s="12">
        <v>628.14</v>
      </c>
      <c r="X17" s="13">
        <v>1.0620000000000001</v>
      </c>
      <c r="Y17" s="13">
        <v>9.0839999999999996</v>
      </c>
      <c r="Z17" s="13">
        <v>1.0469999999999999</v>
      </c>
      <c r="AA17" s="13">
        <v>18.780999999999999</v>
      </c>
      <c r="AB17" s="13">
        <v>62.828000000000003</v>
      </c>
      <c r="AC17" s="14">
        <v>719.89499999999998</v>
      </c>
    </row>
    <row r="18" spans="1:29">
      <c r="A18" s="11" t="s">
        <v>14</v>
      </c>
      <c r="B18" s="12">
        <v>11946.134</v>
      </c>
      <c r="C18" s="13">
        <v>71.382999999999996</v>
      </c>
      <c r="D18" s="13">
        <v>1489.99</v>
      </c>
      <c r="E18" s="13">
        <v>241.721</v>
      </c>
      <c r="F18" s="13">
        <v>41.658999999999999</v>
      </c>
      <c r="G18" s="13">
        <v>6977.7169999999996</v>
      </c>
      <c r="H18" s="14">
        <v>20526.883000000002</v>
      </c>
      <c r="I18" s="12">
        <v>1683.463</v>
      </c>
      <c r="J18" s="13">
        <v>8.0470000000000006</v>
      </c>
      <c r="K18" s="13">
        <v>232.81299999999999</v>
      </c>
      <c r="L18" s="13">
        <v>17.173999999999999</v>
      </c>
      <c r="M18" s="13">
        <v>0.49399999999999999</v>
      </c>
      <c r="N18" s="13">
        <v>1538.8979999999999</v>
      </c>
      <c r="O18" s="14">
        <v>3463.7150000000001</v>
      </c>
      <c r="P18" s="12">
        <v>2199.375</v>
      </c>
      <c r="Q18" s="13">
        <v>10.554</v>
      </c>
      <c r="R18" s="13">
        <v>99.873999999999995</v>
      </c>
      <c r="S18" s="13">
        <v>42.698999999999998</v>
      </c>
      <c r="T18" s="13">
        <v>1.2410000000000001</v>
      </c>
      <c r="U18" s="13">
        <v>3603.9569999999999</v>
      </c>
      <c r="V18" s="14">
        <v>5915.0010000000002</v>
      </c>
      <c r="W18" s="12">
        <v>15828.972</v>
      </c>
      <c r="X18" s="13">
        <v>89.983999999999995</v>
      </c>
      <c r="Y18" s="13">
        <v>1822.6769999999999</v>
      </c>
      <c r="Z18" s="13">
        <v>301.59399999999999</v>
      </c>
      <c r="AA18" s="13">
        <v>43.393999999999998</v>
      </c>
      <c r="AB18" s="13">
        <v>12120.572</v>
      </c>
      <c r="AC18" s="14">
        <v>29905.598999999998</v>
      </c>
    </row>
    <row r="19" spans="1:29" ht="25.5">
      <c r="A19" s="11" t="s">
        <v>40</v>
      </c>
      <c r="B19" s="12">
        <v>31375.246999999999</v>
      </c>
      <c r="C19" s="13">
        <v>129.21299999999999</v>
      </c>
      <c r="D19" s="13">
        <v>2724.3789999999999</v>
      </c>
      <c r="E19" s="13">
        <v>305.88</v>
      </c>
      <c r="F19" s="13">
        <v>303.87099999999998</v>
      </c>
      <c r="G19" s="13">
        <v>9510.33</v>
      </c>
      <c r="H19" s="14">
        <v>44043.040000000001</v>
      </c>
      <c r="I19" s="12">
        <v>6277.3119999999999</v>
      </c>
      <c r="J19" s="13">
        <v>26.01</v>
      </c>
      <c r="K19" s="13">
        <v>646.96600000000001</v>
      </c>
      <c r="L19" s="13">
        <v>38.189</v>
      </c>
      <c r="M19" s="13">
        <v>4.8879999999999999</v>
      </c>
      <c r="N19" s="13">
        <v>364.96800000000002</v>
      </c>
      <c r="O19" s="14">
        <v>7320.1440000000002</v>
      </c>
      <c r="P19" s="12">
        <v>9457.9519999999993</v>
      </c>
      <c r="Q19" s="13">
        <v>35.465000000000003</v>
      </c>
      <c r="R19" s="13">
        <v>467.654</v>
      </c>
      <c r="S19" s="13">
        <v>178.327</v>
      </c>
      <c r="T19" s="13">
        <v>15.778</v>
      </c>
      <c r="U19" s="13">
        <v>5993.3649999999998</v>
      </c>
      <c r="V19" s="14">
        <v>15970.214</v>
      </c>
      <c r="W19" s="12">
        <v>47110.510999999999</v>
      </c>
      <c r="X19" s="13">
        <v>190.68799999999999</v>
      </c>
      <c r="Y19" s="13">
        <v>3838.9989999999998</v>
      </c>
      <c r="Z19" s="13">
        <v>522.39599999999996</v>
      </c>
      <c r="AA19" s="13">
        <v>324.53699999999998</v>
      </c>
      <c r="AB19" s="13">
        <v>15868.663</v>
      </c>
      <c r="AC19" s="14">
        <v>67333.398000000001</v>
      </c>
    </row>
    <row r="20" spans="1:29">
      <c r="A20" s="11" t="s">
        <v>41</v>
      </c>
      <c r="B20" s="12">
        <v>5280.1139999999996</v>
      </c>
      <c r="C20" s="13">
        <v>25.032</v>
      </c>
      <c r="D20" s="13">
        <v>201.31200000000001</v>
      </c>
      <c r="E20" s="13">
        <v>18.577999999999999</v>
      </c>
      <c r="F20" s="13">
        <v>174.49100000000001</v>
      </c>
      <c r="G20" s="13">
        <v>3033.8690000000001</v>
      </c>
      <c r="H20" s="14">
        <v>8714.8179999999993</v>
      </c>
      <c r="I20" s="12">
        <v>1083.0329999999999</v>
      </c>
      <c r="J20" s="13">
        <v>4.383</v>
      </c>
      <c r="K20" s="13">
        <v>139.05000000000001</v>
      </c>
      <c r="L20" s="13">
        <v>5.3550000000000004</v>
      </c>
      <c r="M20" s="13">
        <v>0.57999999999999996</v>
      </c>
      <c r="N20" s="13">
        <v>25.49</v>
      </c>
      <c r="O20" s="14">
        <v>1252.5360000000001</v>
      </c>
      <c r="P20" s="12">
        <v>2835.92</v>
      </c>
      <c r="Q20" s="13">
        <v>14.395</v>
      </c>
      <c r="R20" s="13">
        <v>37.030999999999999</v>
      </c>
      <c r="S20" s="13">
        <v>4.6420000000000003</v>
      </c>
      <c r="T20" s="13">
        <v>0.875</v>
      </c>
      <c r="U20" s="13">
        <v>349.678</v>
      </c>
      <c r="V20" s="14">
        <v>3237.8989999999999</v>
      </c>
      <c r="W20" s="12">
        <v>9199.0669999999991</v>
      </c>
      <c r="X20" s="13">
        <v>43.81</v>
      </c>
      <c r="Y20" s="13">
        <v>377.39299999999997</v>
      </c>
      <c r="Z20" s="13">
        <v>28.574999999999999</v>
      </c>
      <c r="AA20" s="13">
        <v>175.946</v>
      </c>
      <c r="AB20" s="13">
        <v>3409.0369999999998</v>
      </c>
      <c r="AC20" s="14">
        <v>13205.253000000001</v>
      </c>
    </row>
    <row r="21" spans="1:29" ht="25.5">
      <c r="A21" s="11" t="s">
        <v>16</v>
      </c>
      <c r="B21" s="12">
        <v>1916.306</v>
      </c>
      <c r="C21" s="13">
        <v>10.753</v>
      </c>
      <c r="D21" s="13">
        <v>258.74400000000003</v>
      </c>
      <c r="E21" s="13">
        <v>40.819000000000003</v>
      </c>
      <c r="F21" s="13">
        <v>19.323</v>
      </c>
      <c r="G21" s="13">
        <v>63.77</v>
      </c>
      <c r="H21" s="14">
        <v>2268.8960000000002</v>
      </c>
      <c r="I21" s="12">
        <v>1222.4939999999999</v>
      </c>
      <c r="J21" s="13">
        <v>9.5630000000000006</v>
      </c>
      <c r="K21" s="13">
        <v>30.053000000000001</v>
      </c>
      <c r="L21" s="13">
        <v>3.6429999999999998</v>
      </c>
      <c r="M21" s="13">
        <v>0.49199999999999999</v>
      </c>
      <c r="N21" s="13">
        <v>28.937999999999999</v>
      </c>
      <c r="O21" s="14">
        <v>1291.54</v>
      </c>
      <c r="P21" s="12">
        <v>868.99199999999996</v>
      </c>
      <c r="Q21" s="13">
        <v>3.488</v>
      </c>
      <c r="R21" s="13">
        <v>30.187000000000001</v>
      </c>
      <c r="S21" s="13">
        <v>10.363</v>
      </c>
      <c r="T21" s="13">
        <v>0.89</v>
      </c>
      <c r="U21" s="13">
        <v>68.001999999999995</v>
      </c>
      <c r="V21" s="14">
        <v>971.55899999999997</v>
      </c>
      <c r="W21" s="12">
        <v>4007.7919999999999</v>
      </c>
      <c r="X21" s="13">
        <v>23.803999999999998</v>
      </c>
      <c r="Y21" s="13">
        <v>318.98399999999998</v>
      </c>
      <c r="Z21" s="13">
        <v>54.825000000000003</v>
      </c>
      <c r="AA21" s="13">
        <v>20.704999999999998</v>
      </c>
      <c r="AB21" s="13">
        <v>160.71</v>
      </c>
      <c r="AC21" s="14">
        <v>4531.9949999999999</v>
      </c>
    </row>
    <row r="22" spans="1:29">
      <c r="A22" s="11" t="s">
        <v>42</v>
      </c>
      <c r="B22" s="12">
        <v>944.05600000000004</v>
      </c>
      <c r="C22" s="13">
        <v>5.484</v>
      </c>
      <c r="D22" s="13">
        <v>133.91499999999999</v>
      </c>
      <c r="E22" s="13">
        <v>2.173</v>
      </c>
      <c r="F22" s="13">
        <v>23.687999999999999</v>
      </c>
      <c r="G22" s="13">
        <v>256.90100000000001</v>
      </c>
      <c r="H22" s="14">
        <v>1364.0440000000001</v>
      </c>
      <c r="I22" s="12">
        <v>363.86</v>
      </c>
      <c r="J22" s="13">
        <v>1.3819999999999999</v>
      </c>
      <c r="K22" s="13">
        <v>15.52</v>
      </c>
      <c r="L22" s="13">
        <v>1.8620000000000001</v>
      </c>
      <c r="M22" s="13">
        <v>7.3999999999999996E-2</v>
      </c>
      <c r="N22" s="13">
        <v>102.616</v>
      </c>
      <c r="O22" s="14">
        <v>483.452</v>
      </c>
      <c r="P22" s="12">
        <v>362.16300000000001</v>
      </c>
      <c r="Q22" s="13">
        <v>0.88500000000000001</v>
      </c>
      <c r="R22" s="13">
        <v>134.822</v>
      </c>
      <c r="S22" s="13">
        <v>7.1820000000000004</v>
      </c>
      <c r="T22" s="13">
        <v>0.33400000000000002</v>
      </c>
      <c r="U22" s="13">
        <v>532.31799999999998</v>
      </c>
      <c r="V22" s="14">
        <v>1030.5219999999999</v>
      </c>
      <c r="W22" s="12">
        <v>1670.079</v>
      </c>
      <c r="X22" s="13">
        <v>7.7510000000000003</v>
      </c>
      <c r="Y22" s="13">
        <v>284.25700000000001</v>
      </c>
      <c r="Z22" s="13">
        <v>11.217000000000001</v>
      </c>
      <c r="AA22" s="13">
        <v>24.096</v>
      </c>
      <c r="AB22" s="13">
        <v>891.83500000000004</v>
      </c>
      <c r="AC22" s="14">
        <v>2878.018</v>
      </c>
    </row>
    <row r="23" spans="1:29" ht="25.5">
      <c r="A23" s="11" t="s">
        <v>43</v>
      </c>
      <c r="B23" s="12">
        <v>21613.9</v>
      </c>
      <c r="C23" s="13">
        <v>53.232999999999997</v>
      </c>
      <c r="D23" s="13">
        <v>4.5999999999999999E-2</v>
      </c>
      <c r="E23" s="13">
        <v>43.286000000000001</v>
      </c>
      <c r="F23" s="13">
        <v>25725.602999999999</v>
      </c>
      <c r="G23" s="13">
        <v>630.36300000000006</v>
      </c>
      <c r="H23" s="14">
        <v>48023.144999999997</v>
      </c>
      <c r="I23" s="12">
        <v>600.66499999999996</v>
      </c>
      <c r="J23" s="13">
        <v>3.5819999999999999</v>
      </c>
      <c r="K23" s="13">
        <v>0</v>
      </c>
      <c r="L23" s="13">
        <v>0</v>
      </c>
      <c r="M23" s="13">
        <v>8.1969999999999992</v>
      </c>
      <c r="N23" s="13">
        <v>570.096</v>
      </c>
      <c r="O23" s="14">
        <v>1182.54</v>
      </c>
      <c r="P23" s="12">
        <v>49803.345999999998</v>
      </c>
      <c r="Q23" s="13">
        <v>34.241</v>
      </c>
      <c r="R23" s="13">
        <v>4.7309999999999999</v>
      </c>
      <c r="S23" s="13">
        <v>0.58799999999999997</v>
      </c>
      <c r="T23" s="13">
        <v>1029.125</v>
      </c>
      <c r="U23" s="13">
        <v>427.846</v>
      </c>
      <c r="V23" s="14">
        <v>51299.288999999997</v>
      </c>
      <c r="W23" s="12">
        <v>72017.910999999993</v>
      </c>
      <c r="X23" s="13">
        <v>91.055999999999997</v>
      </c>
      <c r="Y23" s="13">
        <v>4.7770000000000001</v>
      </c>
      <c r="Z23" s="13">
        <v>43.874000000000002</v>
      </c>
      <c r="AA23" s="13">
        <v>26762.924999999999</v>
      </c>
      <c r="AB23" s="13">
        <v>1628.3050000000001</v>
      </c>
      <c r="AC23" s="14">
        <v>100504.974</v>
      </c>
    </row>
    <row r="24" spans="1:29">
      <c r="A24" s="11" t="s">
        <v>44</v>
      </c>
      <c r="B24" s="12">
        <v>2297.7539999999999</v>
      </c>
      <c r="C24" s="13">
        <v>11.757</v>
      </c>
      <c r="D24" s="13">
        <v>48.435000000000002</v>
      </c>
      <c r="E24" s="13">
        <v>11.318</v>
      </c>
      <c r="F24" s="13">
        <v>1.845</v>
      </c>
      <c r="G24" s="13">
        <v>257.459</v>
      </c>
      <c r="H24" s="14">
        <v>2617.25</v>
      </c>
      <c r="I24" s="12">
        <v>1426.0060000000001</v>
      </c>
      <c r="J24" s="13">
        <v>7.3949999999999996</v>
      </c>
      <c r="K24" s="13">
        <v>41.57</v>
      </c>
      <c r="L24" s="13">
        <v>1.7270000000000001</v>
      </c>
      <c r="M24" s="13">
        <v>11.069000000000001</v>
      </c>
      <c r="N24" s="13">
        <v>55.1</v>
      </c>
      <c r="O24" s="14">
        <v>1541.14</v>
      </c>
      <c r="P24" s="12">
        <v>1081.08</v>
      </c>
      <c r="Q24" s="13">
        <v>4.1379999999999999</v>
      </c>
      <c r="R24" s="13">
        <v>0</v>
      </c>
      <c r="S24" s="13">
        <v>0</v>
      </c>
      <c r="T24" s="13">
        <v>0.432</v>
      </c>
      <c r="U24" s="13">
        <v>61.618000000000002</v>
      </c>
      <c r="V24" s="14">
        <v>1147.268</v>
      </c>
      <c r="W24" s="12">
        <v>4804.84</v>
      </c>
      <c r="X24" s="13">
        <v>23.29</v>
      </c>
      <c r="Y24" s="13">
        <v>90.004999999999995</v>
      </c>
      <c r="Z24" s="13">
        <v>13.045</v>
      </c>
      <c r="AA24" s="13">
        <v>13.346</v>
      </c>
      <c r="AB24" s="13">
        <v>374.17700000000002</v>
      </c>
      <c r="AC24" s="14">
        <v>5305.6580000000004</v>
      </c>
    </row>
    <row r="25" spans="1:29">
      <c r="A25" s="11" t="s">
        <v>45</v>
      </c>
      <c r="B25" s="12">
        <v>3216.59</v>
      </c>
      <c r="C25" s="13">
        <v>15.468</v>
      </c>
      <c r="D25" s="13">
        <v>84.888000000000005</v>
      </c>
      <c r="E25" s="13">
        <v>42.658999999999999</v>
      </c>
      <c r="F25" s="13">
        <v>68.028999999999996</v>
      </c>
      <c r="G25" s="13">
        <v>454.459</v>
      </c>
      <c r="H25" s="14">
        <v>3839.4340000000002</v>
      </c>
      <c r="I25" s="12">
        <v>523.51199999999994</v>
      </c>
      <c r="J25" s="13">
        <v>2.169</v>
      </c>
      <c r="K25" s="13">
        <v>24.648</v>
      </c>
      <c r="L25" s="13">
        <v>12.73</v>
      </c>
      <c r="M25" s="13">
        <v>0.26400000000000001</v>
      </c>
      <c r="N25" s="13">
        <v>42.527999999999999</v>
      </c>
      <c r="O25" s="14">
        <v>593.12099999999998</v>
      </c>
      <c r="P25" s="12">
        <v>504.56200000000001</v>
      </c>
      <c r="Q25" s="13">
        <v>2.0059999999999998</v>
      </c>
      <c r="R25" s="13">
        <v>10.112</v>
      </c>
      <c r="S25" s="13">
        <v>5.3360000000000003</v>
      </c>
      <c r="T25" s="13">
        <v>8.0939999999999994</v>
      </c>
      <c r="U25" s="13">
        <v>100.152</v>
      </c>
      <c r="V25" s="14">
        <v>624.92600000000004</v>
      </c>
      <c r="W25" s="12">
        <v>4244.6639999999998</v>
      </c>
      <c r="X25" s="13">
        <v>19.643000000000001</v>
      </c>
      <c r="Y25" s="13">
        <v>119.648</v>
      </c>
      <c r="Z25" s="13">
        <v>60.725000000000001</v>
      </c>
      <c r="AA25" s="13">
        <v>76.387</v>
      </c>
      <c r="AB25" s="13">
        <v>597.13900000000001</v>
      </c>
      <c r="AC25" s="14">
        <v>5057.4809999999998</v>
      </c>
    </row>
    <row r="26" spans="1:29" ht="25.5">
      <c r="A26" s="11" t="s">
        <v>46</v>
      </c>
      <c r="B26" s="12">
        <v>1047.252</v>
      </c>
      <c r="C26" s="13">
        <v>7.4059999999999997</v>
      </c>
      <c r="D26" s="13">
        <v>20.937000000000001</v>
      </c>
      <c r="E26" s="13">
        <v>91.727999999999994</v>
      </c>
      <c r="F26" s="13">
        <v>23.201000000000001</v>
      </c>
      <c r="G26" s="13">
        <v>265.76799999999997</v>
      </c>
      <c r="H26" s="14">
        <v>1364.5640000000001</v>
      </c>
      <c r="I26" s="12">
        <v>215.34399999999999</v>
      </c>
      <c r="J26" s="13">
        <v>0.94899999999999995</v>
      </c>
      <c r="K26" s="13">
        <v>1.716</v>
      </c>
      <c r="L26" s="13">
        <v>7.0999999999999994E-2</v>
      </c>
      <c r="M26" s="13">
        <v>6.5000000000000002E-2</v>
      </c>
      <c r="N26" s="13">
        <v>31.518000000000001</v>
      </c>
      <c r="O26" s="14">
        <v>249.59200000000001</v>
      </c>
      <c r="P26" s="12">
        <v>117.134</v>
      </c>
      <c r="Q26" s="13">
        <v>0.753</v>
      </c>
      <c r="R26" s="13">
        <v>4.4180000000000001</v>
      </c>
      <c r="S26" s="13">
        <v>0.25700000000000001</v>
      </c>
      <c r="T26" s="13">
        <v>0.27100000000000002</v>
      </c>
      <c r="U26" s="13">
        <v>58.743000000000002</v>
      </c>
      <c r="V26" s="14">
        <v>181.31899999999999</v>
      </c>
      <c r="W26" s="12">
        <v>1379.73</v>
      </c>
      <c r="X26" s="13">
        <v>9.1080000000000005</v>
      </c>
      <c r="Y26" s="13">
        <v>27.071000000000002</v>
      </c>
      <c r="Z26" s="13">
        <v>92.055999999999997</v>
      </c>
      <c r="AA26" s="13">
        <v>23.536999999999999</v>
      </c>
      <c r="AB26" s="13">
        <v>356.029</v>
      </c>
      <c r="AC26" s="14">
        <v>1795.4749999999999</v>
      </c>
    </row>
    <row r="27" spans="1:29" ht="25.5">
      <c r="A27" s="11" t="s">
        <v>47</v>
      </c>
      <c r="B27" s="12">
        <v>157.554</v>
      </c>
      <c r="C27" s="13">
        <v>89.641000000000005</v>
      </c>
      <c r="D27" s="13">
        <v>0</v>
      </c>
      <c r="E27" s="13">
        <v>1.833</v>
      </c>
      <c r="F27" s="13">
        <v>29219.972000000002</v>
      </c>
      <c r="G27" s="13">
        <v>8.42</v>
      </c>
      <c r="H27" s="14">
        <v>29475.587</v>
      </c>
      <c r="I27" s="12">
        <v>1819.31</v>
      </c>
      <c r="J27" s="13">
        <v>36.777999999999999</v>
      </c>
      <c r="K27" s="13">
        <v>0</v>
      </c>
      <c r="L27" s="13">
        <v>0</v>
      </c>
      <c r="M27" s="13">
        <v>3742.4960000000001</v>
      </c>
      <c r="N27" s="13">
        <v>0</v>
      </c>
      <c r="O27" s="14">
        <v>5598.5839999999998</v>
      </c>
      <c r="P27" s="12">
        <v>268.27499999999998</v>
      </c>
      <c r="Q27" s="13">
        <v>11.426</v>
      </c>
      <c r="R27" s="13">
        <v>0</v>
      </c>
      <c r="S27" s="13">
        <v>0</v>
      </c>
      <c r="T27" s="13">
        <v>417.03800000000001</v>
      </c>
      <c r="U27" s="13">
        <v>88.052999999999997</v>
      </c>
      <c r="V27" s="14">
        <v>784.79200000000003</v>
      </c>
      <c r="W27" s="12">
        <v>2245.1390000000001</v>
      </c>
      <c r="X27" s="13">
        <v>137.845</v>
      </c>
      <c r="Y27" s="13">
        <v>0</v>
      </c>
      <c r="Z27" s="13">
        <v>1.833</v>
      </c>
      <c r="AA27" s="13">
        <v>33379.506000000001</v>
      </c>
      <c r="AB27" s="13">
        <v>96.472999999999999</v>
      </c>
      <c r="AC27" s="14">
        <v>35858.963000000003</v>
      </c>
    </row>
    <row r="28" spans="1:29">
      <c r="A28" s="11" t="s">
        <v>48</v>
      </c>
      <c r="B28" s="12">
        <v>540.37900000000002</v>
      </c>
      <c r="C28" s="13">
        <v>2.2690000000000001</v>
      </c>
      <c r="D28" s="13">
        <v>4.0579999999999998</v>
      </c>
      <c r="E28" s="13">
        <v>0.52300000000000002</v>
      </c>
      <c r="F28" s="13">
        <v>19.303000000000001</v>
      </c>
      <c r="G28" s="13">
        <v>70.138000000000005</v>
      </c>
      <c r="H28" s="14">
        <v>636.14700000000005</v>
      </c>
      <c r="I28" s="12">
        <v>118.59699999999999</v>
      </c>
      <c r="J28" s="13">
        <v>1.516</v>
      </c>
      <c r="K28" s="13">
        <v>0</v>
      </c>
      <c r="L28" s="13">
        <v>0</v>
      </c>
      <c r="M28" s="13">
        <v>0.03</v>
      </c>
      <c r="N28" s="13">
        <v>36.899000000000001</v>
      </c>
      <c r="O28" s="14">
        <v>157.042</v>
      </c>
      <c r="P28" s="12">
        <v>349.173</v>
      </c>
      <c r="Q28" s="13">
        <v>2.83</v>
      </c>
      <c r="R28" s="13">
        <v>0</v>
      </c>
      <c r="S28" s="13">
        <v>0</v>
      </c>
      <c r="T28" s="13">
        <v>0.77700000000000002</v>
      </c>
      <c r="U28" s="13">
        <v>0.89500000000000002</v>
      </c>
      <c r="V28" s="14">
        <v>353.67500000000001</v>
      </c>
      <c r="W28" s="12">
        <v>1008.149</v>
      </c>
      <c r="X28" s="13">
        <v>6.6150000000000002</v>
      </c>
      <c r="Y28" s="13">
        <v>4.0579999999999998</v>
      </c>
      <c r="Z28" s="13">
        <v>0.52300000000000002</v>
      </c>
      <c r="AA28" s="13">
        <v>20.11</v>
      </c>
      <c r="AB28" s="13">
        <v>107.932</v>
      </c>
      <c r="AC28" s="14">
        <v>1146.864</v>
      </c>
    </row>
    <row r="29" spans="1:29" ht="25.5">
      <c r="A29" s="11" t="s">
        <v>49</v>
      </c>
      <c r="B29" s="12">
        <v>1748.8879999999999</v>
      </c>
      <c r="C29" s="13">
        <v>4.1390000000000002</v>
      </c>
      <c r="D29" s="13">
        <v>1.0669999999999999</v>
      </c>
      <c r="E29" s="13">
        <v>0.61099999999999999</v>
      </c>
      <c r="F29" s="13">
        <v>12.616</v>
      </c>
      <c r="G29" s="13">
        <v>84.039000000000001</v>
      </c>
      <c r="H29" s="14">
        <v>1850.749</v>
      </c>
      <c r="I29" s="12">
        <v>597.22</v>
      </c>
      <c r="J29" s="13">
        <v>2.3540000000000001</v>
      </c>
      <c r="K29" s="13">
        <v>13.855</v>
      </c>
      <c r="L29" s="13">
        <v>1.72</v>
      </c>
      <c r="M29" s="13">
        <v>0.13700000000000001</v>
      </c>
      <c r="N29" s="13">
        <v>0</v>
      </c>
      <c r="O29" s="14">
        <v>613.56600000000003</v>
      </c>
      <c r="P29" s="12">
        <v>272.63600000000002</v>
      </c>
      <c r="Q29" s="13">
        <v>1.0209999999999999</v>
      </c>
      <c r="R29" s="13">
        <v>4.6719999999999997</v>
      </c>
      <c r="S29" s="13">
        <v>0.36199999999999999</v>
      </c>
      <c r="T29" s="13">
        <v>7.1999999999999995E-2</v>
      </c>
      <c r="U29" s="13">
        <v>0.30299999999999999</v>
      </c>
      <c r="V29" s="14">
        <v>278.70400000000001</v>
      </c>
      <c r="W29" s="12">
        <v>2618.7440000000001</v>
      </c>
      <c r="X29" s="13">
        <v>7.5140000000000002</v>
      </c>
      <c r="Y29" s="13">
        <v>19.594000000000001</v>
      </c>
      <c r="Z29" s="13">
        <v>2.6930000000000001</v>
      </c>
      <c r="AA29" s="13">
        <v>12.824999999999999</v>
      </c>
      <c r="AB29" s="13">
        <v>84.341999999999999</v>
      </c>
      <c r="AC29" s="14">
        <v>2743.0189999999998</v>
      </c>
    </row>
    <row r="30" spans="1:29">
      <c r="A30" s="11" t="s">
        <v>50</v>
      </c>
      <c r="B30" s="12">
        <v>819.48</v>
      </c>
      <c r="C30" s="13">
        <v>5.5</v>
      </c>
      <c r="D30" s="13">
        <v>83.510999999999996</v>
      </c>
      <c r="E30" s="13">
        <v>2.94</v>
      </c>
      <c r="F30" s="13">
        <v>6.1879999999999997</v>
      </c>
      <c r="G30" s="13">
        <v>355.60199999999998</v>
      </c>
      <c r="H30" s="14">
        <v>1270.2809999999999</v>
      </c>
      <c r="I30" s="12">
        <v>95.188000000000002</v>
      </c>
      <c r="J30" s="13">
        <v>0.83799999999999997</v>
      </c>
      <c r="K30" s="13">
        <v>5.2610000000000001</v>
      </c>
      <c r="L30" s="13">
        <v>0.23799999999999999</v>
      </c>
      <c r="M30" s="13">
        <v>1.883</v>
      </c>
      <c r="N30" s="13">
        <v>23.077999999999999</v>
      </c>
      <c r="O30" s="14">
        <v>126.248</v>
      </c>
      <c r="P30" s="12">
        <v>74.123999999999995</v>
      </c>
      <c r="Q30" s="13">
        <v>0.24299999999999999</v>
      </c>
      <c r="R30" s="13">
        <v>2.024</v>
      </c>
      <c r="S30" s="13">
        <v>3.2970000000000002</v>
      </c>
      <c r="T30" s="13">
        <v>5.0000000000000001E-3</v>
      </c>
      <c r="U30" s="13">
        <v>49.274000000000001</v>
      </c>
      <c r="V30" s="14">
        <v>125.67</v>
      </c>
      <c r="W30" s="12">
        <v>988.79200000000003</v>
      </c>
      <c r="X30" s="13">
        <v>6.5810000000000004</v>
      </c>
      <c r="Y30" s="13">
        <v>90.796000000000006</v>
      </c>
      <c r="Z30" s="13">
        <v>6.4749999999999996</v>
      </c>
      <c r="AA30" s="13">
        <v>8.0760000000000005</v>
      </c>
      <c r="AB30" s="13">
        <v>427.95400000000001</v>
      </c>
      <c r="AC30" s="14">
        <v>1522.1990000000001</v>
      </c>
    </row>
    <row r="31" spans="1:29">
      <c r="A31" s="11" t="s">
        <v>51</v>
      </c>
      <c r="B31" s="12">
        <v>354.08600000000001</v>
      </c>
      <c r="C31" s="13">
        <v>2.0019999999999998</v>
      </c>
      <c r="D31" s="13">
        <v>20.404</v>
      </c>
      <c r="E31" s="13">
        <v>1.01</v>
      </c>
      <c r="F31" s="13">
        <v>46.542000000000002</v>
      </c>
      <c r="G31" s="13">
        <v>18.616</v>
      </c>
      <c r="H31" s="14">
        <v>441.65</v>
      </c>
      <c r="I31" s="12">
        <v>38.033999999999999</v>
      </c>
      <c r="J31" s="13">
        <v>0.222</v>
      </c>
      <c r="K31" s="13">
        <v>0.36699999999999999</v>
      </c>
      <c r="L31" s="13">
        <v>0.10100000000000001</v>
      </c>
      <c r="M31" s="13">
        <v>2.5000000000000001E-2</v>
      </c>
      <c r="N31" s="13">
        <v>0.39400000000000002</v>
      </c>
      <c r="O31" s="14">
        <v>39.042000000000002</v>
      </c>
      <c r="P31" s="12">
        <v>72.099000000000004</v>
      </c>
      <c r="Q31" s="13">
        <v>0.64700000000000002</v>
      </c>
      <c r="R31" s="13">
        <v>0</v>
      </c>
      <c r="S31" s="13">
        <v>0</v>
      </c>
      <c r="T31" s="13">
        <v>14.131</v>
      </c>
      <c r="U31" s="13">
        <v>5.67</v>
      </c>
      <c r="V31" s="14">
        <v>92.546999999999997</v>
      </c>
      <c r="W31" s="12">
        <v>464.21899999999999</v>
      </c>
      <c r="X31" s="13">
        <v>2.871</v>
      </c>
      <c r="Y31" s="13">
        <v>20.771000000000001</v>
      </c>
      <c r="Z31" s="13">
        <v>1.111</v>
      </c>
      <c r="AA31" s="13">
        <v>60.698</v>
      </c>
      <c r="AB31" s="13">
        <v>24.68</v>
      </c>
      <c r="AC31" s="14">
        <v>573.23900000000003</v>
      </c>
    </row>
    <row r="32" spans="1:29" ht="25.5">
      <c r="A32" s="11" t="s">
        <v>52</v>
      </c>
      <c r="B32" s="12">
        <v>0</v>
      </c>
      <c r="C32" s="13">
        <v>0</v>
      </c>
      <c r="D32" s="13">
        <v>0</v>
      </c>
      <c r="E32" s="13">
        <v>0</v>
      </c>
      <c r="F32" s="13">
        <v>6.0000000000000001E-3</v>
      </c>
      <c r="G32" s="13">
        <v>0</v>
      </c>
      <c r="H32" s="14">
        <v>6.0000000000000001E-3</v>
      </c>
      <c r="I32" s="12">
        <v>0</v>
      </c>
      <c r="J32" s="13">
        <v>0</v>
      </c>
      <c r="K32" s="13">
        <v>0</v>
      </c>
      <c r="L32" s="13">
        <v>0</v>
      </c>
      <c r="M32" s="13">
        <v>0</v>
      </c>
      <c r="N32" s="13">
        <v>0</v>
      </c>
      <c r="O32" s="14">
        <v>0</v>
      </c>
      <c r="P32" s="12">
        <v>0</v>
      </c>
      <c r="Q32" s="13">
        <v>0</v>
      </c>
      <c r="R32" s="13">
        <v>0</v>
      </c>
      <c r="S32" s="13">
        <v>0</v>
      </c>
      <c r="T32" s="13">
        <v>0</v>
      </c>
      <c r="U32" s="13">
        <v>0</v>
      </c>
      <c r="V32" s="14">
        <v>0</v>
      </c>
      <c r="W32" s="12">
        <v>0</v>
      </c>
      <c r="X32" s="13">
        <v>0</v>
      </c>
      <c r="Y32" s="13">
        <v>0</v>
      </c>
      <c r="Z32" s="13">
        <v>0</v>
      </c>
      <c r="AA32" s="13">
        <v>6.0000000000000001E-3</v>
      </c>
      <c r="AB32" s="13">
        <v>0</v>
      </c>
      <c r="AC32" s="14">
        <v>6.0000000000000001E-3</v>
      </c>
    </row>
    <row r="33" spans="1:29" ht="25.5">
      <c r="A33" s="11" t="s">
        <v>53</v>
      </c>
      <c r="B33" s="12">
        <v>1.03</v>
      </c>
      <c r="C33" s="13">
        <v>3.0000000000000001E-3</v>
      </c>
      <c r="D33" s="13">
        <v>0</v>
      </c>
      <c r="E33" s="13">
        <v>0</v>
      </c>
      <c r="F33" s="13">
        <v>21.262</v>
      </c>
      <c r="G33" s="13">
        <v>310.89999999999998</v>
      </c>
      <c r="H33" s="14">
        <v>333.19499999999999</v>
      </c>
      <c r="I33" s="12">
        <v>0</v>
      </c>
      <c r="J33" s="13">
        <v>0</v>
      </c>
      <c r="K33" s="13">
        <v>0</v>
      </c>
      <c r="L33" s="13">
        <v>0</v>
      </c>
      <c r="M33" s="13">
        <v>0</v>
      </c>
      <c r="N33" s="13">
        <v>0</v>
      </c>
      <c r="O33" s="14">
        <v>0</v>
      </c>
      <c r="P33" s="12">
        <v>163.41</v>
      </c>
      <c r="Q33" s="13">
        <v>0.38900000000000001</v>
      </c>
      <c r="R33" s="13">
        <v>16.222000000000001</v>
      </c>
      <c r="S33" s="13">
        <v>0</v>
      </c>
      <c r="T33" s="13">
        <v>1.6E-2</v>
      </c>
      <c r="U33" s="13">
        <v>2290.2049999999999</v>
      </c>
      <c r="V33" s="14">
        <v>2470.2420000000002</v>
      </c>
      <c r="W33" s="12">
        <v>164.44</v>
      </c>
      <c r="X33" s="13">
        <v>0.39200000000000002</v>
      </c>
      <c r="Y33" s="13">
        <v>16.222000000000001</v>
      </c>
      <c r="Z33" s="13">
        <v>0</v>
      </c>
      <c r="AA33" s="13">
        <v>21.277999999999999</v>
      </c>
      <c r="AB33" s="13">
        <v>2601.105</v>
      </c>
      <c r="AC33" s="14">
        <v>2803.4369999999999</v>
      </c>
    </row>
    <row r="34" spans="1:29" ht="25.5">
      <c r="A34" s="11" t="s">
        <v>54</v>
      </c>
      <c r="B34" s="12">
        <v>1191.402</v>
      </c>
      <c r="C34" s="13">
        <v>3.855</v>
      </c>
      <c r="D34" s="13">
        <v>14.311999999999999</v>
      </c>
      <c r="E34" s="13">
        <v>1.224</v>
      </c>
      <c r="F34" s="13">
        <v>0.53200000000000003</v>
      </c>
      <c r="G34" s="13">
        <v>0</v>
      </c>
      <c r="H34" s="14">
        <v>1210.1010000000001</v>
      </c>
      <c r="I34" s="12">
        <v>33248.135999999999</v>
      </c>
      <c r="J34" s="13">
        <v>87.930999999999997</v>
      </c>
      <c r="K34" s="13">
        <v>385.77699999999999</v>
      </c>
      <c r="L34" s="13">
        <v>26.187000000000001</v>
      </c>
      <c r="M34" s="13">
        <v>0.621</v>
      </c>
      <c r="N34" s="13">
        <v>83.248000000000005</v>
      </c>
      <c r="O34" s="14">
        <v>33805.713000000003</v>
      </c>
      <c r="P34" s="12">
        <v>5982.201</v>
      </c>
      <c r="Q34" s="13">
        <v>16.821999999999999</v>
      </c>
      <c r="R34" s="13">
        <v>88.14</v>
      </c>
      <c r="S34" s="13">
        <v>5.1120000000000001</v>
      </c>
      <c r="T34" s="13">
        <v>0.76300000000000001</v>
      </c>
      <c r="U34" s="13">
        <v>4.3890000000000002</v>
      </c>
      <c r="V34" s="14">
        <v>6092.3149999999996</v>
      </c>
      <c r="W34" s="12">
        <v>40421.739000000001</v>
      </c>
      <c r="X34" s="13">
        <v>108.608</v>
      </c>
      <c r="Y34" s="13">
        <v>488.22899999999998</v>
      </c>
      <c r="Z34" s="13">
        <v>32.523000000000003</v>
      </c>
      <c r="AA34" s="13">
        <v>1.9159999999999999</v>
      </c>
      <c r="AB34" s="13">
        <v>87.637</v>
      </c>
      <c r="AC34" s="14">
        <v>41108.129000000001</v>
      </c>
    </row>
    <row r="35" spans="1:29" ht="25.5">
      <c r="A35" s="11" t="s">
        <v>55</v>
      </c>
      <c r="B35" s="12">
        <v>21.911000000000001</v>
      </c>
      <c r="C35" s="13">
        <v>7.4999999999999997E-2</v>
      </c>
      <c r="D35" s="13">
        <v>0</v>
      </c>
      <c r="E35" s="13">
        <v>0</v>
      </c>
      <c r="F35" s="13">
        <v>2E-3</v>
      </c>
      <c r="G35" s="13">
        <v>0</v>
      </c>
      <c r="H35" s="14">
        <v>21.988</v>
      </c>
      <c r="I35" s="12">
        <v>697.33399999999995</v>
      </c>
      <c r="J35" s="13">
        <v>1.6759999999999999</v>
      </c>
      <c r="K35" s="13">
        <v>33.701999999999998</v>
      </c>
      <c r="L35" s="13">
        <v>4.2560000000000002</v>
      </c>
      <c r="M35" s="13">
        <v>6.0999999999999999E-2</v>
      </c>
      <c r="N35" s="13">
        <v>0</v>
      </c>
      <c r="O35" s="14">
        <v>732.77300000000002</v>
      </c>
      <c r="P35" s="12">
        <v>47.790999999999997</v>
      </c>
      <c r="Q35" s="13">
        <v>0.122</v>
      </c>
      <c r="R35" s="13">
        <v>0</v>
      </c>
      <c r="S35" s="13">
        <v>0</v>
      </c>
      <c r="T35" s="13">
        <v>0</v>
      </c>
      <c r="U35" s="13">
        <v>0</v>
      </c>
      <c r="V35" s="14">
        <v>47.912999999999997</v>
      </c>
      <c r="W35" s="12">
        <v>767.03599999999994</v>
      </c>
      <c r="X35" s="13">
        <v>1.873</v>
      </c>
      <c r="Y35" s="13">
        <v>33.701999999999998</v>
      </c>
      <c r="Z35" s="13">
        <v>4.2560000000000002</v>
      </c>
      <c r="AA35" s="13">
        <v>6.3E-2</v>
      </c>
      <c r="AB35" s="13">
        <v>0</v>
      </c>
      <c r="AC35" s="14">
        <v>802.67399999999998</v>
      </c>
    </row>
    <row r="36" spans="1:29">
      <c r="A36" s="11" t="s">
        <v>7</v>
      </c>
      <c r="B36" s="12">
        <v>54147.773000000001</v>
      </c>
      <c r="C36" s="13">
        <v>244.02799999999999</v>
      </c>
      <c r="D36" s="13">
        <v>1413.1030000000001</v>
      </c>
      <c r="E36" s="13">
        <v>119.87</v>
      </c>
      <c r="F36" s="13">
        <v>21.984999999999999</v>
      </c>
      <c r="G36" s="13">
        <v>0.41699999999999998</v>
      </c>
      <c r="H36" s="14">
        <v>55827.305999999997</v>
      </c>
      <c r="I36" s="12">
        <v>19952.291000000001</v>
      </c>
      <c r="J36" s="13">
        <v>85.27</v>
      </c>
      <c r="K36" s="13">
        <v>414.05599999999998</v>
      </c>
      <c r="L36" s="13">
        <v>22.591999999999999</v>
      </c>
      <c r="M36" s="13">
        <v>1.9910000000000001</v>
      </c>
      <c r="N36" s="13">
        <v>0</v>
      </c>
      <c r="O36" s="14">
        <v>20453.608</v>
      </c>
      <c r="P36" s="12">
        <v>670.54100000000005</v>
      </c>
      <c r="Q36" s="13">
        <v>3.036</v>
      </c>
      <c r="R36" s="13">
        <v>57.142000000000003</v>
      </c>
      <c r="S36" s="13">
        <v>2.605</v>
      </c>
      <c r="T36" s="13">
        <v>1.3129999999999999</v>
      </c>
      <c r="U36" s="13">
        <v>0</v>
      </c>
      <c r="V36" s="14">
        <v>732.03200000000004</v>
      </c>
      <c r="W36" s="12">
        <v>74770.604999999996</v>
      </c>
      <c r="X36" s="13">
        <v>332.334</v>
      </c>
      <c r="Y36" s="13">
        <v>1884.3009999999999</v>
      </c>
      <c r="Z36" s="13">
        <v>145.06700000000001</v>
      </c>
      <c r="AA36" s="13">
        <v>25.289000000000001</v>
      </c>
      <c r="AB36" s="13">
        <v>0.41699999999999998</v>
      </c>
      <c r="AC36" s="14">
        <v>77012.945999999996</v>
      </c>
    </row>
    <row r="37" spans="1:29">
      <c r="A37" s="11" t="s">
        <v>56</v>
      </c>
      <c r="B37" s="12">
        <v>6443.3370000000004</v>
      </c>
      <c r="C37" s="13">
        <v>14.137</v>
      </c>
      <c r="D37" s="13">
        <v>229.619</v>
      </c>
      <c r="E37" s="13">
        <v>21.956</v>
      </c>
      <c r="F37" s="13">
        <v>11.317</v>
      </c>
      <c r="G37" s="13">
        <v>5665.6719999999996</v>
      </c>
      <c r="H37" s="14">
        <v>12364.082</v>
      </c>
      <c r="I37" s="12">
        <v>1E-3</v>
      </c>
      <c r="J37" s="13">
        <v>0</v>
      </c>
      <c r="K37" s="13">
        <v>0</v>
      </c>
      <c r="L37" s="13">
        <v>0</v>
      </c>
      <c r="M37" s="13">
        <v>0</v>
      </c>
      <c r="N37" s="13">
        <v>0</v>
      </c>
      <c r="O37" s="14">
        <v>1E-3</v>
      </c>
      <c r="P37" s="12">
        <v>1E-3</v>
      </c>
      <c r="Q37" s="13">
        <v>0</v>
      </c>
      <c r="R37" s="13">
        <v>3.4000000000000002E-2</v>
      </c>
      <c r="S37" s="13">
        <v>0</v>
      </c>
      <c r="T37" s="13">
        <v>0</v>
      </c>
      <c r="U37" s="13">
        <v>0</v>
      </c>
      <c r="V37" s="14">
        <v>3.5000000000000003E-2</v>
      </c>
      <c r="W37" s="12">
        <v>6443.3389999999999</v>
      </c>
      <c r="X37" s="13">
        <v>14.137</v>
      </c>
      <c r="Y37" s="13">
        <v>229.65299999999999</v>
      </c>
      <c r="Z37" s="13">
        <v>21.956</v>
      </c>
      <c r="AA37" s="13">
        <v>11.317</v>
      </c>
      <c r="AB37" s="13">
        <v>5665.6719999999996</v>
      </c>
      <c r="AC37" s="14">
        <v>12364.118</v>
      </c>
    </row>
    <row r="38" spans="1:29" ht="25.5">
      <c r="A38" s="11" t="s">
        <v>57</v>
      </c>
      <c r="B38" s="12">
        <v>12003.597</v>
      </c>
      <c r="C38" s="13">
        <v>37.156999999999996</v>
      </c>
      <c r="D38" s="13">
        <v>463.12700000000001</v>
      </c>
      <c r="E38" s="13">
        <v>55.216999999999999</v>
      </c>
      <c r="F38" s="13">
        <v>65.018000000000001</v>
      </c>
      <c r="G38" s="13">
        <v>10334.700999999999</v>
      </c>
      <c r="H38" s="14">
        <v>22903.599999999999</v>
      </c>
      <c r="I38" s="12">
        <v>0</v>
      </c>
      <c r="J38" s="13">
        <v>0</v>
      </c>
      <c r="K38" s="13">
        <v>0</v>
      </c>
      <c r="L38" s="13">
        <v>0</v>
      </c>
      <c r="M38" s="13">
        <v>0</v>
      </c>
      <c r="N38" s="13">
        <v>0</v>
      </c>
      <c r="O38" s="14">
        <v>0</v>
      </c>
      <c r="P38" s="12">
        <v>0.71399999999999997</v>
      </c>
      <c r="Q38" s="13">
        <v>0</v>
      </c>
      <c r="R38" s="13">
        <v>0.94299999999999995</v>
      </c>
      <c r="S38" s="13">
        <v>2.5630000000000002</v>
      </c>
      <c r="T38" s="13">
        <v>429.88299999999998</v>
      </c>
      <c r="U38" s="13">
        <v>17.931000000000001</v>
      </c>
      <c r="V38" s="14">
        <v>449.471</v>
      </c>
      <c r="W38" s="12">
        <v>12004.311</v>
      </c>
      <c r="X38" s="13">
        <v>37.156999999999996</v>
      </c>
      <c r="Y38" s="13">
        <v>464.07</v>
      </c>
      <c r="Z38" s="13">
        <v>57.78</v>
      </c>
      <c r="AA38" s="13">
        <v>494.90100000000001</v>
      </c>
      <c r="AB38" s="13">
        <v>10352.632</v>
      </c>
      <c r="AC38" s="14">
        <v>23353.071</v>
      </c>
    </row>
    <row r="39" spans="1:29">
      <c r="A39" s="11" t="s">
        <v>9</v>
      </c>
      <c r="B39" s="12">
        <v>60.869</v>
      </c>
      <c r="C39" s="13">
        <v>0.24099999999999999</v>
      </c>
      <c r="D39" s="13">
        <v>0.71499999999999997</v>
      </c>
      <c r="E39" s="13">
        <v>1E-3</v>
      </c>
      <c r="F39" s="13">
        <v>0.106</v>
      </c>
      <c r="G39" s="13">
        <v>0</v>
      </c>
      <c r="H39" s="14">
        <v>61.930999999999997</v>
      </c>
      <c r="I39" s="12">
        <v>254.40299999999999</v>
      </c>
      <c r="J39" s="13">
        <v>1.038</v>
      </c>
      <c r="K39" s="13">
        <v>6.1459999999999999</v>
      </c>
      <c r="L39" s="13">
        <v>0.38200000000000001</v>
      </c>
      <c r="M39" s="13">
        <v>0.30399999999999999</v>
      </c>
      <c r="N39" s="13">
        <v>0</v>
      </c>
      <c r="O39" s="14">
        <v>261.89100000000002</v>
      </c>
      <c r="P39" s="12">
        <v>8.6950000000000003</v>
      </c>
      <c r="Q39" s="13">
        <v>5.2999999999999999E-2</v>
      </c>
      <c r="R39" s="13">
        <v>4.8849999999999998</v>
      </c>
      <c r="S39" s="13">
        <v>0.25900000000000001</v>
      </c>
      <c r="T39" s="13">
        <v>0.35699999999999998</v>
      </c>
      <c r="U39" s="13">
        <v>0</v>
      </c>
      <c r="V39" s="14">
        <v>13.99</v>
      </c>
      <c r="W39" s="12">
        <v>323.96699999999998</v>
      </c>
      <c r="X39" s="13">
        <v>1.3320000000000001</v>
      </c>
      <c r="Y39" s="13">
        <v>11.746</v>
      </c>
      <c r="Z39" s="13">
        <v>0.64200000000000002</v>
      </c>
      <c r="AA39" s="13">
        <v>0.76700000000000002</v>
      </c>
      <c r="AB39" s="13">
        <v>0</v>
      </c>
      <c r="AC39" s="14">
        <v>337.81200000000001</v>
      </c>
    </row>
    <row r="40" spans="1:29">
      <c r="A40" s="11" t="s">
        <v>10</v>
      </c>
      <c r="B40" s="12">
        <v>121.919</v>
      </c>
      <c r="C40" s="13">
        <v>1.7629999999999999</v>
      </c>
      <c r="D40" s="13">
        <v>10.763999999999999</v>
      </c>
      <c r="E40" s="13">
        <v>1.758</v>
      </c>
      <c r="F40" s="13">
        <v>120.875</v>
      </c>
      <c r="G40" s="13">
        <v>7.0190000000000001</v>
      </c>
      <c r="H40" s="14">
        <v>262.33999999999997</v>
      </c>
      <c r="I40" s="12">
        <v>1026.5709999999999</v>
      </c>
      <c r="J40" s="13">
        <v>5.4189999999999996</v>
      </c>
      <c r="K40" s="13">
        <v>105.232</v>
      </c>
      <c r="L40" s="13">
        <v>2.8849999999999998</v>
      </c>
      <c r="M40" s="13">
        <v>1.349</v>
      </c>
      <c r="N40" s="13">
        <v>25.213999999999999</v>
      </c>
      <c r="O40" s="14">
        <v>1163.7850000000001</v>
      </c>
      <c r="P40" s="12">
        <v>1486.895</v>
      </c>
      <c r="Q40" s="13">
        <v>5.7889999999999997</v>
      </c>
      <c r="R40" s="13">
        <v>41.207000000000001</v>
      </c>
      <c r="S40" s="13">
        <v>10.079000000000001</v>
      </c>
      <c r="T40" s="13">
        <v>17.437000000000001</v>
      </c>
      <c r="U40" s="13">
        <v>4.12</v>
      </c>
      <c r="V40" s="14">
        <v>1555.4480000000001</v>
      </c>
      <c r="W40" s="12">
        <v>2635.3850000000002</v>
      </c>
      <c r="X40" s="13">
        <v>12.971</v>
      </c>
      <c r="Y40" s="13">
        <v>157.203</v>
      </c>
      <c r="Z40" s="13">
        <v>14.722</v>
      </c>
      <c r="AA40" s="13">
        <v>139.661</v>
      </c>
      <c r="AB40" s="13">
        <v>36.353000000000002</v>
      </c>
      <c r="AC40" s="14">
        <v>2981.5729999999999</v>
      </c>
    </row>
    <row r="41" spans="1:29">
      <c r="A41" s="11" t="s">
        <v>58</v>
      </c>
      <c r="B41" s="12">
        <v>286.17899999999997</v>
      </c>
      <c r="C41" s="13">
        <v>11.699</v>
      </c>
      <c r="D41" s="13">
        <v>23.834</v>
      </c>
      <c r="E41" s="13">
        <v>2.1040000000000001</v>
      </c>
      <c r="F41" s="13">
        <v>0.27300000000000002</v>
      </c>
      <c r="G41" s="13">
        <v>0.47499999999999998</v>
      </c>
      <c r="H41" s="14">
        <v>322.45999999999998</v>
      </c>
      <c r="I41" s="12">
        <v>18.312999999999999</v>
      </c>
      <c r="J41" s="13">
        <v>0.06</v>
      </c>
      <c r="K41" s="13">
        <v>2.831</v>
      </c>
      <c r="L41" s="13">
        <v>2.1999999999999999E-2</v>
      </c>
      <c r="M41" s="13">
        <v>0.112</v>
      </c>
      <c r="N41" s="13">
        <v>0</v>
      </c>
      <c r="O41" s="14">
        <v>21.315999999999999</v>
      </c>
      <c r="P41" s="12">
        <v>152.227</v>
      </c>
      <c r="Q41" s="13">
        <v>3.9820000000000002</v>
      </c>
      <c r="R41" s="13">
        <v>11.089</v>
      </c>
      <c r="S41" s="13">
        <v>0.82</v>
      </c>
      <c r="T41" s="13">
        <v>0</v>
      </c>
      <c r="U41" s="13">
        <v>0</v>
      </c>
      <c r="V41" s="14">
        <v>167.298</v>
      </c>
      <c r="W41" s="12">
        <v>456.71899999999999</v>
      </c>
      <c r="X41" s="13">
        <v>15.741</v>
      </c>
      <c r="Y41" s="13">
        <v>37.753999999999998</v>
      </c>
      <c r="Z41" s="13">
        <v>2.9460000000000002</v>
      </c>
      <c r="AA41" s="13">
        <v>0.38500000000000001</v>
      </c>
      <c r="AB41" s="13">
        <v>0.47499999999999998</v>
      </c>
      <c r="AC41" s="14">
        <v>511.07400000000001</v>
      </c>
    </row>
    <row r="42" spans="1:29">
      <c r="A42" s="11" t="s">
        <v>59</v>
      </c>
      <c r="B42" s="12">
        <v>98.421999999999997</v>
      </c>
      <c r="C42" s="13">
        <v>0.33200000000000002</v>
      </c>
      <c r="D42" s="13">
        <v>0.248</v>
      </c>
      <c r="E42" s="13">
        <v>7.5999999999999998E-2</v>
      </c>
      <c r="F42" s="13">
        <v>0.28199999999999997</v>
      </c>
      <c r="G42" s="13">
        <v>4.1210000000000004</v>
      </c>
      <c r="H42" s="14">
        <v>103.405</v>
      </c>
      <c r="I42" s="12">
        <v>18.713000000000001</v>
      </c>
      <c r="J42" s="13">
        <v>0.158</v>
      </c>
      <c r="K42" s="13">
        <v>0</v>
      </c>
      <c r="L42" s="13">
        <v>0</v>
      </c>
      <c r="M42" s="13">
        <v>0</v>
      </c>
      <c r="N42" s="13">
        <v>0</v>
      </c>
      <c r="O42" s="14">
        <v>18.870999999999999</v>
      </c>
      <c r="P42" s="12">
        <v>113.366</v>
      </c>
      <c r="Q42" s="13">
        <v>0.57299999999999995</v>
      </c>
      <c r="R42" s="13">
        <v>3.597</v>
      </c>
      <c r="S42" s="13">
        <v>0.14799999999999999</v>
      </c>
      <c r="T42" s="13">
        <v>0</v>
      </c>
      <c r="U42" s="13">
        <v>6.0999999999999999E-2</v>
      </c>
      <c r="V42" s="14">
        <v>117.59699999999999</v>
      </c>
      <c r="W42" s="12">
        <v>230.501</v>
      </c>
      <c r="X42" s="13">
        <v>1.0629999999999999</v>
      </c>
      <c r="Y42" s="13">
        <v>3.8450000000000002</v>
      </c>
      <c r="Z42" s="13">
        <v>0.224</v>
      </c>
      <c r="AA42" s="13">
        <v>0.28199999999999997</v>
      </c>
      <c r="AB42" s="13">
        <v>4.1820000000000004</v>
      </c>
      <c r="AC42" s="14">
        <v>239.87299999999999</v>
      </c>
    </row>
    <row r="43" spans="1:29">
      <c r="A43" s="11" t="s">
        <v>51</v>
      </c>
      <c r="B43" s="12">
        <v>29.25</v>
      </c>
      <c r="C43" s="13">
        <v>9.4E-2</v>
      </c>
      <c r="D43" s="13">
        <v>0.75700000000000001</v>
      </c>
      <c r="E43" s="13">
        <v>0.104</v>
      </c>
      <c r="F43" s="13">
        <v>0.26800000000000002</v>
      </c>
      <c r="G43" s="13">
        <v>5.5469999999999997</v>
      </c>
      <c r="H43" s="14">
        <v>35.915999999999997</v>
      </c>
      <c r="I43" s="12">
        <v>35.319000000000003</v>
      </c>
      <c r="J43" s="13">
        <v>0.23300000000000001</v>
      </c>
      <c r="K43" s="13">
        <v>1.1970000000000001</v>
      </c>
      <c r="L43" s="13">
        <v>3.0000000000000001E-3</v>
      </c>
      <c r="M43" s="13">
        <v>6.0000000000000001E-3</v>
      </c>
      <c r="N43" s="13">
        <v>0</v>
      </c>
      <c r="O43" s="14">
        <v>36.755000000000003</v>
      </c>
      <c r="P43" s="12">
        <v>62.106000000000002</v>
      </c>
      <c r="Q43" s="13">
        <v>0.27800000000000002</v>
      </c>
      <c r="R43" s="13">
        <v>3.214</v>
      </c>
      <c r="S43" s="13">
        <v>0.126</v>
      </c>
      <c r="T43" s="13">
        <v>0</v>
      </c>
      <c r="U43" s="13">
        <v>0</v>
      </c>
      <c r="V43" s="14">
        <v>65.597999999999999</v>
      </c>
      <c r="W43" s="12">
        <v>126.675</v>
      </c>
      <c r="X43" s="13">
        <v>0.60499999999999998</v>
      </c>
      <c r="Y43" s="13">
        <v>5.1680000000000001</v>
      </c>
      <c r="Z43" s="13">
        <v>0.23300000000000001</v>
      </c>
      <c r="AA43" s="13">
        <v>0.27400000000000002</v>
      </c>
      <c r="AB43" s="13">
        <v>5.5469999999999997</v>
      </c>
      <c r="AC43" s="14">
        <v>138.26900000000001</v>
      </c>
    </row>
    <row r="44" spans="1:29" ht="13.5" thickBot="1">
      <c r="A44" s="15" t="s">
        <v>17</v>
      </c>
      <c r="B44" s="16">
        <v>290.53100000000001</v>
      </c>
      <c r="C44" s="17">
        <v>1.4510000000000001</v>
      </c>
      <c r="D44" s="17">
        <v>26.247</v>
      </c>
      <c r="E44" s="17">
        <v>5.6070000000000002</v>
      </c>
      <c r="F44" s="17">
        <v>556.44399999999996</v>
      </c>
      <c r="G44" s="17">
        <v>14.988</v>
      </c>
      <c r="H44" s="18">
        <v>889.66099999999994</v>
      </c>
      <c r="I44" s="16">
        <v>55.424999999999997</v>
      </c>
      <c r="J44" s="17">
        <v>0.16300000000000001</v>
      </c>
      <c r="K44" s="17">
        <v>1.5369999999999999</v>
      </c>
      <c r="L44" s="17">
        <v>0.121</v>
      </c>
      <c r="M44" s="17">
        <v>1E-3</v>
      </c>
      <c r="N44" s="17">
        <v>0</v>
      </c>
      <c r="O44" s="18">
        <v>57.125999999999998</v>
      </c>
      <c r="P44" s="16">
        <v>151.09100000000001</v>
      </c>
      <c r="Q44" s="17">
        <v>0.65600000000000003</v>
      </c>
      <c r="R44" s="17">
        <v>9.6310000000000002</v>
      </c>
      <c r="S44" s="17">
        <v>0.32900000000000001</v>
      </c>
      <c r="T44" s="17">
        <v>0.52700000000000002</v>
      </c>
      <c r="U44" s="17">
        <v>0</v>
      </c>
      <c r="V44" s="18">
        <v>161.905</v>
      </c>
      <c r="W44" s="16">
        <v>497.04700000000003</v>
      </c>
      <c r="X44" s="17">
        <v>2.27</v>
      </c>
      <c r="Y44" s="17">
        <v>37.414999999999999</v>
      </c>
      <c r="Z44" s="17">
        <v>6.0570000000000004</v>
      </c>
      <c r="AA44" s="17">
        <v>556.97199999999998</v>
      </c>
      <c r="AB44" s="17">
        <v>14.988</v>
      </c>
      <c r="AC44" s="18">
        <v>1108.692</v>
      </c>
    </row>
    <row r="45" spans="1:29" ht="13.5" thickBot="1">
      <c r="A45" s="19" t="s">
        <v>60</v>
      </c>
      <c r="B45" s="20">
        <v>180575.96400000001</v>
      </c>
      <c r="C45" s="21">
        <v>851.42200000000003</v>
      </c>
      <c r="D45" s="21">
        <v>9802.9660000000003</v>
      </c>
      <c r="E45" s="21">
        <v>1227.9749999999999</v>
      </c>
      <c r="F45" s="21">
        <v>56643.237000000001</v>
      </c>
      <c r="G45" s="21">
        <v>43842.464999999997</v>
      </c>
      <c r="H45" s="22">
        <v>291716.054</v>
      </c>
      <c r="I45" s="20">
        <v>75973.066999999995</v>
      </c>
      <c r="J45" s="21">
        <v>306.95499999999998</v>
      </c>
      <c r="K45" s="21">
        <v>2888.0160000000001</v>
      </c>
      <c r="L45" s="21">
        <v>188.15100000000001</v>
      </c>
      <c r="M45" s="21">
        <v>3779.835</v>
      </c>
      <c r="N45" s="21">
        <v>3090.6410000000001</v>
      </c>
      <c r="O45" s="22">
        <v>86038.513999999996</v>
      </c>
      <c r="P45" s="20">
        <v>95009.014999999999</v>
      </c>
      <c r="Q45" s="21">
        <v>220.97499999999999</v>
      </c>
      <c r="R45" s="21">
        <v>2451.1179999999999</v>
      </c>
      <c r="S45" s="21">
        <v>519.19000000000005</v>
      </c>
      <c r="T45" s="21">
        <v>1950.422</v>
      </c>
      <c r="U45" s="21">
        <v>15503.369000000001</v>
      </c>
      <c r="V45" s="22">
        <v>115134.899</v>
      </c>
      <c r="W45" s="20">
        <v>351558.04599999997</v>
      </c>
      <c r="X45" s="21">
        <v>1379.3520000000001</v>
      </c>
      <c r="Y45" s="21">
        <v>15142.1</v>
      </c>
      <c r="Z45" s="21">
        <v>1935.316</v>
      </c>
      <c r="AA45" s="21">
        <v>62373.493999999999</v>
      </c>
      <c r="AB45" s="21">
        <v>62436.474999999999</v>
      </c>
      <c r="AC45" s="22">
        <v>492889.467</v>
      </c>
    </row>
    <row r="46" spans="1:29">
      <c r="A46" s="23"/>
    </row>
    <row r="47" spans="1:29">
      <c r="A47" s="24" t="s">
        <v>61</v>
      </c>
    </row>
    <row r="48" spans="1:29">
      <c r="A48" s="25" t="s">
        <v>62</v>
      </c>
    </row>
    <row r="49" spans="1:1">
      <c r="A49" s="25" t="s">
        <v>63</v>
      </c>
    </row>
    <row r="50" spans="1:1">
      <c r="A50" s="25" t="s">
        <v>64</v>
      </c>
    </row>
    <row r="51" spans="1:1">
      <c r="A51" s="25" t="s">
        <v>65</v>
      </c>
    </row>
    <row r="52" spans="1:1">
      <c r="A52" s="25" t="s">
        <v>66</v>
      </c>
    </row>
    <row r="53" spans="1:1">
      <c r="A53" s="25" t="s">
        <v>67</v>
      </c>
    </row>
    <row r="54" spans="1:1">
      <c r="A54" s="25" t="s">
        <v>68</v>
      </c>
    </row>
  </sheetData>
  <mergeCells count="8">
    <mergeCell ref="AB1:AC1"/>
    <mergeCell ref="A3:AC3"/>
    <mergeCell ref="AA5:AC5"/>
    <mergeCell ref="A6:A8"/>
    <mergeCell ref="B6:H7"/>
    <mergeCell ref="I6:O7"/>
    <mergeCell ref="P6:V7"/>
    <mergeCell ref="W6:AC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43"/>
  <sheetViews>
    <sheetView workbookViewId="0"/>
  </sheetViews>
  <sheetFormatPr defaultColWidth="6.85546875" defaultRowHeight="12.75"/>
  <cols>
    <col min="1" max="1" width="2.140625" style="27" customWidth="1"/>
    <col min="2" max="2" width="3.7109375" style="27" customWidth="1"/>
    <col min="3" max="3" width="37.85546875" style="26" customWidth="1"/>
    <col min="4" max="4" width="12.42578125" style="27" bestFit="1" customWidth="1"/>
    <col min="5" max="5" width="12.140625" style="27" customWidth="1"/>
    <col min="6" max="6" width="11.140625" style="27" customWidth="1"/>
    <col min="7" max="7" width="10.5703125" style="27" customWidth="1"/>
    <col min="8" max="8" width="10.140625" style="27" customWidth="1"/>
    <col min="9" max="9" width="11.42578125" style="27" customWidth="1"/>
    <col min="10" max="10" width="18.28515625" style="27" customWidth="1"/>
    <col min="11" max="11" width="13.5703125" style="27" customWidth="1"/>
    <col min="12" max="12" width="18.140625" style="27" customWidth="1"/>
    <col min="13" max="13" width="16.7109375" style="27" customWidth="1"/>
    <col min="14" max="14" width="13.42578125" style="27" customWidth="1"/>
    <col min="15" max="16384" width="6.85546875" style="27"/>
  </cols>
  <sheetData>
    <row r="1" spans="3:11">
      <c r="J1" s="28" t="s">
        <v>69</v>
      </c>
    </row>
    <row r="2" spans="3:11">
      <c r="C2" s="27"/>
    </row>
    <row r="3" spans="3:11" ht="29.25" customHeight="1">
      <c r="C3" s="2223" t="s">
        <v>196</v>
      </c>
      <c r="D3" s="2223"/>
      <c r="E3" s="2223"/>
      <c r="F3" s="2223"/>
      <c r="G3" s="2223"/>
      <c r="H3" s="2223"/>
      <c r="I3" s="2223"/>
      <c r="J3" s="2223"/>
    </row>
    <row r="4" spans="3:11">
      <c r="C4" s="27"/>
    </row>
    <row r="5" spans="3:11" ht="13.5" thickBot="1">
      <c r="C5" s="29"/>
      <c r="D5" s="30"/>
      <c r="E5" s="30"/>
      <c r="F5" s="30"/>
      <c r="G5" s="30"/>
      <c r="H5" s="30"/>
      <c r="I5" s="30"/>
      <c r="J5" s="31" t="s">
        <v>70</v>
      </c>
    </row>
    <row r="6" spans="3:11" ht="26.25" thickBot="1">
      <c r="C6" s="32" t="s">
        <v>20</v>
      </c>
      <c r="D6" s="33" t="s">
        <v>25</v>
      </c>
      <c r="E6" s="34" t="s">
        <v>26</v>
      </c>
      <c r="F6" s="34" t="s">
        <v>27</v>
      </c>
      <c r="G6" s="34" t="s">
        <v>28</v>
      </c>
      <c r="H6" s="34" t="s">
        <v>29</v>
      </c>
      <c r="I6" s="34" t="s">
        <v>30</v>
      </c>
      <c r="J6" s="35" t="s">
        <v>71</v>
      </c>
      <c r="K6" s="36"/>
    </row>
    <row r="7" spans="3:11">
      <c r="C7" s="37" t="s">
        <v>12</v>
      </c>
      <c r="D7" s="38">
        <v>-11.659000000000001</v>
      </c>
      <c r="E7" s="39">
        <v>2.0960000000000001</v>
      </c>
      <c r="F7" s="39">
        <v>-123.76600000000001</v>
      </c>
      <c r="G7" s="39">
        <v>-7.3319999999999999</v>
      </c>
      <c r="H7" s="39">
        <v>-1.7949999999999999</v>
      </c>
      <c r="I7" s="39">
        <v>-42.033999999999999</v>
      </c>
      <c r="J7" s="40">
        <v>-177.15799999999999</v>
      </c>
      <c r="K7" s="36"/>
    </row>
    <row r="8" spans="3:11">
      <c r="C8" s="41" t="s">
        <v>32</v>
      </c>
      <c r="D8" s="42">
        <v>2062.1179999999999</v>
      </c>
      <c r="E8" s="43">
        <v>10.086</v>
      </c>
      <c r="F8" s="43">
        <v>5.1660000000000004</v>
      </c>
      <c r="G8" s="43">
        <v>0.17599999999999999</v>
      </c>
      <c r="H8" s="43">
        <v>0.96099999999999997</v>
      </c>
      <c r="I8" s="43">
        <v>52.781999999999996</v>
      </c>
      <c r="J8" s="44">
        <v>2131.1129999999998</v>
      </c>
    </row>
    <row r="9" spans="3:11">
      <c r="C9" s="41" t="s">
        <v>72</v>
      </c>
      <c r="D9" s="42">
        <v>9167.75</v>
      </c>
      <c r="E9" s="43">
        <v>35.031999999999996</v>
      </c>
      <c r="F9" s="43">
        <v>1318.732</v>
      </c>
      <c r="G9" s="43">
        <v>195.75899999999999</v>
      </c>
      <c r="H9" s="43">
        <v>16.149999999999999</v>
      </c>
      <c r="I9" s="43">
        <v>782.29899999999998</v>
      </c>
      <c r="J9" s="44">
        <v>11319.963</v>
      </c>
    </row>
    <row r="10" spans="3:11" ht="25.5">
      <c r="C10" s="41" t="s">
        <v>34</v>
      </c>
      <c r="D10" s="42">
        <v>3850.7710000000002</v>
      </c>
      <c r="E10" s="43">
        <v>16.027000000000001</v>
      </c>
      <c r="F10" s="43">
        <v>583.79</v>
      </c>
      <c r="G10" s="43">
        <v>48.881999999999998</v>
      </c>
      <c r="H10" s="43">
        <v>10.47</v>
      </c>
      <c r="I10" s="43">
        <v>885.04899999999998</v>
      </c>
      <c r="J10" s="44">
        <v>5346.107</v>
      </c>
    </row>
    <row r="11" spans="3:11" ht="38.25">
      <c r="C11" s="41" t="s">
        <v>35</v>
      </c>
      <c r="D11" s="42">
        <v>5354.6149999999998</v>
      </c>
      <c r="E11" s="43">
        <v>24.073</v>
      </c>
      <c r="F11" s="43">
        <v>503.483</v>
      </c>
      <c r="G11" s="43">
        <v>81.316000000000003</v>
      </c>
      <c r="H11" s="43">
        <v>8.3849999999999998</v>
      </c>
      <c r="I11" s="43">
        <v>533.69000000000005</v>
      </c>
      <c r="J11" s="44">
        <v>6424.2460000000001</v>
      </c>
    </row>
    <row r="12" spans="3:11" ht="25.5">
      <c r="C12" s="41" t="s">
        <v>36</v>
      </c>
      <c r="D12" s="42">
        <v>7773.0370000000003</v>
      </c>
      <c r="E12" s="43">
        <v>26.123000000000001</v>
      </c>
      <c r="F12" s="43">
        <v>2796.7049999999999</v>
      </c>
      <c r="G12" s="43">
        <v>75.125</v>
      </c>
      <c r="H12" s="43">
        <v>123.16</v>
      </c>
      <c r="I12" s="43">
        <v>2114.1309999999999</v>
      </c>
      <c r="J12" s="44">
        <v>12833.156000000001</v>
      </c>
    </row>
    <row r="13" spans="3:11">
      <c r="C13" s="41" t="s">
        <v>37</v>
      </c>
      <c r="D13" s="42">
        <v>5640.2950000000001</v>
      </c>
      <c r="E13" s="43">
        <v>21.302</v>
      </c>
      <c r="F13" s="43">
        <v>957.05399999999997</v>
      </c>
      <c r="G13" s="43">
        <v>40.896000000000001</v>
      </c>
      <c r="H13" s="43">
        <v>26.908999999999999</v>
      </c>
      <c r="I13" s="43">
        <v>687.17700000000002</v>
      </c>
      <c r="J13" s="44">
        <v>7332.7370000000001</v>
      </c>
    </row>
    <row r="14" spans="3:11" ht="25.5">
      <c r="C14" s="41" t="s">
        <v>38</v>
      </c>
      <c r="D14" s="42">
        <v>7633.9769999999999</v>
      </c>
      <c r="E14" s="43">
        <v>29.565000000000001</v>
      </c>
      <c r="F14" s="43">
        <v>891.39700000000005</v>
      </c>
      <c r="G14" s="43">
        <v>88.677999999999997</v>
      </c>
      <c r="H14" s="43">
        <v>67.131</v>
      </c>
      <c r="I14" s="43">
        <v>1619.886</v>
      </c>
      <c r="J14" s="44">
        <v>10241.956</v>
      </c>
    </row>
    <row r="15" spans="3:11" ht="38.25">
      <c r="C15" s="41" t="s">
        <v>39</v>
      </c>
      <c r="D15" s="42">
        <v>653.61599999999999</v>
      </c>
      <c r="E15" s="43">
        <v>1.6020000000000001</v>
      </c>
      <c r="F15" s="43">
        <v>8.1999999999999993</v>
      </c>
      <c r="G15" s="43">
        <v>0.71399999999999997</v>
      </c>
      <c r="H15" s="43">
        <v>11.869</v>
      </c>
      <c r="I15" s="43">
        <v>48.313000000000002</v>
      </c>
      <c r="J15" s="44">
        <v>723.6</v>
      </c>
    </row>
    <row r="16" spans="3:11">
      <c r="C16" s="41" t="s">
        <v>14</v>
      </c>
      <c r="D16" s="42">
        <v>15541.366</v>
      </c>
      <c r="E16" s="43">
        <v>80.055000000000007</v>
      </c>
      <c r="F16" s="43">
        <v>1861.223</v>
      </c>
      <c r="G16" s="43">
        <v>266.36200000000002</v>
      </c>
      <c r="H16" s="43">
        <v>41.926000000000002</v>
      </c>
      <c r="I16" s="43">
        <v>12370.962</v>
      </c>
      <c r="J16" s="44">
        <v>29895.531999999999</v>
      </c>
    </row>
    <row r="17" spans="3:10" ht="25.5">
      <c r="C17" s="41" t="s">
        <v>40</v>
      </c>
      <c r="D17" s="42">
        <v>47898.898000000001</v>
      </c>
      <c r="E17" s="43">
        <v>180.35499999999999</v>
      </c>
      <c r="F17" s="43">
        <v>4405.7690000000002</v>
      </c>
      <c r="G17" s="43">
        <v>504.53899999999999</v>
      </c>
      <c r="H17" s="43">
        <v>570.63599999999997</v>
      </c>
      <c r="I17" s="43">
        <v>15330.093000000001</v>
      </c>
      <c r="J17" s="44">
        <v>68385.751000000004</v>
      </c>
    </row>
    <row r="18" spans="3:10">
      <c r="C18" s="41" t="s">
        <v>41</v>
      </c>
      <c r="D18" s="42">
        <v>9237.7379999999994</v>
      </c>
      <c r="E18" s="43">
        <v>47.997999999999998</v>
      </c>
      <c r="F18" s="43">
        <v>391.11</v>
      </c>
      <c r="G18" s="43">
        <v>28.638999999999999</v>
      </c>
      <c r="H18" s="43">
        <v>188.38900000000001</v>
      </c>
      <c r="I18" s="43">
        <v>3476.509</v>
      </c>
      <c r="J18" s="44">
        <v>13341.744000000001</v>
      </c>
    </row>
    <row r="19" spans="3:10" ht="25.5">
      <c r="C19" s="41" t="s">
        <v>16</v>
      </c>
      <c r="D19" s="42">
        <v>3977.7510000000002</v>
      </c>
      <c r="E19" s="43">
        <v>21.4</v>
      </c>
      <c r="F19" s="43">
        <v>338.88799999999998</v>
      </c>
      <c r="G19" s="43">
        <v>50.552</v>
      </c>
      <c r="H19" s="43">
        <v>33.462000000000003</v>
      </c>
      <c r="I19" s="43">
        <v>147.28</v>
      </c>
      <c r="J19" s="44">
        <v>4518.7809999999999</v>
      </c>
    </row>
    <row r="20" spans="3:10">
      <c r="C20" s="41" t="s">
        <v>73</v>
      </c>
      <c r="D20" s="42">
        <v>1742.2570000000001</v>
      </c>
      <c r="E20" s="43">
        <v>7.2880000000000003</v>
      </c>
      <c r="F20" s="43">
        <v>350.11099999999999</v>
      </c>
      <c r="G20" s="43">
        <v>9.9640000000000004</v>
      </c>
      <c r="H20" s="43">
        <v>39.634999999999998</v>
      </c>
      <c r="I20" s="43">
        <v>528.01800000000003</v>
      </c>
      <c r="J20" s="44">
        <v>2667.3090000000002</v>
      </c>
    </row>
    <row r="21" spans="3:10" ht="25.5">
      <c r="C21" s="41" t="s">
        <v>43</v>
      </c>
      <c r="D21" s="42">
        <v>60948.563000000002</v>
      </c>
      <c r="E21" s="43">
        <v>62.351999999999997</v>
      </c>
      <c r="F21" s="43">
        <v>137.47300000000001</v>
      </c>
      <c r="G21" s="43">
        <v>43.856999999999999</v>
      </c>
      <c r="H21" s="43">
        <v>27270.776999999998</v>
      </c>
      <c r="I21" s="43">
        <v>1929.64</v>
      </c>
      <c r="J21" s="44">
        <v>90348.804999999993</v>
      </c>
    </row>
    <row r="22" spans="3:10">
      <c r="C22" s="41" t="s">
        <v>44</v>
      </c>
      <c r="D22" s="42">
        <v>4881.402</v>
      </c>
      <c r="E22" s="43">
        <v>22.555</v>
      </c>
      <c r="F22" s="43">
        <v>411.06299999999999</v>
      </c>
      <c r="G22" s="43">
        <v>8.9039999999999999</v>
      </c>
      <c r="H22" s="43">
        <v>13.689</v>
      </c>
      <c r="I22" s="43">
        <v>229.88300000000001</v>
      </c>
      <c r="J22" s="44">
        <v>5558.5919999999996</v>
      </c>
    </row>
    <row r="23" spans="3:10">
      <c r="C23" s="41" t="s">
        <v>45</v>
      </c>
      <c r="D23" s="42">
        <v>3899.8829999999998</v>
      </c>
      <c r="E23" s="43">
        <v>16.172000000000001</v>
      </c>
      <c r="F23" s="43">
        <v>129.267</v>
      </c>
      <c r="G23" s="43">
        <v>59.618000000000002</v>
      </c>
      <c r="H23" s="43">
        <v>35.545000000000002</v>
      </c>
      <c r="I23" s="43">
        <v>687.40800000000002</v>
      </c>
      <c r="J23" s="44">
        <v>4768.2749999999996</v>
      </c>
    </row>
    <row r="24" spans="3:10" ht="25.5">
      <c r="C24" s="41" t="s">
        <v>46</v>
      </c>
      <c r="D24" s="42">
        <v>1379.703</v>
      </c>
      <c r="E24" s="43">
        <v>9.0359999999999996</v>
      </c>
      <c r="F24" s="43">
        <v>26.154</v>
      </c>
      <c r="G24" s="43">
        <v>91.816999999999993</v>
      </c>
      <c r="H24" s="43">
        <v>20.065000000000001</v>
      </c>
      <c r="I24" s="43">
        <v>360.26600000000002</v>
      </c>
      <c r="J24" s="44">
        <v>1795.2239999999999</v>
      </c>
    </row>
    <row r="25" spans="3:10" ht="25.5">
      <c r="C25" s="41" t="s">
        <v>47</v>
      </c>
      <c r="D25" s="42">
        <v>2271.9389999999999</v>
      </c>
      <c r="E25" s="43">
        <v>197.65700000000001</v>
      </c>
      <c r="F25" s="43">
        <v>1.9E-2</v>
      </c>
      <c r="G25" s="43">
        <v>9.5000000000000001E-2</v>
      </c>
      <c r="H25" s="43">
        <v>33256.356</v>
      </c>
      <c r="I25" s="43">
        <v>99.352999999999994</v>
      </c>
      <c r="J25" s="44">
        <v>35825.324000000001</v>
      </c>
    </row>
    <row r="26" spans="3:10">
      <c r="C26" s="41" t="s">
        <v>48</v>
      </c>
      <c r="D26" s="42">
        <v>1048.3589999999999</v>
      </c>
      <c r="E26" s="43">
        <v>5.1120000000000001</v>
      </c>
      <c r="F26" s="43">
        <v>27.651</v>
      </c>
      <c r="G26" s="43">
        <v>0.84399999999999997</v>
      </c>
      <c r="H26" s="43">
        <v>21.311</v>
      </c>
      <c r="I26" s="43">
        <v>108.62</v>
      </c>
      <c r="J26" s="44">
        <v>1211.0530000000001</v>
      </c>
    </row>
    <row r="27" spans="3:10" ht="25.5">
      <c r="C27" s="41" t="s">
        <v>49</v>
      </c>
      <c r="D27" s="42">
        <v>2660.0210000000002</v>
      </c>
      <c r="E27" s="43">
        <v>8.5299999999999994</v>
      </c>
      <c r="F27" s="43">
        <v>19.5</v>
      </c>
      <c r="G27" s="43">
        <v>2.4889999999999999</v>
      </c>
      <c r="H27" s="43">
        <v>22.536000000000001</v>
      </c>
      <c r="I27" s="43">
        <v>71.555000000000007</v>
      </c>
      <c r="J27" s="44">
        <v>2782.1419999999998</v>
      </c>
    </row>
    <row r="28" spans="3:10">
      <c r="C28" s="41" t="s">
        <v>50</v>
      </c>
      <c r="D28" s="42">
        <v>1038.6279999999999</v>
      </c>
      <c r="E28" s="43">
        <v>5.4210000000000003</v>
      </c>
      <c r="F28" s="43">
        <v>96.616</v>
      </c>
      <c r="G28" s="43">
        <v>6.024</v>
      </c>
      <c r="H28" s="43">
        <v>8.0530000000000008</v>
      </c>
      <c r="I28" s="43">
        <v>432.92200000000003</v>
      </c>
      <c r="J28" s="44">
        <v>1581.64</v>
      </c>
    </row>
    <row r="29" spans="3:10">
      <c r="C29" s="41" t="s">
        <v>51</v>
      </c>
      <c r="D29" s="42">
        <v>500.733</v>
      </c>
      <c r="E29" s="43">
        <v>2.9660000000000002</v>
      </c>
      <c r="F29" s="43">
        <v>15.977</v>
      </c>
      <c r="G29" s="43">
        <v>0.57899999999999996</v>
      </c>
      <c r="H29" s="43">
        <v>70.334000000000003</v>
      </c>
      <c r="I29" s="43">
        <v>29.007999999999999</v>
      </c>
      <c r="J29" s="44">
        <v>619.01800000000003</v>
      </c>
    </row>
    <row r="30" spans="3:10" ht="25.5">
      <c r="C30" s="41" t="s">
        <v>74</v>
      </c>
      <c r="D30" s="42">
        <v>0</v>
      </c>
      <c r="E30" s="43">
        <v>0</v>
      </c>
      <c r="F30" s="43">
        <v>0</v>
      </c>
      <c r="G30" s="43">
        <v>0</v>
      </c>
      <c r="H30" s="43">
        <v>6.0000000000000001E-3</v>
      </c>
      <c r="I30" s="43">
        <v>0</v>
      </c>
      <c r="J30" s="44">
        <v>6.0000000000000001E-3</v>
      </c>
    </row>
    <row r="31" spans="3:10" ht="25.5">
      <c r="C31" s="41" t="s">
        <v>53</v>
      </c>
      <c r="D31" s="42">
        <v>177.447</v>
      </c>
      <c r="E31" s="43">
        <v>0.46600000000000003</v>
      </c>
      <c r="F31" s="43">
        <v>16.366</v>
      </c>
      <c r="G31" s="43">
        <v>0</v>
      </c>
      <c r="H31" s="43">
        <v>38.512999999999998</v>
      </c>
      <c r="I31" s="43">
        <v>2306.1320000000001</v>
      </c>
      <c r="J31" s="44">
        <v>2538.924</v>
      </c>
    </row>
    <row r="32" spans="3:10" ht="25.5">
      <c r="C32" s="41" t="s">
        <v>54</v>
      </c>
      <c r="D32" s="42">
        <v>38988.639999999999</v>
      </c>
      <c r="E32" s="43">
        <v>98.802999999999997</v>
      </c>
      <c r="F32" s="43">
        <v>492.80399999999997</v>
      </c>
      <c r="G32" s="43">
        <v>31.036999999999999</v>
      </c>
      <c r="H32" s="43">
        <v>1.6319999999999999</v>
      </c>
      <c r="I32" s="43">
        <v>99.51</v>
      </c>
      <c r="J32" s="44">
        <v>39681.389000000003</v>
      </c>
    </row>
    <row r="33" spans="3:12" ht="25.5">
      <c r="C33" s="41" t="s">
        <v>55</v>
      </c>
      <c r="D33" s="42">
        <v>819.74199999999996</v>
      </c>
      <c r="E33" s="43">
        <v>2.1070000000000002</v>
      </c>
      <c r="F33" s="43">
        <v>24.812999999999999</v>
      </c>
      <c r="G33" s="43">
        <v>3.891</v>
      </c>
      <c r="H33" s="43">
        <v>6.6000000000000003E-2</v>
      </c>
      <c r="I33" s="43">
        <v>0</v>
      </c>
      <c r="J33" s="44">
        <v>846.72799999999995</v>
      </c>
    </row>
    <row r="34" spans="3:12">
      <c r="C34" s="41" t="s">
        <v>7</v>
      </c>
      <c r="D34" s="42">
        <v>73225.527000000002</v>
      </c>
      <c r="E34" s="43">
        <v>296.61500000000001</v>
      </c>
      <c r="F34" s="43">
        <v>1851.165</v>
      </c>
      <c r="G34" s="43">
        <v>142.733</v>
      </c>
      <c r="H34" s="43">
        <v>22.294</v>
      </c>
      <c r="I34" s="43">
        <v>0.69199999999999995</v>
      </c>
      <c r="J34" s="44">
        <v>75396.293000000005</v>
      </c>
    </row>
    <row r="35" spans="3:12">
      <c r="C35" s="41" t="s">
        <v>56</v>
      </c>
      <c r="D35" s="42">
        <v>6052.7820000000002</v>
      </c>
      <c r="E35" s="43">
        <v>12.353</v>
      </c>
      <c r="F35" s="43">
        <v>235.273</v>
      </c>
      <c r="G35" s="43">
        <v>21.806000000000001</v>
      </c>
      <c r="H35" s="43">
        <v>9.67</v>
      </c>
      <c r="I35" s="43">
        <v>5962.9620000000004</v>
      </c>
      <c r="J35" s="44">
        <v>12273.04</v>
      </c>
    </row>
    <row r="36" spans="3:12" ht="25.5">
      <c r="C36" s="41" t="s">
        <v>57</v>
      </c>
      <c r="D36" s="42">
        <v>12117.718000000001</v>
      </c>
      <c r="E36" s="43">
        <v>36.386000000000003</v>
      </c>
      <c r="F36" s="43">
        <v>483.37599999999998</v>
      </c>
      <c r="G36" s="43">
        <v>60.21</v>
      </c>
      <c r="H36" s="43">
        <v>516.02700000000004</v>
      </c>
      <c r="I36" s="43">
        <v>10363.307000000001</v>
      </c>
      <c r="J36" s="44">
        <v>23516.813999999998</v>
      </c>
    </row>
    <row r="37" spans="3:12">
      <c r="C37" s="41" t="s">
        <v>9</v>
      </c>
      <c r="D37" s="42">
        <v>323.66000000000003</v>
      </c>
      <c r="E37" s="43">
        <v>1.151</v>
      </c>
      <c r="F37" s="43">
        <v>12.721</v>
      </c>
      <c r="G37" s="43">
        <v>0.60499999999999998</v>
      </c>
      <c r="H37" s="43">
        <v>0.70699999999999996</v>
      </c>
      <c r="I37" s="43">
        <v>0</v>
      </c>
      <c r="J37" s="44">
        <v>338.23899999999998</v>
      </c>
    </row>
    <row r="38" spans="3:12">
      <c r="C38" s="41" t="s">
        <v>10</v>
      </c>
      <c r="D38" s="42">
        <v>2598.09</v>
      </c>
      <c r="E38" s="43">
        <v>9.7880000000000003</v>
      </c>
      <c r="F38" s="43">
        <v>158.02500000000001</v>
      </c>
      <c r="G38" s="43">
        <v>14.189</v>
      </c>
      <c r="H38" s="43">
        <v>141.19499999999999</v>
      </c>
      <c r="I38" s="43">
        <v>42.625999999999998</v>
      </c>
      <c r="J38" s="44">
        <v>2949.7240000000002</v>
      </c>
    </row>
    <row r="39" spans="3:12">
      <c r="C39" s="41" t="s">
        <v>58</v>
      </c>
      <c r="D39" s="42">
        <v>515.15099999999995</v>
      </c>
      <c r="E39" s="43">
        <v>17.195</v>
      </c>
      <c r="F39" s="43">
        <v>43.098999999999997</v>
      </c>
      <c r="G39" s="43">
        <v>3.3969999999999998</v>
      </c>
      <c r="H39" s="43">
        <v>0.53900000000000003</v>
      </c>
      <c r="I39" s="43">
        <v>0.55900000000000005</v>
      </c>
      <c r="J39" s="44">
        <v>576.54300000000001</v>
      </c>
    </row>
    <row r="40" spans="3:12">
      <c r="C40" s="41" t="s">
        <v>59</v>
      </c>
      <c r="D40" s="42">
        <v>245.93600000000001</v>
      </c>
      <c r="E40" s="43">
        <v>0.97499999999999998</v>
      </c>
      <c r="F40" s="43">
        <v>5.5629999999999997</v>
      </c>
      <c r="G40" s="43">
        <v>0.23300000000000001</v>
      </c>
      <c r="H40" s="43">
        <v>0.23300000000000001</v>
      </c>
      <c r="I40" s="43">
        <v>4.9820000000000002</v>
      </c>
      <c r="J40" s="44">
        <v>257.68900000000002</v>
      </c>
    </row>
    <row r="41" spans="3:12">
      <c r="C41" s="41" t="s">
        <v>51</v>
      </c>
      <c r="D41" s="42">
        <v>127.63800000000001</v>
      </c>
      <c r="E41" s="43">
        <v>0.56799999999999995</v>
      </c>
      <c r="F41" s="43">
        <v>8.8960000000000008</v>
      </c>
      <c r="G41" s="43">
        <v>0.23799999999999999</v>
      </c>
      <c r="H41" s="43">
        <v>0.16600000000000001</v>
      </c>
      <c r="I41" s="43">
        <v>5.4930000000000003</v>
      </c>
      <c r="J41" s="44">
        <v>142.761</v>
      </c>
    </row>
    <row r="42" spans="3:12" ht="13.5" thickBot="1">
      <c r="C42" s="45" t="s">
        <v>17</v>
      </c>
      <c r="D42" s="46">
        <v>503.74799999999999</v>
      </c>
      <c r="E42" s="47">
        <v>2.0299999999999998</v>
      </c>
      <c r="F42" s="47">
        <v>39.595999999999997</v>
      </c>
      <c r="G42" s="47">
        <v>5.6390000000000002</v>
      </c>
      <c r="H42" s="47">
        <v>556.86199999999997</v>
      </c>
      <c r="I42" s="47">
        <v>18.504999999999999</v>
      </c>
      <c r="J42" s="48">
        <v>1120.741</v>
      </c>
    </row>
    <row r="43" spans="3:12" ht="13.5" thickBot="1">
      <c r="C43" s="49" t="s">
        <v>60</v>
      </c>
      <c r="D43" s="50">
        <v>339131.57199999999</v>
      </c>
      <c r="E43" s="50">
        <v>1330.59</v>
      </c>
      <c r="F43" s="50">
        <v>18852.047999999999</v>
      </c>
      <c r="G43" s="50">
        <v>1913.068</v>
      </c>
      <c r="H43" s="50">
        <v>63156.15</v>
      </c>
      <c r="I43" s="50">
        <v>61730.146999999997</v>
      </c>
      <c r="J43" s="50">
        <v>484200.50699999998</v>
      </c>
      <c r="L43" s="51"/>
    </row>
  </sheetData>
  <mergeCells count="1">
    <mergeCell ref="C3:J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Q43"/>
  <sheetViews>
    <sheetView workbookViewId="0"/>
  </sheetViews>
  <sheetFormatPr defaultColWidth="6.85546875" defaultRowHeight="12.75"/>
  <cols>
    <col min="1" max="1" width="2.140625" style="27" customWidth="1"/>
    <col min="2" max="2" width="4" style="27" customWidth="1"/>
    <col min="3" max="3" width="37.85546875" style="26" customWidth="1"/>
    <col min="4" max="5" width="12.42578125" style="27" bestFit="1" customWidth="1"/>
    <col min="6" max="6" width="12.42578125" style="52" bestFit="1" customWidth="1"/>
    <col min="7" max="7" width="11.28515625" style="27" bestFit="1" customWidth="1"/>
    <col min="8" max="8" width="10.140625" style="27" customWidth="1"/>
    <col min="9" max="9" width="10.140625" style="27" bestFit="1" customWidth="1"/>
    <col min="10" max="10" width="17.7109375" style="27" bestFit="1" customWidth="1"/>
    <col min="11" max="11" width="13.28515625" style="27" bestFit="1" customWidth="1"/>
    <col min="12" max="13" width="12.42578125" style="27" bestFit="1" customWidth="1"/>
    <col min="14" max="14" width="6.85546875" style="27"/>
    <col min="15" max="16" width="11.140625" style="27" bestFit="1" customWidth="1"/>
    <col min="17" max="17" width="10.140625" style="27" bestFit="1" customWidth="1"/>
    <col min="18" max="19" width="6.85546875" style="27"/>
    <col min="20" max="20" width="12.28515625" style="27" customWidth="1"/>
    <col min="21" max="21" width="9.5703125" style="27" customWidth="1"/>
    <col min="22" max="22" width="6.85546875" style="27"/>
    <col min="23" max="23" width="11.28515625" style="27" customWidth="1"/>
    <col min="24" max="16384" width="6.85546875" style="27"/>
  </cols>
  <sheetData>
    <row r="1" spans="3:43">
      <c r="K1" s="28" t="s">
        <v>75</v>
      </c>
    </row>
    <row r="2" spans="3:43">
      <c r="C2" s="27"/>
    </row>
    <row r="3" spans="3:43" ht="34.5" customHeight="1">
      <c r="C3" s="2223" t="s">
        <v>197</v>
      </c>
      <c r="D3" s="2223"/>
      <c r="E3" s="2223"/>
      <c r="F3" s="2223"/>
      <c r="G3" s="2223"/>
      <c r="H3" s="2223"/>
      <c r="I3" s="2223"/>
      <c r="J3" s="2223"/>
      <c r="K3" s="2223"/>
    </row>
    <row r="4" spans="3:43">
      <c r="C4" s="27"/>
    </row>
    <row r="5" spans="3:43" ht="13.5" thickBot="1">
      <c r="C5" s="29"/>
      <c r="D5" s="30"/>
      <c r="E5" s="30"/>
      <c r="F5" s="53"/>
      <c r="G5" s="30"/>
      <c r="H5" s="30"/>
      <c r="I5" s="30"/>
      <c r="J5" s="2224" t="s">
        <v>70</v>
      </c>
      <c r="K5" s="2224"/>
    </row>
    <row r="6" spans="3:43" ht="26.25" thickBot="1">
      <c r="C6" s="32" t="s">
        <v>20</v>
      </c>
      <c r="D6" s="54" t="s">
        <v>76</v>
      </c>
      <c r="E6" s="55" t="s">
        <v>77</v>
      </c>
      <c r="F6" s="55" t="s">
        <v>78</v>
      </c>
      <c r="G6" s="55" t="s">
        <v>79</v>
      </c>
      <c r="H6" s="55" t="s">
        <v>80</v>
      </c>
      <c r="I6" s="55" t="s">
        <v>81</v>
      </c>
      <c r="J6" s="55" t="s">
        <v>71</v>
      </c>
      <c r="K6" s="56" t="s">
        <v>82</v>
      </c>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row>
    <row r="7" spans="3:43">
      <c r="C7" s="37" t="s">
        <v>12</v>
      </c>
      <c r="D7" s="38">
        <v>-229.51900000000001</v>
      </c>
      <c r="E7" s="39">
        <v>138.636</v>
      </c>
      <c r="F7" s="57">
        <v>39.005000000000003</v>
      </c>
      <c r="G7" s="39">
        <v>-39.624000000000002</v>
      </c>
      <c r="H7" s="39">
        <v>21.184999999999999</v>
      </c>
      <c r="I7" s="39">
        <v>-106.84099999999999</v>
      </c>
      <c r="J7" s="39">
        <v>-177.15799999999999</v>
      </c>
      <c r="K7" s="58">
        <v>-95.405519999999996</v>
      </c>
      <c r="L7" s="36"/>
      <c r="M7" s="36"/>
    </row>
    <row r="8" spans="3:43">
      <c r="C8" s="41" t="s">
        <v>32</v>
      </c>
      <c r="D8" s="42">
        <v>-260.95499999999998</v>
      </c>
      <c r="E8" s="43">
        <v>-190.07900000000001</v>
      </c>
      <c r="F8" s="59">
        <v>164.03700000000001</v>
      </c>
      <c r="G8" s="43">
        <v>36.24</v>
      </c>
      <c r="H8" s="43">
        <v>8.5999999999999993E-2</v>
      </c>
      <c r="I8" s="43">
        <v>-0.154</v>
      </c>
      <c r="J8" s="43">
        <v>-250.82499999999999</v>
      </c>
      <c r="K8" s="60">
        <v>41.972610000000003</v>
      </c>
    </row>
    <row r="9" spans="3:43">
      <c r="C9" s="41" t="s">
        <v>72</v>
      </c>
      <c r="D9" s="42">
        <v>264.74</v>
      </c>
      <c r="E9" s="43">
        <v>-75.739000000000004</v>
      </c>
      <c r="F9" s="59">
        <v>3.2349999999999999</v>
      </c>
      <c r="G9" s="43">
        <v>1.7949999999999999</v>
      </c>
      <c r="H9" s="43">
        <v>13.38</v>
      </c>
      <c r="I9" s="43">
        <v>-11.263</v>
      </c>
      <c r="J9" s="43">
        <v>196.148</v>
      </c>
      <c r="K9" s="60">
        <v>61.375330000000076</v>
      </c>
    </row>
    <row r="10" spans="3:43" ht="25.5">
      <c r="C10" s="41" t="s">
        <v>34</v>
      </c>
      <c r="D10" s="42">
        <v>-129.727</v>
      </c>
      <c r="E10" s="43">
        <v>24.355</v>
      </c>
      <c r="F10" s="59">
        <v>-12.657</v>
      </c>
      <c r="G10" s="43">
        <v>2.16</v>
      </c>
      <c r="H10" s="43">
        <v>1.038</v>
      </c>
      <c r="I10" s="43">
        <v>-4.8840000000000003</v>
      </c>
      <c r="J10" s="43">
        <v>-119.715</v>
      </c>
      <c r="K10" s="60">
        <v>-1.7785999999999766</v>
      </c>
    </row>
    <row r="11" spans="3:43" ht="38.25">
      <c r="C11" s="41" t="s">
        <v>35</v>
      </c>
      <c r="D11" s="42">
        <v>161.09700000000001</v>
      </c>
      <c r="E11" s="43">
        <v>11.907999999999999</v>
      </c>
      <c r="F11" s="59">
        <v>-6.6079999999999997</v>
      </c>
      <c r="G11" s="43">
        <v>-9.6479999999999997</v>
      </c>
      <c r="H11" s="43">
        <v>-21.231999999999999</v>
      </c>
      <c r="I11" s="43">
        <v>-152.73500000000001</v>
      </c>
      <c r="J11" s="43">
        <v>-17.218</v>
      </c>
      <c r="K11" s="60">
        <v>-178.10334000000003</v>
      </c>
    </row>
    <row r="12" spans="3:43" ht="25.5">
      <c r="C12" s="41" t="s">
        <v>36</v>
      </c>
      <c r="D12" s="42">
        <v>-713.92100000000005</v>
      </c>
      <c r="E12" s="43">
        <v>47.509</v>
      </c>
      <c r="F12" s="59">
        <v>-1.2829999999999999</v>
      </c>
      <c r="G12" s="43">
        <v>-9.9570000000000007</v>
      </c>
      <c r="H12" s="43">
        <v>-2390.0079999999998</v>
      </c>
      <c r="I12" s="43">
        <v>-13.45</v>
      </c>
      <c r="J12" s="43">
        <v>-3081.11</v>
      </c>
      <c r="K12" s="60">
        <v>-1097.4189100000001</v>
      </c>
    </row>
    <row r="13" spans="3:43">
      <c r="C13" s="41" t="s">
        <v>37</v>
      </c>
      <c r="D13" s="42">
        <v>195.37299999999999</v>
      </c>
      <c r="E13" s="43">
        <v>462.01499999999999</v>
      </c>
      <c r="F13" s="59">
        <v>-69.835999999999999</v>
      </c>
      <c r="G13" s="43">
        <v>-40.22</v>
      </c>
      <c r="H13" s="43">
        <v>43.414999999999999</v>
      </c>
      <c r="I13" s="43">
        <v>39.526000000000003</v>
      </c>
      <c r="J13" s="43">
        <v>630.27300000000002</v>
      </c>
      <c r="K13" s="60">
        <v>51.722190000000062</v>
      </c>
    </row>
    <row r="14" spans="3:43" ht="25.5">
      <c r="C14" s="41" t="s">
        <v>38</v>
      </c>
      <c r="D14" s="42">
        <v>-388.63099999999997</v>
      </c>
      <c r="E14" s="43">
        <v>-174.89500000000001</v>
      </c>
      <c r="F14" s="59">
        <v>-119.193</v>
      </c>
      <c r="G14" s="43">
        <v>11.340999999999999</v>
      </c>
      <c r="H14" s="43">
        <v>-4.8000000000000001E-2</v>
      </c>
      <c r="I14" s="43">
        <v>-2.032</v>
      </c>
      <c r="J14" s="43">
        <v>-673.45799999999997</v>
      </c>
      <c r="K14" s="60">
        <v>-83.179100000000091</v>
      </c>
    </row>
    <row r="15" spans="3:43" ht="38.25">
      <c r="C15" s="41" t="s">
        <v>39</v>
      </c>
      <c r="D15" s="42">
        <v>20.902000000000001</v>
      </c>
      <c r="E15" s="43">
        <v>-24.047000000000001</v>
      </c>
      <c r="F15" s="59">
        <v>-1.081</v>
      </c>
      <c r="G15" s="43">
        <v>0.26900000000000002</v>
      </c>
      <c r="H15" s="43">
        <v>0.216</v>
      </c>
      <c r="I15" s="43">
        <v>3.5999999999999997E-2</v>
      </c>
      <c r="J15" s="43">
        <v>-3.7050000000000001</v>
      </c>
      <c r="K15" s="60">
        <v>-0.20097000000000118</v>
      </c>
    </row>
    <row r="16" spans="3:43">
      <c r="C16" s="41" t="s">
        <v>14</v>
      </c>
      <c r="D16" s="42">
        <v>-932.67100000000005</v>
      </c>
      <c r="E16" s="43">
        <v>617.50199999999995</v>
      </c>
      <c r="F16" s="59">
        <v>89.861999999999995</v>
      </c>
      <c r="G16" s="43">
        <v>41.213000000000001</v>
      </c>
      <c r="H16" s="43">
        <v>264.33600000000001</v>
      </c>
      <c r="I16" s="43">
        <v>-70.174999999999997</v>
      </c>
      <c r="J16" s="43">
        <v>10.067</v>
      </c>
      <c r="K16" s="60">
        <v>145.68824000000023</v>
      </c>
    </row>
    <row r="17" spans="3:11" ht="25.5">
      <c r="C17" s="41" t="s">
        <v>40</v>
      </c>
      <c r="D17" s="42">
        <v>-338.08600000000001</v>
      </c>
      <c r="E17" s="43">
        <v>-387.18099999999998</v>
      </c>
      <c r="F17" s="59">
        <v>243.28299999999999</v>
      </c>
      <c r="G17" s="43">
        <v>-110.77500000000001</v>
      </c>
      <c r="H17" s="43">
        <v>59.973999999999997</v>
      </c>
      <c r="I17" s="43">
        <v>-519.56799999999998</v>
      </c>
      <c r="J17" s="43">
        <v>-1052.3530000000001</v>
      </c>
      <c r="K17" s="60">
        <v>-526.03294999999923</v>
      </c>
    </row>
    <row r="18" spans="3:11">
      <c r="C18" s="41" t="s">
        <v>41</v>
      </c>
      <c r="D18" s="42">
        <v>-136.096</v>
      </c>
      <c r="E18" s="43">
        <v>-0.69899999999999995</v>
      </c>
      <c r="F18" s="59">
        <v>0.22500000000000001</v>
      </c>
      <c r="G18" s="43">
        <v>0.51300000000000001</v>
      </c>
      <c r="H18" s="43">
        <v>6.548</v>
      </c>
      <c r="I18" s="43">
        <v>-6.9820000000000002</v>
      </c>
      <c r="J18" s="43">
        <v>-136.49100000000001</v>
      </c>
      <c r="K18" s="60">
        <v>-7.6658800000000049</v>
      </c>
    </row>
    <row r="19" spans="3:11" ht="25.5">
      <c r="C19" s="41" t="s">
        <v>16</v>
      </c>
      <c r="D19" s="42">
        <v>-9.4710000000000001</v>
      </c>
      <c r="E19" s="43">
        <v>-88.031000000000006</v>
      </c>
      <c r="F19" s="59">
        <v>130.81399999999999</v>
      </c>
      <c r="G19" s="43">
        <v>-47.671999999999997</v>
      </c>
      <c r="H19" s="43">
        <v>24.055</v>
      </c>
      <c r="I19" s="43">
        <v>3.5190000000000001</v>
      </c>
      <c r="J19" s="43">
        <v>13.214</v>
      </c>
      <c r="K19" s="60">
        <v>21.625850000000035</v>
      </c>
    </row>
    <row r="20" spans="3:11">
      <c r="C20" s="41" t="s">
        <v>73</v>
      </c>
      <c r="D20" s="42">
        <v>320.06200000000001</v>
      </c>
      <c r="E20" s="43">
        <v>-46.661999999999999</v>
      </c>
      <c r="F20" s="59">
        <v>2.984</v>
      </c>
      <c r="G20" s="43">
        <v>0.28699999999999998</v>
      </c>
      <c r="H20" s="43">
        <v>0.128</v>
      </c>
      <c r="I20" s="43">
        <v>-66.09</v>
      </c>
      <c r="J20" s="43">
        <v>210.709</v>
      </c>
      <c r="K20" s="60">
        <v>-59.071179999999991</v>
      </c>
    </row>
    <row r="21" spans="3:11" ht="25.5">
      <c r="C21" s="41" t="s">
        <v>43</v>
      </c>
      <c r="D21" s="42">
        <v>10373.387000000001</v>
      </c>
      <c r="E21" s="43">
        <v>4.431</v>
      </c>
      <c r="F21" s="59">
        <v>-7.6929999999999996</v>
      </c>
      <c r="G21" s="43">
        <v>0</v>
      </c>
      <c r="H21" s="43">
        <v>2.8580000000000001</v>
      </c>
      <c r="I21" s="43">
        <v>-216.81399999999999</v>
      </c>
      <c r="J21" s="43">
        <v>10156.169</v>
      </c>
      <c r="K21" s="60">
        <v>-223.43509000000003</v>
      </c>
    </row>
    <row r="22" spans="3:11">
      <c r="C22" s="41" t="s">
        <v>44</v>
      </c>
      <c r="D22" s="42">
        <v>-17.565000000000001</v>
      </c>
      <c r="E22" s="43">
        <v>77.093000000000004</v>
      </c>
      <c r="F22" s="59">
        <v>8.9779999999999998</v>
      </c>
      <c r="G22" s="43">
        <v>0</v>
      </c>
      <c r="H22" s="43">
        <v>-0.53500000000000003</v>
      </c>
      <c r="I22" s="43">
        <v>-320.90499999999997</v>
      </c>
      <c r="J22" s="43">
        <v>-252.934</v>
      </c>
      <c r="K22" s="60">
        <v>-311.49834999999996</v>
      </c>
    </row>
    <row r="23" spans="3:11">
      <c r="C23" s="41" t="s">
        <v>45</v>
      </c>
      <c r="D23" s="42">
        <v>410.18599999999998</v>
      </c>
      <c r="E23" s="43">
        <v>-103.268</v>
      </c>
      <c r="F23" s="59">
        <v>-8.3629999999999995</v>
      </c>
      <c r="G23" s="43">
        <v>-8.2469999999999999</v>
      </c>
      <c r="H23" s="43">
        <v>3.72</v>
      </c>
      <c r="I23" s="43">
        <v>-4.8220000000000001</v>
      </c>
      <c r="J23" s="43">
        <v>289.20600000000002</v>
      </c>
      <c r="K23" s="60">
        <v>-11.490920000000013</v>
      </c>
    </row>
    <row r="24" spans="3:11" ht="25.5">
      <c r="C24" s="41" t="s">
        <v>46</v>
      </c>
      <c r="D24" s="42">
        <v>-22.914999999999999</v>
      </c>
      <c r="E24" s="43">
        <v>14.935</v>
      </c>
      <c r="F24" s="59">
        <v>7.2640000000000002</v>
      </c>
      <c r="G24" s="43">
        <v>0.34699999999999998</v>
      </c>
      <c r="H24" s="43">
        <v>1.8720000000000001</v>
      </c>
      <c r="I24" s="43">
        <v>-1.252</v>
      </c>
      <c r="J24" s="43">
        <v>0.251</v>
      </c>
      <c r="K24" s="60">
        <v>4.8948400000000039</v>
      </c>
    </row>
    <row r="25" spans="3:11" ht="25.5">
      <c r="C25" s="41" t="s">
        <v>47</v>
      </c>
      <c r="D25" s="42">
        <v>35.51</v>
      </c>
      <c r="E25" s="43">
        <v>-85.305999999999997</v>
      </c>
      <c r="F25" s="59">
        <v>83.503</v>
      </c>
      <c r="G25" s="43">
        <v>6.5000000000000002E-2</v>
      </c>
      <c r="H25" s="43">
        <v>6.0000000000000001E-3</v>
      </c>
      <c r="I25" s="43">
        <v>-0.13900000000000001</v>
      </c>
      <c r="J25" s="43">
        <v>33.639000000000003</v>
      </c>
      <c r="K25" s="60">
        <v>26.806180000000001</v>
      </c>
    </row>
    <row r="26" spans="3:11">
      <c r="C26" s="41" t="s">
        <v>48</v>
      </c>
      <c r="D26" s="42">
        <v>-32.762</v>
      </c>
      <c r="E26" s="43">
        <v>-210.93700000000001</v>
      </c>
      <c r="F26" s="59">
        <v>205.898</v>
      </c>
      <c r="G26" s="43">
        <v>-1.673</v>
      </c>
      <c r="H26" s="43">
        <v>2.3E-2</v>
      </c>
      <c r="I26" s="43">
        <v>-24.738</v>
      </c>
      <c r="J26" s="43">
        <v>-64.188999999999993</v>
      </c>
      <c r="K26" s="60">
        <v>2.7480299999999986</v>
      </c>
    </row>
    <row r="27" spans="3:11" ht="25.5">
      <c r="C27" s="41" t="s">
        <v>49</v>
      </c>
      <c r="D27" s="42">
        <v>23.497</v>
      </c>
      <c r="E27" s="43">
        <v>-69.614000000000004</v>
      </c>
      <c r="F27" s="59">
        <v>6.9880000000000004</v>
      </c>
      <c r="G27" s="43">
        <v>0.14799999999999999</v>
      </c>
      <c r="H27" s="43">
        <v>-7.0000000000000007E-2</v>
      </c>
      <c r="I27" s="43">
        <v>-7.1999999999999995E-2</v>
      </c>
      <c r="J27" s="43">
        <v>-39.122999999999998</v>
      </c>
      <c r="K27" s="60">
        <v>-3.0543800000000045</v>
      </c>
    </row>
    <row r="28" spans="3:11">
      <c r="C28" s="41" t="s">
        <v>50</v>
      </c>
      <c r="D28" s="42">
        <v>-184.18899999999999</v>
      </c>
      <c r="E28" s="43">
        <v>133.93799999999999</v>
      </c>
      <c r="F28" s="59">
        <v>-7.2279999999999998</v>
      </c>
      <c r="G28" s="43">
        <v>-0.752</v>
      </c>
      <c r="H28" s="43">
        <v>-29.733000000000001</v>
      </c>
      <c r="I28" s="43">
        <v>28.523</v>
      </c>
      <c r="J28" s="43">
        <v>-59.441000000000003</v>
      </c>
      <c r="K28" s="60">
        <v>23.244429999999994</v>
      </c>
    </row>
    <row r="29" spans="3:11">
      <c r="C29" s="41" t="s">
        <v>51</v>
      </c>
      <c r="D29" s="42">
        <v>-30.684000000000001</v>
      </c>
      <c r="E29" s="43">
        <v>-9.3620000000000001</v>
      </c>
      <c r="F29" s="59">
        <v>-9.8550000000000004</v>
      </c>
      <c r="G29" s="43">
        <v>5.64</v>
      </c>
      <c r="H29" s="43">
        <v>-1.002</v>
      </c>
      <c r="I29" s="43">
        <v>-0.51600000000000001</v>
      </c>
      <c r="J29" s="43">
        <v>-45.779000000000003</v>
      </c>
      <c r="K29" s="60">
        <v>-2.7651099999999968</v>
      </c>
    </row>
    <row r="30" spans="3:11" ht="25.5">
      <c r="C30" s="41" t="s">
        <v>52</v>
      </c>
      <c r="D30" s="42">
        <v>0</v>
      </c>
      <c r="E30" s="43">
        <v>0</v>
      </c>
      <c r="F30" s="59">
        <v>0</v>
      </c>
      <c r="G30" s="43">
        <v>0</v>
      </c>
      <c r="H30" s="43">
        <v>0</v>
      </c>
      <c r="I30" s="43">
        <v>0</v>
      </c>
      <c r="J30" s="43">
        <v>0</v>
      </c>
      <c r="K30" s="60">
        <v>0</v>
      </c>
    </row>
    <row r="31" spans="3:11" ht="25.5">
      <c r="C31" s="41" t="s">
        <v>53</v>
      </c>
      <c r="D31" s="42">
        <v>289.20400000000001</v>
      </c>
      <c r="E31" s="43">
        <v>-10.318</v>
      </c>
      <c r="F31" s="59">
        <v>-1E-3</v>
      </c>
      <c r="G31" s="43">
        <v>0</v>
      </c>
      <c r="H31" s="43">
        <v>1E-3</v>
      </c>
      <c r="I31" s="43">
        <v>-14.372999999999999</v>
      </c>
      <c r="J31" s="43">
        <v>264.51299999999998</v>
      </c>
      <c r="K31" s="60">
        <v>-14.89373</v>
      </c>
    </row>
    <row r="32" spans="3:11" ht="25.5">
      <c r="C32" s="41" t="s">
        <v>54</v>
      </c>
      <c r="D32" s="42">
        <v>1330.9159999999999</v>
      </c>
      <c r="E32" s="43">
        <v>88.103999999999999</v>
      </c>
      <c r="F32" s="59">
        <v>12.036</v>
      </c>
      <c r="G32" s="43">
        <v>-13.324</v>
      </c>
      <c r="H32" s="43">
        <v>6.5179999999999998</v>
      </c>
      <c r="I32" s="43">
        <v>2.4900000000000002</v>
      </c>
      <c r="J32" s="43">
        <v>1426.74</v>
      </c>
      <c r="K32" s="60">
        <v>35.79025</v>
      </c>
    </row>
    <row r="33" spans="3:11" ht="25.5">
      <c r="C33" s="41" t="s">
        <v>55</v>
      </c>
      <c r="D33" s="42">
        <v>-40.795999999999999</v>
      </c>
      <c r="E33" s="43">
        <v>-2.8130000000000002</v>
      </c>
      <c r="F33" s="59">
        <v>-9.3350000000000009</v>
      </c>
      <c r="G33" s="43">
        <v>-0.14899999999999999</v>
      </c>
      <c r="H33" s="43">
        <v>9.0869999999999997</v>
      </c>
      <c r="I33" s="43">
        <v>-4.8000000000000001E-2</v>
      </c>
      <c r="J33" s="43">
        <v>-44.054000000000002</v>
      </c>
      <c r="K33" s="60">
        <v>0.97426999999999675</v>
      </c>
    </row>
    <row r="34" spans="3:11">
      <c r="C34" s="41" t="s">
        <v>7</v>
      </c>
      <c r="D34" s="42">
        <v>1237.8489999999999</v>
      </c>
      <c r="E34" s="43">
        <v>438.00200000000001</v>
      </c>
      <c r="F34" s="59">
        <v>-95.022999999999996</v>
      </c>
      <c r="G34" s="43">
        <v>-25.541</v>
      </c>
      <c r="H34" s="43">
        <v>24.26</v>
      </c>
      <c r="I34" s="43">
        <v>37.106000000000002</v>
      </c>
      <c r="J34" s="43">
        <v>1616.653</v>
      </c>
      <c r="K34" s="60">
        <v>53.539070000000301</v>
      </c>
    </row>
    <row r="35" spans="3:11">
      <c r="C35" s="41" t="s">
        <v>56</v>
      </c>
      <c r="D35" s="42">
        <v>67.713999999999999</v>
      </c>
      <c r="E35" s="43">
        <v>26.006</v>
      </c>
      <c r="F35" s="59">
        <v>1.355</v>
      </c>
      <c r="G35" s="43">
        <v>-4.0039999999999996</v>
      </c>
      <c r="H35" s="43">
        <v>-8.593</v>
      </c>
      <c r="I35" s="43">
        <v>8.6</v>
      </c>
      <c r="J35" s="43">
        <v>91.078000000000003</v>
      </c>
      <c r="K35" s="60">
        <v>2.1022100000000208</v>
      </c>
    </row>
    <row r="36" spans="3:11" ht="25.5">
      <c r="C36" s="41" t="s">
        <v>57</v>
      </c>
      <c r="D36" s="42">
        <v>-191.38399999999999</v>
      </c>
      <c r="E36" s="43">
        <v>44.597000000000001</v>
      </c>
      <c r="F36" s="59">
        <v>-1.4970000000000001</v>
      </c>
      <c r="G36" s="43">
        <v>-7.782</v>
      </c>
      <c r="H36" s="43">
        <v>-13.81</v>
      </c>
      <c r="I36" s="43">
        <v>6.133</v>
      </c>
      <c r="J36" s="43">
        <v>-163.74299999999999</v>
      </c>
      <c r="K36" s="60">
        <v>-6.2763100000000556</v>
      </c>
    </row>
    <row r="37" spans="3:11">
      <c r="C37" s="41" t="s">
        <v>9</v>
      </c>
      <c r="D37" s="42">
        <v>-3.306</v>
      </c>
      <c r="E37" s="43">
        <v>-5.6120000000000001</v>
      </c>
      <c r="F37" s="59">
        <v>9.3260000000000005</v>
      </c>
      <c r="G37" s="43">
        <v>0.43099999999999999</v>
      </c>
      <c r="H37" s="43">
        <v>-1.234</v>
      </c>
      <c r="I37" s="43">
        <v>-3.2000000000000001E-2</v>
      </c>
      <c r="J37" s="43">
        <v>-0.42699999999999999</v>
      </c>
      <c r="K37" s="60">
        <v>1.5266100000000025</v>
      </c>
    </row>
    <row r="38" spans="3:11">
      <c r="C38" s="41" t="s">
        <v>10</v>
      </c>
      <c r="D38" s="42">
        <v>16.734999999999999</v>
      </c>
      <c r="E38" s="43">
        <v>35.506999999999998</v>
      </c>
      <c r="F38" s="59">
        <v>-16.989000000000001</v>
      </c>
      <c r="G38" s="43">
        <v>-0.27900000000000003</v>
      </c>
      <c r="H38" s="43">
        <v>2.754</v>
      </c>
      <c r="I38" s="43">
        <v>-5.8789999999999996</v>
      </c>
      <c r="J38" s="43">
        <v>31.849</v>
      </c>
      <c r="K38" s="60">
        <v>-2.9233699999999954</v>
      </c>
    </row>
    <row r="39" spans="3:11">
      <c r="C39" s="41" t="s">
        <v>58</v>
      </c>
      <c r="D39" s="42">
        <v>-63.994</v>
      </c>
      <c r="E39" s="43">
        <v>5.133</v>
      </c>
      <c r="F39" s="59">
        <v>-1.1339999999999999</v>
      </c>
      <c r="G39" s="43">
        <v>-5.6000000000000001E-2</v>
      </c>
      <c r="H39" s="43">
        <v>-6.508</v>
      </c>
      <c r="I39" s="43">
        <v>1.0900000000000001</v>
      </c>
      <c r="J39" s="43">
        <v>-65.468999999999994</v>
      </c>
      <c r="K39" s="60">
        <v>-1.5945600000000013</v>
      </c>
    </row>
    <row r="40" spans="3:11">
      <c r="C40" s="41" t="s">
        <v>59</v>
      </c>
      <c r="D40" s="42">
        <v>-24.539000000000001</v>
      </c>
      <c r="E40" s="43">
        <v>10.555999999999999</v>
      </c>
      <c r="F40" s="59">
        <v>-2.1139999999999999</v>
      </c>
      <c r="G40" s="43">
        <v>0</v>
      </c>
      <c r="H40" s="43">
        <v>-0.79900000000000004</v>
      </c>
      <c r="I40" s="43">
        <v>-0.92</v>
      </c>
      <c r="J40" s="43">
        <v>-17.815999999999999</v>
      </c>
      <c r="K40" s="60">
        <v>-1.2232200000000002</v>
      </c>
    </row>
    <row r="41" spans="3:11">
      <c r="C41" s="41" t="s">
        <v>51</v>
      </c>
      <c r="D41" s="42">
        <v>-6.681</v>
      </c>
      <c r="E41" s="43">
        <v>5.4880000000000004</v>
      </c>
      <c r="F41" s="59">
        <v>0.4</v>
      </c>
      <c r="G41" s="43">
        <v>0.105</v>
      </c>
      <c r="H41" s="43">
        <v>-3.8730000000000002</v>
      </c>
      <c r="I41" s="43">
        <v>6.9000000000000006E-2</v>
      </c>
      <c r="J41" s="43">
        <v>-4.492</v>
      </c>
      <c r="K41" s="60">
        <v>-0.84489000000000036</v>
      </c>
    </row>
    <row r="42" spans="3:11" ht="13.5" thickBot="1">
      <c r="C42" s="45" t="s">
        <v>17</v>
      </c>
      <c r="D42" s="46">
        <v>-17.425000000000001</v>
      </c>
      <c r="E42" s="47">
        <v>5.6360000000000001</v>
      </c>
      <c r="F42" s="61">
        <v>1.6240000000000001</v>
      </c>
      <c r="G42" s="47">
        <v>-1.5309999999999999</v>
      </c>
      <c r="H42" s="47">
        <v>-1.4079999999999999</v>
      </c>
      <c r="I42" s="47">
        <v>1.0549999999999999</v>
      </c>
      <c r="J42" s="47">
        <v>-12.048999999999999</v>
      </c>
      <c r="K42" s="62">
        <v>2.4189100000000034</v>
      </c>
    </row>
    <row r="43" spans="3:11" ht="13.5" thickBot="1">
      <c r="C43" s="49" t="s">
        <v>60</v>
      </c>
      <c r="D43" s="50">
        <v>10971.855</v>
      </c>
      <c r="E43" s="50">
        <v>706.78800000000001</v>
      </c>
      <c r="F43" s="63">
        <v>640.92700000000002</v>
      </c>
      <c r="G43" s="50">
        <v>-220.68</v>
      </c>
      <c r="H43" s="50">
        <v>-1993.393</v>
      </c>
      <c r="I43" s="50">
        <v>-1416.537</v>
      </c>
      <c r="J43" s="50">
        <v>8688.9599999999991</v>
      </c>
      <c r="K43" s="50">
        <v>-2152.4273600000033</v>
      </c>
    </row>
  </sheetData>
  <mergeCells count="2">
    <mergeCell ref="C3:K3"/>
    <mergeCell ref="J5:K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6"/>
  <sheetViews>
    <sheetView workbookViewId="0"/>
  </sheetViews>
  <sheetFormatPr defaultColWidth="9.140625" defaultRowHeight="12.75"/>
  <cols>
    <col min="1" max="1" width="37.85546875" style="1" customWidth="1"/>
    <col min="2" max="2" width="9.28515625" style="1" bestFit="1" customWidth="1"/>
    <col min="3" max="3" width="5" style="1" bestFit="1" customWidth="1"/>
    <col min="4" max="4" width="6.7109375" style="1" bestFit="1" customWidth="1"/>
    <col min="5" max="5" width="5" style="1" bestFit="1" customWidth="1"/>
    <col min="6" max="7" width="8" style="1" bestFit="1" customWidth="1"/>
    <col min="8" max="8" width="9.28515625" style="1" bestFit="1" customWidth="1"/>
    <col min="9" max="9" width="8" style="1" bestFit="1" customWidth="1"/>
    <col min="10" max="10" width="9.28515625" style="1" customWidth="1"/>
    <col min="11" max="11" width="8" style="1" bestFit="1" customWidth="1"/>
    <col min="12" max="12" width="5" style="1" bestFit="1" customWidth="1"/>
    <col min="13" max="13" width="6.7109375" style="1" bestFit="1" customWidth="1"/>
    <col min="14" max="14" width="5" style="1" bestFit="1" customWidth="1"/>
    <col min="15" max="15" width="6.140625" style="1" bestFit="1" customWidth="1"/>
    <col min="16" max="16" width="6.7109375" style="1" bestFit="1" customWidth="1"/>
    <col min="17" max="17" width="8" style="1" bestFit="1" customWidth="1"/>
    <col min="18" max="18" width="6.7109375" style="1" bestFit="1" customWidth="1"/>
    <col min="19" max="19" width="9.28515625" style="1" bestFit="1" customWidth="1"/>
    <col min="20" max="20" width="8" style="1" bestFit="1" customWidth="1"/>
    <col min="21" max="21" width="5" style="1" bestFit="1" customWidth="1"/>
    <col min="22" max="22" width="6.7109375" style="1" bestFit="1" customWidth="1"/>
    <col min="23" max="23" width="5" style="1" bestFit="1" customWidth="1"/>
    <col min="24" max="24" width="6.7109375" style="1" bestFit="1" customWidth="1"/>
    <col min="25" max="26" width="8" style="1" bestFit="1" customWidth="1"/>
    <col min="27" max="27" width="6.7109375" style="1" bestFit="1" customWidth="1"/>
    <col min="28" max="28" width="9.28515625" style="1" customWidth="1"/>
    <col min="29" max="29" width="9.28515625" style="1" bestFit="1" customWidth="1"/>
    <col min="30" max="30" width="6.7109375" style="1" bestFit="1" customWidth="1"/>
    <col min="31" max="31" width="8" style="1" bestFit="1" customWidth="1"/>
    <col min="32" max="32" width="6.7109375" style="1" bestFit="1" customWidth="1"/>
    <col min="33" max="34" width="8" style="1" bestFit="1" customWidth="1"/>
    <col min="35" max="35" width="9.28515625" style="1" bestFit="1" customWidth="1"/>
    <col min="36" max="36" width="8" style="1" bestFit="1" customWidth="1"/>
    <col min="37" max="37" width="9.28515625" style="1" customWidth="1"/>
    <col min="38" max="16384" width="9.140625" style="1"/>
  </cols>
  <sheetData>
    <row r="1" spans="1:37">
      <c r="AJ1" s="2204" t="s">
        <v>83</v>
      </c>
      <c r="AK1" s="2205"/>
    </row>
    <row r="3" spans="1:37" ht="14.25">
      <c r="A3" s="2206" t="s">
        <v>198</v>
      </c>
      <c r="B3" s="2206"/>
      <c r="C3" s="2206"/>
      <c r="D3" s="2206"/>
      <c r="E3" s="2206"/>
      <c r="F3" s="2206"/>
      <c r="G3" s="2206"/>
      <c r="H3" s="2206"/>
      <c r="I3" s="2206"/>
      <c r="J3" s="2206"/>
      <c r="K3" s="2206"/>
      <c r="L3" s="2206"/>
      <c r="M3" s="2206"/>
      <c r="N3" s="2206"/>
      <c r="O3" s="2206"/>
      <c r="P3" s="2206"/>
      <c r="Q3" s="2206"/>
      <c r="R3" s="2206"/>
      <c r="S3" s="2206"/>
      <c r="T3" s="2206"/>
      <c r="U3" s="2206"/>
      <c r="V3" s="2206"/>
      <c r="W3" s="2206"/>
      <c r="X3" s="2206"/>
      <c r="Y3" s="2206"/>
      <c r="Z3" s="2206"/>
      <c r="AA3" s="2206"/>
      <c r="AB3" s="2206"/>
      <c r="AC3" s="2206"/>
      <c r="AD3" s="2206"/>
      <c r="AE3" s="2206"/>
      <c r="AF3" s="2206"/>
      <c r="AG3" s="2206"/>
      <c r="AH3" s="2206"/>
      <c r="AI3" s="2206"/>
      <c r="AJ3" s="2"/>
      <c r="AK3" s="2"/>
    </row>
    <row r="4" spans="1:37" ht="14.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ht="13.5" thickBot="1">
      <c r="AI5" s="2207" t="s">
        <v>0</v>
      </c>
      <c r="AJ5" s="2207"/>
      <c r="AK5" s="2207"/>
    </row>
    <row r="6" spans="1:37" s="3" customFormat="1" ht="12.75" customHeight="1">
      <c r="A6" s="2217" t="s">
        <v>20</v>
      </c>
      <c r="B6" s="2211" t="s">
        <v>21</v>
      </c>
      <c r="C6" s="2212"/>
      <c r="D6" s="2212"/>
      <c r="E6" s="2212"/>
      <c r="F6" s="2212"/>
      <c r="G6" s="2212"/>
      <c r="H6" s="2212"/>
      <c r="I6" s="2212"/>
      <c r="J6" s="2213"/>
      <c r="K6" s="2211" t="s">
        <v>22</v>
      </c>
      <c r="L6" s="2212"/>
      <c r="M6" s="2212"/>
      <c r="N6" s="2212"/>
      <c r="O6" s="2212"/>
      <c r="P6" s="2212"/>
      <c r="Q6" s="2212"/>
      <c r="R6" s="2212"/>
      <c r="S6" s="2213"/>
      <c r="T6" s="2211" t="s">
        <v>23</v>
      </c>
      <c r="U6" s="2212"/>
      <c r="V6" s="2212"/>
      <c r="W6" s="2212"/>
      <c r="X6" s="2212"/>
      <c r="Y6" s="2212"/>
      <c r="Z6" s="2212"/>
      <c r="AA6" s="2212"/>
      <c r="AB6" s="2213"/>
      <c r="AC6" s="2211" t="s">
        <v>24</v>
      </c>
      <c r="AD6" s="2212"/>
      <c r="AE6" s="2212"/>
      <c r="AF6" s="2212"/>
      <c r="AG6" s="2212"/>
      <c r="AH6" s="2212"/>
      <c r="AI6" s="2212"/>
      <c r="AJ6" s="2212"/>
      <c r="AK6" s="2213"/>
    </row>
    <row r="7" spans="1:37" s="3" customFormat="1" ht="13.5" thickBot="1">
      <c r="A7" s="2225"/>
      <c r="B7" s="2214"/>
      <c r="C7" s="2215"/>
      <c r="D7" s="2215"/>
      <c r="E7" s="2215"/>
      <c r="F7" s="2215"/>
      <c r="G7" s="2215"/>
      <c r="H7" s="2215"/>
      <c r="I7" s="2215"/>
      <c r="J7" s="2216"/>
      <c r="K7" s="2214"/>
      <c r="L7" s="2215"/>
      <c r="M7" s="2215"/>
      <c r="N7" s="2215"/>
      <c r="O7" s="2215"/>
      <c r="P7" s="2215"/>
      <c r="Q7" s="2215"/>
      <c r="R7" s="2215"/>
      <c r="S7" s="2216"/>
      <c r="T7" s="2214"/>
      <c r="U7" s="2215"/>
      <c r="V7" s="2215"/>
      <c r="W7" s="2215"/>
      <c r="X7" s="2215"/>
      <c r="Y7" s="2215"/>
      <c r="Z7" s="2215"/>
      <c r="AA7" s="2215"/>
      <c r="AB7" s="2216"/>
      <c r="AC7" s="2214"/>
      <c r="AD7" s="2215"/>
      <c r="AE7" s="2215"/>
      <c r="AF7" s="2215"/>
      <c r="AG7" s="2215"/>
      <c r="AH7" s="2215"/>
      <c r="AI7" s="2215"/>
      <c r="AJ7" s="2215"/>
      <c r="AK7" s="2216"/>
    </row>
    <row r="8" spans="1:37" ht="13.5" thickBot="1">
      <c r="A8" s="2226"/>
      <c r="B8" s="64" t="s">
        <v>25</v>
      </c>
      <c r="C8" s="5" t="s">
        <v>26</v>
      </c>
      <c r="D8" s="5" t="s">
        <v>27</v>
      </c>
      <c r="E8" s="5" t="s">
        <v>28</v>
      </c>
      <c r="F8" s="5" t="s">
        <v>29</v>
      </c>
      <c r="G8" s="5" t="s">
        <v>30</v>
      </c>
      <c r="H8" s="5" t="s">
        <v>31</v>
      </c>
      <c r="I8" s="5" t="s">
        <v>84</v>
      </c>
      <c r="J8" s="65" t="s">
        <v>85</v>
      </c>
      <c r="K8" s="64" t="s">
        <v>25</v>
      </c>
      <c r="L8" s="5" t="s">
        <v>26</v>
      </c>
      <c r="M8" s="5" t="s">
        <v>27</v>
      </c>
      <c r="N8" s="5" t="s">
        <v>28</v>
      </c>
      <c r="O8" s="5" t="s">
        <v>29</v>
      </c>
      <c r="P8" s="5" t="s">
        <v>30</v>
      </c>
      <c r="Q8" s="5" t="s">
        <v>31</v>
      </c>
      <c r="R8" s="5" t="s">
        <v>84</v>
      </c>
      <c r="S8" s="65" t="s">
        <v>85</v>
      </c>
      <c r="T8" s="64" t="s">
        <v>25</v>
      </c>
      <c r="U8" s="5" t="s">
        <v>26</v>
      </c>
      <c r="V8" s="5" t="s">
        <v>27</v>
      </c>
      <c r="W8" s="5" t="s">
        <v>28</v>
      </c>
      <c r="X8" s="5" t="s">
        <v>29</v>
      </c>
      <c r="Y8" s="5" t="s">
        <v>30</v>
      </c>
      <c r="Z8" s="5" t="s">
        <v>31</v>
      </c>
      <c r="AA8" s="5" t="s">
        <v>84</v>
      </c>
      <c r="AB8" s="65" t="s">
        <v>85</v>
      </c>
      <c r="AC8" s="64" t="s">
        <v>25</v>
      </c>
      <c r="AD8" s="5" t="s">
        <v>26</v>
      </c>
      <c r="AE8" s="5" t="s">
        <v>27</v>
      </c>
      <c r="AF8" s="5" t="s">
        <v>28</v>
      </c>
      <c r="AG8" s="5" t="s">
        <v>29</v>
      </c>
      <c r="AH8" s="5" t="s">
        <v>30</v>
      </c>
      <c r="AI8" s="5" t="s">
        <v>31</v>
      </c>
      <c r="AJ8" s="5" t="s">
        <v>84</v>
      </c>
      <c r="AK8" s="65" t="s">
        <v>85</v>
      </c>
    </row>
    <row r="9" spans="1:37">
      <c r="A9" s="66" t="s">
        <v>12</v>
      </c>
      <c r="B9" s="67">
        <v>8.9290000000000003</v>
      </c>
      <c r="C9" s="68">
        <v>0.18</v>
      </c>
      <c r="D9" s="68">
        <v>1.115</v>
      </c>
      <c r="E9" s="68">
        <v>2.85</v>
      </c>
      <c r="F9" s="68">
        <v>7.4249999999999998</v>
      </c>
      <c r="G9" s="68">
        <v>3.5430000000000001</v>
      </c>
      <c r="H9" s="68">
        <v>21.192</v>
      </c>
      <c r="I9" s="68">
        <v>3.9522300000000001</v>
      </c>
      <c r="J9" s="69">
        <v>13.475</v>
      </c>
      <c r="K9" s="67">
        <v>0</v>
      </c>
      <c r="L9" s="68">
        <v>0</v>
      </c>
      <c r="M9" s="68">
        <v>1.623</v>
      </c>
      <c r="N9" s="68">
        <v>0.55800000000000005</v>
      </c>
      <c r="O9" s="68">
        <v>2.7E-2</v>
      </c>
      <c r="P9" s="68">
        <v>0</v>
      </c>
      <c r="Q9" s="68">
        <v>1.65</v>
      </c>
      <c r="R9" s="68">
        <v>1.62466</v>
      </c>
      <c r="S9" s="69">
        <v>0</v>
      </c>
      <c r="T9" s="67">
        <v>2.0659999999999998</v>
      </c>
      <c r="U9" s="68">
        <v>8.2000000000000003E-2</v>
      </c>
      <c r="V9" s="68">
        <v>8.0850000000000009</v>
      </c>
      <c r="W9" s="68">
        <v>6.8000000000000005E-2</v>
      </c>
      <c r="X9" s="68">
        <v>0.13200000000000001</v>
      </c>
      <c r="Y9" s="68">
        <v>0.80900000000000005</v>
      </c>
      <c r="Z9" s="68">
        <v>11.173999999999999</v>
      </c>
      <c r="AA9" s="68">
        <v>8.25014</v>
      </c>
      <c r="AB9" s="69">
        <v>0</v>
      </c>
      <c r="AC9" s="67">
        <v>10.994999999999999</v>
      </c>
      <c r="AD9" s="68">
        <v>0.26200000000000001</v>
      </c>
      <c r="AE9" s="68">
        <v>10.823</v>
      </c>
      <c r="AF9" s="68">
        <v>3.476</v>
      </c>
      <c r="AG9" s="68">
        <v>7.5839999999999996</v>
      </c>
      <c r="AH9" s="68">
        <v>4.3520000000000003</v>
      </c>
      <c r="AI9" s="68">
        <v>34.015999999999998</v>
      </c>
      <c r="AJ9" s="68">
        <v>13.827030000000001</v>
      </c>
      <c r="AK9" s="69">
        <v>13.475</v>
      </c>
    </row>
    <row r="10" spans="1:37">
      <c r="A10" s="70" t="s">
        <v>32</v>
      </c>
      <c r="B10" s="71">
        <v>157.774</v>
      </c>
      <c r="C10" s="13">
        <v>2.3170000000000002</v>
      </c>
      <c r="D10" s="13">
        <v>0.23200000000000001</v>
      </c>
      <c r="E10" s="13">
        <v>1E-3</v>
      </c>
      <c r="F10" s="13">
        <v>0.77100000000000002</v>
      </c>
      <c r="G10" s="13">
        <v>0.219</v>
      </c>
      <c r="H10" s="13">
        <v>161.31299999999999</v>
      </c>
      <c r="I10" s="13">
        <v>32.686700000000002</v>
      </c>
      <c r="J10" s="72">
        <v>3.7909999999999999</v>
      </c>
      <c r="K10" s="71">
        <v>3.0750000000000002</v>
      </c>
      <c r="L10" s="13">
        <v>4.1000000000000002E-2</v>
      </c>
      <c r="M10" s="13">
        <v>0</v>
      </c>
      <c r="N10" s="13">
        <v>0</v>
      </c>
      <c r="O10" s="13">
        <v>1.2E-2</v>
      </c>
      <c r="P10" s="13">
        <v>0</v>
      </c>
      <c r="Q10" s="13">
        <v>3.1280000000000001</v>
      </c>
      <c r="R10" s="13">
        <v>2.7649999999999997E-2</v>
      </c>
      <c r="S10" s="72">
        <v>17.927</v>
      </c>
      <c r="T10" s="71">
        <v>0</v>
      </c>
      <c r="U10" s="13">
        <v>0</v>
      </c>
      <c r="V10" s="13">
        <v>0</v>
      </c>
      <c r="W10" s="13">
        <v>0</v>
      </c>
      <c r="X10" s="13">
        <v>1.6E-2</v>
      </c>
      <c r="Y10" s="13">
        <v>3.1E-2</v>
      </c>
      <c r="Z10" s="13">
        <v>4.7E-2</v>
      </c>
      <c r="AA10" s="13">
        <v>7.5199999999999998E-3</v>
      </c>
      <c r="AB10" s="72">
        <v>0</v>
      </c>
      <c r="AC10" s="71">
        <v>160.84899999999999</v>
      </c>
      <c r="AD10" s="13">
        <v>2.3580000000000001</v>
      </c>
      <c r="AE10" s="13">
        <v>0.23200000000000001</v>
      </c>
      <c r="AF10" s="13">
        <v>1E-3</v>
      </c>
      <c r="AG10" s="13">
        <v>0.79900000000000004</v>
      </c>
      <c r="AH10" s="13">
        <v>0.25</v>
      </c>
      <c r="AI10" s="13">
        <v>164.488</v>
      </c>
      <c r="AJ10" s="13">
        <v>32.721869999999996</v>
      </c>
      <c r="AK10" s="72">
        <v>21.718</v>
      </c>
    </row>
    <row r="11" spans="1:37">
      <c r="A11" s="70" t="s">
        <v>72</v>
      </c>
      <c r="B11" s="71">
        <v>151.35400000000001</v>
      </c>
      <c r="C11" s="13">
        <v>0.97299999999999998</v>
      </c>
      <c r="D11" s="13">
        <v>6.2210000000000001</v>
      </c>
      <c r="E11" s="13">
        <v>3.8889999999999998</v>
      </c>
      <c r="F11" s="13">
        <v>66.897000000000006</v>
      </c>
      <c r="G11" s="13">
        <v>59.222999999999999</v>
      </c>
      <c r="H11" s="13">
        <v>284.66800000000001</v>
      </c>
      <c r="I11" s="13">
        <v>25.382480000000001</v>
      </c>
      <c r="J11" s="72">
        <v>71.861999999999995</v>
      </c>
      <c r="K11" s="71">
        <v>0</v>
      </c>
      <c r="L11" s="13">
        <v>0</v>
      </c>
      <c r="M11" s="13">
        <v>0</v>
      </c>
      <c r="N11" s="13">
        <v>0</v>
      </c>
      <c r="O11" s="13">
        <v>2.6869999999999998</v>
      </c>
      <c r="P11" s="13">
        <v>2.1960000000000002</v>
      </c>
      <c r="Q11" s="13">
        <v>4.883</v>
      </c>
      <c r="R11" s="13">
        <v>0.29916999999999999</v>
      </c>
      <c r="S11" s="72">
        <v>0</v>
      </c>
      <c r="T11" s="71">
        <v>49.631</v>
      </c>
      <c r="U11" s="13">
        <v>0.20799999999999999</v>
      </c>
      <c r="V11" s="13">
        <v>0.36</v>
      </c>
      <c r="W11" s="13">
        <v>3.2000000000000001E-2</v>
      </c>
      <c r="X11" s="13">
        <v>1.7490000000000001</v>
      </c>
      <c r="Y11" s="13">
        <v>3.7970000000000002</v>
      </c>
      <c r="Z11" s="13">
        <v>55.744999999999997</v>
      </c>
      <c r="AA11" s="13">
        <v>3.5346100000000003</v>
      </c>
      <c r="AB11" s="72">
        <v>0.70699999999999996</v>
      </c>
      <c r="AC11" s="71">
        <v>200.98500000000001</v>
      </c>
      <c r="AD11" s="13">
        <v>1.181</v>
      </c>
      <c r="AE11" s="13">
        <v>6.5810000000000004</v>
      </c>
      <c r="AF11" s="13">
        <v>3.9209999999999998</v>
      </c>
      <c r="AG11" s="13">
        <v>71.332999999999998</v>
      </c>
      <c r="AH11" s="13">
        <v>65.215999999999994</v>
      </c>
      <c r="AI11" s="13">
        <v>345.29599999999999</v>
      </c>
      <c r="AJ11" s="13">
        <v>29.216259999999998</v>
      </c>
      <c r="AK11" s="72">
        <v>72.569000000000003</v>
      </c>
    </row>
    <row r="12" spans="1:37" ht="25.5">
      <c r="A12" s="70" t="s">
        <v>34</v>
      </c>
      <c r="B12" s="71">
        <v>9.6370000000000005</v>
      </c>
      <c r="C12" s="13">
        <v>7.9000000000000001E-2</v>
      </c>
      <c r="D12" s="13">
        <v>0.68100000000000005</v>
      </c>
      <c r="E12" s="13">
        <v>0.29599999999999999</v>
      </c>
      <c r="F12" s="13">
        <v>3.5329999999999999</v>
      </c>
      <c r="G12" s="13">
        <v>2.4900000000000002</v>
      </c>
      <c r="H12" s="13">
        <v>16.420000000000002</v>
      </c>
      <c r="I12" s="13">
        <v>3.9719799999999998</v>
      </c>
      <c r="J12" s="72">
        <v>0</v>
      </c>
      <c r="K12" s="71">
        <v>10.388</v>
      </c>
      <c r="L12" s="13">
        <v>0.03</v>
      </c>
      <c r="M12" s="13">
        <v>0</v>
      </c>
      <c r="N12" s="13">
        <v>0</v>
      </c>
      <c r="O12" s="13">
        <v>0.75800000000000001</v>
      </c>
      <c r="P12" s="13">
        <v>6.4279999999999999</v>
      </c>
      <c r="Q12" s="13">
        <v>17.603999999999999</v>
      </c>
      <c r="R12" s="13">
        <v>0.89942999999999995</v>
      </c>
      <c r="S12" s="72">
        <v>20.454000000000001</v>
      </c>
      <c r="T12" s="71">
        <v>1.1539999999999999</v>
      </c>
      <c r="U12" s="13">
        <v>6.0000000000000001E-3</v>
      </c>
      <c r="V12" s="13">
        <v>2E-3</v>
      </c>
      <c r="W12" s="13">
        <v>0</v>
      </c>
      <c r="X12" s="13">
        <v>0.45400000000000001</v>
      </c>
      <c r="Y12" s="13">
        <v>0.182</v>
      </c>
      <c r="Z12" s="13">
        <v>1.798</v>
      </c>
      <c r="AA12" s="13">
        <v>0.37594</v>
      </c>
      <c r="AB12" s="72">
        <v>0</v>
      </c>
      <c r="AC12" s="71">
        <v>21.178999999999998</v>
      </c>
      <c r="AD12" s="13">
        <v>0.115</v>
      </c>
      <c r="AE12" s="13">
        <v>0.68300000000000005</v>
      </c>
      <c r="AF12" s="13">
        <v>0.29599999999999999</v>
      </c>
      <c r="AG12" s="13">
        <v>4.7450000000000001</v>
      </c>
      <c r="AH12" s="13">
        <v>9.1</v>
      </c>
      <c r="AI12" s="13">
        <v>35.822000000000003</v>
      </c>
      <c r="AJ12" s="13">
        <v>5.24735</v>
      </c>
      <c r="AK12" s="72">
        <v>20.454000000000001</v>
      </c>
    </row>
    <row r="13" spans="1:37" ht="38.25">
      <c r="A13" s="70" t="s">
        <v>35</v>
      </c>
      <c r="B13" s="71">
        <v>12.162000000000001</v>
      </c>
      <c r="C13" s="13">
        <v>5.8000000000000003E-2</v>
      </c>
      <c r="D13" s="13">
        <v>0.58199999999999996</v>
      </c>
      <c r="E13" s="13">
        <v>0.28699999999999998</v>
      </c>
      <c r="F13" s="13">
        <v>3.5209999999999999</v>
      </c>
      <c r="G13" s="13">
        <v>8.1780000000000008</v>
      </c>
      <c r="H13" s="13">
        <v>24.501000000000001</v>
      </c>
      <c r="I13" s="13">
        <v>3.5349899999999996</v>
      </c>
      <c r="J13" s="72">
        <v>0</v>
      </c>
      <c r="K13" s="71">
        <v>0</v>
      </c>
      <c r="L13" s="13">
        <v>0</v>
      </c>
      <c r="M13" s="13">
        <v>0</v>
      </c>
      <c r="N13" s="13">
        <v>0</v>
      </c>
      <c r="O13" s="13">
        <v>8.5999999999999993E-2</v>
      </c>
      <c r="P13" s="13">
        <v>28.146000000000001</v>
      </c>
      <c r="Q13" s="13">
        <v>28.231999999999999</v>
      </c>
      <c r="R13" s="13">
        <v>1.66699</v>
      </c>
      <c r="S13" s="72">
        <v>0</v>
      </c>
      <c r="T13" s="71">
        <v>31.841000000000001</v>
      </c>
      <c r="U13" s="13">
        <v>0.16200000000000001</v>
      </c>
      <c r="V13" s="13">
        <v>1.212</v>
      </c>
      <c r="W13" s="13">
        <v>0.59099999999999997</v>
      </c>
      <c r="X13" s="13">
        <v>1.669</v>
      </c>
      <c r="Y13" s="13">
        <v>0.80200000000000005</v>
      </c>
      <c r="Z13" s="13">
        <v>35.686</v>
      </c>
      <c r="AA13" s="13">
        <v>3.8325</v>
      </c>
      <c r="AB13" s="72">
        <v>0</v>
      </c>
      <c r="AC13" s="71">
        <v>44.003</v>
      </c>
      <c r="AD13" s="13">
        <v>0.22</v>
      </c>
      <c r="AE13" s="13">
        <v>1.794</v>
      </c>
      <c r="AF13" s="13">
        <v>0.878</v>
      </c>
      <c r="AG13" s="13">
        <v>5.2759999999999998</v>
      </c>
      <c r="AH13" s="13">
        <v>37.125999999999998</v>
      </c>
      <c r="AI13" s="13">
        <v>88.418999999999997</v>
      </c>
      <c r="AJ13" s="13">
        <v>9.0344800000000003</v>
      </c>
      <c r="AK13" s="72">
        <v>0</v>
      </c>
    </row>
    <row r="14" spans="1:37" ht="25.5">
      <c r="A14" s="70" t="s">
        <v>36</v>
      </c>
      <c r="B14" s="71">
        <v>21.751000000000001</v>
      </c>
      <c r="C14" s="13">
        <v>0.13700000000000001</v>
      </c>
      <c r="D14" s="13">
        <v>6.6000000000000003E-2</v>
      </c>
      <c r="E14" s="13">
        <v>0.22900000000000001</v>
      </c>
      <c r="F14" s="13">
        <v>8.6720000000000006</v>
      </c>
      <c r="G14" s="13">
        <v>100.982</v>
      </c>
      <c r="H14" s="13">
        <v>131.608</v>
      </c>
      <c r="I14" s="13">
        <v>4.51464</v>
      </c>
      <c r="J14" s="72">
        <v>5.6749999999999998</v>
      </c>
      <c r="K14" s="71">
        <v>0</v>
      </c>
      <c r="L14" s="13">
        <v>0</v>
      </c>
      <c r="M14" s="13">
        <v>0</v>
      </c>
      <c r="N14" s="13">
        <v>0</v>
      </c>
      <c r="O14" s="13">
        <v>0.109</v>
      </c>
      <c r="P14" s="13">
        <v>7.7160000000000002</v>
      </c>
      <c r="Q14" s="13">
        <v>7.8250000000000002</v>
      </c>
      <c r="R14" s="13">
        <v>0.31198999999999999</v>
      </c>
      <c r="S14" s="72">
        <v>0</v>
      </c>
      <c r="T14" s="71">
        <v>172.02</v>
      </c>
      <c r="U14" s="13">
        <v>0.14000000000000001</v>
      </c>
      <c r="V14" s="13">
        <v>0</v>
      </c>
      <c r="W14" s="13">
        <v>0</v>
      </c>
      <c r="X14" s="13">
        <v>0.59799999999999998</v>
      </c>
      <c r="Y14" s="13">
        <v>9.7010000000000005</v>
      </c>
      <c r="Z14" s="13">
        <v>182.459</v>
      </c>
      <c r="AA14" s="13">
        <v>1.33091</v>
      </c>
      <c r="AB14" s="72">
        <v>0</v>
      </c>
      <c r="AC14" s="71">
        <v>193.77099999999999</v>
      </c>
      <c r="AD14" s="13">
        <v>0.27700000000000002</v>
      </c>
      <c r="AE14" s="13">
        <v>6.6000000000000003E-2</v>
      </c>
      <c r="AF14" s="13">
        <v>0.22900000000000001</v>
      </c>
      <c r="AG14" s="13">
        <v>9.3789999999999996</v>
      </c>
      <c r="AH14" s="13">
        <v>118.399</v>
      </c>
      <c r="AI14" s="13">
        <v>321.892</v>
      </c>
      <c r="AJ14" s="13">
        <v>6.15754</v>
      </c>
      <c r="AK14" s="72">
        <v>5.6749999999999998</v>
      </c>
    </row>
    <row r="15" spans="1:37">
      <c r="A15" s="70" t="s">
        <v>37</v>
      </c>
      <c r="B15" s="71">
        <v>66.665999999999997</v>
      </c>
      <c r="C15" s="13">
        <v>0.17299999999999999</v>
      </c>
      <c r="D15" s="13">
        <v>4.0529999999999999</v>
      </c>
      <c r="E15" s="13">
        <v>1.454</v>
      </c>
      <c r="F15" s="13">
        <v>12.228999999999999</v>
      </c>
      <c r="G15" s="13">
        <v>20.312000000000001</v>
      </c>
      <c r="H15" s="13">
        <v>103.43300000000001</v>
      </c>
      <c r="I15" s="13">
        <v>14.72616</v>
      </c>
      <c r="J15" s="72">
        <v>0</v>
      </c>
      <c r="K15" s="71">
        <v>10.92</v>
      </c>
      <c r="L15" s="13">
        <v>5.5E-2</v>
      </c>
      <c r="M15" s="13">
        <v>0</v>
      </c>
      <c r="N15" s="13">
        <v>0</v>
      </c>
      <c r="O15" s="13">
        <v>0.06</v>
      </c>
      <c r="P15" s="13">
        <v>8.2940000000000005</v>
      </c>
      <c r="Q15" s="13">
        <v>19.329000000000001</v>
      </c>
      <c r="R15" s="13">
        <v>0.44179000000000002</v>
      </c>
      <c r="S15" s="72">
        <v>31.92</v>
      </c>
      <c r="T15" s="71">
        <v>22.151</v>
      </c>
      <c r="U15" s="13">
        <v>8.4000000000000005E-2</v>
      </c>
      <c r="V15" s="13">
        <v>8.7999999999999995E-2</v>
      </c>
      <c r="W15" s="13">
        <v>3.0000000000000001E-3</v>
      </c>
      <c r="X15" s="13">
        <v>3.173</v>
      </c>
      <c r="Y15" s="13">
        <v>2.6110000000000002</v>
      </c>
      <c r="Z15" s="13">
        <v>28.106999999999999</v>
      </c>
      <c r="AA15" s="13">
        <v>2.4169499999999999</v>
      </c>
      <c r="AB15" s="72">
        <v>0</v>
      </c>
      <c r="AC15" s="71">
        <v>99.736999999999995</v>
      </c>
      <c r="AD15" s="13">
        <v>0.312</v>
      </c>
      <c r="AE15" s="13">
        <v>4.141</v>
      </c>
      <c r="AF15" s="13">
        <v>1.4570000000000001</v>
      </c>
      <c r="AG15" s="13">
        <v>15.462</v>
      </c>
      <c r="AH15" s="13">
        <v>31.216999999999999</v>
      </c>
      <c r="AI15" s="13">
        <v>150.869</v>
      </c>
      <c r="AJ15" s="13">
        <v>17.584900000000001</v>
      </c>
      <c r="AK15" s="72">
        <v>31.92</v>
      </c>
    </row>
    <row r="16" spans="1:37" ht="25.5">
      <c r="A16" s="70" t="s">
        <v>38</v>
      </c>
      <c r="B16" s="71">
        <v>289.13799999999998</v>
      </c>
      <c r="C16" s="13">
        <v>0.49099999999999999</v>
      </c>
      <c r="D16" s="13">
        <v>0</v>
      </c>
      <c r="E16" s="13">
        <v>0</v>
      </c>
      <c r="F16" s="13">
        <v>2.3260000000000001</v>
      </c>
      <c r="G16" s="13">
        <v>305.12200000000001</v>
      </c>
      <c r="H16" s="13">
        <v>597.077</v>
      </c>
      <c r="I16" s="13">
        <v>2.8876200000000001</v>
      </c>
      <c r="J16" s="72">
        <v>2.746</v>
      </c>
      <c r="K16" s="71">
        <v>1.6359999999999999</v>
      </c>
      <c r="L16" s="13">
        <v>2E-3</v>
      </c>
      <c r="M16" s="13">
        <v>0</v>
      </c>
      <c r="N16" s="13">
        <v>0</v>
      </c>
      <c r="O16" s="13">
        <v>0</v>
      </c>
      <c r="P16" s="13">
        <v>0</v>
      </c>
      <c r="Q16" s="13">
        <v>1.6379999999999999</v>
      </c>
      <c r="R16" s="13">
        <v>1.64E-3</v>
      </c>
      <c r="S16" s="72">
        <v>2.8330000000000002</v>
      </c>
      <c r="T16" s="71">
        <v>24.352</v>
      </c>
      <c r="U16" s="13">
        <v>1.4E-2</v>
      </c>
      <c r="V16" s="13">
        <v>0</v>
      </c>
      <c r="W16" s="13">
        <v>0</v>
      </c>
      <c r="X16" s="13">
        <v>4.0000000000000001E-3</v>
      </c>
      <c r="Y16" s="13">
        <v>0</v>
      </c>
      <c r="Z16" s="13">
        <v>24.37</v>
      </c>
      <c r="AA16" s="13">
        <v>0.22869</v>
      </c>
      <c r="AB16" s="72">
        <v>0</v>
      </c>
      <c r="AC16" s="71">
        <v>315.12599999999998</v>
      </c>
      <c r="AD16" s="13">
        <v>0.50700000000000001</v>
      </c>
      <c r="AE16" s="13">
        <v>0</v>
      </c>
      <c r="AF16" s="13">
        <v>0</v>
      </c>
      <c r="AG16" s="13">
        <v>2.33</v>
      </c>
      <c r="AH16" s="13">
        <v>305.12200000000001</v>
      </c>
      <c r="AI16" s="13">
        <v>623.08500000000004</v>
      </c>
      <c r="AJ16" s="13">
        <v>3.11795</v>
      </c>
      <c r="AK16" s="72">
        <v>5.5789999999999997</v>
      </c>
    </row>
    <row r="17" spans="1:37" ht="38.25">
      <c r="A17" s="70" t="s">
        <v>39</v>
      </c>
      <c r="B17" s="71">
        <v>9.9570000000000007</v>
      </c>
      <c r="C17" s="13">
        <v>2.4E-2</v>
      </c>
      <c r="D17" s="13">
        <v>0.88400000000000001</v>
      </c>
      <c r="E17" s="13">
        <v>0.14099999999999999</v>
      </c>
      <c r="F17" s="13">
        <v>1.7470000000000001</v>
      </c>
      <c r="G17" s="13">
        <v>0.32400000000000001</v>
      </c>
      <c r="H17" s="13">
        <v>12.936</v>
      </c>
      <c r="I17" s="13">
        <v>2.1158800000000002</v>
      </c>
      <c r="J17" s="72">
        <v>34.704000000000001</v>
      </c>
      <c r="K17" s="71">
        <v>0</v>
      </c>
      <c r="L17" s="13">
        <v>0</v>
      </c>
      <c r="M17" s="13">
        <v>0</v>
      </c>
      <c r="N17" s="13">
        <v>0</v>
      </c>
      <c r="O17" s="13">
        <v>7.0000000000000001E-3</v>
      </c>
      <c r="P17" s="13">
        <v>0</v>
      </c>
      <c r="Q17" s="13">
        <v>7.0000000000000001E-3</v>
      </c>
      <c r="R17" s="13">
        <v>7.0000000000000001E-3</v>
      </c>
      <c r="S17" s="72">
        <v>0</v>
      </c>
      <c r="T17" s="71">
        <v>0.57399999999999995</v>
      </c>
      <c r="U17" s="13">
        <v>2E-3</v>
      </c>
      <c r="V17" s="13">
        <v>0</v>
      </c>
      <c r="W17" s="13">
        <v>0</v>
      </c>
      <c r="X17" s="13">
        <v>2E-3</v>
      </c>
      <c r="Y17" s="13">
        <v>0</v>
      </c>
      <c r="Z17" s="13">
        <v>0.57799999999999996</v>
      </c>
      <c r="AA17" s="13">
        <v>2.8500000000000001E-3</v>
      </c>
      <c r="AB17" s="72">
        <v>0</v>
      </c>
      <c r="AC17" s="71">
        <v>10.531000000000001</v>
      </c>
      <c r="AD17" s="13">
        <v>2.5999999999999999E-2</v>
      </c>
      <c r="AE17" s="13">
        <v>0.88400000000000001</v>
      </c>
      <c r="AF17" s="13">
        <v>0.14099999999999999</v>
      </c>
      <c r="AG17" s="13">
        <v>1.756</v>
      </c>
      <c r="AH17" s="13">
        <v>0.32400000000000001</v>
      </c>
      <c r="AI17" s="13">
        <v>13.521000000000001</v>
      </c>
      <c r="AJ17" s="13">
        <v>2.1257299999999999</v>
      </c>
      <c r="AK17" s="72">
        <v>34.704000000000001</v>
      </c>
    </row>
    <row r="18" spans="1:37">
      <c r="A18" s="70" t="s">
        <v>14</v>
      </c>
      <c r="B18" s="71">
        <v>160.227</v>
      </c>
      <c r="C18" s="13">
        <v>2.8580000000000001</v>
      </c>
      <c r="D18" s="13">
        <v>2.59</v>
      </c>
      <c r="E18" s="13">
        <v>1.462</v>
      </c>
      <c r="F18" s="13">
        <v>28.51</v>
      </c>
      <c r="G18" s="13">
        <v>394.69299999999998</v>
      </c>
      <c r="H18" s="13">
        <v>588.87800000000004</v>
      </c>
      <c r="I18" s="13">
        <v>23.598839999999999</v>
      </c>
      <c r="J18" s="72">
        <v>190.405</v>
      </c>
      <c r="K18" s="71">
        <v>19.602</v>
      </c>
      <c r="L18" s="13">
        <v>0.18</v>
      </c>
      <c r="M18" s="13">
        <v>2.46</v>
      </c>
      <c r="N18" s="13">
        <v>0.32900000000000001</v>
      </c>
      <c r="O18" s="13">
        <v>0.16200000000000001</v>
      </c>
      <c r="P18" s="13">
        <v>0.39</v>
      </c>
      <c r="Q18" s="13">
        <v>22.794</v>
      </c>
      <c r="R18" s="13">
        <v>3.4045700000000001</v>
      </c>
      <c r="S18" s="72">
        <v>88.631</v>
      </c>
      <c r="T18" s="71">
        <v>34.229999999999997</v>
      </c>
      <c r="U18" s="13">
        <v>0.188</v>
      </c>
      <c r="V18" s="13">
        <v>5.7889999999999997</v>
      </c>
      <c r="W18" s="13">
        <v>1.8080000000000001</v>
      </c>
      <c r="X18" s="13">
        <v>1.091</v>
      </c>
      <c r="Y18" s="13">
        <v>1.099</v>
      </c>
      <c r="Z18" s="13">
        <v>42.396999999999998</v>
      </c>
      <c r="AA18" s="13">
        <v>7.3342600000000004</v>
      </c>
      <c r="AB18" s="72">
        <v>25.91</v>
      </c>
      <c r="AC18" s="71">
        <v>214.059</v>
      </c>
      <c r="AD18" s="13">
        <v>3.226</v>
      </c>
      <c r="AE18" s="13">
        <v>10.839</v>
      </c>
      <c r="AF18" s="13">
        <v>3.5990000000000002</v>
      </c>
      <c r="AG18" s="13">
        <v>29.763000000000002</v>
      </c>
      <c r="AH18" s="13">
        <v>396.18200000000002</v>
      </c>
      <c r="AI18" s="13">
        <v>654.06899999999996</v>
      </c>
      <c r="AJ18" s="13">
        <v>34.337669999999996</v>
      </c>
      <c r="AK18" s="72">
        <v>304.94600000000003</v>
      </c>
    </row>
    <row r="19" spans="1:37" ht="25.5">
      <c r="A19" s="70" t="s">
        <v>40</v>
      </c>
      <c r="B19" s="71">
        <v>436.47399999999999</v>
      </c>
      <c r="C19" s="13">
        <v>3.43</v>
      </c>
      <c r="D19" s="13">
        <v>187.399</v>
      </c>
      <c r="E19" s="13">
        <v>77.475999999999999</v>
      </c>
      <c r="F19" s="13">
        <v>249.578</v>
      </c>
      <c r="G19" s="13">
        <v>128.25299999999999</v>
      </c>
      <c r="H19" s="13">
        <v>1005.134</v>
      </c>
      <c r="I19" s="13">
        <v>242.09164000000001</v>
      </c>
      <c r="J19" s="72">
        <v>68.837000000000003</v>
      </c>
      <c r="K19" s="71">
        <v>0.252</v>
      </c>
      <c r="L19" s="13">
        <v>5.0000000000000001E-3</v>
      </c>
      <c r="M19" s="13">
        <v>5.8999999999999997E-2</v>
      </c>
      <c r="N19" s="13">
        <v>3.2000000000000001E-2</v>
      </c>
      <c r="O19" s="13">
        <v>3.5329999999999999</v>
      </c>
      <c r="P19" s="13">
        <v>87.581000000000003</v>
      </c>
      <c r="Q19" s="13">
        <v>91.43</v>
      </c>
      <c r="R19" s="13">
        <v>8.0099499999999999</v>
      </c>
      <c r="S19" s="72">
        <v>1.9E-2</v>
      </c>
      <c r="T19" s="71">
        <v>92.665000000000006</v>
      </c>
      <c r="U19" s="13">
        <v>0.36599999999999999</v>
      </c>
      <c r="V19" s="13">
        <v>63.351999999999997</v>
      </c>
      <c r="W19" s="13">
        <v>22.308</v>
      </c>
      <c r="X19" s="13">
        <v>12.961</v>
      </c>
      <c r="Y19" s="13">
        <v>22.994</v>
      </c>
      <c r="Z19" s="13">
        <v>192.33799999999999</v>
      </c>
      <c r="AA19" s="13">
        <v>52.174599999999998</v>
      </c>
      <c r="AB19" s="72">
        <v>15.068</v>
      </c>
      <c r="AC19" s="71">
        <v>529.39099999999996</v>
      </c>
      <c r="AD19" s="13">
        <v>3.8010000000000002</v>
      </c>
      <c r="AE19" s="13">
        <v>250.81</v>
      </c>
      <c r="AF19" s="13">
        <v>99.816000000000003</v>
      </c>
      <c r="AG19" s="13">
        <v>266.072</v>
      </c>
      <c r="AH19" s="13">
        <v>238.828</v>
      </c>
      <c r="AI19" s="13">
        <v>1288.902</v>
      </c>
      <c r="AJ19" s="13">
        <v>302.27618999999999</v>
      </c>
      <c r="AK19" s="72">
        <v>83.924000000000007</v>
      </c>
    </row>
    <row r="20" spans="1:37">
      <c r="A20" s="70" t="s">
        <v>41</v>
      </c>
      <c r="B20" s="71">
        <v>186.28399999999999</v>
      </c>
      <c r="C20" s="13">
        <v>0.88200000000000001</v>
      </c>
      <c r="D20" s="13">
        <v>3.8940000000000001</v>
      </c>
      <c r="E20" s="13">
        <v>2.1179999999999999</v>
      </c>
      <c r="F20" s="13">
        <v>169.60599999999999</v>
      </c>
      <c r="G20" s="13">
        <v>41.575000000000003</v>
      </c>
      <c r="H20" s="13">
        <v>402.24099999999999</v>
      </c>
      <c r="I20" s="13">
        <v>24.078340000000001</v>
      </c>
      <c r="J20" s="72">
        <v>152.339</v>
      </c>
      <c r="K20" s="71">
        <v>5.4550000000000001</v>
      </c>
      <c r="L20" s="13">
        <v>0.08</v>
      </c>
      <c r="M20" s="13">
        <v>0</v>
      </c>
      <c r="N20" s="13">
        <v>0</v>
      </c>
      <c r="O20" s="13">
        <v>0.28799999999999998</v>
      </c>
      <c r="P20" s="13">
        <v>3.2429999999999999</v>
      </c>
      <c r="Q20" s="13">
        <v>9.0660000000000007</v>
      </c>
      <c r="R20" s="13">
        <v>0.34606999999999999</v>
      </c>
      <c r="S20" s="72">
        <v>10.648999999999999</v>
      </c>
      <c r="T20" s="71">
        <v>53.616999999999997</v>
      </c>
      <c r="U20" s="13">
        <v>0.248</v>
      </c>
      <c r="V20" s="13">
        <v>0.75900000000000001</v>
      </c>
      <c r="W20" s="13">
        <v>2.5999999999999999E-2</v>
      </c>
      <c r="X20" s="13">
        <v>0.82099999999999995</v>
      </c>
      <c r="Y20" s="13">
        <v>1.6120000000000001</v>
      </c>
      <c r="Z20" s="13">
        <v>57.057000000000002</v>
      </c>
      <c r="AA20" s="13">
        <v>2.2336100000000001</v>
      </c>
      <c r="AB20" s="72">
        <v>8.5380000000000003</v>
      </c>
      <c r="AC20" s="71">
        <v>245.35599999999999</v>
      </c>
      <c r="AD20" s="13">
        <v>1.21</v>
      </c>
      <c r="AE20" s="13">
        <v>4.6529999999999996</v>
      </c>
      <c r="AF20" s="13">
        <v>2.1440000000000001</v>
      </c>
      <c r="AG20" s="13">
        <v>170.715</v>
      </c>
      <c r="AH20" s="13">
        <v>46.43</v>
      </c>
      <c r="AI20" s="13">
        <v>468.36399999999998</v>
      </c>
      <c r="AJ20" s="13">
        <v>26.65802</v>
      </c>
      <c r="AK20" s="72">
        <v>171.52600000000001</v>
      </c>
    </row>
    <row r="21" spans="1:37" ht="25.5">
      <c r="A21" s="70" t="s">
        <v>16</v>
      </c>
      <c r="B21" s="71">
        <v>42.442</v>
      </c>
      <c r="C21" s="13">
        <v>0.216</v>
      </c>
      <c r="D21" s="13">
        <v>2.948</v>
      </c>
      <c r="E21" s="13">
        <v>0.60299999999999998</v>
      </c>
      <c r="F21" s="13">
        <v>9.8789999999999996</v>
      </c>
      <c r="G21" s="13">
        <v>2.617</v>
      </c>
      <c r="H21" s="13">
        <v>58.101999999999997</v>
      </c>
      <c r="I21" s="13">
        <v>10.851780000000002</v>
      </c>
      <c r="J21" s="72">
        <v>45.302</v>
      </c>
      <c r="K21" s="71">
        <v>0.28399999999999997</v>
      </c>
      <c r="L21" s="13">
        <v>2E-3</v>
      </c>
      <c r="M21" s="13">
        <v>0.185</v>
      </c>
      <c r="N21" s="13">
        <v>3.2000000000000001E-2</v>
      </c>
      <c r="O21" s="13">
        <v>7.0000000000000007E-2</v>
      </c>
      <c r="P21" s="13">
        <v>0</v>
      </c>
      <c r="Q21" s="13">
        <v>0.54100000000000004</v>
      </c>
      <c r="R21" s="13">
        <v>0.25936000000000003</v>
      </c>
      <c r="S21" s="72">
        <v>0.06</v>
      </c>
      <c r="T21" s="71">
        <v>29.423999999999999</v>
      </c>
      <c r="U21" s="13">
        <v>0.113</v>
      </c>
      <c r="V21" s="13">
        <v>0.84699999999999998</v>
      </c>
      <c r="W21" s="13">
        <v>0.27100000000000002</v>
      </c>
      <c r="X21" s="13">
        <v>0.77800000000000002</v>
      </c>
      <c r="Y21" s="13">
        <v>6.0999999999999999E-2</v>
      </c>
      <c r="Z21" s="13">
        <v>31.222999999999999</v>
      </c>
      <c r="AA21" s="13">
        <v>2.3780799999999997</v>
      </c>
      <c r="AB21" s="72">
        <v>0</v>
      </c>
      <c r="AC21" s="71">
        <v>72.150000000000006</v>
      </c>
      <c r="AD21" s="13">
        <v>0.33100000000000002</v>
      </c>
      <c r="AE21" s="13">
        <v>3.98</v>
      </c>
      <c r="AF21" s="13">
        <v>0.90600000000000003</v>
      </c>
      <c r="AG21" s="13">
        <v>10.727</v>
      </c>
      <c r="AH21" s="13">
        <v>2.6779999999999999</v>
      </c>
      <c r="AI21" s="13">
        <v>89.866</v>
      </c>
      <c r="AJ21" s="13">
        <v>13.48922</v>
      </c>
      <c r="AK21" s="72">
        <v>45.362000000000002</v>
      </c>
    </row>
    <row r="22" spans="1:37">
      <c r="A22" s="70" t="s">
        <v>42</v>
      </c>
      <c r="B22" s="71">
        <v>22.922000000000001</v>
      </c>
      <c r="C22" s="13">
        <v>9.1999999999999998E-2</v>
      </c>
      <c r="D22" s="13">
        <v>0.54100000000000004</v>
      </c>
      <c r="E22" s="13">
        <v>6.8000000000000005E-2</v>
      </c>
      <c r="F22" s="13">
        <v>3.3959999999999999</v>
      </c>
      <c r="G22" s="13">
        <v>5.2720000000000002</v>
      </c>
      <c r="H22" s="13">
        <v>32.222999999999999</v>
      </c>
      <c r="I22" s="13">
        <v>1.70652</v>
      </c>
      <c r="J22" s="72">
        <v>19.622</v>
      </c>
      <c r="K22" s="71">
        <v>0</v>
      </c>
      <c r="L22" s="13">
        <v>0</v>
      </c>
      <c r="M22" s="13">
        <v>0</v>
      </c>
      <c r="N22" s="13">
        <v>0</v>
      </c>
      <c r="O22" s="13">
        <v>4.9000000000000002E-2</v>
      </c>
      <c r="P22" s="13">
        <v>0.54600000000000004</v>
      </c>
      <c r="Q22" s="13">
        <v>0.59499999999999997</v>
      </c>
      <c r="R22" s="13">
        <v>4.4350000000000001E-2</v>
      </c>
      <c r="S22" s="72">
        <v>0</v>
      </c>
      <c r="T22" s="71">
        <v>0.30099999999999999</v>
      </c>
      <c r="U22" s="13">
        <v>1E-3</v>
      </c>
      <c r="V22" s="13">
        <v>0.03</v>
      </c>
      <c r="W22" s="13">
        <v>1E-3</v>
      </c>
      <c r="X22" s="13">
        <v>0.33400000000000002</v>
      </c>
      <c r="Y22" s="13">
        <v>2.9990000000000001</v>
      </c>
      <c r="Z22" s="13">
        <v>3.665</v>
      </c>
      <c r="AA22" s="13">
        <v>0.32916000000000001</v>
      </c>
      <c r="AB22" s="72">
        <v>0</v>
      </c>
      <c r="AC22" s="71">
        <v>23.222999999999999</v>
      </c>
      <c r="AD22" s="13">
        <v>9.2999999999999999E-2</v>
      </c>
      <c r="AE22" s="13">
        <v>0.57099999999999995</v>
      </c>
      <c r="AF22" s="13">
        <v>6.9000000000000006E-2</v>
      </c>
      <c r="AG22" s="13">
        <v>3.7789999999999999</v>
      </c>
      <c r="AH22" s="13">
        <v>8.8170000000000002</v>
      </c>
      <c r="AI22" s="13">
        <v>36.482999999999997</v>
      </c>
      <c r="AJ22" s="13">
        <v>2.0800300000000003</v>
      </c>
      <c r="AK22" s="72">
        <v>19.622</v>
      </c>
    </row>
    <row r="23" spans="1:37" ht="25.5">
      <c r="A23" s="70" t="s">
        <v>43</v>
      </c>
      <c r="B23" s="71">
        <v>18417.937999999998</v>
      </c>
      <c r="C23" s="13">
        <v>2.012</v>
      </c>
      <c r="D23" s="13">
        <v>0</v>
      </c>
      <c r="E23" s="13">
        <v>42.82</v>
      </c>
      <c r="F23" s="13">
        <v>19484.903999999999</v>
      </c>
      <c r="G23" s="13">
        <v>1.81</v>
      </c>
      <c r="H23" s="13">
        <v>37906.663999999997</v>
      </c>
      <c r="I23" s="13">
        <v>9.7116199999999999</v>
      </c>
      <c r="J23" s="72">
        <v>0</v>
      </c>
      <c r="K23" s="71">
        <v>0</v>
      </c>
      <c r="L23" s="13">
        <v>0</v>
      </c>
      <c r="M23" s="13">
        <v>0</v>
      </c>
      <c r="N23" s="13">
        <v>0</v>
      </c>
      <c r="O23" s="13">
        <v>8.1969999999999992</v>
      </c>
      <c r="P23" s="13">
        <v>0</v>
      </c>
      <c r="Q23" s="13">
        <v>8.1969999999999992</v>
      </c>
      <c r="R23" s="13">
        <v>4.0000000000000001E-3</v>
      </c>
      <c r="S23" s="72">
        <v>0</v>
      </c>
      <c r="T23" s="71">
        <v>34379.285000000003</v>
      </c>
      <c r="U23" s="13">
        <v>9.7210000000000001</v>
      </c>
      <c r="V23" s="13">
        <v>4.4169999999999998</v>
      </c>
      <c r="W23" s="13">
        <v>0.58799999999999997</v>
      </c>
      <c r="X23" s="13">
        <v>31.213999999999999</v>
      </c>
      <c r="Y23" s="13">
        <v>341.93799999999999</v>
      </c>
      <c r="Z23" s="13">
        <v>34766.574999999997</v>
      </c>
      <c r="AA23" s="13">
        <v>11.448889999999999</v>
      </c>
      <c r="AB23" s="72">
        <v>0</v>
      </c>
      <c r="AC23" s="71">
        <v>52797.222999999998</v>
      </c>
      <c r="AD23" s="13">
        <v>11.733000000000001</v>
      </c>
      <c r="AE23" s="13">
        <v>4.4169999999999998</v>
      </c>
      <c r="AF23" s="13">
        <v>43.408000000000001</v>
      </c>
      <c r="AG23" s="13">
        <v>19524.314999999999</v>
      </c>
      <c r="AH23" s="13">
        <v>343.74799999999999</v>
      </c>
      <c r="AI23" s="13">
        <v>72681.436000000002</v>
      </c>
      <c r="AJ23" s="13">
        <v>21.16451</v>
      </c>
      <c r="AK23" s="72">
        <v>0</v>
      </c>
    </row>
    <row r="24" spans="1:37">
      <c r="A24" s="70" t="s">
        <v>44</v>
      </c>
      <c r="B24" s="71">
        <v>8.2789999999999999</v>
      </c>
      <c r="C24" s="13">
        <v>5.2999999999999999E-2</v>
      </c>
      <c r="D24" s="13">
        <v>12.28</v>
      </c>
      <c r="E24" s="13">
        <v>1.75</v>
      </c>
      <c r="F24" s="13">
        <v>1.0629999999999999</v>
      </c>
      <c r="G24" s="13">
        <v>0.19500000000000001</v>
      </c>
      <c r="H24" s="13">
        <v>21.87</v>
      </c>
      <c r="I24" s="13">
        <v>13.272729999999999</v>
      </c>
      <c r="J24" s="72">
        <v>31.738</v>
      </c>
      <c r="K24" s="71">
        <v>0</v>
      </c>
      <c r="L24" s="13">
        <v>0</v>
      </c>
      <c r="M24" s="13">
        <v>0</v>
      </c>
      <c r="N24" s="13">
        <v>0</v>
      </c>
      <c r="O24" s="13">
        <v>11.069000000000001</v>
      </c>
      <c r="P24" s="13">
        <v>0</v>
      </c>
      <c r="Q24" s="13">
        <v>11.069000000000001</v>
      </c>
      <c r="R24" s="13">
        <v>1.107E-2</v>
      </c>
      <c r="S24" s="72">
        <v>0</v>
      </c>
      <c r="T24" s="71">
        <v>13.529</v>
      </c>
      <c r="U24" s="13">
        <v>2.1999999999999999E-2</v>
      </c>
      <c r="V24" s="13">
        <v>0</v>
      </c>
      <c r="W24" s="13">
        <v>0</v>
      </c>
      <c r="X24" s="13">
        <v>0.124</v>
      </c>
      <c r="Y24" s="13">
        <v>0</v>
      </c>
      <c r="Z24" s="13">
        <v>13.675000000000001</v>
      </c>
      <c r="AA24" s="13">
        <v>0.16694000000000001</v>
      </c>
      <c r="AB24" s="72">
        <v>0</v>
      </c>
      <c r="AC24" s="71">
        <v>21.808</v>
      </c>
      <c r="AD24" s="13">
        <v>7.4999999999999997E-2</v>
      </c>
      <c r="AE24" s="13">
        <v>12.28</v>
      </c>
      <c r="AF24" s="13">
        <v>1.75</v>
      </c>
      <c r="AG24" s="13">
        <v>12.256</v>
      </c>
      <c r="AH24" s="13">
        <v>0.19500000000000001</v>
      </c>
      <c r="AI24" s="13">
        <v>46.613999999999997</v>
      </c>
      <c r="AJ24" s="13">
        <v>13.45074</v>
      </c>
      <c r="AK24" s="72">
        <v>31.738</v>
      </c>
    </row>
    <row r="25" spans="1:37">
      <c r="A25" s="70" t="s">
        <v>45</v>
      </c>
      <c r="B25" s="71">
        <v>134.46100000000001</v>
      </c>
      <c r="C25" s="13">
        <v>0.122</v>
      </c>
      <c r="D25" s="13">
        <v>0.67600000000000005</v>
      </c>
      <c r="E25" s="13">
        <v>0.11600000000000001</v>
      </c>
      <c r="F25" s="13">
        <v>64.191000000000003</v>
      </c>
      <c r="G25" s="13">
        <v>36.414000000000001</v>
      </c>
      <c r="H25" s="13">
        <v>235.864</v>
      </c>
      <c r="I25" s="13">
        <v>5.3510200000000001</v>
      </c>
      <c r="J25" s="72">
        <v>0.51400000000000001</v>
      </c>
      <c r="K25" s="71">
        <v>1.94</v>
      </c>
      <c r="L25" s="13">
        <v>1.6E-2</v>
      </c>
      <c r="M25" s="13">
        <v>1.6E-2</v>
      </c>
      <c r="N25" s="13">
        <v>3.2000000000000001E-2</v>
      </c>
      <c r="O25" s="13">
        <v>0.05</v>
      </c>
      <c r="P25" s="13">
        <v>12.448</v>
      </c>
      <c r="Q25" s="13">
        <v>14.47</v>
      </c>
      <c r="R25" s="13">
        <v>0.42280000000000001</v>
      </c>
      <c r="S25" s="72">
        <v>2.9969999999999999</v>
      </c>
      <c r="T25" s="71">
        <v>15.749000000000001</v>
      </c>
      <c r="U25" s="13">
        <v>4.2000000000000003E-2</v>
      </c>
      <c r="V25" s="13">
        <v>0</v>
      </c>
      <c r="W25" s="13">
        <v>0</v>
      </c>
      <c r="X25" s="13">
        <v>8.0939999999999994</v>
      </c>
      <c r="Y25" s="13">
        <v>1.2629999999999999</v>
      </c>
      <c r="Z25" s="13">
        <v>25.148</v>
      </c>
      <c r="AA25" s="13">
        <v>0.30848999999999999</v>
      </c>
      <c r="AB25" s="72">
        <v>0</v>
      </c>
      <c r="AC25" s="71">
        <v>152.15</v>
      </c>
      <c r="AD25" s="13">
        <v>0.18</v>
      </c>
      <c r="AE25" s="13">
        <v>0.69199999999999995</v>
      </c>
      <c r="AF25" s="13">
        <v>0.14799999999999999</v>
      </c>
      <c r="AG25" s="13">
        <v>72.334999999999994</v>
      </c>
      <c r="AH25" s="13">
        <v>50.125</v>
      </c>
      <c r="AI25" s="13">
        <v>275.48200000000003</v>
      </c>
      <c r="AJ25" s="13">
        <v>6.0823100000000005</v>
      </c>
      <c r="AK25" s="72">
        <v>3.5110000000000001</v>
      </c>
    </row>
    <row r="26" spans="1:37" ht="25.5">
      <c r="A26" s="70" t="s">
        <v>46</v>
      </c>
      <c r="B26" s="71">
        <v>8.0909999999999993</v>
      </c>
      <c r="C26" s="13">
        <v>5.3999999999999999E-2</v>
      </c>
      <c r="D26" s="13">
        <v>1.728</v>
      </c>
      <c r="E26" s="13">
        <v>1.9E-2</v>
      </c>
      <c r="F26" s="13">
        <v>7.29</v>
      </c>
      <c r="G26" s="13">
        <v>2.7050000000000001</v>
      </c>
      <c r="H26" s="13">
        <v>19.867999999999999</v>
      </c>
      <c r="I26" s="13">
        <v>3.5840300000000003</v>
      </c>
      <c r="J26" s="72">
        <v>2.6930000000000001</v>
      </c>
      <c r="K26" s="71">
        <v>0.10299999999999999</v>
      </c>
      <c r="L26" s="13">
        <v>0</v>
      </c>
      <c r="M26" s="13">
        <v>0</v>
      </c>
      <c r="N26" s="13">
        <v>0</v>
      </c>
      <c r="O26" s="13">
        <v>6.3E-2</v>
      </c>
      <c r="P26" s="13">
        <v>3.879</v>
      </c>
      <c r="Q26" s="13">
        <v>4.0449999999999999</v>
      </c>
      <c r="R26" s="13">
        <v>5.3719999999999997E-2</v>
      </c>
      <c r="S26" s="72">
        <v>0.20100000000000001</v>
      </c>
      <c r="T26" s="71">
        <v>0.80200000000000005</v>
      </c>
      <c r="U26" s="13">
        <v>4.0000000000000001E-3</v>
      </c>
      <c r="V26" s="13">
        <v>0</v>
      </c>
      <c r="W26" s="13">
        <v>0</v>
      </c>
      <c r="X26" s="13">
        <v>0.27100000000000002</v>
      </c>
      <c r="Y26" s="13">
        <v>4.4340000000000002</v>
      </c>
      <c r="Z26" s="13">
        <v>5.5110000000000001</v>
      </c>
      <c r="AA26" s="13">
        <v>0.31051999999999996</v>
      </c>
      <c r="AB26" s="72">
        <v>0.85199999999999998</v>
      </c>
      <c r="AC26" s="71">
        <v>8.9960000000000004</v>
      </c>
      <c r="AD26" s="13">
        <v>5.8000000000000003E-2</v>
      </c>
      <c r="AE26" s="13">
        <v>1.728</v>
      </c>
      <c r="AF26" s="13">
        <v>1.9E-2</v>
      </c>
      <c r="AG26" s="13">
        <v>7.6239999999999997</v>
      </c>
      <c r="AH26" s="13">
        <v>11.018000000000001</v>
      </c>
      <c r="AI26" s="13">
        <v>29.423999999999999</v>
      </c>
      <c r="AJ26" s="13">
        <v>3.9482699999999999</v>
      </c>
      <c r="AK26" s="72">
        <v>3.746</v>
      </c>
    </row>
    <row r="27" spans="1:37" ht="25.5">
      <c r="A27" s="70" t="s">
        <v>47</v>
      </c>
      <c r="B27" s="71">
        <v>1.105</v>
      </c>
      <c r="C27" s="13">
        <v>40.552</v>
      </c>
      <c r="D27" s="13">
        <v>0</v>
      </c>
      <c r="E27" s="13">
        <v>1.738</v>
      </c>
      <c r="F27" s="13">
        <v>22414.024000000001</v>
      </c>
      <c r="G27" s="13">
        <v>0.33500000000000002</v>
      </c>
      <c r="H27" s="13">
        <v>22456.016</v>
      </c>
      <c r="I27" s="13">
        <v>18.412310000000002</v>
      </c>
      <c r="J27" s="72">
        <v>0</v>
      </c>
      <c r="K27" s="71">
        <v>1342.374</v>
      </c>
      <c r="L27" s="13">
        <v>32.728000000000002</v>
      </c>
      <c r="M27" s="13">
        <v>0</v>
      </c>
      <c r="N27" s="13">
        <v>0</v>
      </c>
      <c r="O27" s="13">
        <v>3734.0079999999998</v>
      </c>
      <c r="P27" s="13">
        <v>0</v>
      </c>
      <c r="Q27" s="13">
        <v>5109.1099999999997</v>
      </c>
      <c r="R27" s="13">
        <v>1.40709</v>
      </c>
      <c r="S27" s="72">
        <v>0</v>
      </c>
      <c r="T27" s="71">
        <v>0.14799999999999999</v>
      </c>
      <c r="U27" s="13">
        <v>1E-3</v>
      </c>
      <c r="V27" s="13">
        <v>0</v>
      </c>
      <c r="W27" s="13">
        <v>0</v>
      </c>
      <c r="X27" s="13">
        <v>0</v>
      </c>
      <c r="Y27" s="13">
        <v>2.6429999999999998</v>
      </c>
      <c r="Z27" s="13">
        <v>2.7919999999999998</v>
      </c>
      <c r="AA27" s="13">
        <v>7.4800000000000005E-3</v>
      </c>
      <c r="AB27" s="72">
        <v>0</v>
      </c>
      <c r="AC27" s="71">
        <v>1343.627</v>
      </c>
      <c r="AD27" s="13">
        <v>73.281000000000006</v>
      </c>
      <c r="AE27" s="13">
        <v>0</v>
      </c>
      <c r="AF27" s="13">
        <v>1.738</v>
      </c>
      <c r="AG27" s="13">
        <v>26148.031999999999</v>
      </c>
      <c r="AH27" s="13">
        <v>2.9780000000000002</v>
      </c>
      <c r="AI27" s="13">
        <v>27567.918000000001</v>
      </c>
      <c r="AJ27" s="13">
        <v>19.826880000000003</v>
      </c>
      <c r="AK27" s="72">
        <v>0</v>
      </c>
    </row>
    <row r="28" spans="1:37">
      <c r="A28" s="70" t="s">
        <v>48</v>
      </c>
      <c r="B28" s="71">
        <v>0.66</v>
      </c>
      <c r="C28" s="13">
        <v>5.0000000000000001E-3</v>
      </c>
      <c r="D28" s="13">
        <v>0</v>
      </c>
      <c r="E28" s="13">
        <v>0</v>
      </c>
      <c r="F28" s="13">
        <v>0.52700000000000002</v>
      </c>
      <c r="G28" s="13">
        <v>0.76800000000000002</v>
      </c>
      <c r="H28" s="13">
        <v>1.96</v>
      </c>
      <c r="I28" s="13">
        <v>0.35032000000000002</v>
      </c>
      <c r="J28" s="72">
        <v>0</v>
      </c>
      <c r="K28" s="71">
        <v>0.46100000000000002</v>
      </c>
      <c r="L28" s="13">
        <v>5.0000000000000001E-3</v>
      </c>
      <c r="M28" s="13">
        <v>0</v>
      </c>
      <c r="N28" s="13">
        <v>0</v>
      </c>
      <c r="O28" s="13">
        <v>1.4E-2</v>
      </c>
      <c r="P28" s="13">
        <v>0</v>
      </c>
      <c r="Q28" s="13">
        <v>0.48</v>
      </c>
      <c r="R28" s="13">
        <v>1.9570000000000001E-2</v>
      </c>
      <c r="S28" s="72">
        <v>1E-3</v>
      </c>
      <c r="T28" s="71">
        <v>0.185</v>
      </c>
      <c r="U28" s="13">
        <v>2E-3</v>
      </c>
      <c r="V28" s="13">
        <v>0</v>
      </c>
      <c r="W28" s="13">
        <v>0</v>
      </c>
      <c r="X28" s="13">
        <v>2E-3</v>
      </c>
      <c r="Y28" s="13">
        <v>6.0999999999999999E-2</v>
      </c>
      <c r="Z28" s="13">
        <v>0.25</v>
      </c>
      <c r="AA28" s="13">
        <v>9.3499999999999989E-3</v>
      </c>
      <c r="AB28" s="72">
        <v>0</v>
      </c>
      <c r="AC28" s="71">
        <v>1.306</v>
      </c>
      <c r="AD28" s="13">
        <v>1.2E-2</v>
      </c>
      <c r="AE28" s="13">
        <v>0</v>
      </c>
      <c r="AF28" s="13">
        <v>0</v>
      </c>
      <c r="AG28" s="13">
        <v>0.54300000000000004</v>
      </c>
      <c r="AH28" s="13">
        <v>0.82899999999999996</v>
      </c>
      <c r="AI28" s="13">
        <v>2.69</v>
      </c>
      <c r="AJ28" s="13">
        <v>0.37924000000000002</v>
      </c>
      <c r="AK28" s="72">
        <v>1E-3</v>
      </c>
    </row>
    <row r="29" spans="1:37" ht="25.5">
      <c r="A29" s="70" t="s">
        <v>49</v>
      </c>
      <c r="B29" s="71">
        <v>6.3719999999999999</v>
      </c>
      <c r="C29" s="13">
        <v>3.1E-2</v>
      </c>
      <c r="D29" s="13">
        <v>2E-3</v>
      </c>
      <c r="E29" s="13">
        <v>0</v>
      </c>
      <c r="F29" s="13">
        <v>1.2350000000000001</v>
      </c>
      <c r="G29" s="13">
        <v>1.645</v>
      </c>
      <c r="H29" s="13">
        <v>9.2850000000000001</v>
      </c>
      <c r="I29" s="13">
        <v>0.68079000000000001</v>
      </c>
      <c r="J29" s="72">
        <v>1.0780000000000001</v>
      </c>
      <c r="K29" s="71">
        <v>0</v>
      </c>
      <c r="L29" s="13">
        <v>0</v>
      </c>
      <c r="M29" s="13">
        <v>0</v>
      </c>
      <c r="N29" s="13">
        <v>0</v>
      </c>
      <c r="O29" s="13">
        <v>0.01</v>
      </c>
      <c r="P29" s="13">
        <v>0</v>
      </c>
      <c r="Q29" s="13">
        <v>0.01</v>
      </c>
      <c r="R29" s="13">
        <v>6.45E-3</v>
      </c>
      <c r="S29" s="72">
        <v>0</v>
      </c>
      <c r="T29" s="71">
        <v>0.68</v>
      </c>
      <c r="U29" s="13">
        <v>3.0000000000000001E-3</v>
      </c>
      <c r="V29" s="13">
        <v>2.798</v>
      </c>
      <c r="W29" s="13">
        <v>0.33500000000000002</v>
      </c>
      <c r="X29" s="13">
        <v>7.1999999999999995E-2</v>
      </c>
      <c r="Y29" s="13">
        <v>0.30299999999999999</v>
      </c>
      <c r="Z29" s="13">
        <v>3.8559999999999999</v>
      </c>
      <c r="AA29" s="13">
        <v>2.9194200000000001</v>
      </c>
      <c r="AB29" s="72">
        <v>0</v>
      </c>
      <c r="AC29" s="71">
        <v>7.0519999999999996</v>
      </c>
      <c r="AD29" s="13">
        <v>3.4000000000000002E-2</v>
      </c>
      <c r="AE29" s="13">
        <v>2.8</v>
      </c>
      <c r="AF29" s="13">
        <v>0.33500000000000002</v>
      </c>
      <c r="AG29" s="13">
        <v>1.3169999999999999</v>
      </c>
      <c r="AH29" s="13">
        <v>1.948</v>
      </c>
      <c r="AI29" s="13">
        <v>13.151</v>
      </c>
      <c r="AJ29" s="13">
        <v>3.6066599999999998</v>
      </c>
      <c r="AK29" s="72">
        <v>1.0780000000000001</v>
      </c>
    </row>
    <row r="30" spans="1:37">
      <c r="A30" s="70" t="s">
        <v>50</v>
      </c>
      <c r="B30" s="71">
        <v>87.748000000000005</v>
      </c>
      <c r="C30" s="13">
        <v>0.80500000000000005</v>
      </c>
      <c r="D30" s="13">
        <v>0</v>
      </c>
      <c r="E30" s="13">
        <v>1.2E-2</v>
      </c>
      <c r="F30" s="13">
        <v>1.1459999999999999</v>
      </c>
      <c r="G30" s="13">
        <v>18.634</v>
      </c>
      <c r="H30" s="13">
        <v>108.333</v>
      </c>
      <c r="I30" s="13">
        <v>18.670310000000001</v>
      </c>
      <c r="J30" s="72">
        <v>0</v>
      </c>
      <c r="K30" s="71">
        <v>54.115000000000002</v>
      </c>
      <c r="L30" s="13">
        <v>0.33200000000000002</v>
      </c>
      <c r="M30" s="13">
        <v>0</v>
      </c>
      <c r="N30" s="13">
        <v>0</v>
      </c>
      <c r="O30" s="13">
        <v>3.6999999999999998E-2</v>
      </c>
      <c r="P30" s="13">
        <v>0</v>
      </c>
      <c r="Q30" s="13">
        <v>54.484000000000002</v>
      </c>
      <c r="R30" s="13">
        <v>10.922600000000001</v>
      </c>
      <c r="S30" s="72">
        <v>0</v>
      </c>
      <c r="T30" s="71">
        <v>0.113</v>
      </c>
      <c r="U30" s="13">
        <v>0</v>
      </c>
      <c r="V30" s="13">
        <v>0.20599999999999999</v>
      </c>
      <c r="W30" s="13">
        <v>1.6E-2</v>
      </c>
      <c r="X30" s="13">
        <v>5.0000000000000001E-3</v>
      </c>
      <c r="Y30" s="13">
        <v>0</v>
      </c>
      <c r="Z30" s="13">
        <v>0.32400000000000001</v>
      </c>
      <c r="AA30" s="13">
        <v>0.21671000000000001</v>
      </c>
      <c r="AB30" s="72">
        <v>0</v>
      </c>
      <c r="AC30" s="71">
        <v>141.976</v>
      </c>
      <c r="AD30" s="13">
        <v>1.137</v>
      </c>
      <c r="AE30" s="13">
        <v>0.20599999999999999</v>
      </c>
      <c r="AF30" s="13">
        <v>2.8000000000000001E-2</v>
      </c>
      <c r="AG30" s="13">
        <v>1.1879999999999999</v>
      </c>
      <c r="AH30" s="13">
        <v>18.634</v>
      </c>
      <c r="AI30" s="13">
        <v>163.14099999999999</v>
      </c>
      <c r="AJ30" s="13">
        <v>29.809619999999999</v>
      </c>
      <c r="AK30" s="72">
        <v>0</v>
      </c>
    </row>
    <row r="31" spans="1:37">
      <c r="A31" s="70" t="s">
        <v>51</v>
      </c>
      <c r="B31" s="71">
        <v>4.9580000000000002</v>
      </c>
      <c r="C31" s="13">
        <v>3.1E-2</v>
      </c>
      <c r="D31" s="13">
        <v>5.8999999999999997E-2</v>
      </c>
      <c r="E31" s="13">
        <v>2.8000000000000001E-2</v>
      </c>
      <c r="F31" s="13">
        <v>44.695</v>
      </c>
      <c r="G31" s="13">
        <v>2.5670000000000002</v>
      </c>
      <c r="H31" s="13">
        <v>52.31</v>
      </c>
      <c r="I31" s="13">
        <v>2.6619899999999999</v>
      </c>
      <c r="J31" s="72">
        <v>2.1230000000000002</v>
      </c>
      <c r="K31" s="71">
        <v>0</v>
      </c>
      <c r="L31" s="13">
        <v>0</v>
      </c>
      <c r="M31" s="13">
        <v>0</v>
      </c>
      <c r="N31" s="13">
        <v>0</v>
      </c>
      <c r="O31" s="13">
        <v>0.02</v>
      </c>
      <c r="P31" s="13">
        <v>0</v>
      </c>
      <c r="Q31" s="13">
        <v>0.02</v>
      </c>
      <c r="R31" s="13">
        <v>1.805E-2</v>
      </c>
      <c r="S31" s="72">
        <v>0</v>
      </c>
      <c r="T31" s="71">
        <v>0.56100000000000005</v>
      </c>
      <c r="U31" s="13">
        <v>2E-3</v>
      </c>
      <c r="V31" s="13">
        <v>0</v>
      </c>
      <c r="W31" s="13">
        <v>0</v>
      </c>
      <c r="X31" s="13">
        <v>14.081</v>
      </c>
      <c r="Y31" s="13">
        <v>0.71099999999999997</v>
      </c>
      <c r="Z31" s="13">
        <v>15.355</v>
      </c>
      <c r="AA31" s="13">
        <v>0.34088000000000002</v>
      </c>
      <c r="AB31" s="72">
        <v>0</v>
      </c>
      <c r="AC31" s="71">
        <v>5.5190000000000001</v>
      </c>
      <c r="AD31" s="13">
        <v>3.3000000000000002E-2</v>
      </c>
      <c r="AE31" s="13">
        <v>5.8999999999999997E-2</v>
      </c>
      <c r="AF31" s="13">
        <v>2.8000000000000001E-2</v>
      </c>
      <c r="AG31" s="13">
        <v>58.795999999999999</v>
      </c>
      <c r="AH31" s="13">
        <v>3.278</v>
      </c>
      <c r="AI31" s="13">
        <v>67.685000000000002</v>
      </c>
      <c r="AJ31" s="13">
        <v>3.0209200000000003</v>
      </c>
      <c r="AK31" s="72">
        <v>2.1230000000000002</v>
      </c>
    </row>
    <row r="32" spans="1:37" ht="25.5">
      <c r="A32" s="70" t="s">
        <v>52</v>
      </c>
      <c r="B32" s="71">
        <v>0</v>
      </c>
      <c r="C32" s="13">
        <v>0</v>
      </c>
      <c r="D32" s="13">
        <v>0</v>
      </c>
      <c r="E32" s="13">
        <v>0</v>
      </c>
      <c r="F32" s="13">
        <v>6.0000000000000001E-3</v>
      </c>
      <c r="G32" s="13">
        <v>0</v>
      </c>
      <c r="H32" s="13">
        <v>6.0000000000000001E-3</v>
      </c>
      <c r="I32" s="13">
        <v>5.7000000000000002E-3</v>
      </c>
      <c r="J32" s="72">
        <v>0</v>
      </c>
      <c r="K32" s="71">
        <v>0</v>
      </c>
      <c r="L32" s="13">
        <v>0</v>
      </c>
      <c r="M32" s="13">
        <v>0</v>
      </c>
      <c r="N32" s="13">
        <v>0</v>
      </c>
      <c r="O32" s="13">
        <v>0</v>
      </c>
      <c r="P32" s="13">
        <v>0</v>
      </c>
      <c r="Q32" s="13">
        <v>0</v>
      </c>
      <c r="R32" s="13">
        <v>0</v>
      </c>
      <c r="S32" s="72">
        <v>0</v>
      </c>
      <c r="T32" s="71">
        <v>0</v>
      </c>
      <c r="U32" s="13">
        <v>0</v>
      </c>
      <c r="V32" s="13">
        <v>0</v>
      </c>
      <c r="W32" s="13">
        <v>0</v>
      </c>
      <c r="X32" s="13">
        <v>0</v>
      </c>
      <c r="Y32" s="13">
        <v>0</v>
      </c>
      <c r="Z32" s="13">
        <v>0</v>
      </c>
      <c r="AA32" s="13">
        <v>0</v>
      </c>
      <c r="AB32" s="72">
        <v>0</v>
      </c>
      <c r="AC32" s="71">
        <v>0</v>
      </c>
      <c r="AD32" s="13">
        <v>0</v>
      </c>
      <c r="AE32" s="13">
        <v>0</v>
      </c>
      <c r="AF32" s="13">
        <v>0</v>
      </c>
      <c r="AG32" s="13">
        <v>6.0000000000000001E-3</v>
      </c>
      <c r="AH32" s="13">
        <v>0</v>
      </c>
      <c r="AI32" s="13">
        <v>6.0000000000000001E-3</v>
      </c>
      <c r="AJ32" s="13">
        <v>5.7000000000000002E-3</v>
      </c>
      <c r="AK32" s="72">
        <v>0</v>
      </c>
    </row>
    <row r="33" spans="1:37" ht="25.5">
      <c r="A33" s="70" t="s">
        <v>53</v>
      </c>
      <c r="B33" s="71">
        <v>0</v>
      </c>
      <c r="C33" s="13">
        <v>0</v>
      </c>
      <c r="D33" s="13">
        <v>0</v>
      </c>
      <c r="E33" s="13">
        <v>0</v>
      </c>
      <c r="F33" s="13">
        <v>3.0000000000000001E-3</v>
      </c>
      <c r="G33" s="13">
        <v>0</v>
      </c>
      <c r="H33" s="13">
        <v>3.0000000000000001E-3</v>
      </c>
      <c r="I33" s="13">
        <v>2.63E-3</v>
      </c>
      <c r="J33" s="72">
        <v>0</v>
      </c>
      <c r="K33" s="71">
        <v>0</v>
      </c>
      <c r="L33" s="13">
        <v>0</v>
      </c>
      <c r="M33" s="13">
        <v>0</v>
      </c>
      <c r="N33" s="13">
        <v>0</v>
      </c>
      <c r="O33" s="13">
        <v>0</v>
      </c>
      <c r="P33" s="13">
        <v>0</v>
      </c>
      <c r="Q33" s="13">
        <v>0</v>
      </c>
      <c r="R33" s="13">
        <v>0</v>
      </c>
      <c r="S33" s="72">
        <v>0</v>
      </c>
      <c r="T33" s="71">
        <v>0</v>
      </c>
      <c r="U33" s="13">
        <v>0</v>
      </c>
      <c r="V33" s="13">
        <v>16.222000000000001</v>
      </c>
      <c r="W33" s="13">
        <v>0</v>
      </c>
      <c r="X33" s="13">
        <v>1.6E-2</v>
      </c>
      <c r="Y33" s="13">
        <v>0</v>
      </c>
      <c r="Z33" s="13">
        <v>16.238</v>
      </c>
      <c r="AA33" s="13">
        <v>16.234389999999998</v>
      </c>
      <c r="AB33" s="72">
        <v>0</v>
      </c>
      <c r="AC33" s="71">
        <v>0</v>
      </c>
      <c r="AD33" s="13">
        <v>0</v>
      </c>
      <c r="AE33" s="13">
        <v>16.222000000000001</v>
      </c>
      <c r="AF33" s="13">
        <v>0</v>
      </c>
      <c r="AG33" s="13">
        <v>1.9E-2</v>
      </c>
      <c r="AH33" s="13">
        <v>0</v>
      </c>
      <c r="AI33" s="13">
        <v>16.241</v>
      </c>
      <c r="AJ33" s="13">
        <v>16.237020000000001</v>
      </c>
      <c r="AK33" s="72">
        <v>0</v>
      </c>
    </row>
    <row r="34" spans="1:37" ht="25.5">
      <c r="A34" s="70" t="s">
        <v>54</v>
      </c>
      <c r="B34" s="71">
        <v>6.1219999999999999</v>
      </c>
      <c r="C34" s="13">
        <v>1.4999999999999999E-2</v>
      </c>
      <c r="D34" s="13">
        <v>0</v>
      </c>
      <c r="E34" s="13">
        <v>0</v>
      </c>
      <c r="F34" s="13">
        <v>5.2999999999999999E-2</v>
      </c>
      <c r="G34" s="13">
        <v>0</v>
      </c>
      <c r="H34" s="13">
        <v>6.19</v>
      </c>
      <c r="I34" s="13">
        <v>0.12422</v>
      </c>
      <c r="J34" s="72">
        <v>0</v>
      </c>
      <c r="K34" s="71">
        <v>3880.252</v>
      </c>
      <c r="L34" s="13">
        <v>15.26</v>
      </c>
      <c r="M34" s="13">
        <v>14.811</v>
      </c>
      <c r="N34" s="13">
        <v>0.26100000000000001</v>
      </c>
      <c r="O34" s="13">
        <v>0.123</v>
      </c>
      <c r="P34" s="13">
        <v>0</v>
      </c>
      <c r="Q34" s="13">
        <v>3910.4459999999999</v>
      </c>
      <c r="R34" s="13">
        <v>34.787349999999996</v>
      </c>
      <c r="S34" s="72">
        <v>6754.6369999999997</v>
      </c>
      <c r="T34" s="71">
        <v>310.69600000000003</v>
      </c>
      <c r="U34" s="13">
        <v>0.98199999999999998</v>
      </c>
      <c r="V34" s="13">
        <v>4.6760000000000002</v>
      </c>
      <c r="W34" s="13">
        <v>4.2000000000000003E-2</v>
      </c>
      <c r="X34" s="13">
        <v>0.11799999999999999</v>
      </c>
      <c r="Y34" s="13">
        <v>0</v>
      </c>
      <c r="Z34" s="13">
        <v>316.47199999999998</v>
      </c>
      <c r="AA34" s="13">
        <v>6.5103500000000007</v>
      </c>
      <c r="AB34" s="72">
        <v>498.30799999999999</v>
      </c>
      <c r="AC34" s="71">
        <v>4197.07</v>
      </c>
      <c r="AD34" s="13">
        <v>16.257000000000001</v>
      </c>
      <c r="AE34" s="13">
        <v>19.486999999999998</v>
      </c>
      <c r="AF34" s="13">
        <v>0.30299999999999999</v>
      </c>
      <c r="AG34" s="13">
        <v>0.29399999999999998</v>
      </c>
      <c r="AH34" s="13">
        <v>0</v>
      </c>
      <c r="AI34" s="13">
        <v>4233.1080000000002</v>
      </c>
      <c r="AJ34" s="13">
        <v>41.42192</v>
      </c>
      <c r="AK34" s="72">
        <v>7252.9449999999997</v>
      </c>
    </row>
    <row r="35" spans="1:37" ht="25.5">
      <c r="A35" s="70" t="s">
        <v>55</v>
      </c>
      <c r="B35" s="71">
        <v>0</v>
      </c>
      <c r="C35" s="13">
        <v>0</v>
      </c>
      <c r="D35" s="13">
        <v>0</v>
      </c>
      <c r="E35" s="13">
        <v>0</v>
      </c>
      <c r="F35" s="13">
        <v>1E-3</v>
      </c>
      <c r="G35" s="13">
        <v>0</v>
      </c>
      <c r="H35" s="13">
        <v>1E-3</v>
      </c>
      <c r="I35" s="13">
        <v>1.0000000000000001E-5</v>
      </c>
      <c r="J35" s="72">
        <v>0</v>
      </c>
      <c r="K35" s="71">
        <v>0</v>
      </c>
      <c r="L35" s="13">
        <v>0</v>
      </c>
      <c r="M35" s="13">
        <v>1.343</v>
      </c>
      <c r="N35" s="13">
        <v>0</v>
      </c>
      <c r="O35" s="13">
        <v>4.1000000000000002E-2</v>
      </c>
      <c r="P35" s="13">
        <v>0</v>
      </c>
      <c r="Q35" s="13">
        <v>1.3839999999999999</v>
      </c>
      <c r="R35" s="13">
        <v>1.3839999999999999</v>
      </c>
      <c r="S35" s="72">
        <v>9.5609999999999999</v>
      </c>
      <c r="T35" s="71">
        <v>0</v>
      </c>
      <c r="U35" s="13">
        <v>0</v>
      </c>
      <c r="V35" s="13">
        <v>0</v>
      </c>
      <c r="W35" s="13">
        <v>0</v>
      </c>
      <c r="X35" s="13">
        <v>0</v>
      </c>
      <c r="Y35" s="13">
        <v>0</v>
      </c>
      <c r="Z35" s="13">
        <v>0</v>
      </c>
      <c r="AA35" s="13">
        <v>0</v>
      </c>
      <c r="AB35" s="72">
        <v>0</v>
      </c>
      <c r="AC35" s="71">
        <v>0</v>
      </c>
      <c r="AD35" s="13">
        <v>0</v>
      </c>
      <c r="AE35" s="13">
        <v>1.343</v>
      </c>
      <c r="AF35" s="13">
        <v>0</v>
      </c>
      <c r="AG35" s="13">
        <v>4.2000000000000003E-2</v>
      </c>
      <c r="AH35" s="13">
        <v>0</v>
      </c>
      <c r="AI35" s="13">
        <v>1.385</v>
      </c>
      <c r="AJ35" s="13">
        <v>1.38401</v>
      </c>
      <c r="AK35" s="72">
        <v>9.5609999999999999</v>
      </c>
    </row>
    <row r="36" spans="1:37">
      <c r="A36" s="70" t="s">
        <v>7</v>
      </c>
      <c r="B36" s="71">
        <v>31448.311000000002</v>
      </c>
      <c r="C36" s="13">
        <v>136.61600000000001</v>
      </c>
      <c r="D36" s="13">
        <v>939.75</v>
      </c>
      <c r="E36" s="13">
        <v>85.42</v>
      </c>
      <c r="F36" s="13">
        <v>14.544</v>
      </c>
      <c r="G36" s="13">
        <v>0</v>
      </c>
      <c r="H36" s="13">
        <v>32539.221000000001</v>
      </c>
      <c r="I36" s="13">
        <v>989.13113999999996</v>
      </c>
      <c r="J36" s="72">
        <v>341.01499999999999</v>
      </c>
      <c r="K36" s="71">
        <v>3960.7710000000002</v>
      </c>
      <c r="L36" s="13">
        <v>21.126999999999999</v>
      </c>
      <c r="M36" s="13">
        <v>100.739</v>
      </c>
      <c r="N36" s="13">
        <v>6.0620000000000003</v>
      </c>
      <c r="O36" s="13">
        <v>0.56100000000000005</v>
      </c>
      <c r="P36" s="13">
        <v>0</v>
      </c>
      <c r="Q36" s="13">
        <v>4083.1979999999999</v>
      </c>
      <c r="R36" s="13">
        <v>123.01949999999999</v>
      </c>
      <c r="S36" s="72">
        <v>6937.7780000000002</v>
      </c>
      <c r="T36" s="71">
        <v>6.56</v>
      </c>
      <c r="U36" s="13">
        <v>2.3E-2</v>
      </c>
      <c r="V36" s="13">
        <v>1.2849999999999999</v>
      </c>
      <c r="W36" s="13">
        <v>5.5E-2</v>
      </c>
      <c r="X36" s="13">
        <v>0.48</v>
      </c>
      <c r="Y36" s="13">
        <v>0</v>
      </c>
      <c r="Z36" s="13">
        <v>8.3480000000000008</v>
      </c>
      <c r="AA36" s="13">
        <v>1.79325</v>
      </c>
      <c r="AB36" s="72">
        <v>0</v>
      </c>
      <c r="AC36" s="71">
        <v>35415.642</v>
      </c>
      <c r="AD36" s="13">
        <v>157.76599999999999</v>
      </c>
      <c r="AE36" s="13">
        <v>1041.7739999999999</v>
      </c>
      <c r="AF36" s="13">
        <v>91.537000000000006</v>
      </c>
      <c r="AG36" s="13">
        <v>15.585000000000001</v>
      </c>
      <c r="AH36" s="13">
        <v>0</v>
      </c>
      <c r="AI36" s="13">
        <v>36630.767</v>
      </c>
      <c r="AJ36" s="13">
        <v>1113.94389</v>
      </c>
      <c r="AK36" s="72">
        <v>7278.7929999999997</v>
      </c>
    </row>
    <row r="37" spans="1:37">
      <c r="A37" s="70" t="s">
        <v>56</v>
      </c>
      <c r="B37" s="71">
        <v>2997.3609999999999</v>
      </c>
      <c r="C37" s="13">
        <v>3.024</v>
      </c>
      <c r="D37" s="13">
        <v>145.005</v>
      </c>
      <c r="E37" s="13">
        <v>14.484</v>
      </c>
      <c r="F37" s="13">
        <v>4.3230000000000004</v>
      </c>
      <c r="G37" s="13">
        <v>3242.4369999999999</v>
      </c>
      <c r="H37" s="13">
        <v>6392.15</v>
      </c>
      <c r="I37" s="13">
        <v>192.27712</v>
      </c>
      <c r="J37" s="72">
        <v>0.113</v>
      </c>
      <c r="K37" s="71">
        <v>1E-3</v>
      </c>
      <c r="L37" s="13">
        <v>0</v>
      </c>
      <c r="M37" s="13">
        <v>0</v>
      </c>
      <c r="N37" s="13">
        <v>0</v>
      </c>
      <c r="O37" s="13">
        <v>0</v>
      </c>
      <c r="P37" s="13">
        <v>0</v>
      </c>
      <c r="Q37" s="13">
        <v>1E-3</v>
      </c>
      <c r="R37" s="13">
        <v>5.0000000000000002E-5</v>
      </c>
      <c r="S37" s="72">
        <v>0</v>
      </c>
      <c r="T37" s="71">
        <v>1E-3</v>
      </c>
      <c r="U37" s="13">
        <v>0</v>
      </c>
      <c r="V37" s="13">
        <v>3.4000000000000002E-2</v>
      </c>
      <c r="W37" s="13">
        <v>0</v>
      </c>
      <c r="X37" s="13">
        <v>0</v>
      </c>
      <c r="Y37" s="13">
        <v>0</v>
      </c>
      <c r="Z37" s="13">
        <v>3.5000000000000003E-2</v>
      </c>
      <c r="AA37" s="13">
        <v>3.4020000000000002E-2</v>
      </c>
      <c r="AB37" s="72">
        <v>0</v>
      </c>
      <c r="AC37" s="71">
        <v>2997.3629999999998</v>
      </c>
      <c r="AD37" s="13">
        <v>3.024</v>
      </c>
      <c r="AE37" s="13">
        <v>145.03899999999999</v>
      </c>
      <c r="AF37" s="13">
        <v>14.484</v>
      </c>
      <c r="AG37" s="13">
        <v>4.3230000000000004</v>
      </c>
      <c r="AH37" s="13">
        <v>3242.4369999999999</v>
      </c>
      <c r="AI37" s="13">
        <v>6392.1859999999997</v>
      </c>
      <c r="AJ37" s="13">
        <v>192.31119000000001</v>
      </c>
      <c r="AK37" s="72">
        <v>0.113</v>
      </c>
    </row>
    <row r="38" spans="1:37" ht="25.5">
      <c r="A38" s="70" t="s">
        <v>57</v>
      </c>
      <c r="B38" s="71">
        <v>6580.63</v>
      </c>
      <c r="C38" s="13">
        <v>16.167999999999999</v>
      </c>
      <c r="D38" s="13">
        <v>227.34100000000001</v>
      </c>
      <c r="E38" s="13">
        <v>37.347999999999999</v>
      </c>
      <c r="F38" s="13">
        <v>39.94</v>
      </c>
      <c r="G38" s="13">
        <v>6086.0749999999998</v>
      </c>
      <c r="H38" s="13">
        <v>12950.154</v>
      </c>
      <c r="I38" s="13">
        <v>279.12714</v>
      </c>
      <c r="J38" s="72">
        <v>0.65100000000000002</v>
      </c>
      <c r="K38" s="71">
        <v>0</v>
      </c>
      <c r="L38" s="13">
        <v>0</v>
      </c>
      <c r="M38" s="13">
        <v>0</v>
      </c>
      <c r="N38" s="13">
        <v>0</v>
      </c>
      <c r="O38" s="13">
        <v>0</v>
      </c>
      <c r="P38" s="13">
        <v>0</v>
      </c>
      <c r="Q38" s="13">
        <v>0</v>
      </c>
      <c r="R38" s="13">
        <v>0</v>
      </c>
      <c r="S38" s="72">
        <v>0</v>
      </c>
      <c r="T38" s="71">
        <v>5.1999999999999998E-2</v>
      </c>
      <c r="U38" s="13">
        <v>0</v>
      </c>
      <c r="V38" s="13">
        <v>0</v>
      </c>
      <c r="W38" s="13">
        <v>0</v>
      </c>
      <c r="X38" s="13">
        <v>429.88299999999998</v>
      </c>
      <c r="Y38" s="13">
        <v>1.972</v>
      </c>
      <c r="Z38" s="13">
        <v>431.90699999999998</v>
      </c>
      <c r="AA38" s="13">
        <v>31.31371</v>
      </c>
      <c r="AB38" s="72">
        <v>0</v>
      </c>
      <c r="AC38" s="71">
        <v>6580.6819999999998</v>
      </c>
      <c r="AD38" s="13">
        <v>16.167999999999999</v>
      </c>
      <c r="AE38" s="13">
        <v>227.34100000000001</v>
      </c>
      <c r="AF38" s="13">
        <v>37.347999999999999</v>
      </c>
      <c r="AG38" s="13">
        <v>469.82299999999998</v>
      </c>
      <c r="AH38" s="13">
        <v>6088.0469999999996</v>
      </c>
      <c r="AI38" s="13">
        <v>13382.061</v>
      </c>
      <c r="AJ38" s="13">
        <v>310.44084999999995</v>
      </c>
      <c r="AK38" s="72">
        <v>0.65100000000000002</v>
      </c>
    </row>
    <row r="39" spans="1:37">
      <c r="A39" s="70" t="s">
        <v>9</v>
      </c>
      <c r="B39" s="71">
        <v>0</v>
      </c>
      <c r="C39" s="13">
        <v>0</v>
      </c>
      <c r="D39" s="13">
        <v>0</v>
      </c>
      <c r="E39" s="13">
        <v>0</v>
      </c>
      <c r="F39" s="13">
        <v>1E-3</v>
      </c>
      <c r="G39" s="13">
        <v>0</v>
      </c>
      <c r="H39" s="13">
        <v>1E-3</v>
      </c>
      <c r="I39" s="13">
        <v>5.9999999999999995E-5</v>
      </c>
      <c r="J39" s="72">
        <v>0</v>
      </c>
      <c r="K39" s="71">
        <v>18.815000000000001</v>
      </c>
      <c r="L39" s="13">
        <v>9.6000000000000002E-2</v>
      </c>
      <c r="M39" s="13">
        <v>0.57199999999999995</v>
      </c>
      <c r="N39" s="13">
        <v>3.4000000000000002E-2</v>
      </c>
      <c r="O39" s="13">
        <v>0.13700000000000001</v>
      </c>
      <c r="P39" s="13">
        <v>0</v>
      </c>
      <c r="Q39" s="13">
        <v>19.62</v>
      </c>
      <c r="R39" s="13">
        <v>0.80024000000000006</v>
      </c>
      <c r="S39" s="72">
        <v>97.744</v>
      </c>
      <c r="T39" s="71">
        <v>0</v>
      </c>
      <c r="U39" s="13">
        <v>0</v>
      </c>
      <c r="V39" s="13">
        <v>0.44600000000000001</v>
      </c>
      <c r="W39" s="13">
        <v>2E-3</v>
      </c>
      <c r="X39" s="13">
        <v>3.9E-2</v>
      </c>
      <c r="Y39" s="13">
        <v>0</v>
      </c>
      <c r="Z39" s="13">
        <v>0.48499999999999999</v>
      </c>
      <c r="AA39" s="13">
        <v>0.48499999999999999</v>
      </c>
      <c r="AB39" s="72">
        <v>0</v>
      </c>
      <c r="AC39" s="71">
        <v>18.815000000000001</v>
      </c>
      <c r="AD39" s="13">
        <v>9.6000000000000002E-2</v>
      </c>
      <c r="AE39" s="13">
        <v>1.018</v>
      </c>
      <c r="AF39" s="13">
        <v>3.5999999999999997E-2</v>
      </c>
      <c r="AG39" s="13">
        <v>0.17699999999999999</v>
      </c>
      <c r="AH39" s="13">
        <v>0</v>
      </c>
      <c r="AI39" s="13">
        <v>20.106000000000002</v>
      </c>
      <c r="AJ39" s="13">
        <v>1.2852999999999999</v>
      </c>
      <c r="AK39" s="72">
        <v>97.744</v>
      </c>
    </row>
    <row r="40" spans="1:37">
      <c r="A40" s="70" t="s">
        <v>10</v>
      </c>
      <c r="B40" s="71">
        <v>59.741</v>
      </c>
      <c r="C40" s="13">
        <v>1.0349999999999999</v>
      </c>
      <c r="D40" s="13">
        <v>1E-3</v>
      </c>
      <c r="E40" s="13">
        <v>7.4999999999999997E-2</v>
      </c>
      <c r="F40" s="13">
        <v>62.529000000000003</v>
      </c>
      <c r="G40" s="13">
        <v>0</v>
      </c>
      <c r="H40" s="13">
        <v>123.306</v>
      </c>
      <c r="I40" s="13">
        <v>43.038209999999999</v>
      </c>
      <c r="J40" s="72">
        <v>205.422</v>
      </c>
      <c r="K40" s="71">
        <v>5.1999999999999998E-2</v>
      </c>
      <c r="L40" s="13">
        <v>0</v>
      </c>
      <c r="M40" s="13">
        <v>5.2149999999999999</v>
      </c>
      <c r="N40" s="13">
        <v>0.753</v>
      </c>
      <c r="O40" s="13">
        <v>1.262</v>
      </c>
      <c r="P40" s="13">
        <v>3.0750000000000002</v>
      </c>
      <c r="Q40" s="13">
        <v>9.6039999999999992</v>
      </c>
      <c r="R40" s="13">
        <v>4.89283</v>
      </c>
      <c r="S40" s="72">
        <v>23.725000000000001</v>
      </c>
      <c r="T40" s="71">
        <v>323.45999999999998</v>
      </c>
      <c r="U40" s="13">
        <v>1.4710000000000001</v>
      </c>
      <c r="V40" s="13">
        <v>8.86</v>
      </c>
      <c r="W40" s="13">
        <v>4.8000000000000001E-2</v>
      </c>
      <c r="X40" s="13">
        <v>13.307</v>
      </c>
      <c r="Y40" s="13">
        <v>0</v>
      </c>
      <c r="Z40" s="13">
        <v>347.09800000000001</v>
      </c>
      <c r="AA40" s="13">
        <v>16.329540000000001</v>
      </c>
      <c r="AB40" s="72">
        <v>15.291</v>
      </c>
      <c r="AC40" s="71">
        <v>383.25299999999999</v>
      </c>
      <c r="AD40" s="13">
        <v>2.5059999999999998</v>
      </c>
      <c r="AE40" s="13">
        <v>14.076000000000001</v>
      </c>
      <c r="AF40" s="13">
        <v>0.876</v>
      </c>
      <c r="AG40" s="13">
        <v>77.097999999999999</v>
      </c>
      <c r="AH40" s="13">
        <v>3.0750000000000002</v>
      </c>
      <c r="AI40" s="13">
        <v>480.00799999999998</v>
      </c>
      <c r="AJ40" s="13">
        <v>64.260580000000004</v>
      </c>
      <c r="AK40" s="72">
        <v>244.43799999999999</v>
      </c>
    </row>
    <row r="41" spans="1:37">
      <c r="A41" s="70" t="s">
        <v>58</v>
      </c>
      <c r="B41" s="71">
        <v>25.837</v>
      </c>
      <c r="C41" s="13">
        <v>1.153</v>
      </c>
      <c r="D41" s="13">
        <v>0</v>
      </c>
      <c r="E41" s="13">
        <v>0</v>
      </c>
      <c r="F41" s="13">
        <v>4.0000000000000001E-3</v>
      </c>
      <c r="G41" s="13">
        <v>0</v>
      </c>
      <c r="H41" s="13">
        <v>26.994</v>
      </c>
      <c r="I41" s="13">
        <v>0.38841000000000003</v>
      </c>
      <c r="J41" s="72">
        <v>0</v>
      </c>
      <c r="K41" s="71">
        <v>0.17699999999999999</v>
      </c>
      <c r="L41" s="13">
        <v>0</v>
      </c>
      <c r="M41" s="13">
        <v>0</v>
      </c>
      <c r="N41" s="13">
        <v>0</v>
      </c>
      <c r="O41" s="13">
        <v>0</v>
      </c>
      <c r="P41" s="13">
        <v>0</v>
      </c>
      <c r="Q41" s="13">
        <v>0.17699999999999999</v>
      </c>
      <c r="R41" s="13">
        <v>1.7700000000000001E-3</v>
      </c>
      <c r="S41" s="72">
        <v>0</v>
      </c>
      <c r="T41" s="71">
        <v>5.9390000000000001</v>
      </c>
      <c r="U41" s="13">
        <v>0.224</v>
      </c>
      <c r="V41" s="13">
        <v>0</v>
      </c>
      <c r="W41" s="13">
        <v>0</v>
      </c>
      <c r="X41" s="13">
        <v>0</v>
      </c>
      <c r="Y41" s="13">
        <v>0</v>
      </c>
      <c r="Z41" s="13">
        <v>6.1630000000000003</v>
      </c>
      <c r="AA41" s="13">
        <v>6.1630000000000004E-2</v>
      </c>
      <c r="AB41" s="72">
        <v>0</v>
      </c>
      <c r="AC41" s="71">
        <v>31.952999999999999</v>
      </c>
      <c r="AD41" s="13">
        <v>1.377</v>
      </c>
      <c r="AE41" s="13">
        <v>0</v>
      </c>
      <c r="AF41" s="13">
        <v>0</v>
      </c>
      <c r="AG41" s="13">
        <v>4.0000000000000001E-3</v>
      </c>
      <c r="AH41" s="13">
        <v>0</v>
      </c>
      <c r="AI41" s="13">
        <v>33.334000000000003</v>
      </c>
      <c r="AJ41" s="13">
        <v>0.45180999999999999</v>
      </c>
      <c r="AK41" s="72">
        <v>0</v>
      </c>
    </row>
    <row r="42" spans="1:37">
      <c r="A42" s="70" t="s">
        <v>59</v>
      </c>
      <c r="B42" s="71">
        <v>0.52400000000000002</v>
      </c>
      <c r="C42" s="13">
        <v>2E-3</v>
      </c>
      <c r="D42" s="13">
        <v>0</v>
      </c>
      <c r="E42" s="13">
        <v>0</v>
      </c>
      <c r="F42" s="13">
        <v>6.7000000000000004E-2</v>
      </c>
      <c r="G42" s="13">
        <v>0.496</v>
      </c>
      <c r="H42" s="13">
        <v>1.089</v>
      </c>
      <c r="I42" s="13">
        <v>5.058E-2</v>
      </c>
      <c r="J42" s="72">
        <v>0</v>
      </c>
      <c r="K42" s="71">
        <v>0</v>
      </c>
      <c r="L42" s="13">
        <v>0</v>
      </c>
      <c r="M42" s="13">
        <v>0</v>
      </c>
      <c r="N42" s="13">
        <v>0</v>
      </c>
      <c r="O42" s="13">
        <v>0</v>
      </c>
      <c r="P42" s="13">
        <v>0</v>
      </c>
      <c r="Q42" s="13">
        <v>0</v>
      </c>
      <c r="R42" s="13">
        <v>0</v>
      </c>
      <c r="S42" s="72">
        <v>0</v>
      </c>
      <c r="T42" s="71">
        <v>0</v>
      </c>
      <c r="U42" s="13">
        <v>0</v>
      </c>
      <c r="V42" s="13">
        <v>0</v>
      </c>
      <c r="W42" s="13">
        <v>0</v>
      </c>
      <c r="X42" s="13">
        <v>0</v>
      </c>
      <c r="Y42" s="13">
        <v>0</v>
      </c>
      <c r="Z42" s="13">
        <v>0</v>
      </c>
      <c r="AA42" s="13">
        <v>0</v>
      </c>
      <c r="AB42" s="72">
        <v>0</v>
      </c>
      <c r="AC42" s="71">
        <v>0.52400000000000002</v>
      </c>
      <c r="AD42" s="13">
        <v>2E-3</v>
      </c>
      <c r="AE42" s="13">
        <v>0</v>
      </c>
      <c r="AF42" s="13">
        <v>0</v>
      </c>
      <c r="AG42" s="13">
        <v>6.7000000000000004E-2</v>
      </c>
      <c r="AH42" s="13">
        <v>0.496</v>
      </c>
      <c r="AI42" s="13">
        <v>1.089</v>
      </c>
      <c r="AJ42" s="13">
        <v>5.058E-2</v>
      </c>
      <c r="AK42" s="72">
        <v>0</v>
      </c>
    </row>
    <row r="43" spans="1:37">
      <c r="A43" s="70" t="s">
        <v>51</v>
      </c>
      <c r="B43" s="71">
        <v>0.57899999999999996</v>
      </c>
      <c r="C43" s="13">
        <v>7.0000000000000001E-3</v>
      </c>
      <c r="D43" s="13">
        <v>0</v>
      </c>
      <c r="E43" s="13">
        <v>0</v>
      </c>
      <c r="F43" s="13">
        <v>0.03</v>
      </c>
      <c r="G43" s="13">
        <v>0</v>
      </c>
      <c r="H43" s="13">
        <v>0.61599999999999999</v>
      </c>
      <c r="I43" s="13">
        <v>0.13094</v>
      </c>
      <c r="J43" s="72">
        <v>8.9999999999999993E-3</v>
      </c>
      <c r="K43" s="71">
        <v>1.212</v>
      </c>
      <c r="L43" s="13">
        <v>0.01</v>
      </c>
      <c r="M43" s="13">
        <v>0</v>
      </c>
      <c r="N43" s="13">
        <v>3.0000000000000001E-3</v>
      </c>
      <c r="O43" s="13">
        <v>6.0000000000000001E-3</v>
      </c>
      <c r="P43" s="13">
        <v>0</v>
      </c>
      <c r="Q43" s="13">
        <v>1.228</v>
      </c>
      <c r="R43" s="13">
        <v>9.6680000000000002E-2</v>
      </c>
      <c r="S43" s="72">
        <v>2.91</v>
      </c>
      <c r="T43" s="71">
        <v>0</v>
      </c>
      <c r="U43" s="13">
        <v>0</v>
      </c>
      <c r="V43" s="13">
        <v>0</v>
      </c>
      <c r="W43" s="13">
        <v>0</v>
      </c>
      <c r="X43" s="13">
        <v>0</v>
      </c>
      <c r="Y43" s="13">
        <v>0</v>
      </c>
      <c r="Z43" s="13">
        <v>0</v>
      </c>
      <c r="AA43" s="13">
        <v>0</v>
      </c>
      <c r="AB43" s="72">
        <v>0</v>
      </c>
      <c r="AC43" s="71">
        <v>1.7909999999999999</v>
      </c>
      <c r="AD43" s="13">
        <v>1.7000000000000001E-2</v>
      </c>
      <c r="AE43" s="13">
        <v>0</v>
      </c>
      <c r="AF43" s="13">
        <v>3.0000000000000001E-3</v>
      </c>
      <c r="AG43" s="13">
        <v>3.5999999999999997E-2</v>
      </c>
      <c r="AH43" s="13">
        <v>0</v>
      </c>
      <c r="AI43" s="13">
        <v>1.8440000000000001</v>
      </c>
      <c r="AJ43" s="13">
        <v>0.22762000000000002</v>
      </c>
      <c r="AK43" s="72">
        <v>2.919</v>
      </c>
    </row>
    <row r="44" spans="1:37" ht="13.5" thickBot="1">
      <c r="A44" s="73" t="s">
        <v>17</v>
      </c>
      <c r="B44" s="74">
        <v>15.182</v>
      </c>
      <c r="C44" s="75">
        <v>7.4999999999999997E-2</v>
      </c>
      <c r="D44" s="75">
        <v>0.27300000000000002</v>
      </c>
      <c r="E44" s="75">
        <v>8.0000000000000002E-3</v>
      </c>
      <c r="F44" s="75">
        <v>555.97199999999998</v>
      </c>
      <c r="G44" s="75">
        <v>2.9249999999999998</v>
      </c>
      <c r="H44" s="75">
        <v>574.42700000000002</v>
      </c>
      <c r="I44" s="75">
        <v>1.0049999999999999</v>
      </c>
      <c r="J44" s="76">
        <v>10.648</v>
      </c>
      <c r="K44" s="74">
        <v>1.4930000000000001</v>
      </c>
      <c r="L44" s="75">
        <v>6.0000000000000001E-3</v>
      </c>
      <c r="M44" s="75">
        <v>0</v>
      </c>
      <c r="N44" s="75">
        <v>0</v>
      </c>
      <c r="O44" s="75">
        <v>1E-3</v>
      </c>
      <c r="P44" s="75">
        <v>0</v>
      </c>
      <c r="Q44" s="75">
        <v>1.5</v>
      </c>
      <c r="R44" s="75">
        <v>7.5199999999999998E-3</v>
      </c>
      <c r="S44" s="76">
        <v>2.927</v>
      </c>
      <c r="T44" s="74">
        <v>1.468</v>
      </c>
      <c r="U44" s="75">
        <v>1.0999999999999999E-2</v>
      </c>
      <c r="V44" s="75">
        <v>0.29899999999999999</v>
      </c>
      <c r="W44" s="75">
        <v>8.0000000000000002E-3</v>
      </c>
      <c r="X44" s="75">
        <v>0.52700000000000002</v>
      </c>
      <c r="Y44" s="75">
        <v>0</v>
      </c>
      <c r="Z44" s="75">
        <v>2.3050000000000002</v>
      </c>
      <c r="AA44" s="75">
        <v>0.89146999999999998</v>
      </c>
      <c r="AB44" s="76">
        <v>0</v>
      </c>
      <c r="AC44" s="74">
        <v>18.143000000000001</v>
      </c>
      <c r="AD44" s="75">
        <v>9.1999999999999998E-2</v>
      </c>
      <c r="AE44" s="75">
        <v>0.57199999999999995</v>
      </c>
      <c r="AF44" s="75">
        <v>1.6E-2</v>
      </c>
      <c r="AG44" s="75">
        <v>556.5</v>
      </c>
      <c r="AH44" s="75">
        <v>2.9249999999999998</v>
      </c>
      <c r="AI44" s="75">
        <v>578.23199999999997</v>
      </c>
      <c r="AJ44" s="75">
        <v>1.9039900000000001</v>
      </c>
      <c r="AK44" s="76">
        <v>13.574999999999999</v>
      </c>
    </row>
    <row r="45" spans="1:37" ht="13.5" thickBot="1">
      <c r="A45" s="77" t="s">
        <v>60</v>
      </c>
      <c r="B45" s="78">
        <v>61379.616000000002</v>
      </c>
      <c r="C45" s="21">
        <v>213.67</v>
      </c>
      <c r="D45" s="21">
        <v>1538.3209999999999</v>
      </c>
      <c r="E45" s="21">
        <v>274.69200000000001</v>
      </c>
      <c r="F45" s="21">
        <v>43264.637999999999</v>
      </c>
      <c r="G45" s="21">
        <v>10469.808999999999</v>
      </c>
      <c r="H45" s="21">
        <v>116866.054</v>
      </c>
      <c r="I45" s="21">
        <v>1974.0760800000003</v>
      </c>
      <c r="J45" s="79">
        <v>1204.7619999999999</v>
      </c>
      <c r="K45" s="78">
        <v>9313.3780000000006</v>
      </c>
      <c r="L45" s="21">
        <v>69.974999999999994</v>
      </c>
      <c r="M45" s="21">
        <v>127.023</v>
      </c>
      <c r="N45" s="21">
        <v>8.0960000000000001</v>
      </c>
      <c r="O45" s="21">
        <v>3763.4470000000001</v>
      </c>
      <c r="P45" s="21">
        <v>163.94200000000001</v>
      </c>
      <c r="Q45" s="21">
        <v>13437.764999999999</v>
      </c>
      <c r="R45" s="21">
        <v>195.19990999999993</v>
      </c>
      <c r="S45" s="79">
        <v>14004.974</v>
      </c>
      <c r="T45" s="78">
        <v>35573.254000000001</v>
      </c>
      <c r="U45" s="21">
        <v>14.122</v>
      </c>
      <c r="V45" s="21">
        <v>119.767</v>
      </c>
      <c r="W45" s="21">
        <v>26.202000000000002</v>
      </c>
      <c r="X45" s="21">
        <v>522.01499999999999</v>
      </c>
      <c r="Y45" s="21">
        <v>400.02300000000002</v>
      </c>
      <c r="Z45" s="21">
        <v>36629.180999999997</v>
      </c>
      <c r="AA45" s="21">
        <v>173.81186000000005</v>
      </c>
      <c r="AB45" s="79">
        <v>564.67399999999998</v>
      </c>
      <c r="AC45" s="78">
        <v>106266.24800000001</v>
      </c>
      <c r="AD45" s="21">
        <v>297.767</v>
      </c>
      <c r="AE45" s="21">
        <v>1785.1110000000001</v>
      </c>
      <c r="AF45" s="21">
        <v>308.99</v>
      </c>
      <c r="AG45" s="21">
        <v>47550.1</v>
      </c>
      <c r="AH45" s="21">
        <v>11033.773999999999</v>
      </c>
      <c r="AI45" s="21">
        <v>166933</v>
      </c>
      <c r="AJ45" s="21">
        <v>2343.0878500000003</v>
      </c>
      <c r="AK45" s="79">
        <v>15774.41</v>
      </c>
    </row>
    <row r="46" spans="1:37">
      <c r="A46" s="23"/>
    </row>
    <row r="47" spans="1:37">
      <c r="A47" s="24" t="s">
        <v>61</v>
      </c>
    </row>
    <row r="48" spans="1:37">
      <c r="A48" s="25" t="s">
        <v>62</v>
      </c>
    </row>
    <row r="49" spans="1:1">
      <c r="A49" s="25" t="s">
        <v>63</v>
      </c>
    </row>
    <row r="50" spans="1:1">
      <c r="A50" s="25" t="s">
        <v>64</v>
      </c>
    </row>
    <row r="51" spans="1:1">
      <c r="A51" s="25" t="s">
        <v>65</v>
      </c>
    </row>
    <row r="52" spans="1:1">
      <c r="A52" s="25" t="s">
        <v>66</v>
      </c>
    </row>
    <row r="53" spans="1:1">
      <c r="A53" s="25" t="s">
        <v>67</v>
      </c>
    </row>
    <row r="54" spans="1:1">
      <c r="A54" s="25" t="s">
        <v>68</v>
      </c>
    </row>
    <row r="55" spans="1:1">
      <c r="A55" s="1" t="s">
        <v>86</v>
      </c>
    </row>
    <row r="56" spans="1:1">
      <c r="A56" s="1" t="s">
        <v>87</v>
      </c>
    </row>
  </sheetData>
  <mergeCells count="8">
    <mergeCell ref="AJ1:AK1"/>
    <mergeCell ref="A3:AI3"/>
    <mergeCell ref="AI5:AK5"/>
    <mergeCell ref="A6:A8"/>
    <mergeCell ref="B6:J7"/>
    <mergeCell ref="K6:S7"/>
    <mergeCell ref="T6:AB7"/>
    <mergeCell ref="AC6:AK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06"/>
  <sheetViews>
    <sheetView workbookViewId="0"/>
  </sheetViews>
  <sheetFormatPr defaultColWidth="9.140625" defaultRowHeight="12.75"/>
  <cols>
    <col min="1" max="1" width="4.7109375" style="862" customWidth="1"/>
    <col min="2" max="2" width="1.7109375" style="862" customWidth="1"/>
    <col min="3" max="4" width="2" style="862" customWidth="1"/>
    <col min="5" max="5" width="59.5703125" style="862" customWidth="1"/>
    <col min="6" max="6" width="12.140625" style="904" bestFit="1" customWidth="1"/>
    <col min="7" max="7" width="12.140625" style="904" customWidth="1"/>
    <col min="8" max="8" width="11.7109375" style="904" customWidth="1"/>
    <col min="9" max="9" width="13.5703125" style="904" customWidth="1"/>
    <col min="10" max="24" width="9.140625" style="904"/>
    <col min="25" max="16384" width="9.140625" style="862"/>
  </cols>
  <sheetData>
    <row r="2" spans="1:15">
      <c r="I2" s="304" t="s">
        <v>642</v>
      </c>
    </row>
    <row r="3" spans="1:15" ht="12.75" customHeight="1">
      <c r="C3" s="1780" t="s">
        <v>552</v>
      </c>
      <c r="D3" s="1780"/>
      <c r="E3" s="1780"/>
      <c r="F3" s="1780"/>
      <c r="G3" s="1780"/>
      <c r="H3" s="1780"/>
      <c r="I3" s="1780"/>
    </row>
    <row r="4" spans="1:15" ht="12.75" customHeight="1">
      <c r="H4" s="944"/>
      <c r="I4" s="944"/>
    </row>
    <row r="5" spans="1:15" ht="13.5" customHeight="1" thickBot="1">
      <c r="D5" s="914"/>
      <c r="E5" s="914"/>
      <c r="F5" s="864"/>
      <c r="G5" s="864"/>
      <c r="H5" s="1910" t="s">
        <v>0</v>
      </c>
      <c r="I5" s="1910"/>
    </row>
    <row r="6" spans="1:15" s="904" customFormat="1" ht="14.45" customHeight="1" thickBot="1">
      <c r="B6" s="1782" t="s">
        <v>553</v>
      </c>
      <c r="C6" s="1783"/>
      <c r="D6" s="1783"/>
      <c r="E6" s="1784"/>
      <c r="F6" s="1788" t="s">
        <v>406</v>
      </c>
      <c r="G6" s="1789"/>
      <c r="H6" s="1789"/>
      <c r="I6" s="1790"/>
    </row>
    <row r="7" spans="1:15" s="904" customFormat="1" ht="30" customHeight="1" thickBot="1">
      <c r="B7" s="1785"/>
      <c r="C7" s="1786"/>
      <c r="D7" s="1786"/>
      <c r="E7" s="1787"/>
      <c r="F7" s="866" t="s">
        <v>1</v>
      </c>
      <c r="G7" s="866" t="s">
        <v>2</v>
      </c>
      <c r="H7" s="945" t="s">
        <v>3</v>
      </c>
      <c r="I7" s="945" t="s">
        <v>4</v>
      </c>
    </row>
    <row r="8" spans="1:15" s="904" customFormat="1" ht="52.5" customHeight="1" thickBot="1">
      <c r="B8" s="1911" t="s">
        <v>554</v>
      </c>
      <c r="C8" s="1912"/>
      <c r="D8" s="1912"/>
      <c r="E8" s="1913"/>
      <c r="F8" s="946">
        <v>2.359</v>
      </c>
      <c r="G8" s="946">
        <v>0</v>
      </c>
      <c r="H8" s="947">
        <v>0</v>
      </c>
      <c r="I8" s="948">
        <v>2.359</v>
      </c>
      <c r="L8" s="949"/>
      <c r="M8" s="949"/>
      <c r="N8" s="949"/>
      <c r="O8" s="949"/>
    </row>
    <row r="9" spans="1:15" s="904" customFormat="1" ht="12.75" customHeight="1" thickBot="1">
      <c r="B9" s="950"/>
      <c r="C9" s="1914" t="s">
        <v>555</v>
      </c>
      <c r="D9" s="1914"/>
      <c r="E9" s="1915"/>
      <c r="F9" s="951">
        <v>2.359</v>
      </c>
      <c r="G9" s="952">
        <v>0</v>
      </c>
      <c r="H9" s="953">
        <v>0</v>
      </c>
      <c r="I9" s="954">
        <v>2.359</v>
      </c>
      <c r="L9" s="949"/>
      <c r="M9" s="949"/>
      <c r="N9" s="949"/>
      <c r="O9" s="949"/>
    </row>
    <row r="10" spans="1:15" s="904" customFormat="1" ht="12.75" customHeight="1" thickBot="1">
      <c r="B10" s="1916" t="s">
        <v>556</v>
      </c>
      <c r="C10" s="1917"/>
      <c r="D10" s="1917"/>
      <c r="E10" s="1918"/>
      <c r="F10" s="946">
        <v>1.0999999999999999E-2</v>
      </c>
      <c r="G10" s="946">
        <v>0</v>
      </c>
      <c r="H10" s="947">
        <v>0</v>
      </c>
      <c r="I10" s="948">
        <v>1.0999999999999999E-2</v>
      </c>
      <c r="L10" s="949"/>
      <c r="M10" s="949"/>
      <c r="N10" s="949"/>
      <c r="O10" s="949"/>
    </row>
    <row r="11" spans="1:15" s="904" customFormat="1" ht="12.75" customHeight="1">
      <c r="A11" s="861"/>
      <c r="B11" s="955"/>
      <c r="C11" s="1919" t="s">
        <v>557</v>
      </c>
      <c r="D11" s="1801"/>
      <c r="E11" s="1802"/>
      <c r="F11" s="956">
        <v>1.0999999999999999E-2</v>
      </c>
      <c r="G11" s="956">
        <v>0</v>
      </c>
      <c r="H11" s="957">
        <v>0</v>
      </c>
      <c r="I11" s="958">
        <v>1.0999999999999999E-2</v>
      </c>
      <c r="L11" s="949"/>
      <c r="M11" s="949"/>
      <c r="N11" s="949"/>
      <c r="O11" s="949"/>
    </row>
    <row r="12" spans="1:15" s="904" customFormat="1" ht="12.75" customHeight="1" thickBot="1">
      <c r="A12" s="861"/>
      <c r="B12" s="959"/>
      <c r="C12" s="960"/>
      <c r="D12" s="1920" t="s">
        <v>421</v>
      </c>
      <c r="E12" s="1877"/>
      <c r="F12" s="961">
        <v>1.0999999999999999E-2</v>
      </c>
      <c r="G12" s="961">
        <v>0</v>
      </c>
      <c r="H12" s="962">
        <v>0</v>
      </c>
      <c r="I12" s="963">
        <v>1.0999999999999999E-2</v>
      </c>
      <c r="L12" s="949"/>
      <c r="M12" s="949"/>
      <c r="N12" s="949"/>
      <c r="O12" s="949"/>
    </row>
    <row r="13" spans="1:15" s="904" customFormat="1" ht="12.75" customHeight="1" thickBot="1">
      <c r="A13" s="861"/>
      <c r="B13" s="1916" t="s">
        <v>558</v>
      </c>
      <c r="C13" s="1917"/>
      <c r="D13" s="1917"/>
      <c r="E13" s="1918"/>
      <c r="F13" s="946">
        <v>13341.58</v>
      </c>
      <c r="G13" s="946">
        <v>8153.5950000000003</v>
      </c>
      <c r="H13" s="947">
        <v>2186.9659999999999</v>
      </c>
      <c r="I13" s="948">
        <v>23682.141</v>
      </c>
      <c r="L13" s="949"/>
      <c r="M13" s="949"/>
      <c r="N13" s="949"/>
      <c r="O13" s="949"/>
    </row>
    <row r="14" spans="1:15" s="904" customFormat="1" ht="12.75" customHeight="1">
      <c r="A14" s="862"/>
      <c r="B14" s="955"/>
      <c r="C14" s="1919" t="s">
        <v>559</v>
      </c>
      <c r="D14" s="1801"/>
      <c r="E14" s="1802"/>
      <c r="F14" s="956">
        <v>1646.5350000000001</v>
      </c>
      <c r="G14" s="956">
        <v>208.74799999999999</v>
      </c>
      <c r="H14" s="957">
        <v>33.893000000000001</v>
      </c>
      <c r="I14" s="958">
        <v>1889.1759999999999</v>
      </c>
      <c r="L14" s="949"/>
      <c r="M14" s="949"/>
      <c r="N14" s="949"/>
      <c r="O14" s="949"/>
    </row>
    <row r="15" spans="1:15" s="904" customFormat="1" ht="12.75" customHeight="1">
      <c r="A15" s="862"/>
      <c r="B15" s="959"/>
      <c r="C15" s="1909" t="s">
        <v>560</v>
      </c>
      <c r="D15" s="1804"/>
      <c r="E15" s="1805"/>
      <c r="F15" s="961">
        <v>115.76</v>
      </c>
      <c r="G15" s="961">
        <v>36.145000000000003</v>
      </c>
      <c r="H15" s="962">
        <v>1E-3</v>
      </c>
      <c r="I15" s="963">
        <v>151.90600000000001</v>
      </c>
      <c r="L15" s="949"/>
      <c r="M15" s="949"/>
      <c r="N15" s="949"/>
      <c r="O15" s="949"/>
    </row>
    <row r="16" spans="1:15" s="904" customFormat="1" ht="12.75" customHeight="1">
      <c r="A16" s="862"/>
      <c r="B16" s="959"/>
      <c r="C16" s="1909" t="s">
        <v>561</v>
      </c>
      <c r="D16" s="1804"/>
      <c r="E16" s="1805"/>
      <c r="F16" s="956">
        <v>3601.49</v>
      </c>
      <c r="G16" s="956">
        <v>1744.194</v>
      </c>
      <c r="H16" s="957">
        <v>332.005</v>
      </c>
      <c r="I16" s="958">
        <v>5677.6890000000003</v>
      </c>
      <c r="L16" s="949"/>
      <c r="M16" s="949"/>
      <c r="N16" s="949"/>
      <c r="O16" s="949"/>
    </row>
    <row r="17" spans="1:24" s="904" customFormat="1" ht="12.75" customHeight="1">
      <c r="A17" s="862"/>
      <c r="B17" s="959"/>
      <c r="C17" s="1909" t="s">
        <v>562</v>
      </c>
      <c r="D17" s="1804"/>
      <c r="E17" s="1805"/>
      <c r="F17" s="961">
        <v>3241.5859999999998</v>
      </c>
      <c r="G17" s="961">
        <v>1615.0070000000001</v>
      </c>
      <c r="H17" s="962">
        <v>920.38</v>
      </c>
      <c r="I17" s="963">
        <v>5776.973</v>
      </c>
      <c r="L17" s="949"/>
      <c r="M17" s="949"/>
      <c r="N17" s="949"/>
      <c r="O17" s="949"/>
    </row>
    <row r="18" spans="1:24" s="904" customFormat="1" ht="12.75" customHeight="1">
      <c r="A18" s="862"/>
      <c r="B18" s="959"/>
      <c r="C18" s="1909" t="s">
        <v>563</v>
      </c>
      <c r="D18" s="1804"/>
      <c r="E18" s="1805"/>
      <c r="F18" s="964">
        <v>861.39</v>
      </c>
      <c r="G18" s="964">
        <v>2626.6689999999999</v>
      </c>
      <c r="H18" s="965">
        <v>898.01199999999994</v>
      </c>
      <c r="I18" s="966">
        <v>4386.0709999999999</v>
      </c>
      <c r="L18" s="949"/>
      <c r="M18" s="949"/>
      <c r="N18" s="949"/>
      <c r="O18" s="949"/>
    </row>
    <row r="19" spans="1:24" s="861" customFormat="1" ht="12.75" customHeight="1">
      <c r="B19" s="967"/>
      <c r="C19" s="1909" t="s">
        <v>564</v>
      </c>
      <c r="D19" s="1804"/>
      <c r="E19" s="1805"/>
      <c r="F19" s="964">
        <v>3707.9119999999998</v>
      </c>
      <c r="G19" s="964">
        <v>1791.7860000000001</v>
      </c>
      <c r="H19" s="965">
        <v>0.57399999999999995</v>
      </c>
      <c r="I19" s="966">
        <v>5500.2719999999999</v>
      </c>
      <c r="J19" s="904"/>
      <c r="K19" s="904"/>
      <c r="L19" s="949"/>
      <c r="M19" s="949"/>
      <c r="N19" s="949"/>
      <c r="O19" s="949"/>
      <c r="P19" s="904"/>
      <c r="Q19" s="904"/>
      <c r="R19" s="904"/>
      <c r="S19" s="904"/>
      <c r="T19" s="904"/>
      <c r="U19" s="904"/>
      <c r="V19" s="904"/>
      <c r="W19" s="904"/>
      <c r="X19" s="904"/>
    </row>
    <row r="20" spans="1:24" s="904" customFormat="1" ht="30" customHeight="1" thickBot="1">
      <c r="A20" s="862"/>
      <c r="B20" s="968"/>
      <c r="C20" s="1923" t="s">
        <v>565</v>
      </c>
      <c r="D20" s="1924"/>
      <c r="E20" s="1925"/>
      <c r="F20" s="952">
        <v>166.90700000000001</v>
      </c>
      <c r="G20" s="952">
        <v>131.04599999999999</v>
      </c>
      <c r="H20" s="953">
        <v>2.101</v>
      </c>
      <c r="I20" s="954">
        <v>300.05399999999997</v>
      </c>
      <c r="L20" s="949"/>
      <c r="M20" s="949"/>
      <c r="N20" s="949"/>
      <c r="O20" s="949"/>
    </row>
    <row r="21" spans="1:24" s="904" customFormat="1" ht="12.75" customHeight="1" thickBot="1">
      <c r="A21" s="862"/>
      <c r="B21" s="1911" t="s">
        <v>566</v>
      </c>
      <c r="C21" s="1912"/>
      <c r="D21" s="1912"/>
      <c r="E21" s="1913"/>
      <c r="F21" s="969">
        <v>126921.774</v>
      </c>
      <c r="G21" s="970">
        <v>26599.571</v>
      </c>
      <c r="H21" s="971">
        <v>5669.7219999999998</v>
      </c>
      <c r="I21" s="972">
        <v>159191.06700000001</v>
      </c>
      <c r="L21" s="949"/>
      <c r="M21" s="949"/>
      <c r="N21" s="949"/>
      <c r="O21" s="949"/>
    </row>
    <row r="22" spans="1:24" s="904" customFormat="1" ht="28.35" customHeight="1">
      <c r="A22" s="862"/>
      <c r="B22" s="973"/>
      <c r="C22" s="1926" t="s">
        <v>567</v>
      </c>
      <c r="D22" s="1926"/>
      <c r="E22" s="1927"/>
      <c r="F22" s="974">
        <v>35740.701000000001</v>
      </c>
      <c r="G22" s="975">
        <v>8312.0470000000005</v>
      </c>
      <c r="H22" s="976">
        <v>1770.029</v>
      </c>
      <c r="I22" s="977">
        <v>45822.777000000002</v>
      </c>
      <c r="L22" s="949"/>
      <c r="M22" s="949"/>
      <c r="N22" s="949"/>
      <c r="O22" s="949"/>
    </row>
    <row r="23" spans="1:24" s="904" customFormat="1" ht="28.35" customHeight="1">
      <c r="A23" s="862"/>
      <c r="B23" s="959"/>
      <c r="C23" s="1921" t="s">
        <v>568</v>
      </c>
      <c r="D23" s="1921"/>
      <c r="E23" s="1922"/>
      <c r="F23" s="978">
        <v>378.15899999999999</v>
      </c>
      <c r="G23" s="979">
        <v>27.934999999999999</v>
      </c>
      <c r="H23" s="980">
        <v>0.189</v>
      </c>
      <c r="I23" s="981">
        <v>406.28300000000002</v>
      </c>
      <c r="L23" s="949"/>
      <c r="M23" s="949"/>
      <c r="N23" s="949"/>
      <c r="O23" s="949"/>
    </row>
    <row r="24" spans="1:24" s="904" customFormat="1" ht="28.35" customHeight="1">
      <c r="A24" s="862"/>
      <c r="B24" s="959"/>
      <c r="C24" s="1921" t="s">
        <v>569</v>
      </c>
      <c r="D24" s="1921"/>
      <c r="E24" s="1922"/>
      <c r="F24" s="978">
        <v>2071.0039999999999</v>
      </c>
      <c r="G24" s="979">
        <v>281.423</v>
      </c>
      <c r="H24" s="980">
        <v>90.908000000000001</v>
      </c>
      <c r="I24" s="981">
        <v>2443.335</v>
      </c>
      <c r="L24" s="949"/>
      <c r="M24" s="949"/>
      <c r="N24" s="949"/>
      <c r="O24" s="949"/>
    </row>
    <row r="25" spans="1:24" s="904" customFormat="1" ht="28.35" customHeight="1">
      <c r="B25" s="906"/>
      <c r="C25" s="1921" t="s">
        <v>570</v>
      </c>
      <c r="D25" s="1921"/>
      <c r="E25" s="1922"/>
      <c r="F25" s="978">
        <v>37250.343999999997</v>
      </c>
      <c r="G25" s="979">
        <v>6793.6530000000002</v>
      </c>
      <c r="H25" s="980">
        <v>1534.4670000000001</v>
      </c>
      <c r="I25" s="981">
        <v>45578.464</v>
      </c>
      <c r="L25" s="949"/>
      <c r="M25" s="949"/>
      <c r="N25" s="949"/>
      <c r="O25" s="949"/>
    </row>
    <row r="26" spans="1:24" s="904" customFormat="1" ht="12.75" customHeight="1">
      <c r="B26" s="906"/>
      <c r="C26" s="1921" t="s">
        <v>571</v>
      </c>
      <c r="D26" s="1921"/>
      <c r="E26" s="1922"/>
      <c r="F26" s="982">
        <v>593.30399999999997</v>
      </c>
      <c r="G26" s="983">
        <v>111.17400000000001</v>
      </c>
      <c r="H26" s="984">
        <v>26.443999999999999</v>
      </c>
      <c r="I26" s="985">
        <v>730.92200000000003</v>
      </c>
      <c r="L26" s="949"/>
      <c r="M26" s="949"/>
      <c r="N26" s="949"/>
      <c r="O26" s="949"/>
    </row>
    <row r="27" spans="1:24" s="904" customFormat="1" ht="28.35" customHeight="1">
      <c r="B27" s="906"/>
      <c r="C27" s="1921" t="s">
        <v>572</v>
      </c>
      <c r="D27" s="1921"/>
      <c r="E27" s="1922"/>
      <c r="F27" s="982">
        <v>15282.159</v>
      </c>
      <c r="G27" s="983">
        <v>3438.3119999999999</v>
      </c>
      <c r="H27" s="984">
        <v>342.41199999999998</v>
      </c>
      <c r="I27" s="985">
        <v>19062.883000000002</v>
      </c>
      <c r="L27" s="949"/>
      <c r="M27" s="949"/>
      <c r="N27" s="949"/>
      <c r="O27" s="949"/>
    </row>
    <row r="28" spans="1:24" s="904" customFormat="1" ht="28.35" customHeight="1">
      <c r="B28" s="906"/>
      <c r="C28" s="1921" t="s">
        <v>573</v>
      </c>
      <c r="D28" s="1921"/>
      <c r="E28" s="1922"/>
      <c r="F28" s="982">
        <v>108.992</v>
      </c>
      <c r="G28" s="983">
        <v>3.0110000000000001</v>
      </c>
      <c r="H28" s="984">
        <v>0</v>
      </c>
      <c r="I28" s="985">
        <v>112.003</v>
      </c>
      <c r="L28" s="949"/>
      <c r="M28" s="949"/>
      <c r="N28" s="949"/>
      <c r="O28" s="949"/>
    </row>
    <row r="29" spans="1:24" s="904" customFormat="1" ht="28.35" customHeight="1">
      <c r="B29" s="906"/>
      <c r="C29" s="1921" t="s">
        <v>574</v>
      </c>
      <c r="D29" s="1921"/>
      <c r="E29" s="1922"/>
      <c r="F29" s="982">
        <v>494.21</v>
      </c>
      <c r="G29" s="983">
        <v>22.736999999999998</v>
      </c>
      <c r="H29" s="984">
        <v>8.5820000000000007</v>
      </c>
      <c r="I29" s="985">
        <v>525.529</v>
      </c>
      <c r="L29" s="949"/>
      <c r="M29" s="949"/>
      <c r="N29" s="949"/>
      <c r="O29" s="949"/>
    </row>
    <row r="30" spans="1:24" s="904" customFormat="1" ht="28.35" customHeight="1">
      <c r="B30" s="906"/>
      <c r="C30" s="1921" t="s">
        <v>575</v>
      </c>
      <c r="D30" s="1921"/>
      <c r="E30" s="1922"/>
      <c r="F30" s="982">
        <v>30739.91</v>
      </c>
      <c r="G30" s="983">
        <v>6168.6580000000004</v>
      </c>
      <c r="H30" s="984">
        <v>1190.403</v>
      </c>
      <c r="I30" s="985">
        <v>38098.970999999998</v>
      </c>
      <c r="L30" s="949"/>
      <c r="M30" s="949"/>
      <c r="N30" s="949"/>
      <c r="O30" s="949"/>
    </row>
    <row r="31" spans="1:24" s="904" customFormat="1" ht="28.35" customHeight="1">
      <c r="B31" s="906"/>
      <c r="C31" s="1921" t="s">
        <v>576</v>
      </c>
      <c r="D31" s="1921"/>
      <c r="E31" s="1922"/>
      <c r="F31" s="982">
        <v>1991.2139999999999</v>
      </c>
      <c r="G31" s="983">
        <v>950.03899999999999</v>
      </c>
      <c r="H31" s="984">
        <v>429.85500000000002</v>
      </c>
      <c r="I31" s="985">
        <v>3371.1080000000002</v>
      </c>
      <c r="L31" s="949"/>
      <c r="M31" s="949"/>
      <c r="N31" s="949"/>
      <c r="O31" s="949"/>
    </row>
    <row r="32" spans="1:24" s="904" customFormat="1" ht="28.35" customHeight="1" thickBot="1">
      <c r="B32" s="986"/>
      <c r="C32" s="1928" t="s">
        <v>577</v>
      </c>
      <c r="D32" s="1929"/>
      <c r="E32" s="1930"/>
      <c r="F32" s="987">
        <v>2271.777</v>
      </c>
      <c r="G32" s="988">
        <v>490.58199999999999</v>
      </c>
      <c r="H32" s="989">
        <v>276.43299999999999</v>
      </c>
      <c r="I32" s="990">
        <v>3038.7919999999999</v>
      </c>
      <c r="L32" s="949"/>
      <c r="M32" s="949"/>
      <c r="N32" s="949"/>
      <c r="O32" s="949"/>
    </row>
    <row r="33" spans="2:15" s="904" customFormat="1" ht="12.75" customHeight="1" thickBot="1">
      <c r="B33" s="1931" t="s">
        <v>578</v>
      </c>
      <c r="C33" s="1912"/>
      <c r="D33" s="1912"/>
      <c r="E33" s="1913"/>
      <c r="F33" s="991">
        <v>71215.72</v>
      </c>
      <c r="G33" s="992">
        <v>11718.227999999999</v>
      </c>
      <c r="H33" s="993">
        <v>2609.2469999999998</v>
      </c>
      <c r="I33" s="994">
        <v>85543.195000000007</v>
      </c>
      <c r="L33" s="949"/>
      <c r="M33" s="949"/>
      <c r="N33" s="949"/>
      <c r="O33" s="949"/>
    </row>
    <row r="34" spans="2:15" s="904" customFormat="1" ht="12.75" customHeight="1">
      <c r="B34" s="973"/>
      <c r="C34" s="1932" t="s">
        <v>579</v>
      </c>
      <c r="D34" s="1932"/>
      <c r="E34" s="1933"/>
      <c r="F34" s="995">
        <v>3456.962</v>
      </c>
      <c r="G34" s="996">
        <v>2557.5859999999998</v>
      </c>
      <c r="H34" s="997">
        <v>1029.723</v>
      </c>
      <c r="I34" s="998">
        <v>7044.2709999999997</v>
      </c>
      <c r="L34" s="949"/>
      <c r="M34" s="949"/>
      <c r="N34" s="949"/>
      <c r="O34" s="949"/>
    </row>
    <row r="35" spans="2:15" s="904" customFormat="1" ht="12.75" customHeight="1">
      <c r="B35" s="906"/>
      <c r="C35" s="1823" t="s">
        <v>580</v>
      </c>
      <c r="D35" s="1823"/>
      <c r="E35" s="1824"/>
      <c r="F35" s="999">
        <v>60.253999999999998</v>
      </c>
      <c r="G35" s="1000">
        <v>0</v>
      </c>
      <c r="H35" s="1001">
        <v>14.845000000000001</v>
      </c>
      <c r="I35" s="1002">
        <v>75.099000000000004</v>
      </c>
      <c r="L35" s="949"/>
      <c r="M35" s="949"/>
      <c r="N35" s="949"/>
      <c r="O35" s="949"/>
    </row>
    <row r="36" spans="2:15" s="904" customFormat="1" ht="28.35" customHeight="1">
      <c r="B36" s="906"/>
      <c r="C36" s="1823" t="s">
        <v>581</v>
      </c>
      <c r="D36" s="1823"/>
      <c r="E36" s="1824"/>
      <c r="F36" s="999">
        <v>692.55799999999999</v>
      </c>
      <c r="G36" s="1000">
        <v>57.262999999999998</v>
      </c>
      <c r="H36" s="1001">
        <v>12.619</v>
      </c>
      <c r="I36" s="1002">
        <v>762.44</v>
      </c>
      <c r="L36" s="949"/>
      <c r="M36" s="949"/>
      <c r="N36" s="949"/>
      <c r="O36" s="949"/>
    </row>
    <row r="37" spans="2:15" s="904" customFormat="1" ht="12.75" customHeight="1">
      <c r="B37" s="906"/>
      <c r="C37" s="1823" t="s">
        <v>582</v>
      </c>
      <c r="D37" s="1823"/>
      <c r="E37" s="1824"/>
      <c r="F37" s="999">
        <v>23183.455999999998</v>
      </c>
      <c r="G37" s="1000">
        <v>3256.643</v>
      </c>
      <c r="H37" s="1001">
        <v>625.77200000000005</v>
      </c>
      <c r="I37" s="1002">
        <v>27065.870999999999</v>
      </c>
      <c r="L37" s="949"/>
      <c r="M37" s="949"/>
      <c r="N37" s="949"/>
      <c r="O37" s="949"/>
    </row>
    <row r="38" spans="2:15" s="904" customFormat="1" ht="28.35" customHeight="1">
      <c r="B38" s="906"/>
      <c r="C38" s="1823" t="s">
        <v>583</v>
      </c>
      <c r="D38" s="1823"/>
      <c r="E38" s="1824"/>
      <c r="F38" s="1003">
        <v>114.634</v>
      </c>
      <c r="G38" s="1004">
        <v>6.2949999999999999</v>
      </c>
      <c r="H38" s="1005">
        <v>30.420999999999999</v>
      </c>
      <c r="I38" s="1006">
        <v>151.35</v>
      </c>
      <c r="L38" s="949"/>
      <c r="M38" s="949"/>
      <c r="N38" s="949"/>
      <c r="O38" s="949"/>
    </row>
    <row r="39" spans="2:15" s="904" customFormat="1" ht="28.35" customHeight="1">
      <c r="B39" s="906"/>
      <c r="C39" s="1853" t="s">
        <v>584</v>
      </c>
      <c r="D39" s="1853"/>
      <c r="E39" s="1854"/>
      <c r="F39" s="1003">
        <v>2345.0720000000001</v>
      </c>
      <c r="G39" s="1004">
        <v>527.26800000000003</v>
      </c>
      <c r="H39" s="1005">
        <v>83.177999999999997</v>
      </c>
      <c r="I39" s="1006">
        <v>2955.518</v>
      </c>
      <c r="L39" s="949"/>
      <c r="M39" s="949"/>
      <c r="N39" s="949"/>
      <c r="O39" s="949"/>
    </row>
    <row r="40" spans="2:15" s="904" customFormat="1" ht="28.35" customHeight="1">
      <c r="B40" s="959"/>
      <c r="C40" s="1823" t="s">
        <v>585</v>
      </c>
      <c r="D40" s="1823"/>
      <c r="E40" s="1824"/>
      <c r="F40" s="1003">
        <v>0.70299999999999996</v>
      </c>
      <c r="G40" s="1004">
        <v>1.4450000000000001</v>
      </c>
      <c r="H40" s="1005">
        <v>0</v>
      </c>
      <c r="I40" s="1006">
        <v>2.1480000000000001</v>
      </c>
      <c r="L40" s="949"/>
      <c r="M40" s="949"/>
      <c r="N40" s="949"/>
      <c r="O40" s="949"/>
    </row>
    <row r="41" spans="2:15" s="904" customFormat="1" ht="12.75" customHeight="1">
      <c r="B41" s="959"/>
      <c r="C41" s="1823" t="s">
        <v>586</v>
      </c>
      <c r="D41" s="1823"/>
      <c r="E41" s="1824"/>
      <c r="F41" s="1003">
        <v>37679.463000000003</v>
      </c>
      <c r="G41" s="1004">
        <v>4865.799</v>
      </c>
      <c r="H41" s="1005">
        <v>592.94899999999996</v>
      </c>
      <c r="I41" s="1006">
        <v>43138.211000000003</v>
      </c>
      <c r="L41" s="949"/>
      <c r="M41" s="949"/>
      <c r="N41" s="949"/>
      <c r="O41" s="949"/>
    </row>
    <row r="42" spans="2:15" s="904" customFormat="1" ht="28.35" customHeight="1">
      <c r="B42" s="959"/>
      <c r="C42" s="1823" t="s">
        <v>587</v>
      </c>
      <c r="D42" s="1823"/>
      <c r="E42" s="1824"/>
      <c r="F42" s="1007">
        <v>457.06299999999999</v>
      </c>
      <c r="G42" s="1008">
        <v>92.563999999999993</v>
      </c>
      <c r="H42" s="1009">
        <v>23.231000000000002</v>
      </c>
      <c r="I42" s="1010">
        <v>572.85799999999995</v>
      </c>
      <c r="L42" s="949"/>
      <c r="M42" s="949"/>
      <c r="N42" s="949"/>
      <c r="O42" s="949"/>
    </row>
    <row r="43" spans="2:15" s="904" customFormat="1" ht="28.35" customHeight="1">
      <c r="B43" s="906"/>
      <c r="C43" s="1853" t="s">
        <v>588</v>
      </c>
      <c r="D43" s="1853"/>
      <c r="E43" s="1854"/>
      <c r="F43" s="1007">
        <v>376.19600000000003</v>
      </c>
      <c r="G43" s="1008">
        <v>25.946000000000002</v>
      </c>
      <c r="H43" s="1009">
        <v>38.094999999999999</v>
      </c>
      <c r="I43" s="1010">
        <v>440.23700000000002</v>
      </c>
      <c r="L43" s="949"/>
      <c r="M43" s="949"/>
      <c r="N43" s="949"/>
      <c r="O43" s="949"/>
    </row>
    <row r="44" spans="2:15" s="904" customFormat="1" ht="28.35" customHeight="1">
      <c r="B44" s="959"/>
      <c r="C44" s="1823" t="s">
        <v>589</v>
      </c>
      <c r="D44" s="1823"/>
      <c r="E44" s="1824"/>
      <c r="F44" s="1007">
        <v>0.98399999999999999</v>
      </c>
      <c r="G44" s="1008">
        <v>0</v>
      </c>
      <c r="H44" s="1009">
        <v>38.304000000000002</v>
      </c>
      <c r="I44" s="1010">
        <v>39.287999999999997</v>
      </c>
      <c r="L44" s="949"/>
      <c r="M44" s="949"/>
      <c r="N44" s="949"/>
      <c r="O44" s="949"/>
    </row>
    <row r="45" spans="2:15" s="904" customFormat="1" ht="28.35" customHeight="1">
      <c r="B45" s="959"/>
      <c r="C45" s="1823" t="s">
        <v>590</v>
      </c>
      <c r="D45" s="1823"/>
      <c r="E45" s="1824"/>
      <c r="F45" s="1011">
        <v>0</v>
      </c>
      <c r="G45" s="1012">
        <v>1.5229999999999999</v>
      </c>
      <c r="H45" s="1013">
        <v>0</v>
      </c>
      <c r="I45" s="1014">
        <v>1.5229999999999999</v>
      </c>
      <c r="L45" s="949"/>
      <c r="M45" s="949"/>
      <c r="N45" s="949"/>
      <c r="O45" s="949"/>
    </row>
    <row r="46" spans="2:15" s="904" customFormat="1" ht="12.75" customHeight="1" thickBot="1">
      <c r="B46" s="986"/>
      <c r="C46" s="1934" t="s">
        <v>591</v>
      </c>
      <c r="D46" s="1934"/>
      <c r="E46" s="1935"/>
      <c r="F46" s="1015">
        <v>2848.375</v>
      </c>
      <c r="G46" s="1016">
        <v>325.89600000000002</v>
      </c>
      <c r="H46" s="1017">
        <v>120.11</v>
      </c>
      <c r="I46" s="1018">
        <v>3294.3809999999999</v>
      </c>
      <c r="L46" s="949"/>
      <c r="M46" s="949"/>
      <c r="N46" s="949"/>
      <c r="O46" s="949"/>
    </row>
    <row r="47" spans="2:15" s="904" customFormat="1" ht="12.75" customHeight="1" thickBot="1">
      <c r="B47" s="1931" t="s">
        <v>592</v>
      </c>
      <c r="C47" s="1912"/>
      <c r="D47" s="1912"/>
      <c r="E47" s="1913"/>
      <c r="F47" s="1019">
        <v>68852.173999999999</v>
      </c>
      <c r="G47" s="1020">
        <v>21296.420999999998</v>
      </c>
      <c r="H47" s="1021">
        <v>3628.6210000000001</v>
      </c>
      <c r="I47" s="1022">
        <v>93777.216</v>
      </c>
      <c r="L47" s="949"/>
      <c r="M47" s="949"/>
      <c r="N47" s="949"/>
      <c r="O47" s="949"/>
    </row>
    <row r="48" spans="2:15" s="904" customFormat="1" ht="12.75" customHeight="1">
      <c r="B48" s="973"/>
      <c r="C48" s="1926" t="s">
        <v>593</v>
      </c>
      <c r="D48" s="1926"/>
      <c r="E48" s="1927"/>
      <c r="F48" s="1023">
        <v>4971.24</v>
      </c>
      <c r="G48" s="1024">
        <v>1460.271</v>
      </c>
      <c r="H48" s="1025">
        <v>8.26</v>
      </c>
      <c r="I48" s="1026">
        <v>6439.7709999999997</v>
      </c>
      <c r="L48" s="949"/>
      <c r="M48" s="949"/>
      <c r="N48" s="949"/>
      <c r="O48" s="949"/>
    </row>
    <row r="49" spans="2:15" s="904" customFormat="1" ht="28.35" customHeight="1">
      <c r="B49" s="906"/>
      <c r="C49" s="1909" t="s">
        <v>594</v>
      </c>
      <c r="D49" s="1804"/>
      <c r="E49" s="1805"/>
      <c r="F49" s="1027">
        <v>775.21</v>
      </c>
      <c r="G49" s="1028">
        <v>171.88399999999999</v>
      </c>
      <c r="H49" s="1029">
        <v>20.783999999999999</v>
      </c>
      <c r="I49" s="1030">
        <v>967.87800000000004</v>
      </c>
      <c r="L49" s="949"/>
      <c r="M49" s="949"/>
      <c r="N49" s="949"/>
      <c r="O49" s="949"/>
    </row>
    <row r="50" spans="2:15" s="904" customFormat="1" ht="12.75" customHeight="1">
      <c r="B50" s="906"/>
      <c r="C50" s="1909" t="s">
        <v>595</v>
      </c>
      <c r="D50" s="1804"/>
      <c r="E50" s="1805"/>
      <c r="F50" s="1027">
        <v>32921.506000000001</v>
      </c>
      <c r="G50" s="1028">
        <v>10402.118</v>
      </c>
      <c r="H50" s="1029">
        <v>1837.819</v>
      </c>
      <c r="I50" s="1030">
        <v>45161.442999999999</v>
      </c>
      <c r="L50" s="949"/>
      <c r="M50" s="949"/>
      <c r="N50" s="949"/>
      <c r="O50" s="949"/>
    </row>
    <row r="51" spans="2:15" s="904" customFormat="1" ht="28.35" customHeight="1">
      <c r="B51" s="906"/>
      <c r="C51" s="1921" t="s">
        <v>596</v>
      </c>
      <c r="D51" s="1921"/>
      <c r="E51" s="1922"/>
      <c r="F51" s="1031">
        <v>359.92899999999997</v>
      </c>
      <c r="G51" s="1032">
        <v>99.832999999999998</v>
      </c>
      <c r="H51" s="1033">
        <v>0</v>
      </c>
      <c r="I51" s="1034">
        <v>459.762</v>
      </c>
      <c r="L51" s="949"/>
      <c r="M51" s="949"/>
      <c r="N51" s="949"/>
      <c r="O51" s="949"/>
    </row>
    <row r="52" spans="2:15" s="904" customFormat="1" ht="28.35" customHeight="1">
      <c r="B52" s="906"/>
      <c r="C52" s="1936" t="s">
        <v>597</v>
      </c>
      <c r="D52" s="1807"/>
      <c r="E52" s="1808"/>
      <c r="F52" s="1031">
        <v>1188.001</v>
      </c>
      <c r="G52" s="1032">
        <v>327.03300000000002</v>
      </c>
      <c r="H52" s="1033">
        <v>10.456</v>
      </c>
      <c r="I52" s="1034">
        <v>1525.49</v>
      </c>
      <c r="L52" s="949"/>
      <c r="M52" s="949"/>
      <c r="N52" s="949"/>
      <c r="O52" s="949"/>
    </row>
    <row r="53" spans="2:15" s="904" customFormat="1" ht="28.35" customHeight="1">
      <c r="B53" s="906"/>
      <c r="C53" s="1909" t="s">
        <v>598</v>
      </c>
      <c r="D53" s="1804"/>
      <c r="E53" s="1805"/>
      <c r="F53" s="1031">
        <v>4.0650000000000004</v>
      </c>
      <c r="G53" s="1032">
        <v>0</v>
      </c>
      <c r="H53" s="1033">
        <v>0</v>
      </c>
      <c r="I53" s="1034">
        <v>4.0650000000000004</v>
      </c>
      <c r="L53" s="949"/>
      <c r="M53" s="949"/>
      <c r="N53" s="949"/>
      <c r="O53" s="949"/>
    </row>
    <row r="54" spans="2:15" s="904" customFormat="1" ht="15" customHeight="1">
      <c r="B54" s="906"/>
      <c r="C54" s="1909" t="s">
        <v>599</v>
      </c>
      <c r="D54" s="1804"/>
      <c r="E54" s="1805"/>
      <c r="F54" s="1031">
        <v>21682.221000000001</v>
      </c>
      <c r="G54" s="1032">
        <v>7200.067</v>
      </c>
      <c r="H54" s="1033">
        <v>1522.6279999999999</v>
      </c>
      <c r="I54" s="1034">
        <v>30404.916000000001</v>
      </c>
      <c r="L54" s="949"/>
      <c r="M54" s="949"/>
      <c r="N54" s="949"/>
      <c r="O54" s="949"/>
    </row>
    <row r="55" spans="2:15" s="904" customFormat="1" ht="28.35" customHeight="1">
      <c r="B55" s="1035"/>
      <c r="C55" s="1919" t="s">
        <v>600</v>
      </c>
      <c r="D55" s="1801"/>
      <c r="E55" s="1802"/>
      <c r="F55" s="1036">
        <v>402.83</v>
      </c>
      <c r="G55" s="1037">
        <v>205.965</v>
      </c>
      <c r="H55" s="1038">
        <v>55.994</v>
      </c>
      <c r="I55" s="1039">
        <v>664.78899999999999</v>
      </c>
      <c r="L55" s="949"/>
      <c r="M55" s="949"/>
      <c r="N55" s="949"/>
      <c r="O55" s="949"/>
    </row>
    <row r="56" spans="2:15" s="904" customFormat="1" ht="28.35" customHeight="1">
      <c r="B56" s="906"/>
      <c r="C56" s="1937" t="s">
        <v>601</v>
      </c>
      <c r="D56" s="1937"/>
      <c r="E56" s="1938"/>
      <c r="F56" s="1036">
        <v>33.899000000000001</v>
      </c>
      <c r="G56" s="1037">
        <v>0</v>
      </c>
      <c r="H56" s="1038">
        <v>30.847999999999999</v>
      </c>
      <c r="I56" s="1040">
        <v>64.747</v>
      </c>
      <c r="L56" s="949"/>
      <c r="M56" s="949"/>
      <c r="N56" s="949"/>
      <c r="O56" s="949"/>
    </row>
    <row r="57" spans="2:15" s="904" customFormat="1" ht="28.35" customHeight="1">
      <c r="B57" s="906"/>
      <c r="C57" s="1909" t="s">
        <v>602</v>
      </c>
      <c r="D57" s="1804"/>
      <c r="E57" s="1805"/>
      <c r="F57" s="1036">
        <v>0.503</v>
      </c>
      <c r="G57" s="1037">
        <v>0</v>
      </c>
      <c r="H57" s="1038">
        <v>0</v>
      </c>
      <c r="I57" s="1039">
        <v>0.503</v>
      </c>
      <c r="L57" s="949"/>
      <c r="M57" s="949"/>
      <c r="N57" s="949"/>
      <c r="O57" s="949"/>
    </row>
    <row r="58" spans="2:15" s="904" customFormat="1" ht="28.35" customHeight="1">
      <c r="B58" s="906"/>
      <c r="C58" s="1909" t="s">
        <v>603</v>
      </c>
      <c r="D58" s="1804"/>
      <c r="E58" s="1805"/>
      <c r="F58" s="1036">
        <v>0</v>
      </c>
      <c r="G58" s="1037">
        <v>1.34</v>
      </c>
      <c r="H58" s="1038">
        <v>0</v>
      </c>
      <c r="I58" s="1039">
        <v>1.34</v>
      </c>
      <c r="L58" s="949"/>
      <c r="M58" s="949"/>
      <c r="N58" s="949"/>
      <c r="O58" s="949"/>
    </row>
    <row r="59" spans="2:15" s="904" customFormat="1" ht="12.75" customHeight="1" thickBot="1">
      <c r="B59" s="1041"/>
      <c r="C59" s="1928" t="s">
        <v>604</v>
      </c>
      <c r="D59" s="1929"/>
      <c r="E59" s="1930"/>
      <c r="F59" s="1036">
        <v>6512.77</v>
      </c>
      <c r="G59" s="1037">
        <v>1427.91</v>
      </c>
      <c r="H59" s="1038">
        <v>141.83199999999999</v>
      </c>
      <c r="I59" s="1042">
        <v>8082.5119999999997</v>
      </c>
      <c r="L59" s="949"/>
      <c r="M59" s="949"/>
      <c r="N59" s="949"/>
      <c r="O59" s="949"/>
    </row>
    <row r="60" spans="2:15" s="904" customFormat="1" ht="12.75" customHeight="1" thickBot="1">
      <c r="B60" s="1916" t="s">
        <v>605</v>
      </c>
      <c r="C60" s="1917"/>
      <c r="D60" s="1917"/>
      <c r="E60" s="1918"/>
      <c r="F60" s="1043">
        <v>11446.758</v>
      </c>
      <c r="G60" s="1044">
        <v>17889.885999999999</v>
      </c>
      <c r="H60" s="1045">
        <v>539.428</v>
      </c>
      <c r="I60" s="1046">
        <v>29876.072</v>
      </c>
      <c r="L60" s="949"/>
      <c r="M60" s="949"/>
      <c r="N60" s="949"/>
      <c r="O60" s="949"/>
    </row>
    <row r="61" spans="2:15" s="904" customFormat="1" ht="12.75" customHeight="1">
      <c r="B61" s="1047"/>
      <c r="C61" s="1939" t="s">
        <v>606</v>
      </c>
      <c r="D61" s="1939"/>
      <c r="E61" s="1940"/>
      <c r="F61" s="1048">
        <v>6285.8230000000003</v>
      </c>
      <c r="G61" s="1049">
        <v>5198.3459999999995</v>
      </c>
      <c r="H61" s="1050">
        <v>477.73399999999998</v>
      </c>
      <c r="I61" s="1051">
        <v>11961.903</v>
      </c>
      <c r="L61" s="949"/>
      <c r="M61" s="949"/>
      <c r="N61" s="949"/>
      <c r="O61" s="949"/>
    </row>
    <row r="62" spans="2:15" s="904" customFormat="1" ht="12.75" customHeight="1">
      <c r="B62" s="899"/>
      <c r="C62" s="1941" t="s">
        <v>607</v>
      </c>
      <c r="D62" s="1941"/>
      <c r="E62" s="1942"/>
      <c r="F62" s="1052">
        <v>319.24700000000001</v>
      </c>
      <c r="G62" s="1053">
        <v>230.13300000000001</v>
      </c>
      <c r="H62" s="1054">
        <v>2.3119999999999998</v>
      </c>
      <c r="I62" s="1055">
        <v>551.69200000000001</v>
      </c>
      <c r="L62" s="949"/>
      <c r="M62" s="949"/>
      <c r="N62" s="949"/>
      <c r="O62" s="949"/>
    </row>
    <row r="63" spans="2:15" s="904" customFormat="1" ht="12.75" customHeight="1">
      <c r="B63" s="899"/>
      <c r="C63" s="1921" t="s">
        <v>608</v>
      </c>
      <c r="D63" s="1921"/>
      <c r="E63" s="1922"/>
      <c r="F63" s="1052">
        <v>120.65300000000001</v>
      </c>
      <c r="G63" s="1053">
        <v>0</v>
      </c>
      <c r="H63" s="1054">
        <v>0</v>
      </c>
      <c r="I63" s="1055">
        <v>120.65300000000001</v>
      </c>
      <c r="L63" s="949"/>
      <c r="M63" s="949"/>
      <c r="N63" s="949"/>
      <c r="O63" s="949"/>
    </row>
    <row r="64" spans="2:15" s="904" customFormat="1" ht="12.75" customHeight="1">
      <c r="B64" s="899"/>
      <c r="C64" s="1921" t="s">
        <v>609</v>
      </c>
      <c r="D64" s="1921"/>
      <c r="E64" s="1922"/>
      <c r="F64" s="1056">
        <v>4720.6769999999997</v>
      </c>
      <c r="G64" s="1057">
        <v>12164.713</v>
      </c>
      <c r="H64" s="1058">
        <v>0</v>
      </c>
      <c r="I64" s="1059">
        <v>16885.39</v>
      </c>
      <c r="L64" s="949"/>
      <c r="M64" s="949"/>
      <c r="N64" s="949"/>
      <c r="O64" s="949"/>
    </row>
    <row r="65" spans="2:15" s="904" customFormat="1" ht="12.75" customHeight="1">
      <c r="B65" s="899"/>
      <c r="C65" s="1921" t="s">
        <v>610</v>
      </c>
      <c r="D65" s="1921"/>
      <c r="E65" s="1922"/>
      <c r="F65" s="1056">
        <v>0</v>
      </c>
      <c r="G65" s="1057">
        <v>296.69400000000002</v>
      </c>
      <c r="H65" s="1058">
        <v>59.381999999999998</v>
      </c>
      <c r="I65" s="1059">
        <v>356.07600000000002</v>
      </c>
      <c r="L65" s="949"/>
      <c r="M65" s="949"/>
      <c r="N65" s="949"/>
      <c r="O65" s="949"/>
    </row>
    <row r="66" spans="2:15" s="904" customFormat="1" ht="12.75" customHeight="1" thickBot="1">
      <c r="B66" s="899"/>
      <c r="C66" s="1921" t="s">
        <v>611</v>
      </c>
      <c r="D66" s="1921"/>
      <c r="E66" s="1922"/>
      <c r="F66" s="1056">
        <v>0.35799999999999998</v>
      </c>
      <c r="G66" s="1057">
        <v>0</v>
      </c>
      <c r="H66" s="1058">
        <v>0</v>
      </c>
      <c r="I66" s="1059">
        <v>0.35799999999999998</v>
      </c>
      <c r="L66" s="949"/>
      <c r="M66" s="949"/>
      <c r="N66" s="949"/>
      <c r="O66" s="949"/>
    </row>
    <row r="67" spans="2:15" s="904" customFormat="1" ht="24.75" customHeight="1" thickBot="1">
      <c r="B67" s="1916" t="s">
        <v>612</v>
      </c>
      <c r="C67" s="1917"/>
      <c r="D67" s="1917"/>
      <c r="E67" s="1918"/>
      <c r="F67" s="1060">
        <v>0</v>
      </c>
      <c r="G67" s="1061">
        <v>147</v>
      </c>
      <c r="H67" s="1062">
        <v>307.47500000000002</v>
      </c>
      <c r="I67" s="1063">
        <v>454.47500000000002</v>
      </c>
      <c r="L67" s="949"/>
      <c r="M67" s="949"/>
      <c r="N67" s="949"/>
      <c r="O67" s="949"/>
    </row>
    <row r="68" spans="2:15" s="904" customFormat="1" ht="24.75" customHeight="1">
      <c r="B68" s="1047"/>
      <c r="C68" s="1943" t="s">
        <v>613</v>
      </c>
      <c r="D68" s="1943"/>
      <c r="E68" s="1944"/>
      <c r="F68" s="1064">
        <v>0</v>
      </c>
      <c r="G68" s="1065">
        <v>147</v>
      </c>
      <c r="H68" s="1066">
        <v>0</v>
      </c>
      <c r="I68" s="1067">
        <v>147</v>
      </c>
      <c r="L68" s="949"/>
      <c r="M68" s="949"/>
      <c r="N68" s="949"/>
      <c r="O68" s="949"/>
    </row>
    <row r="69" spans="2:15" s="904" customFormat="1" ht="24.75" customHeight="1" thickBot="1">
      <c r="B69" s="899"/>
      <c r="C69" s="1939" t="s">
        <v>614</v>
      </c>
      <c r="D69" s="1939"/>
      <c r="E69" s="1940"/>
      <c r="F69" s="1068">
        <v>0</v>
      </c>
      <c r="G69" s="1069">
        <v>0</v>
      </c>
      <c r="H69" s="1070">
        <v>307.47500000000002</v>
      </c>
      <c r="I69" s="1071">
        <v>307.47500000000002</v>
      </c>
      <c r="L69" s="949"/>
      <c r="M69" s="949"/>
      <c r="N69" s="949"/>
      <c r="O69" s="949"/>
    </row>
    <row r="70" spans="2:15" s="904" customFormat="1" ht="24.75" customHeight="1" thickBot="1">
      <c r="B70" s="1945" t="s">
        <v>615</v>
      </c>
      <c r="C70" s="1946"/>
      <c r="D70" s="1946"/>
      <c r="E70" s="1947"/>
      <c r="F70" s="1072">
        <v>3917.1469999999999</v>
      </c>
      <c r="G70" s="1073">
        <v>1595.088</v>
      </c>
      <c r="H70" s="1074">
        <v>101.46599999999999</v>
      </c>
      <c r="I70" s="1075">
        <v>5613.701</v>
      </c>
      <c r="L70" s="949"/>
      <c r="M70" s="949"/>
      <c r="N70" s="949"/>
      <c r="O70" s="949"/>
    </row>
    <row r="71" spans="2:15" s="904" customFormat="1" ht="12.75" customHeight="1">
      <c r="B71" s="1047"/>
      <c r="C71" s="1948" t="s">
        <v>616</v>
      </c>
      <c r="D71" s="1948"/>
      <c r="E71" s="1949"/>
      <c r="F71" s="1076">
        <v>0</v>
      </c>
      <c r="G71" s="1077">
        <v>488.178</v>
      </c>
      <c r="H71" s="1078">
        <v>0</v>
      </c>
      <c r="I71" s="1079">
        <v>488.178</v>
      </c>
      <c r="L71" s="949"/>
      <c r="M71" s="949"/>
      <c r="N71" s="949"/>
      <c r="O71" s="949"/>
    </row>
    <row r="72" spans="2:15" s="904" customFormat="1" ht="12.75" customHeight="1">
      <c r="B72" s="899"/>
      <c r="C72" s="1939" t="s">
        <v>617</v>
      </c>
      <c r="D72" s="1939"/>
      <c r="E72" s="1940"/>
      <c r="F72" s="1080">
        <v>3806.6239999999998</v>
      </c>
      <c r="G72" s="1081">
        <v>1106.9100000000001</v>
      </c>
      <c r="H72" s="1082">
        <v>39.972000000000001</v>
      </c>
      <c r="I72" s="1083">
        <v>4953.5060000000003</v>
      </c>
      <c r="L72" s="949"/>
      <c r="M72" s="949"/>
      <c r="N72" s="949"/>
      <c r="O72" s="949"/>
    </row>
    <row r="73" spans="2:15" s="904" customFormat="1" ht="12.75" customHeight="1">
      <c r="B73" s="899"/>
      <c r="C73" s="1939" t="s">
        <v>618</v>
      </c>
      <c r="D73" s="1939"/>
      <c r="E73" s="1940"/>
      <c r="F73" s="1080">
        <v>0</v>
      </c>
      <c r="G73" s="1081">
        <v>0</v>
      </c>
      <c r="H73" s="1082">
        <v>61.494</v>
      </c>
      <c r="I73" s="1083">
        <v>61.494</v>
      </c>
      <c r="L73" s="949"/>
      <c r="M73" s="949"/>
      <c r="N73" s="949"/>
      <c r="O73" s="949"/>
    </row>
    <row r="74" spans="2:15" s="904" customFormat="1" ht="12.75" customHeight="1" thickBot="1">
      <c r="B74" s="899"/>
      <c r="C74" s="1950" t="s">
        <v>619</v>
      </c>
      <c r="D74" s="1950"/>
      <c r="E74" s="1951"/>
      <c r="F74" s="1084">
        <v>110.523</v>
      </c>
      <c r="G74" s="1085">
        <v>0</v>
      </c>
      <c r="H74" s="1086">
        <v>0</v>
      </c>
      <c r="I74" s="1087">
        <v>110.523</v>
      </c>
      <c r="L74" s="949"/>
      <c r="M74" s="949"/>
      <c r="N74" s="949"/>
      <c r="O74" s="949"/>
    </row>
    <row r="75" spans="2:15" s="904" customFormat="1" ht="12.75" customHeight="1" thickBot="1">
      <c r="B75" s="1911" t="s">
        <v>620</v>
      </c>
      <c r="C75" s="1912"/>
      <c r="D75" s="1912"/>
      <c r="E75" s="1913"/>
      <c r="F75" s="1088">
        <v>833.125</v>
      </c>
      <c r="G75" s="1089">
        <v>416.267</v>
      </c>
      <c r="H75" s="1090">
        <v>40.228999999999999</v>
      </c>
      <c r="I75" s="1091">
        <v>1289.6210000000001</v>
      </c>
      <c r="L75" s="949"/>
      <c r="M75" s="949"/>
      <c r="N75" s="949"/>
      <c r="O75" s="949"/>
    </row>
    <row r="76" spans="2:15" s="904" customFormat="1" ht="12.75" customHeight="1">
      <c r="B76" s="1047"/>
      <c r="C76" s="1954" t="s">
        <v>621</v>
      </c>
      <c r="D76" s="1954"/>
      <c r="E76" s="1955"/>
      <c r="F76" s="1092">
        <v>38.889000000000003</v>
      </c>
      <c r="G76" s="1093">
        <v>43.874000000000002</v>
      </c>
      <c r="H76" s="1094">
        <v>0.92600000000000005</v>
      </c>
      <c r="I76" s="1095">
        <v>83.688999999999993</v>
      </c>
      <c r="L76" s="949"/>
      <c r="M76" s="949"/>
      <c r="N76" s="949"/>
      <c r="O76" s="949"/>
    </row>
    <row r="77" spans="2:15" s="904" customFormat="1" ht="21.75" customHeight="1">
      <c r="B77" s="899"/>
      <c r="C77" s="1921" t="s">
        <v>622</v>
      </c>
      <c r="D77" s="1921"/>
      <c r="E77" s="1922"/>
      <c r="F77" s="1096">
        <v>8.1509999999999998</v>
      </c>
      <c r="G77" s="1097">
        <v>6.2640000000000002</v>
      </c>
      <c r="H77" s="1098">
        <v>0.34</v>
      </c>
      <c r="I77" s="1099">
        <v>14.755000000000001</v>
      </c>
      <c r="L77" s="949"/>
      <c r="M77" s="949"/>
      <c r="N77" s="949"/>
      <c r="O77" s="949"/>
    </row>
    <row r="78" spans="2:15" s="904" customFormat="1" ht="12.75" customHeight="1">
      <c r="B78" s="899"/>
      <c r="C78" s="1921" t="s">
        <v>623</v>
      </c>
      <c r="D78" s="1921"/>
      <c r="E78" s="1922"/>
      <c r="F78" s="1096">
        <v>720.37699999999995</v>
      </c>
      <c r="G78" s="1097">
        <v>331.87799999999999</v>
      </c>
      <c r="H78" s="1098">
        <v>34.204999999999998</v>
      </c>
      <c r="I78" s="1099">
        <v>1086.46</v>
      </c>
      <c r="L78" s="949"/>
      <c r="M78" s="949"/>
      <c r="N78" s="949"/>
      <c r="O78" s="949"/>
    </row>
    <row r="79" spans="2:15" s="904" customFormat="1" ht="12.75" customHeight="1">
      <c r="B79" s="899"/>
      <c r="C79" s="1921" t="s">
        <v>624</v>
      </c>
      <c r="D79" s="1921"/>
      <c r="E79" s="1922"/>
      <c r="F79" s="1100">
        <v>0</v>
      </c>
      <c r="G79" s="1101">
        <v>13.608000000000001</v>
      </c>
      <c r="H79" s="1102">
        <v>3.843</v>
      </c>
      <c r="I79" s="1103">
        <v>17.451000000000001</v>
      </c>
      <c r="L79" s="949"/>
      <c r="M79" s="949"/>
      <c r="N79" s="949"/>
      <c r="O79" s="949"/>
    </row>
    <row r="80" spans="2:15" s="904" customFormat="1" ht="12.75" customHeight="1">
      <c r="B80" s="899"/>
      <c r="C80" s="1921" t="s">
        <v>625</v>
      </c>
      <c r="D80" s="1921"/>
      <c r="E80" s="1922"/>
      <c r="F80" s="1100">
        <v>61.868000000000002</v>
      </c>
      <c r="G80" s="1101">
        <v>20.643000000000001</v>
      </c>
      <c r="H80" s="1102">
        <v>0.91500000000000004</v>
      </c>
      <c r="I80" s="1103">
        <v>83.426000000000002</v>
      </c>
      <c r="L80" s="949"/>
      <c r="M80" s="949"/>
      <c r="N80" s="949"/>
      <c r="O80" s="949"/>
    </row>
    <row r="81" spans="2:15" s="904" customFormat="1" ht="12.75" customHeight="1" thickBot="1">
      <c r="B81" s="899"/>
      <c r="C81" s="1950" t="s">
        <v>626</v>
      </c>
      <c r="D81" s="1950"/>
      <c r="E81" s="1951"/>
      <c r="F81" s="1100">
        <v>3.84</v>
      </c>
      <c r="G81" s="1101">
        <v>0</v>
      </c>
      <c r="H81" s="1102">
        <v>0</v>
      </c>
      <c r="I81" s="1103">
        <v>3.84</v>
      </c>
      <c r="L81" s="949"/>
      <c r="M81" s="949"/>
      <c r="N81" s="949"/>
      <c r="O81" s="949"/>
    </row>
    <row r="82" spans="2:15" s="904" customFormat="1" ht="12.75" customHeight="1" thickBot="1">
      <c r="B82" s="1916" t="s">
        <v>627</v>
      </c>
      <c r="C82" s="1917"/>
      <c r="D82" s="1917"/>
      <c r="E82" s="1918"/>
      <c r="F82" s="1104">
        <v>7387.7939999999999</v>
      </c>
      <c r="G82" s="1105">
        <v>1490.3030000000001</v>
      </c>
      <c r="H82" s="1106">
        <v>316.01900000000001</v>
      </c>
      <c r="I82" s="1107">
        <v>9194.116</v>
      </c>
      <c r="L82" s="949"/>
      <c r="M82" s="949"/>
      <c r="N82" s="949"/>
      <c r="O82" s="949"/>
    </row>
    <row r="83" spans="2:15" s="904" customFormat="1" ht="12.75" customHeight="1">
      <c r="B83" s="1047"/>
      <c r="C83" s="1939" t="s">
        <v>628</v>
      </c>
      <c r="D83" s="1939"/>
      <c r="E83" s="1940"/>
      <c r="F83" s="1108">
        <v>11.488</v>
      </c>
      <c r="G83" s="1109">
        <v>12.776</v>
      </c>
      <c r="H83" s="1110">
        <v>8.0000000000000002E-3</v>
      </c>
      <c r="I83" s="1111">
        <v>24.271999999999998</v>
      </c>
      <c r="L83" s="949"/>
      <c r="M83" s="949"/>
      <c r="N83" s="949"/>
      <c r="O83" s="949"/>
    </row>
    <row r="84" spans="2:15" s="904" customFormat="1" ht="12.75" customHeight="1">
      <c r="B84" s="899"/>
      <c r="C84" s="1921" t="s">
        <v>629</v>
      </c>
      <c r="D84" s="1921"/>
      <c r="E84" s="1922"/>
      <c r="F84" s="1112">
        <v>2167.1619999999998</v>
      </c>
      <c r="G84" s="1113">
        <v>524.64400000000001</v>
      </c>
      <c r="H84" s="1114">
        <v>46.456000000000003</v>
      </c>
      <c r="I84" s="1115">
        <v>2738.2620000000002</v>
      </c>
      <c r="L84" s="949"/>
      <c r="M84" s="949"/>
      <c r="N84" s="949"/>
      <c r="O84" s="949"/>
    </row>
    <row r="85" spans="2:15" s="904" customFormat="1" ht="12.75" customHeight="1" thickBot="1">
      <c r="B85" s="1116"/>
      <c r="C85" s="1950" t="s">
        <v>630</v>
      </c>
      <c r="D85" s="1950"/>
      <c r="E85" s="1951"/>
      <c r="F85" s="1117">
        <v>5209.1440000000002</v>
      </c>
      <c r="G85" s="1118">
        <v>952.88300000000004</v>
      </c>
      <c r="H85" s="1119">
        <v>269.55500000000001</v>
      </c>
      <c r="I85" s="1120">
        <v>6431.5820000000003</v>
      </c>
      <c r="L85" s="949"/>
      <c r="M85" s="949"/>
      <c r="N85" s="949"/>
      <c r="O85" s="949"/>
    </row>
    <row r="86" spans="2:15" s="904" customFormat="1" ht="12.75" customHeight="1" thickBot="1">
      <c r="B86" s="1911" t="s">
        <v>631</v>
      </c>
      <c r="C86" s="1912"/>
      <c r="D86" s="1912"/>
      <c r="E86" s="1913"/>
      <c r="F86" s="1121">
        <v>873.97</v>
      </c>
      <c r="G86" s="1122">
        <v>363.22199999999998</v>
      </c>
      <c r="H86" s="1123">
        <v>13.875</v>
      </c>
      <c r="I86" s="1124">
        <v>1251.067</v>
      </c>
      <c r="L86" s="949"/>
      <c r="M86" s="949"/>
      <c r="N86" s="949"/>
      <c r="O86" s="949"/>
    </row>
    <row r="87" spans="2:15" s="904" customFormat="1" ht="12.75" customHeight="1" thickBot="1">
      <c r="B87" s="1125"/>
      <c r="C87" s="1952" t="s">
        <v>632</v>
      </c>
      <c r="D87" s="1952"/>
      <c r="E87" s="1953"/>
      <c r="F87" s="1126">
        <v>873.97</v>
      </c>
      <c r="G87" s="1127">
        <v>363.22199999999998</v>
      </c>
      <c r="H87" s="1128">
        <v>13.875</v>
      </c>
      <c r="I87" s="1129">
        <v>1251.067</v>
      </c>
      <c r="L87" s="949"/>
      <c r="M87" s="949"/>
      <c r="N87" s="949"/>
      <c r="O87" s="949"/>
    </row>
    <row r="88" spans="2:15" s="904" customFormat="1" ht="12.75" customHeight="1" thickBot="1">
      <c r="B88" s="1911" t="s">
        <v>633</v>
      </c>
      <c r="C88" s="1912"/>
      <c r="D88" s="1912"/>
      <c r="E88" s="1913"/>
      <c r="F88" s="1130">
        <v>39387.197</v>
      </c>
      <c r="G88" s="1131">
        <v>11451.138999999999</v>
      </c>
      <c r="H88" s="1132">
        <v>1611.3530000000001</v>
      </c>
      <c r="I88" s="1133">
        <v>52449.688999999998</v>
      </c>
      <c r="J88" s="1134"/>
      <c r="L88" s="949"/>
      <c r="M88" s="949"/>
      <c r="N88" s="949"/>
      <c r="O88" s="949"/>
    </row>
    <row r="89" spans="2:15" s="904" customFormat="1" ht="12.75" customHeight="1">
      <c r="B89" s="1047"/>
      <c r="C89" s="1939" t="s">
        <v>634</v>
      </c>
      <c r="D89" s="1939"/>
      <c r="E89" s="1940"/>
      <c r="F89" s="1135">
        <v>15349.927</v>
      </c>
      <c r="G89" s="1136">
        <v>9130.232</v>
      </c>
      <c r="H89" s="1137">
        <v>3000.3029999999999</v>
      </c>
      <c r="I89" s="1138">
        <v>27480.462</v>
      </c>
      <c r="J89" s="1134"/>
      <c r="L89" s="949"/>
      <c r="M89" s="949"/>
      <c r="N89" s="949"/>
      <c r="O89" s="949"/>
    </row>
    <row r="90" spans="2:15" s="904" customFormat="1" ht="12.75" customHeight="1">
      <c r="B90" s="899"/>
      <c r="C90" s="1921" t="s">
        <v>635</v>
      </c>
      <c r="D90" s="1921"/>
      <c r="E90" s="1922"/>
      <c r="F90" s="1139">
        <v>11781.914000000001</v>
      </c>
      <c r="G90" s="1140">
        <v>1925.279</v>
      </c>
      <c r="H90" s="1141">
        <v>104.229</v>
      </c>
      <c r="I90" s="1142">
        <v>13811.422</v>
      </c>
      <c r="L90" s="949"/>
      <c r="M90" s="949"/>
      <c r="N90" s="949"/>
      <c r="O90" s="949"/>
    </row>
    <row r="91" spans="2:15" s="904" customFormat="1" ht="12.75" customHeight="1">
      <c r="B91" s="899"/>
      <c r="C91" s="1921" t="s">
        <v>636</v>
      </c>
      <c r="D91" s="1921"/>
      <c r="E91" s="1922"/>
      <c r="F91" s="1139">
        <v>11897.441999999999</v>
      </c>
      <c r="G91" s="1140">
        <v>161.52099999999999</v>
      </c>
      <c r="H91" s="1141">
        <v>-1471.3720000000001</v>
      </c>
      <c r="I91" s="1142">
        <v>10587.591</v>
      </c>
      <c r="L91" s="949"/>
      <c r="M91" s="949"/>
      <c r="N91" s="949"/>
      <c r="O91" s="949"/>
    </row>
    <row r="92" spans="2:15" s="904" customFormat="1" ht="12.75" customHeight="1">
      <c r="B92" s="899"/>
      <c r="C92" s="1941" t="s">
        <v>637</v>
      </c>
      <c r="D92" s="1941"/>
      <c r="E92" s="1942"/>
      <c r="F92" s="1139">
        <v>357.91399999999999</v>
      </c>
      <c r="G92" s="1140">
        <v>239.44499999999999</v>
      </c>
      <c r="H92" s="1141">
        <v>29.94</v>
      </c>
      <c r="I92" s="1142">
        <v>627.29899999999998</v>
      </c>
      <c r="L92" s="949"/>
      <c r="M92" s="949"/>
      <c r="N92" s="949"/>
      <c r="O92" s="949"/>
    </row>
    <row r="93" spans="2:15" s="904" customFormat="1" ht="12.75" customHeight="1" thickBot="1">
      <c r="B93" s="1116"/>
      <c r="C93" s="1956" t="s">
        <v>638</v>
      </c>
      <c r="D93" s="1957"/>
      <c r="E93" s="1958"/>
      <c r="F93" s="1143">
        <v>0</v>
      </c>
      <c r="G93" s="1144">
        <v>-5.3380000000000001</v>
      </c>
      <c r="H93" s="1145">
        <v>-51.747</v>
      </c>
      <c r="I93" s="1146">
        <v>-57.085000000000001</v>
      </c>
      <c r="L93" s="949"/>
      <c r="M93" s="949"/>
      <c r="N93" s="949"/>
      <c r="O93" s="949"/>
    </row>
    <row r="94" spans="2:15" s="904" customFormat="1" ht="12.75" customHeight="1" thickBot="1">
      <c r="B94" s="1911" t="s">
        <v>639</v>
      </c>
      <c r="C94" s="1912" t="s">
        <v>640</v>
      </c>
      <c r="D94" s="1912"/>
      <c r="E94" s="1913"/>
      <c r="F94" s="1147">
        <v>3409.7840000000001</v>
      </c>
      <c r="G94" s="1148">
        <v>185.75700000000001</v>
      </c>
      <c r="H94" s="1149">
        <v>53.444000000000003</v>
      </c>
      <c r="I94" s="1150">
        <v>3648.9850000000001</v>
      </c>
      <c r="L94" s="949"/>
      <c r="M94" s="949"/>
      <c r="N94" s="949"/>
      <c r="O94" s="949"/>
    </row>
    <row r="95" spans="2:15" s="904" customFormat="1" ht="12.75" customHeight="1" thickBot="1">
      <c r="B95" s="1911" t="s">
        <v>641</v>
      </c>
      <c r="C95" s="1912"/>
      <c r="D95" s="1912"/>
      <c r="E95" s="1913"/>
      <c r="F95" s="1151">
        <v>347589.39299999998</v>
      </c>
      <c r="G95" s="1152">
        <v>101306.477</v>
      </c>
      <c r="H95" s="1152">
        <v>17077.845000000001</v>
      </c>
      <c r="I95" s="1150">
        <v>465973.71500000003</v>
      </c>
      <c r="J95" s="910"/>
      <c r="L95" s="949"/>
      <c r="M95" s="949"/>
      <c r="N95" s="949"/>
      <c r="O95" s="949"/>
    </row>
    <row r="96" spans="2:15" s="904" customFormat="1" ht="12.75" customHeight="1">
      <c r="B96" s="1153"/>
      <c r="C96" s="1153"/>
      <c r="D96" s="1153"/>
      <c r="E96" s="1153"/>
      <c r="F96" s="922"/>
      <c r="G96" s="922"/>
      <c r="H96" s="922"/>
      <c r="I96" s="922"/>
    </row>
    <row r="97" spans="1:9" s="904" customFormat="1" ht="13.5" customHeight="1">
      <c r="B97" s="1153"/>
      <c r="C97" s="1153"/>
      <c r="D97" s="1896" t="s">
        <v>550</v>
      </c>
      <c r="E97" s="1896"/>
      <c r="F97" s="1134"/>
      <c r="G97" s="1134"/>
      <c r="H97" s="1134"/>
      <c r="I97" s="1134"/>
    </row>
    <row r="98" spans="1:9" s="904" customFormat="1" ht="12.75" customHeight="1">
      <c r="B98" s="862"/>
      <c r="C98" s="862"/>
      <c r="D98" s="862"/>
      <c r="E98" s="862"/>
      <c r="F98" s="1154"/>
      <c r="G98" s="1154"/>
      <c r="H98" s="1154"/>
      <c r="I98" s="1154"/>
    </row>
    <row r="99" spans="1:9" s="904" customFormat="1" ht="12.75" customHeight="1">
      <c r="B99" s="862"/>
      <c r="C99" s="862"/>
      <c r="D99" s="862"/>
      <c r="E99" s="862"/>
      <c r="F99" s="942"/>
      <c r="G99" s="942"/>
      <c r="H99" s="942"/>
      <c r="I99" s="1155"/>
    </row>
    <row r="100" spans="1:9" s="904" customFormat="1" ht="12.75" customHeight="1">
      <c r="B100" s="862"/>
      <c r="C100" s="862"/>
      <c r="D100" s="862"/>
      <c r="E100" s="862"/>
      <c r="F100" s="1156"/>
      <c r="G100" s="1156"/>
      <c r="H100" s="1156"/>
      <c r="I100" s="1156"/>
    </row>
    <row r="101" spans="1:9" s="904" customFormat="1" ht="12.75" customHeight="1">
      <c r="A101" s="862"/>
      <c r="B101" s="862"/>
      <c r="C101" s="862"/>
      <c r="D101" s="862"/>
      <c r="E101" s="862"/>
      <c r="F101" s="1134"/>
      <c r="G101" s="1134"/>
      <c r="H101" s="1134"/>
      <c r="I101" s="1134"/>
    </row>
    <row r="102" spans="1:9" s="904" customFormat="1">
      <c r="B102" s="862"/>
      <c r="C102" s="862"/>
      <c r="D102" s="862"/>
      <c r="E102" s="862"/>
      <c r="F102" s="942"/>
      <c r="G102" s="942"/>
      <c r="H102" s="942"/>
      <c r="I102" s="942"/>
    </row>
    <row r="103" spans="1:9" s="904" customFormat="1">
      <c r="A103" s="862"/>
      <c r="B103" s="862"/>
      <c r="C103" s="862"/>
      <c r="D103" s="862"/>
      <c r="E103" s="862"/>
      <c r="F103" s="943"/>
      <c r="G103" s="943"/>
      <c r="H103" s="943"/>
      <c r="I103" s="943"/>
    </row>
    <row r="104" spans="1:9" s="904" customFormat="1" ht="12.75" customHeight="1">
      <c r="B104" s="862"/>
      <c r="C104" s="862"/>
      <c r="D104" s="862"/>
      <c r="E104" s="862"/>
      <c r="F104" s="942"/>
      <c r="G104" s="942"/>
      <c r="H104" s="942"/>
      <c r="I104" s="942"/>
    </row>
    <row r="106" spans="1:9" s="904" customFormat="1" ht="12.75" customHeight="1">
      <c r="B106" s="862"/>
      <c r="C106" s="862"/>
      <c r="D106" s="862"/>
      <c r="E106" s="862"/>
      <c r="F106" s="1134"/>
      <c r="G106" s="1134"/>
      <c r="H106" s="1134"/>
      <c r="I106" s="1134"/>
    </row>
  </sheetData>
  <mergeCells count="93">
    <mergeCell ref="B94:E94"/>
    <mergeCell ref="B95:E95"/>
    <mergeCell ref="D97:E97"/>
    <mergeCell ref="B88:E88"/>
    <mergeCell ref="C89:E89"/>
    <mergeCell ref="C90:E90"/>
    <mergeCell ref="C91:E91"/>
    <mergeCell ref="C92:E92"/>
    <mergeCell ref="C93:E93"/>
    <mergeCell ref="C87:E87"/>
    <mergeCell ref="C76:E76"/>
    <mergeCell ref="C77:E77"/>
    <mergeCell ref="C78:E78"/>
    <mergeCell ref="C79:E79"/>
    <mergeCell ref="C80:E80"/>
    <mergeCell ref="C81:E81"/>
    <mergeCell ref="B82:E82"/>
    <mergeCell ref="C83:E83"/>
    <mergeCell ref="C84:E84"/>
    <mergeCell ref="C85:E85"/>
    <mergeCell ref="B86:E86"/>
    <mergeCell ref="B75:E75"/>
    <mergeCell ref="C64:E64"/>
    <mergeCell ref="C65:E65"/>
    <mergeCell ref="C66:E66"/>
    <mergeCell ref="B67:E67"/>
    <mergeCell ref="C68:E68"/>
    <mergeCell ref="C69:E69"/>
    <mergeCell ref="B70:E70"/>
    <mergeCell ref="C71:E71"/>
    <mergeCell ref="C72:E72"/>
    <mergeCell ref="C73:E73"/>
    <mergeCell ref="C74:E74"/>
    <mergeCell ref="C63:E63"/>
    <mergeCell ref="C52:E52"/>
    <mergeCell ref="C53:E53"/>
    <mergeCell ref="C54:E54"/>
    <mergeCell ref="C55:E55"/>
    <mergeCell ref="C56:E56"/>
    <mergeCell ref="C57:E57"/>
    <mergeCell ref="C58:E58"/>
    <mergeCell ref="C59:E59"/>
    <mergeCell ref="B60:E60"/>
    <mergeCell ref="C61:E61"/>
    <mergeCell ref="C62:E62"/>
    <mergeCell ref="C51:E51"/>
    <mergeCell ref="C40:E40"/>
    <mergeCell ref="C41:E41"/>
    <mergeCell ref="C42:E42"/>
    <mergeCell ref="C43:E43"/>
    <mergeCell ref="C44:E44"/>
    <mergeCell ref="C45:E45"/>
    <mergeCell ref="C46:E46"/>
    <mergeCell ref="B47:E47"/>
    <mergeCell ref="C48:E48"/>
    <mergeCell ref="C49:E49"/>
    <mergeCell ref="C50:E50"/>
    <mergeCell ref="C39:E39"/>
    <mergeCell ref="C28:E28"/>
    <mergeCell ref="C29:E29"/>
    <mergeCell ref="C30:E30"/>
    <mergeCell ref="C31:E31"/>
    <mergeCell ref="C32:E32"/>
    <mergeCell ref="B33:E33"/>
    <mergeCell ref="C34:E34"/>
    <mergeCell ref="C35:E35"/>
    <mergeCell ref="C36:E36"/>
    <mergeCell ref="C37:E37"/>
    <mergeCell ref="C38:E38"/>
    <mergeCell ref="C27:E27"/>
    <mergeCell ref="C16:E16"/>
    <mergeCell ref="C17:E17"/>
    <mergeCell ref="C18:E18"/>
    <mergeCell ref="C19:E19"/>
    <mergeCell ref="C20:E20"/>
    <mergeCell ref="B21:E21"/>
    <mergeCell ref="C22:E22"/>
    <mergeCell ref="C23:E23"/>
    <mergeCell ref="C24:E24"/>
    <mergeCell ref="C25:E25"/>
    <mergeCell ref="C26:E26"/>
    <mergeCell ref="C15:E15"/>
    <mergeCell ref="C3:I3"/>
    <mergeCell ref="H5:I5"/>
    <mergeCell ref="B6:E7"/>
    <mergeCell ref="F6:I6"/>
    <mergeCell ref="B8:E8"/>
    <mergeCell ref="C9:E9"/>
    <mergeCell ref="B10:E10"/>
    <mergeCell ref="C11:E11"/>
    <mergeCell ref="D12:E12"/>
    <mergeCell ref="B13:E13"/>
    <mergeCell ref="C14:E1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workbookViewId="0"/>
  </sheetViews>
  <sheetFormatPr defaultColWidth="9.140625" defaultRowHeight="12.75"/>
  <cols>
    <col min="1" max="1" width="37.85546875" style="1" customWidth="1"/>
    <col min="2" max="2" width="10.85546875" style="1" customWidth="1"/>
    <col min="3" max="3" width="10.42578125" style="1" customWidth="1"/>
    <col min="4" max="4" width="13.85546875" style="1" customWidth="1"/>
    <col min="5" max="5" width="13.7109375" style="1" customWidth="1"/>
    <col min="6" max="16384" width="9.140625" style="1"/>
  </cols>
  <sheetData>
    <row r="1" spans="1:5">
      <c r="D1" s="2204" t="s">
        <v>88</v>
      </c>
      <c r="E1" s="2205"/>
    </row>
    <row r="3" spans="1:5" ht="45" customHeight="1">
      <c r="A3" s="2228" t="s">
        <v>199</v>
      </c>
      <c r="B3" s="2228"/>
      <c r="C3" s="2228"/>
      <c r="D3" s="2228"/>
      <c r="E3" s="2228"/>
    </row>
    <row r="4" spans="1:5" ht="14.25">
      <c r="A4" s="2"/>
      <c r="B4" s="2"/>
      <c r="C4" s="2"/>
      <c r="D4" s="2"/>
      <c r="E4" s="2"/>
    </row>
    <row r="5" spans="1:5" ht="13.5" thickBot="1">
      <c r="D5" s="2207" t="s">
        <v>89</v>
      </c>
      <c r="E5" s="2207"/>
    </row>
    <row r="6" spans="1:5" s="3" customFormat="1" ht="12.75" customHeight="1">
      <c r="A6" s="2208" t="s">
        <v>20</v>
      </c>
      <c r="B6" s="2211" t="s">
        <v>90</v>
      </c>
      <c r="C6" s="2212"/>
      <c r="D6" s="2212"/>
      <c r="E6" s="2213"/>
    </row>
    <row r="7" spans="1:5" s="3" customFormat="1" ht="13.5" thickBot="1">
      <c r="A7" s="2209"/>
      <c r="B7" s="2214"/>
      <c r="C7" s="2215"/>
      <c r="D7" s="2215"/>
      <c r="E7" s="2216"/>
    </row>
    <row r="8" spans="1:5" ht="39" thickBot="1">
      <c r="A8" s="2210"/>
      <c r="B8" s="64" t="s">
        <v>91</v>
      </c>
      <c r="C8" s="5" t="s">
        <v>92</v>
      </c>
      <c r="D8" s="5" t="s">
        <v>93</v>
      </c>
      <c r="E8" s="65" t="s">
        <v>71</v>
      </c>
    </row>
    <row r="9" spans="1:5">
      <c r="A9" s="7" t="s">
        <v>12</v>
      </c>
      <c r="B9" s="82">
        <v>0.83238986460045272</v>
      </c>
      <c r="C9" s="83">
        <v>3.1791091012312322</v>
      </c>
      <c r="D9" s="83">
        <v>2.5175702580292056</v>
      </c>
      <c r="E9" s="84">
        <v>1.0322281617231468</v>
      </c>
    </row>
    <row r="10" spans="1:5">
      <c r="A10" s="11" t="s">
        <v>32</v>
      </c>
      <c r="B10" s="85">
        <v>0.61473270396205093</v>
      </c>
      <c r="C10" s="86">
        <v>0.45862462692278255</v>
      </c>
      <c r="D10" s="86">
        <v>3.0964750021813106</v>
      </c>
      <c r="E10" s="87">
        <v>0.63224233519066597</v>
      </c>
    </row>
    <row r="11" spans="1:5">
      <c r="A11" s="11" t="s">
        <v>33</v>
      </c>
      <c r="B11" s="85">
        <v>1.891610634488742</v>
      </c>
      <c r="C11" s="86">
        <v>2.1871674761381765</v>
      </c>
      <c r="D11" s="86">
        <v>0.16350121708929108</v>
      </c>
      <c r="E11" s="87">
        <v>1.6723715184012353</v>
      </c>
    </row>
    <row r="12" spans="1:5" ht="25.5">
      <c r="A12" s="11" t="s">
        <v>34</v>
      </c>
      <c r="B12" s="85">
        <v>1.4067630417125288</v>
      </c>
      <c r="C12" s="86">
        <v>1.3270387638496559</v>
      </c>
      <c r="D12" s="86">
        <v>0.86774247861776455</v>
      </c>
      <c r="E12" s="87">
        <v>1.377888954065861</v>
      </c>
    </row>
    <row r="13" spans="1:5" ht="38.25">
      <c r="A13" s="11" t="s">
        <v>35</v>
      </c>
      <c r="B13" s="85">
        <v>1.007406639994469</v>
      </c>
      <c r="C13" s="86">
        <v>0.95260653014088303</v>
      </c>
      <c r="D13" s="86">
        <v>1.6730316342179823</v>
      </c>
      <c r="E13" s="87">
        <v>1.0267423605187405</v>
      </c>
    </row>
    <row r="14" spans="1:5" ht="25.5">
      <c r="A14" s="11" t="s">
        <v>36</v>
      </c>
      <c r="B14" s="85">
        <v>1.4142777897998922</v>
      </c>
      <c r="C14" s="86">
        <v>0.9130357593075048</v>
      </c>
      <c r="D14" s="86">
        <v>1.5154008087897306</v>
      </c>
      <c r="E14" s="87">
        <v>1.3956215560149847</v>
      </c>
    </row>
    <row r="15" spans="1:5">
      <c r="A15" s="11" t="s">
        <v>37</v>
      </c>
      <c r="B15" s="85">
        <v>1.817095188452132</v>
      </c>
      <c r="C15" s="86">
        <v>0.82501349254901446</v>
      </c>
      <c r="D15" s="86">
        <v>1.9841418022573292</v>
      </c>
      <c r="E15" s="87">
        <v>1.7903571118340058</v>
      </c>
    </row>
    <row r="16" spans="1:5" ht="25.5">
      <c r="A16" s="11" t="s">
        <v>38</v>
      </c>
      <c r="B16" s="85">
        <v>1.923923200180566</v>
      </c>
      <c r="C16" s="86">
        <v>0.21866365917915204</v>
      </c>
      <c r="D16" s="86">
        <v>0.38921232876712331</v>
      </c>
      <c r="E16" s="87">
        <v>1.7104046831707445</v>
      </c>
    </row>
    <row r="17" spans="1:5" ht="38.25">
      <c r="A17" s="11" t="s">
        <v>39</v>
      </c>
      <c r="B17" s="85">
        <v>0.22640604326559741</v>
      </c>
      <c r="C17" s="86">
        <v>0.52388163527397258</v>
      </c>
      <c r="D17" s="86">
        <v>2.964186330058094</v>
      </c>
      <c r="E17" s="87">
        <v>0.31271264488935724</v>
      </c>
    </row>
    <row r="18" spans="1:5">
      <c r="A18" s="11" t="s">
        <v>14</v>
      </c>
      <c r="B18" s="85">
        <v>0.85540798221544589</v>
      </c>
      <c r="C18" s="86">
        <v>1.1847109298826888</v>
      </c>
      <c r="D18" s="86">
        <v>1.1292720219952677</v>
      </c>
      <c r="E18" s="87">
        <v>0.88606998039218721</v>
      </c>
    </row>
    <row r="19" spans="1:5" ht="25.5">
      <c r="A19" s="11" t="s">
        <v>40</v>
      </c>
      <c r="B19" s="85">
        <v>1.9543319960530665</v>
      </c>
      <c r="C19" s="86">
        <v>3.4974169596754385</v>
      </c>
      <c r="D19" s="86">
        <v>0.96131672881493158</v>
      </c>
      <c r="E19" s="87">
        <v>1.9967848661301475</v>
      </c>
    </row>
    <row r="20" spans="1:5">
      <c r="A20" s="11" t="s">
        <v>41</v>
      </c>
      <c r="B20" s="85">
        <v>1.478058334379128</v>
      </c>
      <c r="C20" s="86">
        <v>1.4520422395101116</v>
      </c>
      <c r="D20" s="86">
        <v>0.94040734111214264</v>
      </c>
      <c r="E20" s="87">
        <v>1.3913883649914962</v>
      </c>
    </row>
    <row r="21" spans="1:5" ht="25.5">
      <c r="A21" s="11" t="s">
        <v>16</v>
      </c>
      <c r="B21" s="85">
        <v>2.3144380982479347</v>
      </c>
      <c r="C21" s="86">
        <v>2.0174324906770607</v>
      </c>
      <c r="D21" s="86">
        <v>2.5185780463113652</v>
      </c>
      <c r="E21" s="87">
        <v>2.3002074540931727</v>
      </c>
    </row>
    <row r="22" spans="1:5">
      <c r="A22" s="11" t="s">
        <v>42</v>
      </c>
      <c r="B22" s="85">
        <v>1.2363031166114036</v>
      </c>
      <c r="C22" s="86">
        <v>0.48091900403736637</v>
      </c>
      <c r="D22" s="86">
        <v>2.1628464127594107</v>
      </c>
      <c r="E22" s="87">
        <v>1.2132838912446759</v>
      </c>
    </row>
    <row r="23" spans="1:5" ht="25.5">
      <c r="A23" s="11" t="s">
        <v>43</v>
      </c>
      <c r="B23" s="85">
        <v>1.7984927827718571</v>
      </c>
      <c r="C23" s="86">
        <v>0.10780585151361406</v>
      </c>
      <c r="D23" s="86">
        <v>1.3392620585044124</v>
      </c>
      <c r="E23" s="87">
        <v>1.3381733377590279</v>
      </c>
    </row>
    <row r="24" spans="1:5">
      <c r="A24" s="11" t="s">
        <v>44</v>
      </c>
      <c r="B24" s="85">
        <v>1.2610654422567802</v>
      </c>
      <c r="C24" s="86">
        <v>0.54461082758826518</v>
      </c>
      <c r="D24" s="86">
        <v>1.3035896909684812</v>
      </c>
      <c r="E24" s="87">
        <v>1.1770639515942993</v>
      </c>
    </row>
    <row r="25" spans="1:5">
      <c r="A25" s="11" t="s">
        <v>45</v>
      </c>
      <c r="B25" s="85">
        <v>2.4715307782023883</v>
      </c>
      <c r="C25" s="86">
        <v>1.8839125107754349</v>
      </c>
      <c r="D25" s="86">
        <v>2.7736919636136856</v>
      </c>
      <c r="E25" s="87">
        <v>2.4296287108321328</v>
      </c>
    </row>
    <row r="26" spans="1:5" ht="25.5">
      <c r="A26" s="11" t="s">
        <v>46</v>
      </c>
      <c r="B26" s="85">
        <v>1.0672465713674042</v>
      </c>
      <c r="C26" s="86">
        <v>3.6453451853618009</v>
      </c>
      <c r="D26" s="86">
        <v>2.8659780038339373</v>
      </c>
      <c r="E26" s="87">
        <v>1.8019446612963093</v>
      </c>
    </row>
    <row r="27" spans="1:5" ht="25.5">
      <c r="A27" s="11" t="s">
        <v>47</v>
      </c>
      <c r="B27" s="85">
        <v>4.3026151930261519E-2</v>
      </c>
      <c r="C27" s="86">
        <v>0.25754866618601296</v>
      </c>
      <c r="D27" s="86">
        <v>8.3253892772855609E-2</v>
      </c>
      <c r="E27" s="87">
        <v>0.10550670736035204</v>
      </c>
    </row>
    <row r="28" spans="1:5">
      <c r="A28" s="11" t="s">
        <v>48</v>
      </c>
      <c r="B28" s="85">
        <v>0.39717699567017883</v>
      </c>
      <c r="C28" s="86">
        <v>0.1416968975039255</v>
      </c>
      <c r="D28" s="86">
        <v>1.2029446293833903</v>
      </c>
      <c r="E28" s="87">
        <v>0.51908870947759889</v>
      </c>
    </row>
    <row r="29" spans="1:5" ht="25.5">
      <c r="A29" s="11" t="s">
        <v>49</v>
      </c>
      <c r="B29" s="85">
        <v>0.85024900145850946</v>
      </c>
      <c r="C29" s="86">
        <v>0.28657442206507233</v>
      </c>
      <c r="D29" s="86">
        <v>2.3505575023892962</v>
      </c>
      <c r="E29" s="87">
        <v>0.86384570184113862</v>
      </c>
    </row>
    <row r="30" spans="1:5">
      <c r="A30" s="11" t="s">
        <v>50</v>
      </c>
      <c r="B30" s="85">
        <v>0.63234037192177772</v>
      </c>
      <c r="C30" s="86">
        <v>0.47296668983439066</v>
      </c>
      <c r="D30" s="86">
        <v>3.8043422748317499</v>
      </c>
      <c r="E30" s="87">
        <v>0.70562777809167943</v>
      </c>
    </row>
    <row r="31" spans="1:5">
      <c r="A31" s="11" t="s">
        <v>51</v>
      </c>
      <c r="B31" s="85">
        <v>0.50885056445495513</v>
      </c>
      <c r="C31" s="86">
        <v>0.82042629224589103</v>
      </c>
      <c r="D31" s="86">
        <v>1.7338199144512425</v>
      </c>
      <c r="E31" s="87">
        <v>0.73114606168419216</v>
      </c>
    </row>
    <row r="32" spans="1:5" ht="25.5">
      <c r="A32" s="11" t="s">
        <v>52</v>
      </c>
      <c r="B32" s="85">
        <v>0</v>
      </c>
      <c r="C32" s="86">
        <v>0</v>
      </c>
      <c r="D32" s="86">
        <v>5.6547945205479451</v>
      </c>
      <c r="E32" s="87">
        <v>0</v>
      </c>
    </row>
    <row r="33" spans="1:5" ht="25.5">
      <c r="A33" s="11" t="s">
        <v>53</v>
      </c>
      <c r="B33" s="85">
        <v>2.3231696208826778</v>
      </c>
      <c r="C33" s="86">
        <v>2.7397260273972603E-3</v>
      </c>
      <c r="D33" s="86">
        <v>0.20395862454570871</v>
      </c>
      <c r="E33" s="87">
        <v>2.310592797904242</v>
      </c>
    </row>
    <row r="34" spans="1:5" ht="25.5">
      <c r="A34" s="11" t="s">
        <v>54</v>
      </c>
      <c r="B34" s="85">
        <v>2.5534983078451918</v>
      </c>
      <c r="C34" s="86">
        <v>0.48793293386851488</v>
      </c>
      <c r="D34" s="86">
        <v>2.4981479166294585</v>
      </c>
      <c r="E34" s="87">
        <v>2.1401855361604598</v>
      </c>
    </row>
    <row r="35" spans="1:5" ht="25.5">
      <c r="A35" s="11" t="s">
        <v>55</v>
      </c>
      <c r="B35" s="85">
        <v>2.3560219434730998</v>
      </c>
      <c r="C35" s="86">
        <v>0.96080134537201822</v>
      </c>
      <c r="D35" s="86">
        <v>5.4794520547945206E-3</v>
      </c>
      <c r="E35" s="87">
        <v>1.9617561874064695</v>
      </c>
    </row>
    <row r="36" spans="1:5">
      <c r="A36" s="11" t="s">
        <v>7</v>
      </c>
      <c r="B36" s="85">
        <v>1.3872628532250901</v>
      </c>
      <c r="C36" s="86">
        <v>0.43627116260254156</v>
      </c>
      <c r="D36" s="86">
        <v>1.5983142846327352</v>
      </c>
      <c r="E36" s="87">
        <v>1.2379742401161682</v>
      </c>
    </row>
    <row r="37" spans="1:5">
      <c r="A37" s="11" t="s">
        <v>56</v>
      </c>
      <c r="B37" s="85">
        <v>0.94198060522513616</v>
      </c>
      <c r="C37" s="86">
        <v>0.95067198908399086</v>
      </c>
      <c r="D37" s="86">
        <v>0.74190350363078261</v>
      </c>
      <c r="E37" s="87">
        <v>0.94020809510531311</v>
      </c>
    </row>
    <row r="38" spans="1:5" ht="25.5">
      <c r="A38" s="11" t="s">
        <v>57</v>
      </c>
      <c r="B38" s="85">
        <v>0.89907385657451633</v>
      </c>
      <c r="C38" s="86">
        <v>0.73739940619491151</v>
      </c>
      <c r="D38" s="86">
        <v>0.46944689246850285</v>
      </c>
      <c r="E38" s="87">
        <v>0.82496346637151974</v>
      </c>
    </row>
    <row r="39" spans="1:5">
      <c r="A39" s="11" t="s">
        <v>9</v>
      </c>
      <c r="B39" s="85">
        <v>5.0852112997044294</v>
      </c>
      <c r="C39" s="86">
        <v>2.3734416480832539</v>
      </c>
      <c r="D39" s="86">
        <v>5.8414215135863472</v>
      </c>
      <c r="E39" s="87">
        <v>4.8946120130164159</v>
      </c>
    </row>
    <row r="40" spans="1:5">
      <c r="A40" s="11" t="s">
        <v>10</v>
      </c>
      <c r="B40" s="85">
        <v>0.38739578745526665</v>
      </c>
      <c r="C40" s="86">
        <v>0.13529957501775219</v>
      </c>
      <c r="D40" s="86">
        <v>1.9099488532993043</v>
      </c>
      <c r="E40" s="87">
        <v>1.1129169413129003</v>
      </c>
    </row>
    <row r="41" spans="1:5">
      <c r="A41" s="11" t="s">
        <v>58</v>
      </c>
      <c r="B41" s="85">
        <v>0.72776748236595434</v>
      </c>
      <c r="C41" s="86">
        <v>0.42515479271888684</v>
      </c>
      <c r="D41" s="86">
        <v>1.141140079540433</v>
      </c>
      <c r="E41" s="87">
        <v>0.69193710237057959</v>
      </c>
    </row>
    <row r="42" spans="1:5">
      <c r="A42" s="11" t="s">
        <v>59</v>
      </c>
      <c r="B42" s="85">
        <v>0.88322926954953418</v>
      </c>
      <c r="C42" s="86">
        <v>0.39517379222931803</v>
      </c>
      <c r="D42" s="86">
        <v>0.31095890410958904</v>
      </c>
      <c r="E42" s="87">
        <v>0.83289140462188604</v>
      </c>
    </row>
    <row r="43" spans="1:5">
      <c r="A43" s="11" t="s">
        <v>51</v>
      </c>
      <c r="B43" s="85">
        <v>1.4759293487253691</v>
      </c>
      <c r="C43" s="86">
        <v>1.5814075081041514</v>
      </c>
      <c r="D43" s="86">
        <v>0.52884890615416069</v>
      </c>
      <c r="E43" s="87">
        <v>1.4527724787586556</v>
      </c>
    </row>
    <row r="44" spans="1:5" ht="13.5" thickBot="1">
      <c r="A44" s="15" t="s">
        <v>17</v>
      </c>
      <c r="B44" s="88">
        <v>2.2140982206019624</v>
      </c>
      <c r="C44" s="89">
        <v>3.9419572002480239</v>
      </c>
      <c r="D44" s="89">
        <v>2.0003288493356218E-3</v>
      </c>
      <c r="E44" s="90">
        <v>0.12929925958485433</v>
      </c>
    </row>
    <row r="45" spans="1:5" ht="13.5" thickBot="1">
      <c r="A45" s="19" t="s">
        <v>60</v>
      </c>
      <c r="B45" s="91">
        <v>1.5650297940460574</v>
      </c>
      <c r="C45" s="92">
        <v>1.7561890975367125</v>
      </c>
      <c r="D45" s="92">
        <v>0.9595112021786274</v>
      </c>
      <c r="E45" s="93">
        <v>1.4395924980333741</v>
      </c>
    </row>
    <row r="46" spans="1:5">
      <c r="A46" s="23"/>
    </row>
    <row r="47" spans="1:5" s="94" customFormat="1" ht="55.5" customHeight="1">
      <c r="A47" s="2227" t="s">
        <v>94</v>
      </c>
      <c r="B47" s="2227"/>
      <c r="C47" s="2227"/>
      <c r="D47" s="2227"/>
      <c r="E47" s="2227"/>
    </row>
  </sheetData>
  <mergeCells count="6">
    <mergeCell ref="A47:E47"/>
    <mergeCell ref="D1:E1"/>
    <mergeCell ref="A3:E3"/>
    <mergeCell ref="D5:E5"/>
    <mergeCell ref="A6:A8"/>
    <mergeCell ref="B6:E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heetViews>
  <sheetFormatPr defaultRowHeight="15"/>
  <cols>
    <col min="1" max="1" width="5" style="95" customWidth="1"/>
    <col min="2" max="2" width="9.140625" style="95"/>
    <col min="3" max="3" width="17.7109375" style="95" bestFit="1" customWidth="1"/>
    <col min="4" max="4" width="15.5703125" style="95" bestFit="1" customWidth="1"/>
    <col min="5" max="5" width="24.28515625" style="95" customWidth="1"/>
    <col min="6" max="6" width="18.42578125" style="95" bestFit="1" customWidth="1"/>
    <col min="7" max="7" width="24.7109375" style="95" bestFit="1" customWidth="1"/>
    <col min="8" max="8" width="22.5703125" style="95" customWidth="1"/>
    <col min="9" max="9" width="20.28515625" style="95" customWidth="1"/>
    <col min="11" max="17" width="11.140625" bestFit="1" customWidth="1"/>
  </cols>
  <sheetData>
    <row r="1" spans="1:17">
      <c r="I1" s="96" t="s">
        <v>95</v>
      </c>
    </row>
    <row r="3" spans="1:17" ht="15" customHeight="1">
      <c r="A3" s="97"/>
      <c r="B3" s="2229" t="s">
        <v>192</v>
      </c>
      <c r="C3" s="2229"/>
      <c r="D3" s="2229"/>
      <c r="E3" s="2229"/>
      <c r="F3" s="2229"/>
      <c r="G3" s="2229"/>
      <c r="H3" s="2229"/>
      <c r="I3" s="2229"/>
    </row>
    <row r="4" spans="1:17">
      <c r="A4" s="97"/>
      <c r="B4" s="98"/>
      <c r="C4" s="98"/>
      <c r="D4" s="98"/>
      <c r="E4" s="98"/>
      <c r="F4" s="98"/>
      <c r="G4" s="98"/>
      <c r="H4" s="98"/>
      <c r="I4" s="98"/>
    </row>
    <row r="5" spans="1:17" ht="15.75" thickBot="1">
      <c r="H5" s="2230" t="s">
        <v>0</v>
      </c>
      <c r="I5" s="2230"/>
    </row>
    <row r="6" spans="1:17" ht="51.75" thickBot="1">
      <c r="B6" s="99"/>
      <c r="C6" s="100" t="s">
        <v>96</v>
      </c>
      <c r="D6" s="100" t="s">
        <v>97</v>
      </c>
      <c r="E6" s="100" t="s">
        <v>98</v>
      </c>
      <c r="F6" s="100" t="s">
        <v>93</v>
      </c>
      <c r="G6" s="100" t="s">
        <v>99</v>
      </c>
      <c r="H6" s="100" t="s">
        <v>71</v>
      </c>
      <c r="I6" s="56" t="s">
        <v>100</v>
      </c>
    </row>
    <row r="7" spans="1:17">
      <c r="B7" s="101" t="s">
        <v>76</v>
      </c>
      <c r="C7" s="102">
        <v>313623.89899999998</v>
      </c>
      <c r="D7" s="102">
        <v>1104.3599999999999</v>
      </c>
      <c r="E7" s="102">
        <v>0</v>
      </c>
      <c r="F7" s="102">
        <v>61772.35</v>
      </c>
      <c r="G7" s="102">
        <v>59507.737000000001</v>
      </c>
      <c r="H7" s="102">
        <v>436008.34600000002</v>
      </c>
      <c r="I7" s="103">
        <v>2142.4554099999996</v>
      </c>
      <c r="K7" s="104"/>
      <c r="L7" s="104"/>
      <c r="M7" s="104"/>
      <c r="N7" s="104"/>
      <c r="O7" s="104"/>
      <c r="P7" s="104"/>
    </row>
    <row r="8" spans="1:17">
      <c r="B8" s="105" t="s">
        <v>77</v>
      </c>
      <c r="C8" s="106">
        <v>32836.47</v>
      </c>
      <c r="D8" s="106">
        <v>214.15299999999999</v>
      </c>
      <c r="E8" s="106">
        <v>0</v>
      </c>
      <c r="F8" s="106">
        <v>89.838999999999999</v>
      </c>
      <c r="G8" s="106">
        <v>1907.346</v>
      </c>
      <c r="H8" s="106">
        <v>35047.807999999997</v>
      </c>
      <c r="I8" s="107">
        <v>3257.8007700000003</v>
      </c>
      <c r="K8" s="104"/>
      <c r="L8" s="104"/>
      <c r="M8" s="104"/>
      <c r="N8" s="104"/>
      <c r="O8" s="104"/>
      <c r="P8" s="104"/>
    </row>
    <row r="9" spans="1:17">
      <c r="B9" s="105" t="s">
        <v>78</v>
      </c>
      <c r="C9" s="106">
        <v>5097.6769999999997</v>
      </c>
      <c r="D9" s="106">
        <v>60.838999999999999</v>
      </c>
      <c r="E9" s="106">
        <v>0.504</v>
      </c>
      <c r="F9" s="106">
        <v>39.543999999999997</v>
      </c>
      <c r="G9" s="106">
        <v>553.07799999999997</v>
      </c>
      <c r="H9" s="106">
        <v>5751.6419999999998</v>
      </c>
      <c r="I9" s="107">
        <v>1743.2712900000004</v>
      </c>
      <c r="K9" s="104"/>
      <c r="L9" s="104"/>
      <c r="M9" s="104"/>
      <c r="N9" s="104"/>
      <c r="O9" s="104"/>
      <c r="P9" s="104"/>
    </row>
    <row r="10" spans="1:17">
      <c r="B10" s="105" t="s">
        <v>79</v>
      </c>
      <c r="C10" s="106">
        <v>0</v>
      </c>
      <c r="D10" s="106">
        <v>0</v>
      </c>
      <c r="E10" s="106">
        <v>1140.18</v>
      </c>
      <c r="F10" s="106">
        <v>12.893000000000001</v>
      </c>
      <c r="G10" s="106">
        <v>18.721</v>
      </c>
      <c r="H10" s="106">
        <v>1171.7940000000001</v>
      </c>
      <c r="I10" s="107">
        <v>379.55030000000005</v>
      </c>
      <c r="K10" s="104"/>
      <c r="L10" s="104"/>
      <c r="M10" s="104"/>
      <c r="N10" s="104"/>
      <c r="O10" s="104"/>
      <c r="P10" s="104"/>
    </row>
    <row r="11" spans="1:17">
      <c r="B11" s="105" t="s">
        <v>80</v>
      </c>
      <c r="C11" s="106">
        <v>0</v>
      </c>
      <c r="D11" s="106">
        <v>0</v>
      </c>
      <c r="E11" s="106">
        <v>1845.1120000000001</v>
      </c>
      <c r="F11" s="106">
        <v>74.926000000000002</v>
      </c>
      <c r="G11" s="106">
        <v>423.47899999999998</v>
      </c>
      <c r="H11" s="106">
        <v>2343.5169999999998</v>
      </c>
      <c r="I11" s="107">
        <v>1254.5829400000002</v>
      </c>
      <c r="K11" s="104"/>
      <c r="L11" s="104"/>
      <c r="M11" s="104"/>
      <c r="N11" s="104"/>
      <c r="O11" s="104"/>
      <c r="P11" s="104"/>
    </row>
    <row r="12" spans="1:17" ht="15.75" thickBot="1">
      <c r="B12" s="101" t="s">
        <v>81</v>
      </c>
      <c r="C12" s="102">
        <v>0</v>
      </c>
      <c r="D12" s="102">
        <v>0</v>
      </c>
      <c r="E12" s="102">
        <v>12156.304</v>
      </c>
      <c r="F12" s="102">
        <v>383.94200000000001</v>
      </c>
      <c r="G12" s="102">
        <v>26.114000000000001</v>
      </c>
      <c r="H12" s="102">
        <v>12566.36</v>
      </c>
      <c r="I12" s="103">
        <v>11400.181279999995</v>
      </c>
      <c r="K12" s="104"/>
      <c r="L12" s="104"/>
      <c r="M12" s="104"/>
      <c r="N12" s="104"/>
      <c r="O12" s="104"/>
      <c r="P12" s="104"/>
    </row>
    <row r="13" spans="1:17" ht="15.75" thickBot="1">
      <c r="B13" s="108"/>
      <c r="C13" s="109">
        <v>351558.04599999997</v>
      </c>
      <c r="D13" s="109">
        <v>1379.3520000000001</v>
      </c>
      <c r="E13" s="109">
        <v>15142.1</v>
      </c>
      <c r="F13" s="109">
        <v>62373.493999999999</v>
      </c>
      <c r="G13" s="109">
        <v>62436.474999999999</v>
      </c>
      <c r="H13" s="109">
        <v>492889.467</v>
      </c>
      <c r="I13" s="109">
        <v>20177.841989999994</v>
      </c>
      <c r="K13" s="104"/>
      <c r="L13" s="104"/>
      <c r="M13" s="104"/>
      <c r="N13" s="104"/>
      <c r="O13" s="104"/>
      <c r="P13" s="104"/>
    </row>
    <row r="14" spans="1:17">
      <c r="E14" s="110"/>
      <c r="K14" s="104"/>
      <c r="L14" s="104"/>
      <c r="M14" s="104"/>
      <c r="N14" s="104"/>
      <c r="O14" s="104"/>
      <c r="P14" s="104"/>
      <c r="Q14" s="104"/>
    </row>
    <row r="17" spans="1:17" ht="15" customHeight="1">
      <c r="A17" s="97"/>
      <c r="B17" s="2229" t="s">
        <v>193</v>
      </c>
      <c r="C17" s="2229"/>
      <c r="D17" s="2229"/>
      <c r="E17" s="2229"/>
      <c r="F17" s="2229"/>
      <c r="G17" s="2229"/>
      <c r="H17" s="2229"/>
      <c r="I17" s="2229"/>
    </row>
    <row r="18" spans="1:17">
      <c r="A18" s="97"/>
      <c r="B18" s="98"/>
      <c r="C18" s="98"/>
      <c r="D18" s="98"/>
      <c r="E18" s="98"/>
      <c r="F18" s="98"/>
      <c r="G18" s="98"/>
      <c r="H18" s="98"/>
      <c r="I18" s="98"/>
    </row>
    <row r="19" spans="1:17" ht="15.75" thickBot="1">
      <c r="H19" s="2230" t="s">
        <v>0</v>
      </c>
      <c r="I19" s="2230"/>
    </row>
    <row r="20" spans="1:17" ht="51.75" thickBot="1">
      <c r="B20" s="99"/>
      <c r="C20" s="100" t="s">
        <v>96</v>
      </c>
      <c r="D20" s="100" t="s">
        <v>97</v>
      </c>
      <c r="E20" s="100" t="s">
        <v>98</v>
      </c>
      <c r="F20" s="100" t="s">
        <v>93</v>
      </c>
      <c r="G20" s="100" t="s">
        <v>99</v>
      </c>
      <c r="H20" s="100" t="s">
        <v>71</v>
      </c>
      <c r="I20" s="56" t="s">
        <v>100</v>
      </c>
    </row>
    <row r="21" spans="1:17">
      <c r="B21" s="101" t="s">
        <v>76</v>
      </c>
      <c r="C21" s="102">
        <v>302706.39600000001</v>
      </c>
      <c r="D21" s="102">
        <v>1093.2239999999999</v>
      </c>
      <c r="E21" s="102">
        <v>0</v>
      </c>
      <c r="F21" s="102">
        <v>62384.769</v>
      </c>
      <c r="G21" s="102">
        <v>58852.101999999999</v>
      </c>
      <c r="H21" s="102">
        <v>425036.49099999998</v>
      </c>
      <c r="I21" s="103">
        <v>2193.6282000000001</v>
      </c>
      <c r="K21" s="104"/>
      <c r="L21" s="104"/>
      <c r="M21" s="104"/>
      <c r="N21" s="104"/>
      <c r="O21" s="104"/>
      <c r="P21" s="104"/>
    </row>
    <row r="22" spans="1:17">
      <c r="B22" s="105" t="s">
        <v>77</v>
      </c>
      <c r="C22" s="106">
        <v>32041.368999999999</v>
      </c>
      <c r="D22" s="106">
        <v>192.339</v>
      </c>
      <c r="E22" s="106">
        <v>0</v>
      </c>
      <c r="F22" s="106">
        <v>76.037000000000006</v>
      </c>
      <c r="G22" s="106">
        <v>2031.2750000000001</v>
      </c>
      <c r="H22" s="106">
        <v>34341.019999999997</v>
      </c>
      <c r="I22" s="107">
        <v>3260.3101400000005</v>
      </c>
      <c r="K22" s="104"/>
      <c r="L22" s="104"/>
      <c r="M22" s="104"/>
      <c r="N22" s="104"/>
      <c r="O22" s="104"/>
      <c r="P22" s="104"/>
    </row>
    <row r="23" spans="1:17">
      <c r="B23" s="105" t="s">
        <v>78</v>
      </c>
      <c r="C23" s="106">
        <v>4383.8069999999998</v>
      </c>
      <c r="D23" s="106">
        <v>45.027000000000001</v>
      </c>
      <c r="E23" s="106">
        <v>1.014</v>
      </c>
      <c r="F23" s="106">
        <v>40.89</v>
      </c>
      <c r="G23" s="106">
        <v>639.97699999999998</v>
      </c>
      <c r="H23" s="106">
        <v>5110.7150000000001</v>
      </c>
      <c r="I23" s="107">
        <v>1650.9912400000005</v>
      </c>
      <c r="K23" s="104"/>
      <c r="L23" s="104"/>
      <c r="M23" s="104"/>
      <c r="N23" s="104"/>
      <c r="O23" s="104"/>
      <c r="P23" s="104"/>
    </row>
    <row r="24" spans="1:17">
      <c r="B24" s="105" t="s">
        <v>79</v>
      </c>
      <c r="C24" s="106">
        <v>0</v>
      </c>
      <c r="D24" s="106">
        <v>0</v>
      </c>
      <c r="E24" s="106">
        <v>1375.7180000000001</v>
      </c>
      <c r="F24" s="106">
        <v>11.708</v>
      </c>
      <c r="G24" s="106">
        <v>5.048</v>
      </c>
      <c r="H24" s="106">
        <v>1392.4739999999999</v>
      </c>
      <c r="I24" s="107">
        <v>456.62544999999994</v>
      </c>
      <c r="K24" s="104"/>
      <c r="L24" s="104"/>
      <c r="M24" s="104"/>
      <c r="N24" s="104"/>
      <c r="O24" s="104"/>
      <c r="P24" s="104"/>
    </row>
    <row r="25" spans="1:17">
      <c r="B25" s="105" t="s">
        <v>80</v>
      </c>
      <c r="C25" s="106">
        <v>0</v>
      </c>
      <c r="D25" s="106">
        <v>0</v>
      </c>
      <c r="E25" s="106">
        <v>4001.7359999999999</v>
      </c>
      <c r="F25" s="106">
        <v>158.41900000000001</v>
      </c>
      <c r="G25" s="106">
        <v>176.755</v>
      </c>
      <c r="H25" s="106">
        <v>4336.91</v>
      </c>
      <c r="I25" s="107">
        <v>2083.8296899999996</v>
      </c>
      <c r="K25" s="104"/>
      <c r="L25" s="104"/>
      <c r="M25" s="104"/>
      <c r="N25" s="104"/>
      <c r="O25" s="104"/>
      <c r="P25" s="104"/>
    </row>
    <row r="26" spans="1:17" ht="15.75" thickBot="1">
      <c r="B26" s="101" t="s">
        <v>81</v>
      </c>
      <c r="C26" s="102">
        <v>0</v>
      </c>
      <c r="D26" s="102">
        <v>0</v>
      </c>
      <c r="E26" s="102">
        <v>13473.58</v>
      </c>
      <c r="F26" s="102">
        <v>484.327</v>
      </c>
      <c r="G26" s="102">
        <v>24.99</v>
      </c>
      <c r="H26" s="102">
        <v>13982.897000000001</v>
      </c>
      <c r="I26" s="103">
        <v>12684.884629999997</v>
      </c>
      <c r="K26" s="104"/>
      <c r="L26" s="104"/>
      <c r="M26" s="104"/>
      <c r="N26" s="104"/>
      <c r="O26" s="104"/>
      <c r="P26" s="104"/>
    </row>
    <row r="27" spans="1:17" ht="15.75" thickBot="1">
      <c r="B27" s="108"/>
      <c r="C27" s="109">
        <v>339131.57199999999</v>
      </c>
      <c r="D27" s="109">
        <v>1330.59</v>
      </c>
      <c r="E27" s="109">
        <v>18852.047999999999</v>
      </c>
      <c r="F27" s="109">
        <v>63156.15</v>
      </c>
      <c r="G27" s="109">
        <v>61730.146999999997</v>
      </c>
      <c r="H27" s="109">
        <v>484200.50699999998</v>
      </c>
      <c r="I27" s="111">
        <v>22330.269350000006</v>
      </c>
      <c r="K27" s="104"/>
      <c r="L27" s="104"/>
      <c r="M27" s="104"/>
      <c r="N27" s="104"/>
      <c r="O27" s="104"/>
      <c r="P27" s="104"/>
    </row>
    <row r="28" spans="1:17">
      <c r="E28" s="110"/>
      <c r="K28" s="104"/>
      <c r="L28" s="104"/>
      <c r="M28" s="104"/>
      <c r="N28" s="104"/>
      <c r="O28" s="104"/>
      <c r="P28" s="104"/>
      <c r="Q28" s="104"/>
    </row>
  </sheetData>
  <mergeCells count="4">
    <mergeCell ref="B3:I3"/>
    <mergeCell ref="H5:I5"/>
    <mergeCell ref="B17:I17"/>
    <mergeCell ref="H19:I1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6"/>
  <sheetViews>
    <sheetView topLeftCell="A4" workbookViewId="0"/>
  </sheetViews>
  <sheetFormatPr defaultColWidth="9.140625" defaultRowHeight="15"/>
  <cols>
    <col min="1" max="1" width="3.28515625" style="112" customWidth="1"/>
    <col min="2" max="2" width="12.140625" style="112" customWidth="1"/>
    <col min="3" max="3" width="11" style="112" customWidth="1"/>
    <col min="4" max="4" width="10.28515625" style="112" customWidth="1"/>
    <col min="5" max="5" width="11.5703125" style="112" customWidth="1"/>
    <col min="6" max="7" width="9.140625" style="112"/>
    <col min="8" max="8" width="10.7109375" style="112" customWidth="1"/>
    <col min="9" max="9" width="11.42578125" style="112" customWidth="1"/>
    <col min="10" max="10" width="9.85546875" style="112" customWidth="1"/>
    <col min="11" max="11" width="9.7109375" style="112" customWidth="1"/>
    <col min="12" max="14" width="9.140625" style="112"/>
    <col min="15" max="15" width="10" style="112" bestFit="1" customWidth="1"/>
    <col min="16" max="16384" width="9.140625" style="112"/>
  </cols>
  <sheetData>
    <row r="1" spans="2:11">
      <c r="K1" s="113" t="s">
        <v>101</v>
      </c>
    </row>
    <row r="3" spans="2:11" ht="33" customHeight="1">
      <c r="B3" s="2231" t="s">
        <v>102</v>
      </c>
      <c r="C3" s="2231"/>
      <c r="D3" s="2231"/>
      <c r="E3" s="2231"/>
      <c r="F3" s="2231"/>
      <c r="G3" s="2231"/>
      <c r="H3" s="2231"/>
      <c r="I3" s="2231"/>
      <c r="J3" s="2231"/>
      <c r="K3" s="2231"/>
    </row>
    <row r="4" spans="2:11" ht="15.75" thickBot="1"/>
    <row r="5" spans="2:11" ht="15" customHeight="1">
      <c r="B5" s="2232" t="s">
        <v>18</v>
      </c>
      <c r="C5" s="2233"/>
      <c r="D5" s="2233"/>
      <c r="E5" s="2233"/>
      <c r="F5" s="2233"/>
      <c r="G5" s="2233"/>
      <c r="H5" s="2233"/>
      <c r="I5" s="2233"/>
      <c r="J5" s="2233"/>
      <c r="K5" s="2234"/>
    </row>
    <row r="6" spans="2:11" ht="29.25" customHeight="1">
      <c r="B6" s="2235" t="s">
        <v>103</v>
      </c>
      <c r="C6" s="2236" t="s">
        <v>104</v>
      </c>
      <c r="D6" s="2236"/>
      <c r="E6" s="2236"/>
      <c r="F6" s="2237" t="s">
        <v>194</v>
      </c>
      <c r="G6" s="2237"/>
      <c r="H6" s="2237"/>
      <c r="I6" s="2237"/>
      <c r="J6" s="2237"/>
      <c r="K6" s="2238"/>
    </row>
    <row r="7" spans="2:11">
      <c r="B7" s="2235"/>
      <c r="C7" s="2236"/>
      <c r="D7" s="2236"/>
      <c r="E7" s="2236"/>
      <c r="F7" s="2239" t="s">
        <v>105</v>
      </c>
      <c r="G7" s="2239"/>
      <c r="H7" s="2239"/>
      <c r="I7" s="2239" t="s">
        <v>106</v>
      </c>
      <c r="J7" s="2239"/>
      <c r="K7" s="2240"/>
    </row>
    <row r="8" spans="2:11">
      <c r="B8" s="2235"/>
      <c r="C8" s="114" t="s">
        <v>118</v>
      </c>
      <c r="D8" s="115" t="s">
        <v>107</v>
      </c>
      <c r="E8" s="114" t="s">
        <v>190</v>
      </c>
      <c r="F8" s="115" t="s">
        <v>76</v>
      </c>
      <c r="G8" s="115" t="s">
        <v>77</v>
      </c>
      <c r="H8" s="115" t="s">
        <v>78</v>
      </c>
      <c r="I8" s="115" t="s">
        <v>79</v>
      </c>
      <c r="J8" s="115" t="s">
        <v>80</v>
      </c>
      <c r="K8" s="116" t="s">
        <v>81</v>
      </c>
    </row>
    <row r="9" spans="2:11">
      <c r="B9" s="117" t="s">
        <v>76</v>
      </c>
      <c r="C9" s="43">
        <v>141042.92199999999</v>
      </c>
      <c r="D9" s="43">
        <v>59625.220999999998</v>
      </c>
      <c r="E9" s="43">
        <v>81417.701000000001</v>
      </c>
      <c r="F9" s="43">
        <v>72722.91</v>
      </c>
      <c r="G9" s="43">
        <v>6966.8879999999999</v>
      </c>
      <c r="H9" s="43">
        <v>1071.923</v>
      </c>
      <c r="I9" s="43">
        <v>234.27600000000001</v>
      </c>
      <c r="J9" s="43">
        <v>272.99</v>
      </c>
      <c r="K9" s="44">
        <v>148.714</v>
      </c>
    </row>
    <row r="10" spans="2:11">
      <c r="B10" s="117" t="s">
        <v>77</v>
      </c>
      <c r="C10" s="43">
        <v>26494.708999999999</v>
      </c>
      <c r="D10" s="43">
        <v>11830.084000000001</v>
      </c>
      <c r="E10" s="43">
        <v>14664.625</v>
      </c>
      <c r="F10" s="43">
        <v>1972.49</v>
      </c>
      <c r="G10" s="43">
        <v>10696.891</v>
      </c>
      <c r="H10" s="43">
        <v>979.22</v>
      </c>
      <c r="I10" s="43">
        <v>73.406999999999996</v>
      </c>
      <c r="J10" s="43">
        <v>723.495</v>
      </c>
      <c r="K10" s="44">
        <v>219.12200000000001</v>
      </c>
    </row>
    <row r="11" spans="2:11">
      <c r="B11" s="117" t="s">
        <v>108</v>
      </c>
      <c r="C11" s="43">
        <v>6250.6379999999999</v>
      </c>
      <c r="D11" s="43">
        <v>2648.2829999999999</v>
      </c>
      <c r="E11" s="43">
        <v>3602.355</v>
      </c>
      <c r="F11" s="43">
        <v>93.832999999999998</v>
      </c>
      <c r="G11" s="43">
        <v>189.602</v>
      </c>
      <c r="H11" s="43">
        <v>1720.1759999999999</v>
      </c>
      <c r="I11" s="43">
        <v>33.197000000000003</v>
      </c>
      <c r="J11" s="43">
        <v>136.64400000000001</v>
      </c>
      <c r="K11" s="44">
        <v>1428.903</v>
      </c>
    </row>
    <row r="12" spans="2:11">
      <c r="B12" s="117" t="s">
        <v>79</v>
      </c>
      <c r="C12" s="43">
        <v>1540.933</v>
      </c>
      <c r="D12" s="43">
        <v>517.976</v>
      </c>
      <c r="E12" s="43">
        <v>1022.957</v>
      </c>
      <c r="F12" s="43">
        <v>3.335</v>
      </c>
      <c r="G12" s="43">
        <v>37.508000000000003</v>
      </c>
      <c r="H12" s="43">
        <v>30.117000000000001</v>
      </c>
      <c r="I12" s="43">
        <v>44.735999999999997</v>
      </c>
      <c r="J12" s="43">
        <v>185.863</v>
      </c>
      <c r="K12" s="44">
        <v>721.39800000000002</v>
      </c>
    </row>
    <row r="13" spans="2:11">
      <c r="B13" s="117" t="s">
        <v>80</v>
      </c>
      <c r="C13" s="43">
        <v>2273.471</v>
      </c>
      <c r="D13" s="43">
        <v>637.37</v>
      </c>
      <c r="E13" s="43">
        <v>1636.1010000000001</v>
      </c>
      <c r="F13" s="43">
        <v>23.626000000000001</v>
      </c>
      <c r="G13" s="43">
        <v>4.2409999999999997</v>
      </c>
      <c r="H13" s="43">
        <v>2.1190000000000002</v>
      </c>
      <c r="I13" s="43">
        <v>7.2069999999999999</v>
      </c>
      <c r="J13" s="43">
        <v>85.656000000000006</v>
      </c>
      <c r="K13" s="44">
        <v>1513.252</v>
      </c>
    </row>
    <row r="14" spans="2:11">
      <c r="B14" s="117" t="s">
        <v>81</v>
      </c>
      <c r="C14" s="43">
        <v>10693.846</v>
      </c>
      <c r="D14" s="43">
        <v>5259.06</v>
      </c>
      <c r="E14" s="43">
        <v>5434.7860000000001</v>
      </c>
      <c r="F14" s="43">
        <v>16.812000000000001</v>
      </c>
      <c r="G14" s="43">
        <v>8.4000000000000005E-2</v>
      </c>
      <c r="H14" s="43">
        <v>18.638000000000002</v>
      </c>
      <c r="I14" s="43">
        <v>0.373</v>
      </c>
      <c r="J14" s="43">
        <v>5.0090000000000003</v>
      </c>
      <c r="K14" s="44">
        <v>5393.87</v>
      </c>
    </row>
    <row r="15" spans="2:11" ht="15.75" thickBot="1">
      <c r="B15" s="118" t="s">
        <v>4</v>
      </c>
      <c r="C15" s="119">
        <f>SUM(C9:C14)</f>
        <v>188296.51899999997</v>
      </c>
      <c r="D15" s="119">
        <f t="shared" ref="D15:K15" si="0">SUM(D9:D14)</f>
        <v>80517.993999999977</v>
      </c>
      <c r="E15" s="119">
        <f t="shared" si="0"/>
        <v>107778.52499999999</v>
      </c>
      <c r="F15" s="119">
        <f t="shared" si="0"/>
        <v>74833.006000000023</v>
      </c>
      <c r="G15" s="119">
        <f t="shared" si="0"/>
        <v>17895.214</v>
      </c>
      <c r="H15" s="119">
        <f t="shared" si="0"/>
        <v>3822.1930000000002</v>
      </c>
      <c r="I15" s="119">
        <f t="shared" si="0"/>
        <v>393.19599999999997</v>
      </c>
      <c r="J15" s="119">
        <f t="shared" si="0"/>
        <v>1409.6569999999999</v>
      </c>
      <c r="K15" s="119">
        <f t="shared" si="0"/>
        <v>9425.259</v>
      </c>
    </row>
    <row r="16" spans="2:11">
      <c r="B16" s="120"/>
      <c r="C16" s="121"/>
      <c r="D16" s="121"/>
      <c r="E16" s="121"/>
      <c r="F16" s="121"/>
      <c r="G16" s="121"/>
      <c r="H16" s="121"/>
      <c r="I16" s="121"/>
      <c r="J16" s="121"/>
      <c r="K16" s="121"/>
    </row>
    <row r="17" spans="2:11" ht="15.75" thickBot="1">
      <c r="B17" s="120"/>
      <c r="C17" s="121"/>
      <c r="D17" s="121"/>
      <c r="E17" s="121"/>
      <c r="F17" s="121"/>
      <c r="G17" s="121"/>
      <c r="H17" s="121"/>
      <c r="I17" s="121"/>
      <c r="J17" s="121"/>
      <c r="K17" s="121"/>
    </row>
    <row r="18" spans="2:11" ht="15" customHeight="1">
      <c r="B18" s="2232" t="s">
        <v>109</v>
      </c>
      <c r="C18" s="2233"/>
      <c r="D18" s="2233"/>
      <c r="E18" s="2233"/>
      <c r="F18" s="2233"/>
      <c r="G18" s="2233"/>
      <c r="H18" s="2233"/>
      <c r="I18" s="2233"/>
      <c r="J18" s="2233"/>
      <c r="K18" s="2234"/>
    </row>
    <row r="19" spans="2:11" ht="27.75" customHeight="1">
      <c r="B19" s="2235" t="s">
        <v>103</v>
      </c>
      <c r="C19" s="2236" t="s">
        <v>104</v>
      </c>
      <c r="D19" s="2236"/>
      <c r="E19" s="2236"/>
      <c r="F19" s="2237" t="s">
        <v>194</v>
      </c>
      <c r="G19" s="2237"/>
      <c r="H19" s="2237"/>
      <c r="I19" s="2237"/>
      <c r="J19" s="2237"/>
      <c r="K19" s="2238"/>
    </row>
    <row r="20" spans="2:11" ht="21" customHeight="1">
      <c r="B20" s="2235"/>
      <c r="C20" s="2236"/>
      <c r="D20" s="2236"/>
      <c r="E20" s="2236"/>
      <c r="F20" s="2239" t="s">
        <v>105</v>
      </c>
      <c r="G20" s="2239"/>
      <c r="H20" s="2239"/>
      <c r="I20" s="2239" t="s">
        <v>106</v>
      </c>
      <c r="J20" s="2239"/>
      <c r="K20" s="2240"/>
    </row>
    <row r="21" spans="2:11">
      <c r="B21" s="2235"/>
      <c r="C21" s="114" t="s">
        <v>118</v>
      </c>
      <c r="D21" s="115" t="s">
        <v>107</v>
      </c>
      <c r="E21" s="114" t="s">
        <v>190</v>
      </c>
      <c r="F21" s="115" t="s">
        <v>76</v>
      </c>
      <c r="G21" s="115" t="s">
        <v>77</v>
      </c>
      <c r="H21" s="115" t="s">
        <v>78</v>
      </c>
      <c r="I21" s="115" t="s">
        <v>79</v>
      </c>
      <c r="J21" s="115" t="s">
        <v>80</v>
      </c>
      <c r="K21" s="116" t="s">
        <v>81</v>
      </c>
    </row>
    <row r="22" spans="2:11">
      <c r="B22" s="117" t="s">
        <v>76</v>
      </c>
      <c r="C22" s="43">
        <v>28005.381000000001</v>
      </c>
      <c r="D22" s="43">
        <v>9951.3220000000001</v>
      </c>
      <c r="E22" s="43">
        <v>18054.059000000001</v>
      </c>
      <c r="F22" s="43">
        <v>15115.428</v>
      </c>
      <c r="G22" s="43">
        <v>2191.7730000000001</v>
      </c>
      <c r="H22" s="43">
        <v>531.91200000000003</v>
      </c>
      <c r="I22" s="43">
        <v>89.337000000000003</v>
      </c>
      <c r="J22" s="43">
        <v>56.55</v>
      </c>
      <c r="K22" s="44">
        <v>69.058999999999997</v>
      </c>
    </row>
    <row r="23" spans="2:11">
      <c r="B23" s="117" t="s">
        <v>77</v>
      </c>
      <c r="C23" s="43">
        <v>2999.8</v>
      </c>
      <c r="D23" s="43">
        <v>1108.7139999999999</v>
      </c>
      <c r="E23" s="43">
        <v>1891.086</v>
      </c>
      <c r="F23" s="43">
        <v>202.73400000000001</v>
      </c>
      <c r="G23" s="43">
        <v>1020.881</v>
      </c>
      <c r="H23" s="43">
        <v>98.781999999999996</v>
      </c>
      <c r="I23" s="43">
        <v>20.846</v>
      </c>
      <c r="J23" s="43">
        <v>536.29100000000005</v>
      </c>
      <c r="K23" s="44">
        <v>11.552</v>
      </c>
    </row>
    <row r="24" spans="2:11">
      <c r="B24" s="117" t="s">
        <v>108</v>
      </c>
      <c r="C24" s="43">
        <v>539.33799999999997</v>
      </c>
      <c r="D24" s="43">
        <v>347.74099999999999</v>
      </c>
      <c r="E24" s="43">
        <v>191.59700000000001</v>
      </c>
      <c r="F24" s="43">
        <v>0.83299999999999996</v>
      </c>
      <c r="G24" s="43">
        <v>9.8569999999999993</v>
      </c>
      <c r="H24" s="43">
        <v>160.26</v>
      </c>
      <c r="I24" s="43">
        <v>7.0730000000000004</v>
      </c>
      <c r="J24" s="43">
        <v>6.609</v>
      </c>
      <c r="K24" s="44">
        <v>6.9649999999999999</v>
      </c>
    </row>
    <row r="25" spans="2:11">
      <c r="B25" s="117" t="s">
        <v>79</v>
      </c>
      <c r="C25" s="43">
        <v>56.146999999999998</v>
      </c>
      <c r="D25" s="43">
        <v>34.765000000000001</v>
      </c>
      <c r="E25" s="43">
        <v>21.382000000000001</v>
      </c>
      <c r="F25" s="43">
        <v>0</v>
      </c>
      <c r="G25" s="43">
        <v>2.9159999999999999</v>
      </c>
      <c r="H25" s="43">
        <v>17.05</v>
      </c>
      <c r="I25" s="43">
        <v>0</v>
      </c>
      <c r="J25" s="43">
        <v>0</v>
      </c>
      <c r="K25" s="44">
        <v>1.4159999999999999</v>
      </c>
    </row>
    <row r="26" spans="2:11">
      <c r="B26" s="117" t="s">
        <v>80</v>
      </c>
      <c r="C26" s="43">
        <v>1228.1869999999999</v>
      </c>
      <c r="D26" s="43">
        <v>175.99799999999999</v>
      </c>
      <c r="E26" s="43">
        <v>1052.1890000000001</v>
      </c>
      <c r="F26" s="43">
        <v>2.0059999999999998</v>
      </c>
      <c r="G26" s="43">
        <v>1E-3</v>
      </c>
      <c r="H26" s="43">
        <v>2E-3</v>
      </c>
      <c r="I26" s="43">
        <v>1.379</v>
      </c>
      <c r="J26" s="43">
        <v>9.2010000000000005</v>
      </c>
      <c r="K26" s="44">
        <v>1039.5999999999999</v>
      </c>
    </row>
    <row r="27" spans="2:11">
      <c r="B27" s="117" t="s">
        <v>81</v>
      </c>
      <c r="C27" s="43">
        <v>1712.597</v>
      </c>
      <c r="D27" s="43">
        <v>1365.4459999999999</v>
      </c>
      <c r="E27" s="43">
        <v>347.15100000000001</v>
      </c>
      <c r="F27" s="43">
        <v>0</v>
      </c>
      <c r="G27" s="43">
        <v>5.0000000000000001E-3</v>
      </c>
      <c r="H27" s="43">
        <v>0</v>
      </c>
      <c r="I27" s="43">
        <v>0</v>
      </c>
      <c r="J27" s="43">
        <v>1.6830000000000001</v>
      </c>
      <c r="K27" s="44">
        <v>345.46300000000002</v>
      </c>
    </row>
    <row r="28" spans="2:11" ht="15.75" thickBot="1">
      <c r="B28" s="118" t="s">
        <v>4</v>
      </c>
      <c r="C28" s="119">
        <f>SUM(C22:C27)</f>
        <v>34541.450000000004</v>
      </c>
      <c r="D28" s="119">
        <f t="shared" ref="D28:K28" si="1">SUM(D22:D27)</f>
        <v>12983.985999999999</v>
      </c>
      <c r="E28" s="119">
        <f t="shared" si="1"/>
        <v>21557.464000000004</v>
      </c>
      <c r="F28" s="119">
        <f t="shared" si="1"/>
        <v>15321.001</v>
      </c>
      <c r="G28" s="119">
        <f t="shared" si="1"/>
        <v>3225.4330000000004</v>
      </c>
      <c r="H28" s="119">
        <f t="shared" si="1"/>
        <v>808.00599999999997</v>
      </c>
      <c r="I28" s="119">
        <f t="shared" si="1"/>
        <v>118.63500000000001</v>
      </c>
      <c r="J28" s="119">
        <f t="shared" si="1"/>
        <v>610.33400000000006</v>
      </c>
      <c r="K28" s="119">
        <f t="shared" si="1"/>
        <v>1474.0549999999998</v>
      </c>
    </row>
    <row r="29" spans="2:11">
      <c r="B29" s="120"/>
      <c r="C29" s="121"/>
      <c r="D29" s="121"/>
      <c r="E29" s="121"/>
      <c r="F29" s="121"/>
      <c r="G29" s="121"/>
      <c r="H29" s="121"/>
      <c r="I29" s="121"/>
      <c r="J29" s="121"/>
      <c r="K29" s="121"/>
    </row>
    <row r="30" spans="2:11" ht="15.75" thickBot="1"/>
    <row r="31" spans="2:11" ht="15" customHeight="1">
      <c r="B31" s="2232" t="s">
        <v>13</v>
      </c>
      <c r="C31" s="2233"/>
      <c r="D31" s="2233"/>
      <c r="E31" s="2233"/>
      <c r="F31" s="2233"/>
      <c r="G31" s="2233"/>
      <c r="H31" s="2233"/>
      <c r="I31" s="2233"/>
      <c r="J31" s="2233"/>
      <c r="K31" s="2234"/>
    </row>
    <row r="32" spans="2:11" ht="28.5" customHeight="1">
      <c r="B32" s="2235" t="s">
        <v>103</v>
      </c>
      <c r="C32" s="2236" t="s">
        <v>104</v>
      </c>
      <c r="D32" s="2236"/>
      <c r="E32" s="2236"/>
      <c r="F32" s="2237" t="s">
        <v>194</v>
      </c>
      <c r="G32" s="2237"/>
      <c r="H32" s="2237"/>
      <c r="I32" s="2237"/>
      <c r="J32" s="2237"/>
      <c r="K32" s="2238"/>
    </row>
    <row r="33" spans="2:11">
      <c r="B33" s="2235"/>
      <c r="C33" s="2236"/>
      <c r="D33" s="2236"/>
      <c r="E33" s="2236"/>
      <c r="F33" s="2239" t="s">
        <v>105</v>
      </c>
      <c r="G33" s="2239"/>
      <c r="H33" s="2239"/>
      <c r="I33" s="2239" t="s">
        <v>106</v>
      </c>
      <c r="J33" s="2239"/>
      <c r="K33" s="2240"/>
    </row>
    <row r="34" spans="2:11">
      <c r="B34" s="2235"/>
      <c r="C34" s="114" t="s">
        <v>118</v>
      </c>
      <c r="D34" s="115" t="s">
        <v>107</v>
      </c>
      <c r="E34" s="114" t="s">
        <v>190</v>
      </c>
      <c r="F34" s="115" t="s">
        <v>76</v>
      </c>
      <c r="G34" s="115" t="s">
        <v>77</v>
      </c>
      <c r="H34" s="115" t="s">
        <v>78</v>
      </c>
      <c r="I34" s="115" t="s">
        <v>79</v>
      </c>
      <c r="J34" s="115" t="s">
        <v>80</v>
      </c>
      <c r="K34" s="116" t="s">
        <v>81</v>
      </c>
    </row>
    <row r="35" spans="2:11">
      <c r="B35" s="117" t="s">
        <v>76</v>
      </c>
      <c r="C35" s="43">
        <v>28896.498</v>
      </c>
      <c r="D35" s="43">
        <v>15137.168</v>
      </c>
      <c r="E35" s="43">
        <v>13759.33</v>
      </c>
      <c r="F35" s="43">
        <v>11490.473</v>
      </c>
      <c r="G35" s="43">
        <v>2010.1289999999999</v>
      </c>
      <c r="H35" s="43">
        <v>109.27500000000001</v>
      </c>
      <c r="I35" s="43">
        <v>34.447000000000003</v>
      </c>
      <c r="J35" s="43">
        <v>88.022000000000006</v>
      </c>
      <c r="K35" s="44">
        <v>26.984000000000002</v>
      </c>
    </row>
    <row r="36" spans="2:11">
      <c r="B36" s="117" t="s">
        <v>77</v>
      </c>
      <c r="C36" s="43">
        <v>7474.6589999999997</v>
      </c>
      <c r="D36" s="43">
        <v>3950.7220000000002</v>
      </c>
      <c r="E36" s="43">
        <v>3523.9369999999999</v>
      </c>
      <c r="F36" s="43">
        <v>544.30899999999997</v>
      </c>
      <c r="G36" s="43">
        <v>2696.0239999999999</v>
      </c>
      <c r="H36" s="43">
        <v>169.83099999999999</v>
      </c>
      <c r="I36" s="43">
        <v>1.3779999999999999</v>
      </c>
      <c r="J36" s="43">
        <v>60.502000000000002</v>
      </c>
      <c r="K36" s="44">
        <v>51.893000000000001</v>
      </c>
    </row>
    <row r="37" spans="2:11">
      <c r="B37" s="117" t="s">
        <v>108</v>
      </c>
      <c r="C37" s="43">
        <v>1655.605</v>
      </c>
      <c r="D37" s="43">
        <v>365.77300000000002</v>
      </c>
      <c r="E37" s="43">
        <v>1289.8320000000001</v>
      </c>
      <c r="F37" s="43">
        <v>9.9760000000000009</v>
      </c>
      <c r="G37" s="43">
        <v>21.068999999999999</v>
      </c>
      <c r="H37" s="43">
        <v>702.43899999999996</v>
      </c>
      <c r="I37" s="43">
        <v>14.611000000000001</v>
      </c>
      <c r="J37" s="43">
        <v>14.577</v>
      </c>
      <c r="K37" s="44">
        <v>527.16</v>
      </c>
    </row>
    <row r="38" spans="2:11">
      <c r="B38" s="117" t="s">
        <v>79</v>
      </c>
      <c r="C38" s="43">
        <v>1032.797</v>
      </c>
      <c r="D38" s="43">
        <v>302.471</v>
      </c>
      <c r="E38" s="43">
        <v>730.32600000000002</v>
      </c>
      <c r="F38" s="43">
        <v>2.6080000000000001</v>
      </c>
      <c r="G38" s="43">
        <v>0.59399999999999997</v>
      </c>
      <c r="H38" s="43">
        <v>0.307</v>
      </c>
      <c r="I38" s="43">
        <v>1.0980000000000001</v>
      </c>
      <c r="J38" s="43">
        <v>88.796000000000006</v>
      </c>
      <c r="K38" s="44">
        <v>636.923</v>
      </c>
    </row>
    <row r="39" spans="2:11">
      <c r="B39" s="117" t="s">
        <v>80</v>
      </c>
      <c r="C39" s="43">
        <v>256.108</v>
      </c>
      <c r="D39" s="43">
        <v>152.16399999999999</v>
      </c>
      <c r="E39" s="43">
        <v>103.944</v>
      </c>
      <c r="F39" s="43">
        <v>0.68100000000000005</v>
      </c>
      <c r="G39" s="43">
        <v>2.2749999999999999</v>
      </c>
      <c r="H39" s="43">
        <v>3.5999999999999997E-2</v>
      </c>
      <c r="I39" s="43">
        <v>0.312</v>
      </c>
      <c r="J39" s="43">
        <v>21.311</v>
      </c>
      <c r="K39" s="44">
        <v>79.328999999999994</v>
      </c>
    </row>
    <row r="40" spans="2:11">
      <c r="B40" s="117" t="s">
        <v>81</v>
      </c>
      <c r="C40" s="43">
        <v>2619.3290000000002</v>
      </c>
      <c r="D40" s="43">
        <v>837.43499999999995</v>
      </c>
      <c r="E40" s="43">
        <v>1781.894</v>
      </c>
      <c r="F40" s="43">
        <v>1E-3</v>
      </c>
      <c r="G40" s="43">
        <v>5.5E-2</v>
      </c>
      <c r="H40" s="43">
        <v>18.574000000000002</v>
      </c>
      <c r="I40" s="43">
        <v>0</v>
      </c>
      <c r="J40" s="43">
        <v>6.0000000000000001E-3</v>
      </c>
      <c r="K40" s="44">
        <v>1763.258</v>
      </c>
    </row>
    <row r="41" spans="2:11" ht="15.75" thickBot="1">
      <c r="B41" s="118" t="s">
        <v>4</v>
      </c>
      <c r="C41" s="119">
        <f>SUM(C35:C40)</f>
        <v>41934.995999999999</v>
      </c>
      <c r="D41" s="119">
        <f t="shared" ref="D41:K41" si="2">SUM(D35:D40)</f>
        <v>20745.733000000004</v>
      </c>
      <c r="E41" s="119">
        <f t="shared" si="2"/>
        <v>21189.262999999999</v>
      </c>
      <c r="F41" s="119">
        <f t="shared" si="2"/>
        <v>12048.048000000001</v>
      </c>
      <c r="G41" s="119">
        <f t="shared" si="2"/>
        <v>4730.1460000000006</v>
      </c>
      <c r="H41" s="119">
        <f t="shared" si="2"/>
        <v>1000.4619999999999</v>
      </c>
      <c r="I41" s="119">
        <f t="shared" si="2"/>
        <v>51.846000000000004</v>
      </c>
      <c r="J41" s="119">
        <f t="shared" si="2"/>
        <v>273.21399999999994</v>
      </c>
      <c r="K41" s="119">
        <f t="shared" si="2"/>
        <v>3085.547</v>
      </c>
    </row>
    <row r="43" spans="2:11" ht="15.75" thickBot="1"/>
    <row r="44" spans="2:11" ht="15" customHeight="1">
      <c r="B44" s="2232" t="s">
        <v>15</v>
      </c>
      <c r="C44" s="2233"/>
      <c r="D44" s="2233"/>
      <c r="E44" s="2233"/>
      <c r="F44" s="2233"/>
      <c r="G44" s="2233"/>
      <c r="H44" s="2233"/>
      <c r="I44" s="2233"/>
      <c r="J44" s="2233"/>
      <c r="K44" s="2234"/>
    </row>
    <row r="45" spans="2:11" ht="29.25" customHeight="1">
      <c r="B45" s="2235" t="s">
        <v>103</v>
      </c>
      <c r="C45" s="2236" t="s">
        <v>104</v>
      </c>
      <c r="D45" s="2236"/>
      <c r="E45" s="2236"/>
      <c r="F45" s="2237" t="s">
        <v>194</v>
      </c>
      <c r="G45" s="2237"/>
      <c r="H45" s="2237"/>
      <c r="I45" s="2237"/>
      <c r="J45" s="2237"/>
      <c r="K45" s="2238"/>
    </row>
    <row r="46" spans="2:11">
      <c r="B46" s="2235"/>
      <c r="C46" s="2236"/>
      <c r="D46" s="2236"/>
      <c r="E46" s="2236"/>
      <c r="F46" s="2239" t="s">
        <v>105</v>
      </c>
      <c r="G46" s="2239"/>
      <c r="H46" s="2239"/>
      <c r="I46" s="2239" t="s">
        <v>106</v>
      </c>
      <c r="J46" s="2239"/>
      <c r="K46" s="2240"/>
    </row>
    <row r="47" spans="2:11">
      <c r="B47" s="2235"/>
      <c r="C47" s="114" t="s">
        <v>118</v>
      </c>
      <c r="D47" s="115" t="s">
        <v>107</v>
      </c>
      <c r="E47" s="114" t="s">
        <v>190</v>
      </c>
      <c r="F47" s="115" t="s">
        <v>76</v>
      </c>
      <c r="G47" s="115" t="s">
        <v>77</v>
      </c>
      <c r="H47" s="115" t="s">
        <v>78</v>
      </c>
      <c r="I47" s="115" t="s">
        <v>79</v>
      </c>
      <c r="J47" s="115" t="s">
        <v>80</v>
      </c>
      <c r="K47" s="116" t="s">
        <v>81</v>
      </c>
    </row>
    <row r="48" spans="2:11">
      <c r="B48" s="117" t="s">
        <v>76</v>
      </c>
      <c r="C48" s="43">
        <v>47469.472999999998</v>
      </c>
      <c r="D48" s="43">
        <v>20981.825000000001</v>
      </c>
      <c r="E48" s="43">
        <v>26487.648000000001</v>
      </c>
      <c r="F48" s="43">
        <v>24587.491999999998</v>
      </c>
      <c r="G48" s="43">
        <v>1400.7349999999999</v>
      </c>
      <c r="H48" s="43">
        <v>336.38</v>
      </c>
      <c r="I48" s="43">
        <v>40.378</v>
      </c>
      <c r="J48" s="43">
        <v>98.137</v>
      </c>
      <c r="K48" s="44">
        <v>24.526</v>
      </c>
    </row>
    <row r="49" spans="2:11">
      <c r="B49" s="117" t="s">
        <v>77</v>
      </c>
      <c r="C49" s="43">
        <v>8752.7630000000008</v>
      </c>
      <c r="D49" s="43">
        <v>4653.4870000000001</v>
      </c>
      <c r="E49" s="43">
        <v>4099.2759999999998</v>
      </c>
      <c r="F49" s="43">
        <v>594.41300000000001</v>
      </c>
      <c r="G49" s="43">
        <v>3064.0219999999999</v>
      </c>
      <c r="H49" s="43">
        <v>301.09399999999999</v>
      </c>
      <c r="I49" s="43">
        <v>30.248000000000001</v>
      </c>
      <c r="J49" s="43">
        <v>77.183999999999997</v>
      </c>
      <c r="K49" s="44">
        <v>32.314999999999998</v>
      </c>
    </row>
    <row r="50" spans="2:11">
      <c r="B50" s="117" t="s">
        <v>108</v>
      </c>
      <c r="C50" s="43">
        <v>2932.4749999999999</v>
      </c>
      <c r="D50" s="43">
        <v>1522.04</v>
      </c>
      <c r="E50" s="43">
        <v>1410.4349999999999</v>
      </c>
      <c r="F50" s="43">
        <v>47.49</v>
      </c>
      <c r="G50" s="43">
        <v>125.66200000000001</v>
      </c>
      <c r="H50" s="43">
        <v>458.47800000000001</v>
      </c>
      <c r="I50" s="43">
        <v>2.8220000000000001</v>
      </c>
      <c r="J50" s="43">
        <v>62.033000000000001</v>
      </c>
      <c r="K50" s="44">
        <v>713.95</v>
      </c>
    </row>
    <row r="51" spans="2:11">
      <c r="B51" s="117" t="s">
        <v>79</v>
      </c>
      <c r="C51" s="43">
        <v>177.852</v>
      </c>
      <c r="D51" s="43">
        <v>30.053000000000001</v>
      </c>
      <c r="E51" s="43">
        <v>147.79900000000001</v>
      </c>
      <c r="F51" s="43">
        <v>0.69699999999999995</v>
      </c>
      <c r="G51" s="43">
        <v>17.414999999999999</v>
      </c>
      <c r="H51" s="43">
        <v>0.36199999999999999</v>
      </c>
      <c r="I51" s="43">
        <v>9.0660000000000007</v>
      </c>
      <c r="J51" s="43">
        <v>54.45</v>
      </c>
      <c r="K51" s="44">
        <v>65.808999999999997</v>
      </c>
    </row>
    <row r="52" spans="2:11">
      <c r="B52" s="117" t="s">
        <v>80</v>
      </c>
      <c r="C52" s="43">
        <v>618.26900000000001</v>
      </c>
      <c r="D52" s="43">
        <v>259.86399999999998</v>
      </c>
      <c r="E52" s="43">
        <v>358.40499999999997</v>
      </c>
      <c r="F52" s="43">
        <v>18.007999999999999</v>
      </c>
      <c r="G52" s="43">
        <v>1.6910000000000001</v>
      </c>
      <c r="H52" s="43">
        <v>2.0720000000000001</v>
      </c>
      <c r="I52" s="43">
        <v>0</v>
      </c>
      <c r="J52" s="43">
        <v>20.603000000000002</v>
      </c>
      <c r="K52" s="44">
        <v>316.03100000000001</v>
      </c>
    </row>
    <row r="53" spans="2:11">
      <c r="B53" s="117" t="s">
        <v>81</v>
      </c>
      <c r="C53" s="43">
        <v>3704.3</v>
      </c>
      <c r="D53" s="43">
        <v>1848.229</v>
      </c>
      <c r="E53" s="43">
        <v>1856.0709999999999</v>
      </c>
      <c r="F53" s="43">
        <v>5.0000000000000001E-3</v>
      </c>
      <c r="G53" s="43">
        <v>8.0000000000000002E-3</v>
      </c>
      <c r="H53" s="43">
        <v>3.1E-2</v>
      </c>
      <c r="I53" s="43">
        <v>0</v>
      </c>
      <c r="J53" s="43">
        <v>5.0000000000000001E-3</v>
      </c>
      <c r="K53" s="44">
        <v>1856.0219999999999</v>
      </c>
    </row>
    <row r="54" spans="2:11" ht="15.75" thickBot="1">
      <c r="B54" s="118" t="s">
        <v>4</v>
      </c>
      <c r="C54" s="119">
        <f>SUM(C48:C53)</f>
        <v>63655.131999999998</v>
      </c>
      <c r="D54" s="119">
        <f t="shared" ref="D54:K54" si="3">SUM(D48:D53)</f>
        <v>29295.498000000003</v>
      </c>
      <c r="E54" s="119">
        <f t="shared" si="3"/>
        <v>34359.633999999998</v>
      </c>
      <c r="F54" s="119">
        <f t="shared" si="3"/>
        <v>25248.105000000003</v>
      </c>
      <c r="G54" s="119">
        <f t="shared" si="3"/>
        <v>4609.5329999999994</v>
      </c>
      <c r="H54" s="119">
        <f t="shared" si="3"/>
        <v>1098.4169999999999</v>
      </c>
      <c r="I54" s="119">
        <f t="shared" si="3"/>
        <v>82.51400000000001</v>
      </c>
      <c r="J54" s="119">
        <f t="shared" si="3"/>
        <v>312.41199999999998</v>
      </c>
      <c r="K54" s="119">
        <f t="shared" si="3"/>
        <v>3008.6530000000002</v>
      </c>
    </row>
    <row r="56" spans="2:11" ht="30.75" customHeight="1">
      <c r="B56" s="2241" t="s">
        <v>110</v>
      </c>
      <c r="C56" s="2241"/>
      <c r="D56" s="2241"/>
      <c r="E56" s="2241"/>
      <c r="F56" s="2241"/>
      <c r="G56" s="2241"/>
      <c r="H56" s="2241"/>
      <c r="I56" s="2241"/>
      <c r="J56" s="2241"/>
      <c r="K56" s="2241"/>
    </row>
  </sheetData>
  <mergeCells count="26">
    <mergeCell ref="B56:K56"/>
    <mergeCell ref="B44:K44"/>
    <mergeCell ref="B45:B47"/>
    <mergeCell ref="C45:E46"/>
    <mergeCell ref="F45:K45"/>
    <mergeCell ref="F46:H46"/>
    <mergeCell ref="I46:K46"/>
    <mergeCell ref="B31:K31"/>
    <mergeCell ref="B32:B34"/>
    <mergeCell ref="C32:E33"/>
    <mergeCell ref="F32:K32"/>
    <mergeCell ref="F33:H33"/>
    <mergeCell ref="I33:K33"/>
    <mergeCell ref="B18:K18"/>
    <mergeCell ref="B19:B21"/>
    <mergeCell ref="C19:E20"/>
    <mergeCell ref="F19:K19"/>
    <mergeCell ref="F20:H20"/>
    <mergeCell ref="I20:K20"/>
    <mergeCell ref="B3:K3"/>
    <mergeCell ref="B5:K5"/>
    <mergeCell ref="B6:B8"/>
    <mergeCell ref="C6:E7"/>
    <mergeCell ref="F6:K6"/>
    <mergeCell ref="F7:H7"/>
    <mergeCell ref="I7:K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4"/>
  <sheetViews>
    <sheetView workbookViewId="0"/>
  </sheetViews>
  <sheetFormatPr defaultColWidth="9.140625" defaultRowHeight="15"/>
  <cols>
    <col min="1" max="1" width="3.28515625" style="112" customWidth="1"/>
    <col min="2" max="2" width="12.140625" style="112" customWidth="1"/>
    <col min="3" max="3" width="11" style="112" customWidth="1"/>
    <col min="4" max="4" width="10.28515625" style="112" customWidth="1"/>
    <col min="5" max="5" width="11.5703125" style="112" customWidth="1"/>
    <col min="6" max="7" width="9.140625" style="112"/>
    <col min="8" max="8" width="10.7109375" style="112" customWidth="1"/>
    <col min="9" max="9" width="11.42578125" style="112" customWidth="1"/>
    <col min="10" max="10" width="9.85546875" style="112" customWidth="1"/>
    <col min="11" max="11" width="9.7109375" style="112" customWidth="1"/>
    <col min="12" max="14" width="9.140625" style="112"/>
    <col min="15" max="17" width="10" style="112" bestFit="1" customWidth="1"/>
    <col min="18" max="16384" width="9.140625" style="112"/>
  </cols>
  <sheetData>
    <row r="1" spans="2:24">
      <c r="K1" s="113" t="s">
        <v>111</v>
      </c>
    </row>
    <row r="3" spans="2:24" ht="32.25" customHeight="1">
      <c r="B3" s="2231" t="s">
        <v>112</v>
      </c>
      <c r="C3" s="2231"/>
      <c r="D3" s="2231"/>
      <c r="E3" s="2231"/>
      <c r="F3" s="2231"/>
      <c r="G3" s="2231"/>
      <c r="H3" s="2231"/>
      <c r="I3" s="2231"/>
      <c r="J3" s="2231"/>
      <c r="K3" s="2231"/>
    </row>
    <row r="4" spans="2:24" ht="15.75" thickBot="1"/>
    <row r="5" spans="2:24" ht="15" customHeight="1">
      <c r="B5" s="2232" t="s">
        <v>6</v>
      </c>
      <c r="C5" s="2233"/>
      <c r="D5" s="2233"/>
      <c r="E5" s="2233"/>
      <c r="F5" s="2233"/>
      <c r="G5" s="2233"/>
      <c r="H5" s="2233"/>
      <c r="I5" s="2233"/>
      <c r="J5" s="2233"/>
      <c r="K5" s="2234"/>
    </row>
    <row r="6" spans="2:24" ht="27.75" customHeight="1">
      <c r="B6" s="2235" t="s">
        <v>103</v>
      </c>
      <c r="C6" s="2236" t="s">
        <v>104</v>
      </c>
      <c r="D6" s="2236"/>
      <c r="E6" s="2236"/>
      <c r="F6" s="2237" t="s">
        <v>194</v>
      </c>
      <c r="G6" s="2237"/>
      <c r="H6" s="2237"/>
      <c r="I6" s="2237"/>
      <c r="J6" s="2237"/>
      <c r="K6" s="2238"/>
    </row>
    <row r="7" spans="2:24">
      <c r="B7" s="2235"/>
      <c r="C7" s="2236"/>
      <c r="D7" s="2236"/>
      <c r="E7" s="2236"/>
      <c r="F7" s="2239" t="s">
        <v>105</v>
      </c>
      <c r="G7" s="2239"/>
      <c r="H7" s="2239"/>
      <c r="I7" s="2239" t="s">
        <v>106</v>
      </c>
      <c r="J7" s="2239"/>
      <c r="K7" s="2240"/>
    </row>
    <row r="8" spans="2:24">
      <c r="B8" s="2235"/>
      <c r="C8" s="114" t="s">
        <v>118</v>
      </c>
      <c r="D8" s="115" t="s">
        <v>107</v>
      </c>
      <c r="E8" s="114" t="s">
        <v>190</v>
      </c>
      <c r="F8" s="115" t="s">
        <v>76</v>
      </c>
      <c r="G8" s="115" t="s">
        <v>77</v>
      </c>
      <c r="H8" s="115" t="s">
        <v>78</v>
      </c>
      <c r="I8" s="115" t="s">
        <v>79</v>
      </c>
      <c r="J8" s="115" t="s">
        <v>80</v>
      </c>
      <c r="K8" s="116" t="s">
        <v>81</v>
      </c>
    </row>
    <row r="9" spans="2:24">
      <c r="B9" s="117" t="s">
        <v>76</v>
      </c>
      <c r="C9" s="43">
        <v>137450.791</v>
      </c>
      <c r="D9" s="43">
        <v>33103.894</v>
      </c>
      <c r="E9" s="43">
        <v>104346.897</v>
      </c>
      <c r="F9" s="43">
        <v>100618.159</v>
      </c>
      <c r="G9" s="43">
        <v>2796.4349999999999</v>
      </c>
      <c r="H9" s="43">
        <v>270.40899999999999</v>
      </c>
      <c r="I9" s="43">
        <v>217.57599999999999</v>
      </c>
      <c r="J9" s="43">
        <v>258.05700000000002</v>
      </c>
      <c r="K9" s="44">
        <v>186.261</v>
      </c>
    </row>
    <row r="10" spans="2:24">
      <c r="B10" s="117" t="s">
        <v>77</v>
      </c>
      <c r="C10" s="43">
        <v>4648.2489999999998</v>
      </c>
      <c r="D10" s="43">
        <v>1139.5440000000001</v>
      </c>
      <c r="E10" s="43">
        <v>3508.7049999999999</v>
      </c>
      <c r="F10" s="43">
        <v>1592.3009999999999</v>
      </c>
      <c r="G10" s="43">
        <v>1302.3910000000001</v>
      </c>
      <c r="H10" s="43">
        <v>185.38399999999999</v>
      </c>
      <c r="I10" s="43">
        <v>160.31</v>
      </c>
      <c r="J10" s="43">
        <v>110.09</v>
      </c>
      <c r="K10" s="44">
        <v>158.22900000000001</v>
      </c>
    </row>
    <row r="11" spans="2:24">
      <c r="B11" s="117" t="s">
        <v>108</v>
      </c>
      <c r="C11" s="43">
        <v>605.52200000000005</v>
      </c>
      <c r="D11" s="43">
        <v>189.75399999999999</v>
      </c>
      <c r="E11" s="43">
        <v>415.76799999999997</v>
      </c>
      <c r="F11" s="43">
        <v>138.68600000000001</v>
      </c>
      <c r="G11" s="43">
        <v>75.706000000000003</v>
      </c>
      <c r="H11" s="43">
        <v>82.257999999999996</v>
      </c>
      <c r="I11" s="43">
        <v>27.34</v>
      </c>
      <c r="J11" s="43">
        <v>24.329000000000001</v>
      </c>
      <c r="K11" s="44">
        <v>67.448999999999998</v>
      </c>
    </row>
    <row r="12" spans="2:24">
      <c r="B12" s="117" t="s">
        <v>79</v>
      </c>
      <c r="C12" s="43">
        <v>712.59400000000005</v>
      </c>
      <c r="D12" s="43">
        <v>125.51900000000001</v>
      </c>
      <c r="E12" s="43">
        <v>587.07500000000005</v>
      </c>
      <c r="F12" s="43">
        <v>77.277000000000001</v>
      </c>
      <c r="G12" s="43">
        <v>55.344999999999999</v>
      </c>
      <c r="H12" s="43">
        <v>46.176000000000002</v>
      </c>
      <c r="I12" s="43">
        <v>195.673</v>
      </c>
      <c r="J12" s="43">
        <v>67.531000000000006</v>
      </c>
      <c r="K12" s="44">
        <v>145.07300000000001</v>
      </c>
    </row>
    <row r="13" spans="2:24">
      <c r="B13" s="117" t="s">
        <v>80</v>
      </c>
      <c r="C13" s="43">
        <v>638.24099999999999</v>
      </c>
      <c r="D13" s="43">
        <v>144.74700000000001</v>
      </c>
      <c r="E13" s="43">
        <v>493.49400000000003</v>
      </c>
      <c r="F13" s="43">
        <v>23.597999999999999</v>
      </c>
      <c r="G13" s="43">
        <v>19.228000000000002</v>
      </c>
      <c r="H13" s="43">
        <v>19.478999999999999</v>
      </c>
      <c r="I13" s="43">
        <v>19.059000000000001</v>
      </c>
      <c r="J13" s="43">
        <v>70.34</v>
      </c>
      <c r="K13" s="44">
        <v>341.79</v>
      </c>
    </row>
    <row r="14" spans="2:24">
      <c r="B14" s="117" t="s">
        <v>81</v>
      </c>
      <c r="C14" s="43">
        <v>2114.087</v>
      </c>
      <c r="D14" s="43">
        <v>915.89099999999996</v>
      </c>
      <c r="E14" s="43">
        <v>1198.1959999999999</v>
      </c>
      <c r="F14" s="43">
        <v>19.344000000000001</v>
      </c>
      <c r="G14" s="43">
        <v>4.99</v>
      </c>
      <c r="H14" s="43">
        <v>11.632</v>
      </c>
      <c r="I14" s="43">
        <v>13.83</v>
      </c>
      <c r="J14" s="43">
        <v>16.414999999999999</v>
      </c>
      <c r="K14" s="44">
        <v>1131.9849999999999</v>
      </c>
    </row>
    <row r="15" spans="2:24" ht="15.75" thickBot="1">
      <c r="B15" s="118" t="s">
        <v>4</v>
      </c>
      <c r="C15" s="119">
        <f>SUM(C9:C14)</f>
        <v>146169.48400000003</v>
      </c>
      <c r="D15" s="119">
        <f t="shared" ref="D15:K15" si="0">SUM(D9:D14)</f>
        <v>35619.349000000009</v>
      </c>
      <c r="E15" s="119">
        <f t="shared" si="0"/>
        <v>110550.13499999999</v>
      </c>
      <c r="F15" s="119">
        <f t="shared" si="0"/>
        <v>102469.36500000001</v>
      </c>
      <c r="G15" s="119">
        <f t="shared" si="0"/>
        <v>4254.0950000000003</v>
      </c>
      <c r="H15" s="119">
        <f t="shared" si="0"/>
        <v>615.33800000000008</v>
      </c>
      <c r="I15" s="119">
        <f t="shared" si="0"/>
        <v>633.7879999999999</v>
      </c>
      <c r="J15" s="119">
        <f t="shared" si="0"/>
        <v>546.76200000000006</v>
      </c>
      <c r="K15" s="119">
        <f t="shared" si="0"/>
        <v>2030.787</v>
      </c>
      <c r="M15" s="294"/>
    </row>
    <row r="16" spans="2:24">
      <c r="B16" s="120"/>
      <c r="C16" s="121"/>
      <c r="D16" s="121"/>
      <c r="E16" s="121"/>
      <c r="F16" s="121"/>
      <c r="G16" s="121"/>
      <c r="H16" s="121"/>
      <c r="I16" s="121"/>
      <c r="J16" s="121"/>
      <c r="K16" s="121"/>
      <c r="O16" s="295"/>
      <c r="P16" s="295"/>
      <c r="Q16" s="295"/>
      <c r="R16" s="295"/>
      <c r="S16" s="295"/>
      <c r="T16" s="295"/>
      <c r="U16" s="295"/>
      <c r="V16" s="295"/>
      <c r="W16" s="295"/>
      <c r="X16" s="295"/>
    </row>
    <row r="17" spans="2:24" ht="15.75" thickBot="1">
      <c r="B17" s="120"/>
      <c r="C17" s="121"/>
      <c r="D17" s="121"/>
      <c r="E17" s="121"/>
      <c r="F17" s="121"/>
      <c r="G17" s="121"/>
      <c r="H17" s="121"/>
      <c r="I17" s="121"/>
      <c r="J17" s="121"/>
      <c r="K17" s="121"/>
      <c r="O17" s="296"/>
      <c r="P17" s="296"/>
      <c r="Q17" s="296"/>
      <c r="R17" s="296"/>
      <c r="S17" s="296"/>
      <c r="T17" s="296"/>
      <c r="U17" s="296"/>
      <c r="V17" s="296"/>
      <c r="W17" s="296"/>
      <c r="X17" s="295"/>
    </row>
    <row r="18" spans="2:24" ht="15" customHeight="1">
      <c r="B18" s="2232" t="s">
        <v>113</v>
      </c>
      <c r="C18" s="2233"/>
      <c r="D18" s="2233"/>
      <c r="E18" s="2233"/>
      <c r="F18" s="2233"/>
      <c r="G18" s="2233"/>
      <c r="H18" s="2233"/>
      <c r="I18" s="2233"/>
      <c r="J18" s="2233"/>
      <c r="K18" s="2234"/>
      <c r="O18" s="296"/>
      <c r="P18" s="296"/>
      <c r="Q18" s="296"/>
      <c r="R18" s="296"/>
      <c r="S18" s="296"/>
      <c r="T18" s="296"/>
      <c r="U18" s="296"/>
      <c r="V18" s="296"/>
      <c r="W18" s="296"/>
      <c r="X18" s="295"/>
    </row>
    <row r="19" spans="2:24" ht="27" customHeight="1">
      <c r="B19" s="2235" t="s">
        <v>103</v>
      </c>
      <c r="C19" s="2236" t="s">
        <v>104</v>
      </c>
      <c r="D19" s="2236"/>
      <c r="E19" s="2236"/>
      <c r="F19" s="2237" t="s">
        <v>194</v>
      </c>
      <c r="G19" s="2237"/>
      <c r="H19" s="2237"/>
      <c r="I19" s="2237"/>
      <c r="J19" s="2237"/>
      <c r="K19" s="2238"/>
      <c r="O19" s="296"/>
      <c r="P19" s="296"/>
      <c r="Q19" s="296"/>
      <c r="R19" s="296"/>
      <c r="S19" s="296"/>
      <c r="T19" s="296"/>
      <c r="U19" s="296"/>
      <c r="V19" s="296"/>
      <c r="W19" s="296"/>
      <c r="X19" s="295"/>
    </row>
    <row r="20" spans="2:24">
      <c r="B20" s="2235"/>
      <c r="C20" s="2236"/>
      <c r="D20" s="2236"/>
      <c r="E20" s="2236"/>
      <c r="F20" s="2239" t="s">
        <v>105</v>
      </c>
      <c r="G20" s="2239"/>
      <c r="H20" s="2239"/>
      <c r="I20" s="2239" t="s">
        <v>106</v>
      </c>
      <c r="J20" s="2239"/>
      <c r="K20" s="2240"/>
      <c r="O20" s="296"/>
      <c r="P20" s="296"/>
      <c r="Q20" s="296"/>
      <c r="R20" s="296"/>
      <c r="S20" s="296"/>
      <c r="T20" s="296"/>
      <c r="U20" s="296"/>
      <c r="V20" s="296"/>
      <c r="W20" s="296"/>
      <c r="X20" s="295"/>
    </row>
    <row r="21" spans="2:24">
      <c r="B21" s="2235"/>
      <c r="C21" s="114" t="s">
        <v>118</v>
      </c>
      <c r="D21" s="115" t="s">
        <v>107</v>
      </c>
      <c r="E21" s="114" t="s">
        <v>190</v>
      </c>
      <c r="F21" s="115" t="s">
        <v>76</v>
      </c>
      <c r="G21" s="115" t="s">
        <v>77</v>
      </c>
      <c r="H21" s="115" t="s">
        <v>78</v>
      </c>
      <c r="I21" s="115" t="s">
        <v>79</v>
      </c>
      <c r="J21" s="115" t="s">
        <v>80</v>
      </c>
      <c r="K21" s="116" t="s">
        <v>81</v>
      </c>
      <c r="O21" s="296"/>
      <c r="P21" s="296"/>
      <c r="Q21" s="296"/>
      <c r="R21" s="296"/>
      <c r="S21" s="296"/>
      <c r="T21" s="296"/>
      <c r="U21" s="296"/>
      <c r="V21" s="296"/>
      <c r="W21" s="296"/>
      <c r="X21" s="295"/>
    </row>
    <row r="22" spans="2:24">
      <c r="B22" s="117" t="s">
        <v>76</v>
      </c>
      <c r="C22" s="43">
        <v>33754.332999999999</v>
      </c>
      <c r="D22" s="43">
        <v>5695.893</v>
      </c>
      <c r="E22" s="43">
        <v>28058.44</v>
      </c>
      <c r="F22" s="43">
        <v>27310.05</v>
      </c>
      <c r="G22" s="43">
        <v>635.21699999999998</v>
      </c>
      <c r="H22" s="43">
        <v>48.106000000000002</v>
      </c>
      <c r="I22" s="43">
        <v>37.777000000000001</v>
      </c>
      <c r="J22" s="43">
        <v>20.023</v>
      </c>
      <c r="K22" s="44">
        <v>7.2670000000000003</v>
      </c>
      <c r="O22" s="296"/>
      <c r="P22" s="296"/>
      <c r="Q22" s="296"/>
      <c r="R22" s="296"/>
      <c r="S22" s="296"/>
      <c r="T22" s="296"/>
      <c r="U22" s="296"/>
      <c r="V22" s="296"/>
      <c r="W22" s="296"/>
      <c r="X22" s="295"/>
    </row>
    <row r="23" spans="2:24">
      <c r="B23" s="117" t="s">
        <v>77</v>
      </c>
      <c r="C23" s="43">
        <v>1305.518</v>
      </c>
      <c r="D23" s="43">
        <v>234.02099999999999</v>
      </c>
      <c r="E23" s="43">
        <v>1071.4970000000001</v>
      </c>
      <c r="F23" s="43">
        <v>477.30200000000002</v>
      </c>
      <c r="G23" s="43">
        <v>472.51400000000001</v>
      </c>
      <c r="H23" s="43">
        <v>53.642000000000003</v>
      </c>
      <c r="I23" s="43">
        <v>52.923999999999999</v>
      </c>
      <c r="J23" s="43">
        <v>11.834</v>
      </c>
      <c r="K23" s="44">
        <v>3.2810000000000001</v>
      </c>
      <c r="N23" s="300" t="s">
        <v>195</v>
      </c>
      <c r="O23" s="295"/>
      <c r="P23" s="295"/>
      <c r="Q23" s="295"/>
      <c r="R23" s="295"/>
      <c r="S23" s="295"/>
      <c r="T23" s="295"/>
      <c r="U23" s="295"/>
      <c r="V23" s="295"/>
      <c r="W23" s="295"/>
      <c r="X23" s="295"/>
    </row>
    <row r="24" spans="2:24">
      <c r="B24" s="117" t="s">
        <v>108</v>
      </c>
      <c r="C24" s="43">
        <v>128.072</v>
      </c>
      <c r="D24" s="43">
        <v>18.315999999999999</v>
      </c>
      <c r="E24" s="43">
        <v>109.756</v>
      </c>
      <c r="F24" s="43">
        <v>30.923999999999999</v>
      </c>
      <c r="G24" s="43">
        <v>21.436</v>
      </c>
      <c r="H24" s="43">
        <v>32.167999999999999</v>
      </c>
      <c r="I24" s="43">
        <v>7.6</v>
      </c>
      <c r="J24" s="43">
        <v>4.6669999999999998</v>
      </c>
      <c r="K24" s="44">
        <v>12.961</v>
      </c>
    </row>
    <row r="25" spans="2:24">
      <c r="B25" s="117" t="s">
        <v>79</v>
      </c>
      <c r="C25" s="43">
        <v>209.55099999999999</v>
      </c>
      <c r="D25" s="43">
        <v>23.786000000000001</v>
      </c>
      <c r="E25" s="43">
        <v>185.76499999999999</v>
      </c>
      <c r="F25" s="43">
        <v>18.509</v>
      </c>
      <c r="G25" s="43">
        <v>22.631</v>
      </c>
      <c r="H25" s="43">
        <v>19.538</v>
      </c>
      <c r="I25" s="43">
        <v>94.349000000000004</v>
      </c>
      <c r="J25" s="43">
        <v>17.032</v>
      </c>
      <c r="K25" s="44">
        <v>13.706</v>
      </c>
    </row>
    <row r="26" spans="2:24">
      <c r="B26" s="117" t="s">
        <v>80</v>
      </c>
      <c r="C26" s="43">
        <v>100.252</v>
      </c>
      <c r="D26" s="43">
        <v>32.680999999999997</v>
      </c>
      <c r="E26" s="43">
        <v>67.570999999999998</v>
      </c>
      <c r="F26" s="43">
        <v>3.9689999999999999</v>
      </c>
      <c r="G26" s="43">
        <v>1.7210000000000001</v>
      </c>
      <c r="H26" s="43">
        <v>7.29</v>
      </c>
      <c r="I26" s="43">
        <v>6.2759999999999998</v>
      </c>
      <c r="J26" s="43">
        <v>9.3170000000000002</v>
      </c>
      <c r="K26" s="44">
        <v>38.997999999999998</v>
      </c>
    </row>
    <row r="27" spans="2:24">
      <c r="B27" s="117" t="s">
        <v>81</v>
      </c>
      <c r="C27" s="43">
        <v>202.18799999999999</v>
      </c>
      <c r="D27" s="43">
        <v>58.430999999999997</v>
      </c>
      <c r="E27" s="43">
        <v>143.75700000000001</v>
      </c>
      <c r="F27" s="43">
        <v>4.8719999999999999</v>
      </c>
      <c r="G27" s="43">
        <v>0</v>
      </c>
      <c r="H27" s="43">
        <v>3.0819999999999999</v>
      </c>
      <c r="I27" s="43">
        <v>2.65</v>
      </c>
      <c r="J27" s="43">
        <v>7.657</v>
      </c>
      <c r="K27" s="44">
        <v>125.496</v>
      </c>
    </row>
    <row r="28" spans="2:24" ht="15.75" thickBot="1">
      <c r="B28" s="118" t="s">
        <v>4</v>
      </c>
      <c r="C28" s="119">
        <f>SUM(C22:C27)</f>
        <v>35699.913999999997</v>
      </c>
      <c r="D28" s="119">
        <f t="shared" ref="D28:K28" si="1">SUM(D22:D27)</f>
        <v>6063.1279999999988</v>
      </c>
      <c r="E28" s="119">
        <f t="shared" si="1"/>
        <v>29636.786</v>
      </c>
      <c r="F28" s="119">
        <f t="shared" si="1"/>
        <v>27845.625999999997</v>
      </c>
      <c r="G28" s="119">
        <f t="shared" si="1"/>
        <v>1153.519</v>
      </c>
      <c r="H28" s="119">
        <f t="shared" si="1"/>
        <v>163.82599999999999</v>
      </c>
      <c r="I28" s="119">
        <f t="shared" si="1"/>
        <v>201.57599999999999</v>
      </c>
      <c r="J28" s="119">
        <f t="shared" si="1"/>
        <v>70.53</v>
      </c>
      <c r="K28" s="119">
        <f t="shared" si="1"/>
        <v>201.709</v>
      </c>
    </row>
    <row r="29" spans="2:24">
      <c r="B29" s="120"/>
      <c r="C29" s="121"/>
      <c r="D29" s="121"/>
      <c r="E29" s="121"/>
      <c r="F29" s="121"/>
      <c r="G29" s="121"/>
      <c r="H29" s="121"/>
      <c r="I29" s="121"/>
      <c r="J29" s="121"/>
      <c r="K29" s="121"/>
    </row>
    <row r="30" spans="2:24" ht="15.75" thickBot="1"/>
    <row r="31" spans="2:24">
      <c r="B31" s="2232" t="s">
        <v>114</v>
      </c>
      <c r="C31" s="2233"/>
      <c r="D31" s="2233"/>
      <c r="E31" s="2233"/>
      <c r="F31" s="2233"/>
      <c r="G31" s="2233"/>
      <c r="H31" s="2233"/>
      <c r="I31" s="2233"/>
      <c r="J31" s="2233"/>
      <c r="K31" s="2234"/>
    </row>
    <row r="32" spans="2:24" ht="30" customHeight="1">
      <c r="B32" s="2235" t="s">
        <v>103</v>
      </c>
      <c r="C32" s="2236" t="s">
        <v>104</v>
      </c>
      <c r="D32" s="2236"/>
      <c r="E32" s="2236"/>
      <c r="F32" s="2237" t="s">
        <v>194</v>
      </c>
      <c r="G32" s="2237"/>
      <c r="H32" s="2237"/>
      <c r="I32" s="2237"/>
      <c r="J32" s="2237"/>
      <c r="K32" s="2238"/>
    </row>
    <row r="33" spans="2:14">
      <c r="B33" s="2235"/>
      <c r="C33" s="2236"/>
      <c r="D33" s="2236"/>
      <c r="E33" s="2236"/>
      <c r="F33" s="2239" t="s">
        <v>105</v>
      </c>
      <c r="G33" s="2239"/>
      <c r="H33" s="2239"/>
      <c r="I33" s="2239" t="s">
        <v>106</v>
      </c>
      <c r="J33" s="2239"/>
      <c r="K33" s="2240"/>
    </row>
    <row r="34" spans="2:14">
      <c r="B34" s="2235"/>
      <c r="C34" s="114" t="s">
        <v>118</v>
      </c>
      <c r="D34" s="115" t="s">
        <v>107</v>
      </c>
      <c r="E34" s="114" t="s">
        <v>190</v>
      </c>
      <c r="F34" s="115" t="s">
        <v>76</v>
      </c>
      <c r="G34" s="115" t="s">
        <v>77</v>
      </c>
      <c r="H34" s="115" t="s">
        <v>78</v>
      </c>
      <c r="I34" s="115" t="s">
        <v>79</v>
      </c>
      <c r="J34" s="115" t="s">
        <v>80</v>
      </c>
      <c r="K34" s="116" t="s">
        <v>81</v>
      </c>
    </row>
    <row r="35" spans="2:14">
      <c r="B35" s="117" t="s">
        <v>76</v>
      </c>
      <c r="C35" s="43">
        <v>101491.251</v>
      </c>
      <c r="D35" s="43">
        <v>26752.862000000001</v>
      </c>
      <c r="E35" s="43">
        <v>74738.388999999996</v>
      </c>
      <c r="F35" s="43">
        <v>71851.971000000005</v>
      </c>
      <c r="G35" s="43">
        <v>2096.8389999999999</v>
      </c>
      <c r="H35" s="43">
        <v>215.38900000000001</v>
      </c>
      <c r="I35" s="43">
        <v>179.69499999999999</v>
      </c>
      <c r="J35" s="43">
        <v>223.87200000000001</v>
      </c>
      <c r="K35" s="44">
        <v>170.62299999999999</v>
      </c>
    </row>
    <row r="36" spans="2:14">
      <c r="B36" s="117" t="s">
        <v>77</v>
      </c>
      <c r="C36" s="43">
        <v>3253.7249999999999</v>
      </c>
      <c r="D36" s="43">
        <v>881.61699999999996</v>
      </c>
      <c r="E36" s="43">
        <v>2372.1080000000002</v>
      </c>
      <c r="F36" s="43">
        <v>1096.116</v>
      </c>
      <c r="G36" s="43">
        <v>801.11599999999999</v>
      </c>
      <c r="H36" s="43">
        <v>126.515</v>
      </c>
      <c r="I36" s="43">
        <v>106.911</v>
      </c>
      <c r="J36" s="43">
        <v>88.88</v>
      </c>
      <c r="K36" s="44">
        <v>152.57</v>
      </c>
    </row>
    <row r="37" spans="2:14">
      <c r="B37" s="117" t="s">
        <v>108</v>
      </c>
      <c r="C37" s="43">
        <v>427.334</v>
      </c>
      <c r="D37" s="43">
        <v>148.77199999999999</v>
      </c>
      <c r="E37" s="43">
        <v>278.56200000000001</v>
      </c>
      <c r="F37" s="43">
        <v>93.757999999999996</v>
      </c>
      <c r="G37" s="43">
        <v>54.268999999999998</v>
      </c>
      <c r="H37" s="43">
        <v>46.274000000000001</v>
      </c>
      <c r="I37" s="43">
        <v>19.215</v>
      </c>
      <c r="J37" s="43">
        <v>18.850000000000001</v>
      </c>
      <c r="K37" s="44">
        <v>46.195999999999998</v>
      </c>
    </row>
    <row r="38" spans="2:14">
      <c r="B38" s="117" t="s">
        <v>79</v>
      </c>
      <c r="C38" s="43">
        <v>484.40699999999998</v>
      </c>
      <c r="D38" s="43">
        <v>98.695999999999998</v>
      </c>
      <c r="E38" s="43">
        <v>385.71100000000001</v>
      </c>
      <c r="F38" s="43">
        <v>58.747999999999998</v>
      </c>
      <c r="G38" s="43">
        <v>32.884999999999998</v>
      </c>
      <c r="H38" s="43">
        <v>26.638000000000002</v>
      </c>
      <c r="I38" s="43">
        <v>97.206000000000003</v>
      </c>
      <c r="J38" s="43">
        <v>41.411999999999999</v>
      </c>
      <c r="K38" s="44">
        <v>128.822</v>
      </c>
      <c r="N38" s="294"/>
    </row>
    <row r="39" spans="2:14">
      <c r="B39" s="117" t="s">
        <v>80</v>
      </c>
      <c r="C39" s="43">
        <v>491.13099999999997</v>
      </c>
      <c r="D39" s="43">
        <v>89.83</v>
      </c>
      <c r="E39" s="43">
        <v>401.30099999999999</v>
      </c>
      <c r="F39" s="43">
        <v>13.782</v>
      </c>
      <c r="G39" s="43">
        <v>14.085000000000001</v>
      </c>
      <c r="H39" s="43">
        <v>10.683</v>
      </c>
      <c r="I39" s="43">
        <v>12.782999999999999</v>
      </c>
      <c r="J39" s="43">
        <v>53.15</v>
      </c>
      <c r="K39" s="44">
        <v>296.81799999999998</v>
      </c>
    </row>
    <row r="40" spans="2:14">
      <c r="B40" s="117" t="s">
        <v>81</v>
      </c>
      <c r="C40" s="43">
        <v>1822.125</v>
      </c>
      <c r="D40" s="43">
        <v>810.34500000000003</v>
      </c>
      <c r="E40" s="43">
        <v>1011.78</v>
      </c>
      <c r="F40" s="43">
        <v>14.295</v>
      </c>
      <c r="G40" s="43">
        <v>4.99</v>
      </c>
      <c r="H40" s="43">
        <v>8.5470000000000006</v>
      </c>
      <c r="I40" s="43">
        <v>11.18</v>
      </c>
      <c r="J40" s="43">
        <v>8.7409999999999997</v>
      </c>
      <c r="K40" s="44">
        <v>964.02700000000004</v>
      </c>
    </row>
    <row r="41" spans="2:14" ht="15.75" thickBot="1">
      <c r="B41" s="118" t="s">
        <v>4</v>
      </c>
      <c r="C41" s="119">
        <f>SUM(C35:C40)</f>
        <v>107969.97300000001</v>
      </c>
      <c r="D41" s="119">
        <f t="shared" ref="D41:K41" si="2">SUM(D35:D40)</f>
        <v>28782.122000000003</v>
      </c>
      <c r="E41" s="119">
        <f t="shared" si="2"/>
        <v>79187.85100000001</v>
      </c>
      <c r="F41" s="119">
        <f t="shared" si="2"/>
        <v>73128.670000000013</v>
      </c>
      <c r="G41" s="119">
        <f t="shared" si="2"/>
        <v>3004.1839999999997</v>
      </c>
      <c r="H41" s="119">
        <f t="shared" si="2"/>
        <v>434.04599999999999</v>
      </c>
      <c r="I41" s="119">
        <f t="shared" si="2"/>
        <v>426.99</v>
      </c>
      <c r="J41" s="119">
        <f t="shared" si="2"/>
        <v>434.90499999999997</v>
      </c>
      <c r="K41" s="119">
        <f t="shared" si="2"/>
        <v>1759.056</v>
      </c>
    </row>
    <row r="43" spans="2:14" ht="27" customHeight="1">
      <c r="B43" s="2241" t="s">
        <v>110</v>
      </c>
      <c r="C43" s="2241"/>
      <c r="D43" s="2241"/>
      <c r="E43" s="2241"/>
      <c r="F43" s="2241"/>
      <c r="G43" s="2241"/>
      <c r="H43" s="2241"/>
      <c r="I43" s="2241"/>
      <c r="J43" s="2241"/>
      <c r="K43" s="2241"/>
    </row>
    <row r="44" spans="2:14" ht="15" customHeight="1"/>
  </sheetData>
  <mergeCells count="20">
    <mergeCell ref="B43:K43"/>
    <mergeCell ref="B31:K31"/>
    <mergeCell ref="B32:B34"/>
    <mergeCell ref="C32:E33"/>
    <mergeCell ref="F32:K32"/>
    <mergeCell ref="F33:H33"/>
    <mergeCell ref="I33:K33"/>
    <mergeCell ref="B18:K18"/>
    <mergeCell ref="B19:B21"/>
    <mergeCell ref="C19:E20"/>
    <mergeCell ref="F19:K19"/>
    <mergeCell ref="F20:H20"/>
    <mergeCell ref="I20:K20"/>
    <mergeCell ref="B3:K3"/>
    <mergeCell ref="B5:K5"/>
    <mergeCell ref="B6:B8"/>
    <mergeCell ref="C6:E7"/>
    <mergeCell ref="F6:K6"/>
    <mergeCell ref="F7:H7"/>
    <mergeCell ref="I7:K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workbookViewId="0"/>
  </sheetViews>
  <sheetFormatPr defaultColWidth="24" defaultRowHeight="14.25"/>
  <cols>
    <col min="1" max="1" width="4.85546875" style="147" customWidth="1"/>
    <col min="2" max="2" width="56.5703125" style="146" customWidth="1"/>
    <col min="3" max="3" width="14" style="146" customWidth="1"/>
    <col min="4" max="5" width="13.7109375" style="146" customWidth="1"/>
    <col min="6" max="6" width="13" style="146" customWidth="1"/>
    <col min="7" max="7" width="12.85546875" style="149" customWidth="1"/>
    <col min="8" max="8" width="7.28515625" style="146" bestFit="1" customWidth="1"/>
    <col min="9" max="16384" width="24" style="146"/>
  </cols>
  <sheetData>
    <row r="1" spans="1:7" s="122" customFormat="1">
      <c r="D1" s="80"/>
      <c r="E1" s="80" t="s">
        <v>115</v>
      </c>
      <c r="G1" s="123"/>
    </row>
    <row r="2" spans="1:7" s="122" customFormat="1">
      <c r="A2" s="124"/>
      <c r="G2" s="123"/>
    </row>
    <row r="3" spans="1:7" s="122" customFormat="1">
      <c r="B3" s="2242" t="s">
        <v>116</v>
      </c>
      <c r="C3" s="2242"/>
      <c r="D3" s="2242"/>
      <c r="E3" s="2242"/>
      <c r="G3" s="123"/>
    </row>
    <row r="4" spans="1:7" s="122" customFormat="1" ht="15" thickBot="1"/>
    <row r="5" spans="1:7" s="122" customFormat="1" ht="15" thickBot="1">
      <c r="B5" s="32" t="s">
        <v>117</v>
      </c>
      <c r="C5" s="125" t="s">
        <v>118</v>
      </c>
      <c r="D5" s="126" t="s">
        <v>189</v>
      </c>
      <c r="E5" s="126" t="s">
        <v>190</v>
      </c>
    </row>
    <row r="6" spans="1:7" s="127" customFormat="1">
      <c r="B6" s="128" t="s">
        <v>119</v>
      </c>
      <c r="C6" s="129">
        <v>4.6820062248132129E-2</v>
      </c>
      <c r="D6" s="130">
        <v>4.6117814886963759E-2</v>
      </c>
      <c r="E6" s="131">
        <v>4.093786404650436E-2</v>
      </c>
    </row>
    <row r="7" spans="1:7" s="127" customFormat="1" ht="28.5" customHeight="1">
      <c r="B7" s="132" t="s">
        <v>120</v>
      </c>
      <c r="C7" s="133">
        <v>6.2699665545720165E-2</v>
      </c>
      <c r="D7" s="134">
        <v>6.1289556966665742E-2</v>
      </c>
      <c r="E7" s="135">
        <v>5.6061846791168081E-2</v>
      </c>
    </row>
    <row r="8" spans="1:7" s="127" customFormat="1">
      <c r="B8" s="132" t="s">
        <v>121</v>
      </c>
      <c r="C8" s="133">
        <v>5.5694487443958787E-2</v>
      </c>
      <c r="D8" s="134">
        <v>5.1265943841731665E-2</v>
      </c>
      <c r="E8" s="135">
        <v>4.4296570451971135E-2</v>
      </c>
    </row>
    <row r="9" spans="1:7" s="127" customFormat="1" ht="25.5">
      <c r="B9" s="132" t="s">
        <v>122</v>
      </c>
      <c r="C9" s="133">
        <v>7.4418221407583182E-2</v>
      </c>
      <c r="D9" s="134">
        <v>6.8075897469208266E-2</v>
      </c>
      <c r="E9" s="135">
        <v>6.0364535465384485E-2</v>
      </c>
    </row>
    <row r="10" spans="1:7" s="127" customFormat="1">
      <c r="B10" s="132" t="s">
        <v>123</v>
      </c>
      <c r="C10" s="133">
        <v>2.8950410207505002E-2</v>
      </c>
      <c r="D10" s="134">
        <v>2.8878319617290281E-2</v>
      </c>
      <c r="E10" s="135">
        <v>2.549529020469005E-2</v>
      </c>
    </row>
    <row r="11" spans="1:7" s="127" customFormat="1" ht="25.5">
      <c r="B11" s="132" t="s">
        <v>124</v>
      </c>
      <c r="C11" s="133">
        <v>0.84065882274693104</v>
      </c>
      <c r="D11" s="134">
        <v>0.89957994393585694</v>
      </c>
      <c r="E11" s="135">
        <v>0.92417682969139858</v>
      </c>
    </row>
    <row r="12" spans="1:7" s="127" customFormat="1" ht="29.25" customHeight="1">
      <c r="B12" s="132" t="s">
        <v>125</v>
      </c>
      <c r="C12" s="136">
        <v>1.1426095264851801</v>
      </c>
      <c r="D12" s="137">
        <v>1.1065667455494359</v>
      </c>
      <c r="E12" s="138">
        <v>1.2397557213997961</v>
      </c>
    </row>
    <row r="13" spans="1:7" s="127" customFormat="1" ht="38.25">
      <c r="B13" s="132" t="s">
        <v>126</v>
      </c>
      <c r="C13" s="136">
        <v>0.7765804674891984</v>
      </c>
      <c r="D13" s="137">
        <v>0.77242473802489375</v>
      </c>
      <c r="E13" s="138">
        <v>0.76590407116275416</v>
      </c>
    </row>
    <row r="14" spans="1:7" s="127" customFormat="1">
      <c r="B14" s="132" t="s">
        <v>127</v>
      </c>
      <c r="C14" s="136">
        <v>0.51190965371132735</v>
      </c>
      <c r="D14" s="137">
        <v>0.45724555904173597</v>
      </c>
      <c r="E14" s="138">
        <v>0.81361073885363933</v>
      </c>
    </row>
    <row r="15" spans="1:7" s="127" customFormat="1">
      <c r="B15" s="132" t="s">
        <v>128</v>
      </c>
      <c r="C15" s="136">
        <v>0.26609448539114677</v>
      </c>
      <c r="D15" s="137">
        <v>0.25756843981555172</v>
      </c>
      <c r="E15" s="138">
        <v>0.22214643935526704</v>
      </c>
    </row>
    <row r="16" spans="1:7" s="127" customFormat="1" ht="25.5">
      <c r="B16" s="132" t="s">
        <v>129</v>
      </c>
      <c r="C16" s="136">
        <v>-5.0532968745174218E-2</v>
      </c>
      <c r="D16" s="137">
        <v>-3.705765338168631E-2</v>
      </c>
      <c r="E16" s="138">
        <v>-6.4246279515899965E-2</v>
      </c>
    </row>
    <row r="17" spans="1:8" s="127" customFormat="1" ht="38.25">
      <c r="B17" s="132" t="s">
        <v>130</v>
      </c>
      <c r="C17" s="136">
        <v>7.9167588110621606E-2</v>
      </c>
      <c r="D17" s="137">
        <v>7.9137306230372934E-2</v>
      </c>
      <c r="E17" s="138">
        <v>4.9945905359242655E-2</v>
      </c>
    </row>
    <row r="18" spans="1:8" s="127" customFormat="1" ht="38.25">
      <c r="B18" s="132" t="s">
        <v>131</v>
      </c>
      <c r="C18" s="136">
        <v>0.1795410897284285</v>
      </c>
      <c r="D18" s="137">
        <v>0.14637939862530538</v>
      </c>
      <c r="E18" s="209">
        <v>0.12473009688482407</v>
      </c>
    </row>
    <row r="19" spans="1:8" s="127" customFormat="1">
      <c r="B19" s="139" t="s">
        <v>132</v>
      </c>
      <c r="C19" s="136">
        <v>6.1049917191178062E-2</v>
      </c>
      <c r="D19" s="140">
        <v>6.0984446001556634E-2</v>
      </c>
      <c r="E19" s="141">
        <v>4.940645496936362E-2</v>
      </c>
    </row>
    <row r="20" spans="1:8" s="127" customFormat="1" ht="25.5">
      <c r="B20" s="139" t="s">
        <v>133</v>
      </c>
      <c r="C20" s="136">
        <v>6.3825592807555023E-2</v>
      </c>
      <c r="D20" s="137">
        <v>6.3440073575090947E-2</v>
      </c>
      <c r="E20" s="138">
        <v>5.1374638755744759E-2</v>
      </c>
    </row>
    <row r="21" spans="1:8" s="127" customFormat="1" ht="26.25" thickBot="1">
      <c r="B21" s="142" t="s">
        <v>134</v>
      </c>
      <c r="C21" s="143">
        <v>0.1035264130672154</v>
      </c>
      <c r="D21" s="144">
        <v>0.1094520167447904</v>
      </c>
      <c r="E21" s="145">
        <v>0.10762334874565295</v>
      </c>
    </row>
    <row r="22" spans="1:8">
      <c r="A22" s="146"/>
      <c r="F22" s="148"/>
      <c r="H22" s="149"/>
    </row>
    <row r="23" spans="1:8">
      <c r="A23" s="146"/>
    </row>
    <row r="24" spans="1:8">
      <c r="A24" s="146"/>
      <c r="B24" s="150"/>
    </row>
    <row r="25" spans="1:8">
      <c r="A25" s="146"/>
      <c r="B25" s="150"/>
    </row>
    <row r="26" spans="1:8">
      <c r="A26" s="146"/>
      <c r="B26" s="150"/>
    </row>
    <row r="27" spans="1:8">
      <c r="A27" s="146"/>
      <c r="B27" s="150"/>
      <c r="D27" s="151"/>
      <c r="E27" s="151"/>
    </row>
    <row r="28" spans="1:8">
      <c r="A28" s="146"/>
      <c r="B28" s="150"/>
    </row>
    <row r="29" spans="1:8">
      <c r="A29" s="146"/>
      <c r="B29" s="150"/>
    </row>
    <row r="30" spans="1:8">
      <c r="A30" s="146"/>
      <c r="B30" s="150"/>
    </row>
    <row r="31" spans="1:8">
      <c r="A31" s="146"/>
      <c r="B31" s="150"/>
    </row>
    <row r="32" spans="1:8">
      <c r="A32" s="146"/>
      <c r="B32" s="150"/>
    </row>
    <row r="33" spans="1:5">
      <c r="A33" s="146"/>
      <c r="B33" s="150"/>
    </row>
    <row r="34" spans="1:5">
      <c r="B34" s="150"/>
    </row>
    <row r="35" spans="1:5">
      <c r="B35" s="150"/>
    </row>
    <row r="36" spans="1:5">
      <c r="A36" s="146"/>
      <c r="B36" s="150"/>
      <c r="D36" s="152"/>
      <c r="E36" s="152"/>
    </row>
    <row r="37" spans="1:5">
      <c r="B37" s="150"/>
    </row>
    <row r="38" spans="1:5">
      <c r="B38" s="150"/>
    </row>
    <row r="39" spans="1:5">
      <c r="B39" s="150"/>
    </row>
    <row r="40" spans="1:5">
      <c r="B40" s="150"/>
    </row>
    <row r="41" spans="1:5">
      <c r="B41" s="150"/>
    </row>
    <row r="42" spans="1:5">
      <c r="A42" s="146"/>
      <c r="B42" s="150"/>
      <c r="D42" s="147"/>
      <c r="E42" s="147"/>
    </row>
    <row r="43" spans="1:5">
      <c r="B43" s="150"/>
    </row>
    <row r="44" spans="1:5">
      <c r="B44" s="150"/>
    </row>
    <row r="45" spans="1:5">
      <c r="B45" s="150"/>
    </row>
    <row r="46" spans="1:5">
      <c r="A46" s="146"/>
    </row>
    <row r="47" spans="1:5">
      <c r="D47" s="153"/>
      <c r="E47" s="153"/>
    </row>
    <row r="48" spans="1:5">
      <c r="B48" s="150"/>
    </row>
    <row r="49" spans="1:2">
      <c r="A49" s="146"/>
      <c r="B49" s="150"/>
    </row>
    <row r="50" spans="1:2">
      <c r="B50" s="150"/>
    </row>
    <row r="51" spans="1:2">
      <c r="B51" s="150"/>
    </row>
    <row r="53" spans="1:2">
      <c r="B53" s="150"/>
    </row>
    <row r="54" spans="1:2">
      <c r="B54" s="150"/>
    </row>
    <row r="55" spans="1:2">
      <c r="B55" s="150"/>
    </row>
    <row r="57" spans="1:2">
      <c r="B57" s="150"/>
    </row>
    <row r="58" spans="1:2">
      <c r="B58" s="150"/>
    </row>
    <row r="59" spans="1:2">
      <c r="B59" s="150"/>
    </row>
  </sheetData>
  <mergeCells count="1">
    <mergeCell ref="B3:E3"/>
  </mergeCells>
  <pageMargins left="0.7" right="0.7" top="0.75" bottom="0.75" header="0.3" footer="0.3"/>
  <pageSetup paperSize="9" orientation="portrait" horizontalDpi="4294967293"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ColWidth="24" defaultRowHeight="14.25"/>
  <cols>
    <col min="1" max="1" width="4.85546875" style="158" customWidth="1"/>
    <col min="2" max="2" width="56" style="154" customWidth="1"/>
    <col min="3" max="3" width="12.28515625" style="154" customWidth="1"/>
    <col min="4" max="5" width="11.85546875" style="154" customWidth="1"/>
    <col min="6" max="6" width="12.28515625" style="154" customWidth="1"/>
    <col min="7" max="8" width="11.85546875" style="154" customWidth="1"/>
    <col min="9" max="9" width="12.28515625" style="154" customWidth="1"/>
    <col min="10" max="11" width="11.85546875" style="154" customWidth="1"/>
    <col min="12" max="16384" width="24" style="154"/>
  </cols>
  <sheetData>
    <row r="1" spans="1:12">
      <c r="A1" s="154"/>
      <c r="C1" s="2205"/>
      <c r="D1" s="2205"/>
      <c r="E1" s="81"/>
      <c r="F1" s="2205"/>
      <c r="G1" s="2205"/>
      <c r="H1" s="81"/>
      <c r="J1" s="2205" t="s">
        <v>135</v>
      </c>
      <c r="K1" s="2205"/>
      <c r="L1" s="155"/>
    </row>
    <row r="3" spans="1:12">
      <c r="A3" s="154"/>
      <c r="B3" s="2243" t="s">
        <v>136</v>
      </c>
      <c r="C3" s="2243"/>
      <c r="D3" s="2243"/>
      <c r="E3" s="2243"/>
      <c r="F3" s="2243"/>
      <c r="G3" s="2243"/>
      <c r="H3" s="2243"/>
      <c r="I3" s="2243"/>
      <c r="J3" s="2243"/>
      <c r="K3" s="2243"/>
    </row>
    <row r="4" spans="1:12" ht="15" thickBot="1">
      <c r="A4" s="154"/>
      <c r="B4" s="156"/>
      <c r="C4" s="157"/>
      <c r="D4" s="157"/>
      <c r="E4" s="157"/>
      <c r="F4" s="157"/>
      <c r="G4" s="157"/>
      <c r="H4" s="157"/>
      <c r="I4" s="157"/>
      <c r="J4" s="157"/>
      <c r="K4" s="157"/>
    </row>
    <row r="5" spans="1:12" ht="15" thickBot="1">
      <c r="B5" s="2244" t="s">
        <v>117</v>
      </c>
      <c r="C5" s="2246" t="s">
        <v>1</v>
      </c>
      <c r="D5" s="2247"/>
      <c r="E5" s="2248"/>
      <c r="F5" s="2246" t="s">
        <v>2</v>
      </c>
      <c r="G5" s="2247"/>
      <c r="H5" s="2248"/>
      <c r="I5" s="2246" t="s">
        <v>3</v>
      </c>
      <c r="J5" s="2247"/>
      <c r="K5" s="2248"/>
      <c r="L5" s="158"/>
    </row>
    <row r="6" spans="1:12" ht="15" thickBot="1">
      <c r="B6" s="2245"/>
      <c r="C6" s="159" t="s">
        <v>118</v>
      </c>
      <c r="D6" s="160" t="s">
        <v>189</v>
      </c>
      <c r="E6" s="161" t="s">
        <v>190</v>
      </c>
      <c r="F6" s="159" t="s">
        <v>118</v>
      </c>
      <c r="G6" s="160" t="s">
        <v>189</v>
      </c>
      <c r="H6" s="161" t="s">
        <v>190</v>
      </c>
      <c r="I6" s="159" t="s">
        <v>118</v>
      </c>
      <c r="J6" s="160" t="s">
        <v>189</v>
      </c>
      <c r="K6" s="161" t="s">
        <v>190</v>
      </c>
      <c r="L6" s="158"/>
    </row>
    <row r="7" spans="1:12">
      <c r="A7" s="154"/>
      <c r="B7" s="162" t="s">
        <v>119</v>
      </c>
      <c r="C7" s="163">
        <v>5.1971508560626989E-2</v>
      </c>
      <c r="D7" s="164">
        <v>5.1854573072262267E-2</v>
      </c>
      <c r="E7" s="165">
        <v>4.4786306865659521E-2</v>
      </c>
      <c r="F7" s="166">
        <v>2.7368568069775001E-2</v>
      </c>
      <c r="G7" s="167">
        <v>2.3584236659022151E-2</v>
      </c>
      <c r="H7" s="168">
        <v>2.5016809481266174E-2</v>
      </c>
      <c r="I7" s="169">
        <v>5.1339389828422267E-2</v>
      </c>
      <c r="J7" s="170">
        <v>5.4618584117487913E-2</v>
      </c>
      <c r="K7" s="171">
        <v>4.9631552337492647E-2</v>
      </c>
      <c r="L7" s="158"/>
    </row>
    <row r="8" spans="1:12">
      <c r="A8" s="154"/>
      <c r="B8" s="172" t="s">
        <v>121</v>
      </c>
      <c r="C8" s="173">
        <v>6.0553871446358896E-2</v>
      </c>
      <c r="D8" s="174">
        <v>5.5667322322823461E-2</v>
      </c>
      <c r="E8" s="175">
        <v>4.6351508059596251E-2</v>
      </c>
      <c r="F8" s="173">
        <v>3.4410465251256815E-2</v>
      </c>
      <c r="G8" s="174">
        <v>3.0519225759649285E-2</v>
      </c>
      <c r="H8" s="175">
        <v>3.2714669164060843E-2</v>
      </c>
      <c r="I8" s="176">
        <v>7.7899385642467456E-2</v>
      </c>
      <c r="J8" s="177">
        <v>7.9318637739479447E-2</v>
      </c>
      <c r="K8" s="178">
        <v>6.7297830308969492E-2</v>
      </c>
    </row>
    <row r="9" spans="1:12">
      <c r="A9" s="154"/>
      <c r="B9" s="172" t="s">
        <v>123</v>
      </c>
      <c r="C9" s="173">
        <v>3.2296746639311119E-2</v>
      </c>
      <c r="D9" s="174">
        <v>3.381587960267865E-2</v>
      </c>
      <c r="E9" s="175">
        <v>2.9409435450452267E-2</v>
      </c>
      <c r="F9" s="173">
        <v>1.4742872572755448E-2</v>
      </c>
      <c r="G9" s="174">
        <v>9.0781692259219345E-3</v>
      </c>
      <c r="H9" s="175">
        <v>8.9588572950572345E-3</v>
      </c>
      <c r="I9" s="176">
        <v>4.1494802937467087E-2</v>
      </c>
      <c r="J9" s="177">
        <v>3.8720965200836746E-2</v>
      </c>
      <c r="K9" s="178">
        <v>3.6384919134863254E-2</v>
      </c>
    </row>
    <row r="10" spans="1:12" ht="25.5">
      <c r="A10" s="154"/>
      <c r="B10" s="172" t="s">
        <v>124</v>
      </c>
      <c r="C10" s="173">
        <v>0.85826896479551251</v>
      </c>
      <c r="D10" s="174">
        <v>0.93150830520551242</v>
      </c>
      <c r="E10" s="175">
        <v>0.96623192514201961</v>
      </c>
      <c r="F10" s="173">
        <v>0.7953559438948703</v>
      </c>
      <c r="G10" s="174">
        <v>0.77276654541491785</v>
      </c>
      <c r="H10" s="175">
        <v>0.76469700353102577</v>
      </c>
      <c r="I10" s="176">
        <v>0.65904742900095736</v>
      </c>
      <c r="J10" s="177">
        <v>0.68859710244749306</v>
      </c>
      <c r="K10" s="178">
        <v>0.73749112132784056</v>
      </c>
    </row>
    <row r="11" spans="1:12" ht="38.25">
      <c r="A11" s="154"/>
      <c r="B11" s="172" t="s">
        <v>125</v>
      </c>
      <c r="C11" s="173">
        <v>1.1565332235550188</v>
      </c>
      <c r="D11" s="174">
        <v>1.0898842573040648</v>
      </c>
      <c r="E11" s="175">
        <v>1.2266720163811948</v>
      </c>
      <c r="F11" s="173">
        <v>1.2444877009552009</v>
      </c>
      <c r="G11" s="174">
        <v>1.522174566984773</v>
      </c>
      <c r="H11" s="175">
        <v>1.5375683268072771</v>
      </c>
      <c r="I11" s="176">
        <v>0.73534442148402968</v>
      </c>
      <c r="J11" s="174">
        <v>0.83204503857567391</v>
      </c>
      <c r="K11" s="175">
        <v>0.95178355558383332</v>
      </c>
    </row>
    <row r="12" spans="1:12" ht="38.25">
      <c r="A12" s="154"/>
      <c r="B12" s="172" t="s">
        <v>126</v>
      </c>
      <c r="C12" s="173">
        <v>0.78675052341115626</v>
      </c>
      <c r="D12" s="174">
        <v>0.7755598052457926</v>
      </c>
      <c r="E12" s="175">
        <v>0.81999363568444061</v>
      </c>
      <c r="F12" s="173">
        <v>0.76672024415270956</v>
      </c>
      <c r="G12" s="174">
        <v>0.77614833128840022</v>
      </c>
      <c r="H12" s="175">
        <v>0.76574960290438587</v>
      </c>
      <c r="I12" s="176">
        <v>0.64138613075634043</v>
      </c>
      <c r="J12" s="174">
        <v>0.71289684966201206</v>
      </c>
      <c r="K12" s="175">
        <v>0.79041958748610541</v>
      </c>
    </row>
    <row r="13" spans="1:12" s="179" customFormat="1" ht="12.75">
      <c r="B13" s="172" t="s">
        <v>127</v>
      </c>
      <c r="C13" s="180">
        <v>0.58616765839922025</v>
      </c>
      <c r="D13" s="140">
        <v>0.52286768892471547</v>
      </c>
      <c r="E13" s="141">
        <v>0.41871084454729768</v>
      </c>
      <c r="F13" s="180">
        <v>0.27637485123681749</v>
      </c>
      <c r="G13" s="140">
        <v>0.2327666158508718</v>
      </c>
      <c r="H13" s="141">
        <v>0.25252957326158343</v>
      </c>
      <c r="I13" s="176">
        <v>0.57818154972293245</v>
      </c>
      <c r="J13" s="140">
        <v>0.64105969632781334</v>
      </c>
      <c r="K13" s="141">
        <v>0.57138803954882778</v>
      </c>
    </row>
    <row r="14" spans="1:12">
      <c r="A14" s="154"/>
      <c r="B14" s="172" t="s">
        <v>128</v>
      </c>
      <c r="C14" s="180">
        <v>0.31263580509873778</v>
      </c>
      <c r="D14" s="140">
        <v>0.31762315985440803</v>
      </c>
      <c r="E14" s="141">
        <v>0.26566664323597344</v>
      </c>
      <c r="F14" s="180">
        <v>0.11841063282291685</v>
      </c>
      <c r="G14" s="140">
        <v>6.9238901396259322E-2</v>
      </c>
      <c r="H14" s="141">
        <v>6.9155416384914181E-2</v>
      </c>
      <c r="I14" s="181">
        <v>0.30798098431668813</v>
      </c>
      <c r="J14" s="140">
        <v>0.31294599731650835</v>
      </c>
      <c r="K14" s="141">
        <v>0.30892389127798159</v>
      </c>
    </row>
    <row r="15" spans="1:12" ht="25.5">
      <c r="A15" s="154"/>
      <c r="B15" s="172" t="s">
        <v>129</v>
      </c>
      <c r="C15" s="180">
        <v>-6.4652462384141962E-2</v>
      </c>
      <c r="D15" s="140">
        <v>-3.8099330258571949E-2</v>
      </c>
      <c r="E15" s="141">
        <v>-7.0843208234407415E-2</v>
      </c>
      <c r="F15" s="180">
        <v>-3.8655929664757616E-2</v>
      </c>
      <c r="G15" s="140">
        <v>-5.1830272499261552E-2</v>
      </c>
      <c r="H15" s="141">
        <v>-5.5844548515434238E-2</v>
      </c>
      <c r="I15" s="181">
        <v>0.12274495367058338</v>
      </c>
      <c r="J15" s="140">
        <v>8.0990345474598352E-2</v>
      </c>
      <c r="K15" s="141">
        <v>1.954376620354142E-2</v>
      </c>
    </row>
    <row r="16" spans="1:12" ht="38.25">
      <c r="A16" s="154"/>
      <c r="B16" s="172" t="s">
        <v>130</v>
      </c>
      <c r="C16" s="180">
        <v>8.8077811537256509E-2</v>
      </c>
      <c r="D16" s="140">
        <v>9.5133690367067772E-2</v>
      </c>
      <c r="E16" s="141">
        <v>5.6258503163797359E-2</v>
      </c>
      <c r="F16" s="180">
        <v>3.6883842414212269E-2</v>
      </c>
      <c r="G16" s="140">
        <v>2.221918439217084E-2</v>
      </c>
      <c r="H16" s="141">
        <v>2.4334781297588665E-2</v>
      </c>
      <c r="I16" s="181">
        <v>0.16632199106766762</v>
      </c>
      <c r="J16" s="140">
        <v>0.1384453494885049</v>
      </c>
      <c r="K16" s="141">
        <v>8.495007528261371E-2</v>
      </c>
    </row>
    <row r="17" spans="1:11" ht="38.25">
      <c r="A17" s="154"/>
      <c r="B17" s="172" t="s">
        <v>131</v>
      </c>
      <c r="C17" s="180">
        <v>0.19850697935344572</v>
      </c>
      <c r="D17" s="140">
        <v>0.15459601676745074</v>
      </c>
      <c r="E17" s="141">
        <v>0.12478578908110498</v>
      </c>
      <c r="F17" s="180">
        <v>0.11367464109159693</v>
      </c>
      <c r="G17" s="140">
        <v>0.10798300900155303</v>
      </c>
      <c r="H17" s="141">
        <v>0.11449376901882333</v>
      </c>
      <c r="I17" s="181">
        <v>0.22871787024007151</v>
      </c>
      <c r="J17" s="140">
        <v>0.23727434767440908</v>
      </c>
      <c r="K17" s="141">
        <v>0.19065782590672578</v>
      </c>
    </row>
    <row r="18" spans="1:11">
      <c r="B18" s="182" t="s">
        <v>132</v>
      </c>
      <c r="C18" s="180">
        <v>7.0268055745996469E-2</v>
      </c>
      <c r="D18" s="140">
        <v>7.3436549122842046E-2</v>
      </c>
      <c r="E18" s="141">
        <v>5.8347179903324393E-2</v>
      </c>
      <c r="F18" s="180">
        <v>2.7128877196185289E-2</v>
      </c>
      <c r="G18" s="140">
        <v>1.7775072123245913E-2</v>
      </c>
      <c r="H18" s="141">
        <v>1.8212907487792213E-2</v>
      </c>
      <c r="I18" s="181">
        <v>0.10419835674529553</v>
      </c>
      <c r="J18" s="140">
        <v>9.3857131757149187E-2</v>
      </c>
      <c r="K18" s="141">
        <v>8.0315915902315488E-2</v>
      </c>
    </row>
    <row r="19" spans="1:11" ht="25.5">
      <c r="A19" s="154"/>
      <c r="B19" s="182" t="s">
        <v>133</v>
      </c>
      <c r="C19" s="180">
        <v>7.0215298965793163E-2</v>
      </c>
      <c r="D19" s="140">
        <v>7.3484827907872918E-2</v>
      </c>
      <c r="E19" s="141">
        <v>5.8564416888272956E-2</v>
      </c>
      <c r="F19" s="180">
        <v>3.3280015631840611E-2</v>
      </c>
      <c r="G19" s="140">
        <v>2.1167673845769619E-2</v>
      </c>
      <c r="H19" s="141">
        <v>2.1340215136589669E-2</v>
      </c>
      <c r="I19" s="181">
        <v>0.10425238119685028</v>
      </c>
      <c r="J19" s="140">
        <v>9.5668879961576095E-2</v>
      </c>
      <c r="K19" s="141">
        <v>8.1791076758245956E-2</v>
      </c>
    </row>
    <row r="20" spans="1:11" ht="26.25" thickBot="1">
      <c r="B20" s="183" t="s">
        <v>134</v>
      </c>
      <c r="C20" s="184">
        <v>0.10496612751818646</v>
      </c>
      <c r="D20" s="185">
        <v>0.11012165763395035</v>
      </c>
      <c r="E20" s="186">
        <v>0.1075232243199441</v>
      </c>
      <c r="F20" s="184">
        <v>9.6194877713598151E-2</v>
      </c>
      <c r="G20" s="185">
        <v>0.10659590071703332</v>
      </c>
      <c r="H20" s="186">
        <v>0.10866963572008673</v>
      </c>
      <c r="I20" s="187">
        <v>0.11637405778664842</v>
      </c>
      <c r="J20" s="185">
        <v>0.11185012335303215</v>
      </c>
      <c r="K20" s="186">
        <v>0.10363027886889641</v>
      </c>
    </row>
    <row r="22" spans="1:11" ht="15">
      <c r="A22" s="154"/>
      <c r="B22" s="188"/>
    </row>
  </sheetData>
  <mergeCells count="8">
    <mergeCell ref="C1:D1"/>
    <mergeCell ref="F1:G1"/>
    <mergeCell ref="J1:K1"/>
    <mergeCell ref="B3:K3"/>
    <mergeCell ref="B5:B6"/>
    <mergeCell ref="C5:E5"/>
    <mergeCell ref="F5:H5"/>
    <mergeCell ref="I5:K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heetViews>
  <sheetFormatPr defaultColWidth="9.140625" defaultRowHeight="14.25"/>
  <cols>
    <col min="1" max="1" width="5" style="190" customWidth="1"/>
    <col min="2" max="2" width="56.7109375" style="189" customWidth="1"/>
    <col min="3" max="3" width="11.5703125" style="189" customWidth="1"/>
    <col min="4" max="4" width="11.28515625" style="189" bestFit="1" customWidth="1"/>
    <col min="5" max="6" width="11.28515625" style="189" customWidth="1"/>
    <col min="7" max="7" width="11.28515625" style="189" bestFit="1" customWidth="1"/>
    <col min="8" max="8" width="11.28515625" style="189" customWidth="1"/>
    <col min="9" max="11" width="11.28515625" style="189" bestFit="1" customWidth="1"/>
    <col min="12" max="16384" width="9.140625" style="189"/>
  </cols>
  <sheetData>
    <row r="1" spans="1:12">
      <c r="A1" s="189"/>
      <c r="J1" s="2249" t="s">
        <v>137</v>
      </c>
      <c r="K1" s="2249"/>
      <c r="L1" s="190"/>
    </row>
    <row r="2" spans="1:12">
      <c r="A2" s="189"/>
      <c r="I2" s="191"/>
      <c r="J2" s="191"/>
      <c r="K2" s="191"/>
      <c r="L2" s="190"/>
    </row>
    <row r="3" spans="1:12">
      <c r="A3" s="189"/>
      <c r="B3" s="2250" t="s">
        <v>138</v>
      </c>
      <c r="C3" s="2250"/>
      <c r="D3" s="2250"/>
      <c r="E3" s="2250"/>
      <c r="F3" s="2250"/>
      <c r="G3" s="2250"/>
      <c r="H3" s="2250"/>
      <c r="I3" s="2250"/>
      <c r="J3" s="2250"/>
      <c r="K3" s="2250"/>
      <c r="L3" s="190"/>
    </row>
    <row r="4" spans="1:12" ht="15" thickBot="1">
      <c r="A4" s="189"/>
      <c r="L4" s="190"/>
    </row>
    <row r="5" spans="1:12" ht="15" thickBot="1">
      <c r="A5" s="189"/>
      <c r="B5" s="2244" t="s">
        <v>117</v>
      </c>
      <c r="C5" s="2252" t="s">
        <v>21</v>
      </c>
      <c r="D5" s="2253"/>
      <c r="E5" s="2254"/>
      <c r="F5" s="2255" t="s">
        <v>22</v>
      </c>
      <c r="G5" s="2255"/>
      <c r="H5" s="2256"/>
      <c r="I5" s="2255" t="s">
        <v>23</v>
      </c>
      <c r="J5" s="2255"/>
      <c r="K5" s="2256"/>
      <c r="L5" s="190"/>
    </row>
    <row r="6" spans="1:12" ht="15" thickBot="1">
      <c r="A6" s="189"/>
      <c r="B6" s="2251"/>
      <c r="C6" s="159" t="s">
        <v>118</v>
      </c>
      <c r="D6" s="160" t="s">
        <v>189</v>
      </c>
      <c r="E6" s="161" t="s">
        <v>190</v>
      </c>
      <c r="F6" s="159" t="s">
        <v>118</v>
      </c>
      <c r="G6" s="160" t="s">
        <v>189</v>
      </c>
      <c r="H6" s="161" t="s">
        <v>190</v>
      </c>
      <c r="I6" s="159" t="s">
        <v>118</v>
      </c>
      <c r="J6" s="160" t="s">
        <v>189</v>
      </c>
      <c r="K6" s="161" t="s">
        <v>190</v>
      </c>
      <c r="L6" s="190"/>
    </row>
    <row r="7" spans="1:12">
      <c r="A7" s="189"/>
      <c r="B7" s="182" t="s">
        <v>139</v>
      </c>
      <c r="C7" s="192">
        <v>0.57000733932679193</v>
      </c>
      <c r="D7" s="193">
        <v>0.58638702953691868</v>
      </c>
      <c r="E7" s="194">
        <v>0.59184882926297144</v>
      </c>
      <c r="F7" s="192">
        <v>0.18437514198099197</v>
      </c>
      <c r="G7" s="193">
        <v>0.17418564991300184</v>
      </c>
      <c r="H7" s="194">
        <v>0.17455944945157451</v>
      </c>
      <c r="I7" s="193">
        <v>0.2456175186922161</v>
      </c>
      <c r="J7" s="193">
        <v>0.23942732055007948</v>
      </c>
      <c r="K7" s="194">
        <v>0.23359172128545405</v>
      </c>
      <c r="L7" s="190"/>
    </row>
    <row r="8" spans="1:12">
      <c r="A8" s="189"/>
      <c r="B8" s="182" t="s">
        <v>119</v>
      </c>
      <c r="C8" s="192">
        <v>4.852276597314218E-2</v>
      </c>
      <c r="D8" s="193">
        <v>4.9697492960711215E-2</v>
      </c>
      <c r="E8" s="195">
        <v>4.5427450077876075E-2</v>
      </c>
      <c r="F8" s="192">
        <v>5.9538834207138625E-2</v>
      </c>
      <c r="G8" s="193">
        <v>5.0478555332307815E-2</v>
      </c>
      <c r="H8" s="195">
        <v>4.1109987092524634E-2</v>
      </c>
      <c r="I8" s="193">
        <v>3.3321110612376713E-2</v>
      </c>
      <c r="J8" s="193">
        <v>3.4178261813531396E-2</v>
      </c>
      <c r="K8" s="195">
        <v>2.9434023388512288E-2</v>
      </c>
      <c r="L8" s="190"/>
    </row>
    <row r="9" spans="1:12">
      <c r="A9" s="189"/>
      <c r="B9" s="182" t="s">
        <v>140</v>
      </c>
      <c r="C9" s="192">
        <v>5.869178949997686E-2</v>
      </c>
      <c r="D9" s="193">
        <v>5.3092440252743983E-2</v>
      </c>
      <c r="E9" s="195">
        <v>4.804749621356115E-2</v>
      </c>
      <c r="F9" s="192">
        <v>6.7989968172760165E-2</v>
      </c>
      <c r="G9" s="193">
        <v>5.6118190986614067E-2</v>
      </c>
      <c r="H9" s="195">
        <v>4.5881138765367334E-2</v>
      </c>
      <c r="I9" s="193">
        <v>3.9508894509162673E-2</v>
      </c>
      <c r="J9" s="193">
        <v>4.3262573036007765E-2</v>
      </c>
      <c r="K9" s="195">
        <v>3.3608767051595712E-2</v>
      </c>
      <c r="L9" s="190"/>
    </row>
    <row r="10" spans="1:12">
      <c r="A10" s="189"/>
      <c r="B10" s="182" t="s">
        <v>123</v>
      </c>
      <c r="C10" s="192">
        <v>2.9799836936717543E-2</v>
      </c>
      <c r="D10" s="193">
        <v>3.1069243367644963E-2</v>
      </c>
      <c r="E10" s="195">
        <v>2.8813974701577445E-2</v>
      </c>
      <c r="F10" s="192">
        <v>3.9467739455977729E-2</v>
      </c>
      <c r="G10" s="193">
        <v>3.3673425832675484E-2</v>
      </c>
      <c r="H10" s="195">
        <v>2.3362630368069816E-2</v>
      </c>
      <c r="I10" s="193">
        <v>1.90842021445689E-2</v>
      </c>
      <c r="J10" s="193">
        <v>2.0023991892406879E-2</v>
      </c>
      <c r="K10" s="195">
        <v>1.8680478453366255E-2</v>
      </c>
      <c r="L10" s="190"/>
    </row>
    <row r="11" spans="1:12" ht="25.5">
      <c r="A11" s="189"/>
      <c r="B11" s="182" t="s">
        <v>133</v>
      </c>
      <c r="C11" s="192">
        <v>6.98978491089641E-2</v>
      </c>
      <c r="D11" s="193">
        <v>6.7142659570771687E-2</v>
      </c>
      <c r="E11" s="195">
        <v>5.7575292744351865E-2</v>
      </c>
      <c r="F11" s="192">
        <v>5.7854158351702531E-2</v>
      </c>
      <c r="G11" s="193">
        <v>4.9854666124280772E-2</v>
      </c>
      <c r="H11" s="195">
        <v>3.8291389403309374E-2</v>
      </c>
      <c r="I11" s="193">
        <v>5.4379416157569263E-2</v>
      </c>
      <c r="J11" s="193">
        <v>7.2019671120847853E-2</v>
      </c>
      <c r="K11" s="195">
        <v>5.0972161802804845E-2</v>
      </c>
      <c r="L11" s="190"/>
    </row>
    <row r="12" spans="1:12" ht="25.5">
      <c r="A12" s="189"/>
      <c r="B12" s="182" t="s">
        <v>141</v>
      </c>
      <c r="C12" s="192">
        <v>0.82673856746455676</v>
      </c>
      <c r="D12" s="193">
        <v>0.93605591915023523</v>
      </c>
      <c r="E12" s="195">
        <v>0.94546966351712658</v>
      </c>
      <c r="F12" s="192">
        <v>0.87570028060393423</v>
      </c>
      <c r="G12" s="193">
        <v>0.8995043219470229</v>
      </c>
      <c r="H12" s="195">
        <v>0.89601060912541852</v>
      </c>
      <c r="I12" s="193">
        <v>0.84338250984595564</v>
      </c>
      <c r="J12" s="193">
        <v>0.79001916471968903</v>
      </c>
      <c r="K12" s="195">
        <v>0.87578408762587412</v>
      </c>
      <c r="L12" s="190"/>
    </row>
    <row r="13" spans="1:12" ht="25.5">
      <c r="A13" s="189"/>
      <c r="B13" s="182" t="s">
        <v>142</v>
      </c>
      <c r="C13" s="192">
        <v>1.1822847004613726</v>
      </c>
      <c r="D13" s="193">
        <v>1.21994263814724</v>
      </c>
      <c r="E13" s="195">
        <v>1.3518272408575118</v>
      </c>
      <c r="F13" s="192">
        <v>1.1599741346283989</v>
      </c>
      <c r="G13" s="193">
        <v>1.139669516241506</v>
      </c>
      <c r="H13" s="195">
        <v>1.2247308186658246</v>
      </c>
      <c r="I13" s="193">
        <v>1.342712746296977</v>
      </c>
      <c r="J13" s="193">
        <v>1.1161979992850362</v>
      </c>
      <c r="K13" s="195">
        <v>1.38258676652858</v>
      </c>
      <c r="L13" s="190"/>
    </row>
    <row r="14" spans="1:12" ht="39" thickBot="1">
      <c r="A14" s="189"/>
      <c r="B14" s="183" t="s">
        <v>143</v>
      </c>
      <c r="C14" s="196">
        <v>0.75341012871393886</v>
      </c>
      <c r="D14" s="197">
        <v>0.78933984710422422</v>
      </c>
      <c r="E14" s="198">
        <v>0.83657346246023923</v>
      </c>
      <c r="F14" s="196">
        <v>0.82706643764438148</v>
      </c>
      <c r="G14" s="197">
        <v>0.79223709854656954</v>
      </c>
      <c r="H14" s="198">
        <v>0.74842404508839289</v>
      </c>
      <c r="I14" s="197">
        <v>0.77704939777315896</v>
      </c>
      <c r="J14" s="197">
        <v>0.69538435294525303</v>
      </c>
      <c r="K14" s="198">
        <v>0.79744698337656528</v>
      </c>
      <c r="L14" s="190"/>
    </row>
    <row r="15" spans="1:12">
      <c r="L15" s="190"/>
    </row>
    <row r="16" spans="1:12">
      <c r="A16" s="189"/>
    </row>
  </sheetData>
  <mergeCells count="6">
    <mergeCell ref="J1:K1"/>
    <mergeCell ref="B3:K3"/>
    <mergeCell ref="B5:B6"/>
    <mergeCell ref="C5:E5"/>
    <mergeCell ref="F5:H5"/>
    <mergeCell ref="I5:K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ColWidth="9.140625" defaultRowHeight="14.25"/>
  <cols>
    <col min="1" max="1" width="3.140625" style="220" customWidth="1"/>
    <col min="2" max="2" width="55.5703125" style="122" customWidth="1"/>
    <col min="3" max="3" width="12.85546875" style="122" customWidth="1"/>
    <col min="4" max="4" width="13.42578125" style="122" customWidth="1"/>
    <col min="5" max="5" width="15" style="122" customWidth="1"/>
    <col min="6" max="6" width="15.7109375" style="122" customWidth="1"/>
    <col min="7" max="7" width="12.28515625" style="122" customWidth="1"/>
    <col min="8" max="8" width="12.85546875" style="122" customWidth="1"/>
    <col min="9" max="9" width="17.5703125" style="122" customWidth="1"/>
    <col min="10" max="16384" width="9.140625" style="122"/>
  </cols>
  <sheetData>
    <row r="1" spans="1:9">
      <c r="A1" s="122"/>
      <c r="H1" s="2249" t="s">
        <v>144</v>
      </c>
      <c r="I1" s="2249"/>
    </row>
    <row r="2" spans="1:9">
      <c r="A2" s="122"/>
      <c r="I2" s="199"/>
    </row>
    <row r="3" spans="1:9">
      <c r="A3" s="122"/>
      <c r="B3" s="2260" t="s">
        <v>145</v>
      </c>
      <c r="C3" s="2260"/>
      <c r="D3" s="2260"/>
      <c r="E3" s="2260"/>
      <c r="F3" s="2260"/>
      <c r="G3" s="2260"/>
      <c r="H3" s="2260"/>
      <c r="I3" s="2260"/>
    </row>
    <row r="4" spans="1:9" ht="15" thickBot="1">
      <c r="A4" s="122"/>
      <c r="B4" s="200"/>
      <c r="C4" s="124"/>
      <c r="D4" s="124"/>
      <c r="E4" s="124"/>
      <c r="F4" s="124"/>
      <c r="G4" s="124"/>
      <c r="H4" s="124"/>
      <c r="I4" s="124"/>
    </row>
    <row r="5" spans="1:9" ht="64.5" thickBot="1">
      <c r="A5" s="122"/>
      <c r="B5" s="54" t="s">
        <v>117</v>
      </c>
      <c r="C5" s="54" t="s">
        <v>5</v>
      </c>
      <c r="D5" s="55" t="s">
        <v>13</v>
      </c>
      <c r="E5" s="55" t="s">
        <v>146</v>
      </c>
      <c r="F5" s="55" t="s">
        <v>109</v>
      </c>
      <c r="G5" s="55" t="s">
        <v>15</v>
      </c>
      <c r="H5" s="55" t="s">
        <v>41</v>
      </c>
      <c r="I5" s="201" t="s">
        <v>147</v>
      </c>
    </row>
    <row r="6" spans="1:9">
      <c r="A6" s="122"/>
      <c r="B6" s="2258" t="s">
        <v>148</v>
      </c>
      <c r="C6" s="202" t="s">
        <v>118</v>
      </c>
      <c r="D6" s="203">
        <v>0.22060271210317892</v>
      </c>
      <c r="E6" s="204">
        <v>2.5286715555286391E-2</v>
      </c>
      <c r="F6" s="204">
        <v>0.18078813713612593</v>
      </c>
      <c r="G6" s="204">
        <v>0.3394001964288712</v>
      </c>
      <c r="H6" s="204">
        <v>6.2800209561479789E-2</v>
      </c>
      <c r="I6" s="205">
        <v>1</v>
      </c>
    </row>
    <row r="7" spans="1:9">
      <c r="A7" s="122"/>
      <c r="B7" s="2258"/>
      <c r="C7" s="206" t="s">
        <v>189</v>
      </c>
      <c r="D7" s="207">
        <v>0.21528383199109155</v>
      </c>
      <c r="E7" s="208">
        <v>2.4434557054784888E-2</v>
      </c>
      <c r="F7" s="208">
        <v>0.17645327343890277</v>
      </c>
      <c r="G7" s="208">
        <v>0.34035221461197906</v>
      </c>
      <c r="H7" s="208">
        <v>6.6401144255710282E-2</v>
      </c>
      <c r="I7" s="209">
        <v>1</v>
      </c>
    </row>
    <row r="8" spans="1:9" ht="15" thickBot="1">
      <c r="A8" s="122"/>
      <c r="B8" s="2259"/>
      <c r="C8" s="210" t="s">
        <v>190</v>
      </c>
      <c r="D8" s="211">
        <v>0.20789107449657737</v>
      </c>
      <c r="E8" s="212">
        <v>2.4075164201142123E-2</v>
      </c>
      <c r="F8" s="212">
        <v>0.17913079733572571</v>
      </c>
      <c r="G8" s="212">
        <v>0.34254628487315175</v>
      </c>
      <c r="H8" s="212">
        <v>6.7179297203447869E-2</v>
      </c>
      <c r="I8" s="209">
        <v>1</v>
      </c>
    </row>
    <row r="9" spans="1:9">
      <c r="A9" s="122"/>
      <c r="B9" s="2257" t="s">
        <v>119</v>
      </c>
      <c r="C9" s="202" t="s">
        <v>118</v>
      </c>
      <c r="D9" s="203">
        <v>0.10828458311118146</v>
      </c>
      <c r="E9" s="204">
        <v>6.413583863831912E-2</v>
      </c>
      <c r="F9" s="204">
        <v>8.3510292265047609E-2</v>
      </c>
      <c r="G9" s="204">
        <v>9.0301260038996009E-2</v>
      </c>
      <c r="H9" s="204">
        <v>5.8053596537481329E-2</v>
      </c>
      <c r="I9" s="205">
        <v>8.9907417513493806E-2</v>
      </c>
    </row>
    <row r="10" spans="1:9">
      <c r="A10" s="122"/>
      <c r="B10" s="2258"/>
      <c r="C10" s="206" t="s">
        <v>189</v>
      </c>
      <c r="D10" s="207">
        <v>0.13248160188980038</v>
      </c>
      <c r="E10" s="208">
        <v>6.9091339976714766E-2</v>
      </c>
      <c r="F10" s="208">
        <v>7.8888833637519862E-2</v>
      </c>
      <c r="G10" s="208">
        <v>8.2084476925609828E-2</v>
      </c>
      <c r="H10" s="208">
        <v>3.8604614209356736E-2</v>
      </c>
      <c r="I10" s="209">
        <v>8.8673778172235082E-2</v>
      </c>
    </row>
    <row r="11" spans="1:9" ht="15" thickBot="1">
      <c r="A11" s="122"/>
      <c r="B11" s="2259"/>
      <c r="C11" s="210" t="s">
        <v>190</v>
      </c>
      <c r="D11" s="214">
        <v>0.11174586274418974</v>
      </c>
      <c r="E11" s="215">
        <v>5.1517675001426344E-2</v>
      </c>
      <c r="F11" s="215">
        <v>7.4723954898855222E-2</v>
      </c>
      <c r="G11" s="215">
        <v>7.5555011348157425E-2</v>
      </c>
      <c r="H11" s="215">
        <v>3.8423118436276833E-2</v>
      </c>
      <c r="I11" s="216">
        <v>8.0265726752444214E-2</v>
      </c>
    </row>
    <row r="12" spans="1:9">
      <c r="A12" s="124"/>
      <c r="B12" s="2257" t="s">
        <v>140</v>
      </c>
      <c r="C12" s="202" t="s">
        <v>118</v>
      </c>
      <c r="D12" s="203">
        <v>0.13767229677825768</v>
      </c>
      <c r="E12" s="204">
        <v>7.8232703431504763E-2</v>
      </c>
      <c r="F12" s="204">
        <v>0.10222766508439761</v>
      </c>
      <c r="G12" s="204">
        <v>0.11448119544067427</v>
      </c>
      <c r="H12" s="204">
        <v>6.8614982543601058E-2</v>
      </c>
      <c r="I12" s="205">
        <v>0.10999265247064151</v>
      </c>
    </row>
    <row r="13" spans="1:9">
      <c r="A13" s="124"/>
      <c r="B13" s="2258"/>
      <c r="C13" s="206" t="s">
        <v>189</v>
      </c>
      <c r="D13" s="207">
        <v>0.17370562917337484</v>
      </c>
      <c r="E13" s="208">
        <v>6.5657164366251228E-2</v>
      </c>
      <c r="F13" s="208">
        <v>8.8594573652419115E-2</v>
      </c>
      <c r="G13" s="208">
        <v>8.6774465633930084E-2</v>
      </c>
      <c r="H13" s="208">
        <v>3.8762248773473694E-2</v>
      </c>
      <c r="I13" s="209">
        <v>9.9615835980392767E-2</v>
      </c>
    </row>
    <row r="14" spans="1:9" s="146" customFormat="1" ht="15" thickBot="1">
      <c r="A14" s="147"/>
      <c r="B14" s="2259"/>
      <c r="C14" s="210" t="s">
        <v>190</v>
      </c>
      <c r="D14" s="214">
        <v>0.11928702472877066</v>
      </c>
      <c r="E14" s="215">
        <v>4.9884307928974581E-2</v>
      </c>
      <c r="F14" s="215">
        <v>8.9568429778011049E-2</v>
      </c>
      <c r="G14" s="215">
        <v>8.3272954678449473E-2</v>
      </c>
      <c r="H14" s="215">
        <v>3.9185920936160787E-2</v>
      </c>
      <c r="I14" s="216">
        <v>8.7814235062567553E-2</v>
      </c>
    </row>
    <row r="15" spans="1:9">
      <c r="A15" s="124"/>
      <c r="B15" s="2257" t="s">
        <v>123</v>
      </c>
      <c r="C15" s="202" t="s">
        <v>118</v>
      </c>
      <c r="D15" s="203">
        <v>6.7914002374068749E-2</v>
      </c>
      <c r="E15" s="204">
        <v>3.2941652080151734E-2</v>
      </c>
      <c r="F15" s="204">
        <v>4.950833563299175E-2</v>
      </c>
      <c r="G15" s="204">
        <v>5.7065454144643216E-2</v>
      </c>
      <c r="H15" s="204">
        <v>4.1978411853840276E-2</v>
      </c>
      <c r="I15" s="205">
        <v>5.7389321868007166E-2</v>
      </c>
    </row>
    <row r="16" spans="1:9">
      <c r="A16" s="124"/>
      <c r="B16" s="2258"/>
      <c r="C16" s="206" t="s">
        <v>189</v>
      </c>
      <c r="D16" s="207">
        <v>8.1103015754339453E-2</v>
      </c>
      <c r="E16" s="208">
        <v>3.185486729124555E-2</v>
      </c>
      <c r="F16" s="208">
        <v>5.3062233324394081E-2</v>
      </c>
      <c r="G16" s="208">
        <v>5.8270486786055765E-2</v>
      </c>
      <c r="H16" s="208">
        <v>2.5960024416598011E-2</v>
      </c>
      <c r="I16" s="209">
        <v>5.7660675848313164E-2</v>
      </c>
    </row>
    <row r="17" spans="1:16" ht="15" thickBot="1">
      <c r="A17" s="124"/>
      <c r="B17" s="2259"/>
      <c r="C17" s="210" t="s">
        <v>190</v>
      </c>
      <c r="D17" s="214">
        <v>8.2354998473372562E-2</v>
      </c>
      <c r="E17" s="215">
        <v>1.0470819184386748E-2</v>
      </c>
      <c r="F17" s="215">
        <v>4.2321550747251087E-2</v>
      </c>
      <c r="G17" s="215">
        <v>5.1464846612969094E-2</v>
      </c>
      <c r="H17" s="215">
        <v>2.5699621203773983E-2</v>
      </c>
      <c r="I17" s="216">
        <v>5.2584051633125406E-2</v>
      </c>
    </row>
    <row r="18" spans="1:16">
      <c r="A18" s="124"/>
      <c r="B18" s="2257" t="s">
        <v>124</v>
      </c>
      <c r="C18" s="202" t="s">
        <v>118</v>
      </c>
      <c r="D18" s="203">
        <v>0.78653865479988572</v>
      </c>
      <c r="E18" s="204">
        <v>0.81980854329637343</v>
      </c>
      <c r="F18" s="204">
        <v>0.81690501486170874</v>
      </c>
      <c r="G18" s="204">
        <v>0.78878683692459661</v>
      </c>
      <c r="H18" s="204">
        <v>0.84607755311445942</v>
      </c>
      <c r="I18" s="205">
        <v>0.81739475768612169</v>
      </c>
    </row>
    <row r="19" spans="1:16">
      <c r="A19" s="122"/>
      <c r="B19" s="2258"/>
      <c r="C19" s="206" t="s">
        <v>189</v>
      </c>
      <c r="D19" s="207">
        <v>0.76267880620938922</v>
      </c>
      <c r="E19" s="208">
        <v>1.0523046592647054</v>
      </c>
      <c r="F19" s="208">
        <v>0.89044769205642849</v>
      </c>
      <c r="G19" s="208">
        <v>0.94595197246035934</v>
      </c>
      <c r="H19" s="208">
        <v>0.9959332967228457</v>
      </c>
      <c r="I19" s="209">
        <v>0.89015744634907867</v>
      </c>
    </row>
    <row r="20" spans="1:16" ht="15" thickBot="1">
      <c r="A20" s="122"/>
      <c r="B20" s="2259"/>
      <c r="C20" s="210" t="s">
        <v>190</v>
      </c>
      <c r="D20" s="214">
        <v>0.93678137247762139</v>
      </c>
      <c r="E20" s="215">
        <v>1.032743103798841</v>
      </c>
      <c r="F20" s="215">
        <v>0.83426666163572594</v>
      </c>
      <c r="G20" s="215">
        <v>0.90731752752025985</v>
      </c>
      <c r="H20" s="215">
        <v>0.98053376106365708</v>
      </c>
      <c r="I20" s="216">
        <v>0.91404003798763334</v>
      </c>
      <c r="J20" s="146"/>
      <c r="K20" s="146"/>
      <c r="L20" s="146"/>
      <c r="M20" s="146"/>
      <c r="N20" s="146"/>
      <c r="O20" s="146"/>
      <c r="P20" s="146"/>
    </row>
    <row r="21" spans="1:16">
      <c r="A21" s="124"/>
      <c r="B21" s="2257" t="s">
        <v>149</v>
      </c>
      <c r="C21" s="202" t="s">
        <v>118</v>
      </c>
      <c r="D21" s="203">
        <v>0.11102734645934355</v>
      </c>
      <c r="E21" s="204">
        <v>4.8584990352724795E-2</v>
      </c>
      <c r="F21" s="204">
        <v>0.13289017851701479</v>
      </c>
      <c r="G21" s="204">
        <v>8.9762484392349656E-2</v>
      </c>
      <c r="H21" s="204">
        <v>7.0680116984281185E-2</v>
      </c>
      <c r="I21" s="205">
        <v>9.7318481382406757E-2</v>
      </c>
      <c r="J21" s="299"/>
      <c r="K21" s="146"/>
      <c r="L21" s="146"/>
      <c r="M21" s="146"/>
      <c r="N21" s="146"/>
      <c r="O21" s="146"/>
      <c r="P21" s="146"/>
    </row>
    <row r="22" spans="1:16">
      <c r="A22" s="124"/>
      <c r="B22" s="2258"/>
      <c r="C22" s="206" t="s">
        <v>189</v>
      </c>
      <c r="D22" s="207">
        <v>0.16232873925400551</v>
      </c>
      <c r="E22" s="208">
        <v>4.5789484029308415E-2</v>
      </c>
      <c r="F22" s="208">
        <v>0.1001225200874164</v>
      </c>
      <c r="G22" s="208">
        <v>8.4232808517832644E-2</v>
      </c>
      <c r="H22" s="208">
        <v>4.061856620854333E-2</v>
      </c>
      <c r="I22" s="209">
        <v>9.9548720880121511E-2</v>
      </c>
      <c r="J22" s="299"/>
      <c r="K22" s="146"/>
      <c r="L22" s="146"/>
      <c r="M22" s="146"/>
      <c r="N22" s="146"/>
      <c r="O22" s="146"/>
      <c r="P22" s="146"/>
    </row>
    <row r="23" spans="1:16" ht="15" thickBot="1">
      <c r="A23" s="124"/>
      <c r="B23" s="2259"/>
      <c r="C23" s="210" t="s">
        <v>190</v>
      </c>
      <c r="D23" s="211">
        <v>0.10479590367581731</v>
      </c>
      <c r="E23" s="215">
        <v>1.8711084792398098E-2</v>
      </c>
      <c r="F23" s="212">
        <v>8.4832790410784051E-2</v>
      </c>
      <c r="G23" s="212">
        <v>7.534908579101153E-2</v>
      </c>
      <c r="H23" s="212">
        <v>3.9408403522804877E-2</v>
      </c>
      <c r="I23" s="213">
        <v>7.8179031090286399E-2</v>
      </c>
      <c r="J23" s="299"/>
      <c r="K23" s="146"/>
      <c r="L23" s="146"/>
      <c r="M23" s="146"/>
      <c r="N23" s="146"/>
      <c r="O23" s="146"/>
      <c r="P23" s="146"/>
    </row>
    <row r="24" spans="1:16">
      <c r="A24" s="122"/>
      <c r="B24" s="2257" t="s">
        <v>150</v>
      </c>
      <c r="C24" s="202" t="s">
        <v>118</v>
      </c>
      <c r="D24" s="203">
        <v>1.1175078402747709</v>
      </c>
      <c r="E24" s="204">
        <v>1.4552976129062514</v>
      </c>
      <c r="F24" s="204">
        <v>1.0269780785656415</v>
      </c>
      <c r="G24" s="204">
        <v>1.3319968523174013</v>
      </c>
      <c r="H24" s="204">
        <v>1.1379296608648843</v>
      </c>
      <c r="I24" s="205">
        <v>1.1992801181173309</v>
      </c>
      <c r="J24" s="146"/>
      <c r="K24" s="146"/>
      <c r="L24" s="146"/>
      <c r="M24" s="146"/>
      <c r="N24" s="146"/>
      <c r="O24" s="146"/>
      <c r="P24" s="146"/>
    </row>
    <row r="25" spans="1:16">
      <c r="A25" s="122"/>
      <c r="B25" s="2258"/>
      <c r="C25" s="206" t="s">
        <v>189</v>
      </c>
      <c r="D25" s="207">
        <v>0.93033626937655411</v>
      </c>
      <c r="E25" s="208">
        <v>1.6546452978736896</v>
      </c>
      <c r="F25" s="208">
        <v>1.2308901652344819</v>
      </c>
      <c r="G25" s="208">
        <v>1.2741041575261889</v>
      </c>
      <c r="H25" s="208">
        <v>1.3169003093758789</v>
      </c>
      <c r="I25" s="209">
        <v>1.1600132513196473</v>
      </c>
      <c r="J25" s="146"/>
      <c r="K25" s="146"/>
      <c r="L25" s="146"/>
      <c r="M25" s="146"/>
      <c r="N25" s="146"/>
      <c r="O25" s="146"/>
      <c r="P25" s="146"/>
    </row>
    <row r="26" spans="1:16" ht="15" thickBot="1">
      <c r="A26" s="122"/>
      <c r="B26" s="2259"/>
      <c r="C26" s="210" t="s">
        <v>190</v>
      </c>
      <c r="D26" s="211">
        <v>1.2270197633960009</v>
      </c>
      <c r="E26" s="212">
        <v>3.0011168556199763</v>
      </c>
      <c r="F26" s="212">
        <v>1.3142558829677446</v>
      </c>
      <c r="G26" s="212">
        <v>1.3251828536553409</v>
      </c>
      <c r="H26" s="212">
        <v>1.3444525998097474</v>
      </c>
      <c r="I26" s="213">
        <v>1.3388747281644111</v>
      </c>
      <c r="J26" s="146"/>
      <c r="K26" s="146"/>
      <c r="L26" s="146"/>
      <c r="M26" s="146"/>
      <c r="N26" s="146"/>
      <c r="O26" s="146"/>
      <c r="P26" s="146"/>
    </row>
    <row r="27" spans="1:16">
      <c r="A27" s="122"/>
      <c r="B27" s="2257" t="s">
        <v>151</v>
      </c>
      <c r="C27" s="202" t="s">
        <v>118</v>
      </c>
      <c r="D27" s="203">
        <v>0.73948044656131806</v>
      </c>
      <c r="E27" s="204">
        <v>0.79175943347558975</v>
      </c>
      <c r="F27" s="204">
        <v>0.76209699958299404</v>
      </c>
      <c r="G27" s="204">
        <v>0.84433020730458608</v>
      </c>
      <c r="H27" s="204">
        <v>0.78607166044076149</v>
      </c>
      <c r="I27" s="205">
        <v>0.78609726421795423</v>
      </c>
      <c r="J27" s="146"/>
      <c r="K27" s="146"/>
      <c r="L27" s="146"/>
      <c r="M27" s="146"/>
      <c r="N27" s="146"/>
      <c r="O27" s="146"/>
      <c r="P27" s="146"/>
    </row>
    <row r="28" spans="1:16">
      <c r="A28" s="122"/>
      <c r="B28" s="2258"/>
      <c r="C28" s="206" t="s">
        <v>189</v>
      </c>
      <c r="D28" s="207">
        <v>0.69634664168951932</v>
      </c>
      <c r="E28" s="208">
        <v>0.83438684311936895</v>
      </c>
      <c r="F28" s="208">
        <v>0.80512646075361993</v>
      </c>
      <c r="G28" s="208">
        <v>0.85175502551313964</v>
      </c>
      <c r="H28" s="208">
        <v>0.76358668660990525</v>
      </c>
      <c r="I28" s="209">
        <v>0.77901545019361318</v>
      </c>
      <c r="J28" s="146"/>
      <c r="K28" s="146"/>
      <c r="L28" s="146"/>
      <c r="M28" s="146"/>
      <c r="N28" s="146"/>
      <c r="O28" s="146"/>
      <c r="P28" s="146"/>
    </row>
    <row r="29" spans="1:16" ht="15" thickBot="1">
      <c r="A29" s="122"/>
      <c r="B29" s="2259"/>
      <c r="C29" s="210" t="s">
        <v>190</v>
      </c>
      <c r="D29" s="211">
        <v>0.85399539953089765</v>
      </c>
      <c r="E29" s="212">
        <v>0.73876178342380938</v>
      </c>
      <c r="F29" s="212">
        <v>0.76659128229365892</v>
      </c>
      <c r="G29" s="212">
        <v>0.84975465974333408</v>
      </c>
      <c r="H29" s="212">
        <v>0.76733500356392403</v>
      </c>
      <c r="I29" s="213">
        <v>0.83337706454817584</v>
      </c>
      <c r="J29" s="146"/>
      <c r="K29" s="146"/>
      <c r="L29" s="146"/>
      <c r="M29" s="146"/>
      <c r="N29" s="146"/>
      <c r="O29" s="146"/>
      <c r="P29" s="146"/>
    </row>
    <row r="30" spans="1:16">
      <c r="A30" s="122"/>
      <c r="D30" s="217"/>
      <c r="E30" s="217"/>
      <c r="F30" s="217"/>
      <c r="G30" s="217"/>
      <c r="H30" s="217"/>
      <c r="I30" s="217"/>
      <c r="J30" s="146"/>
      <c r="K30" s="146"/>
      <c r="L30" s="146"/>
      <c r="M30" s="146"/>
      <c r="N30" s="146"/>
      <c r="O30" s="146"/>
      <c r="P30" s="146"/>
    </row>
    <row r="31" spans="1:16">
      <c r="A31" s="122"/>
      <c r="J31" s="146"/>
      <c r="K31" s="146"/>
      <c r="L31" s="146"/>
      <c r="M31" s="146"/>
      <c r="N31" s="146"/>
      <c r="O31" s="146"/>
      <c r="P31" s="146"/>
    </row>
    <row r="32" spans="1:16">
      <c r="A32" s="122"/>
      <c r="D32" s="218"/>
      <c r="E32" s="218"/>
      <c r="F32" s="218"/>
      <c r="G32" s="218"/>
      <c r="H32" s="218"/>
      <c r="I32" s="218"/>
      <c r="J32" s="147"/>
      <c r="K32" s="147"/>
      <c r="L32" s="146"/>
      <c r="M32" s="146"/>
      <c r="N32" s="146"/>
      <c r="O32" s="146"/>
      <c r="P32" s="146"/>
    </row>
    <row r="33" spans="1:16">
      <c r="A33" s="122"/>
      <c r="D33" s="219"/>
      <c r="E33" s="219"/>
      <c r="F33" s="219"/>
      <c r="G33" s="219"/>
      <c r="H33" s="219"/>
      <c r="I33" s="219"/>
      <c r="J33" s="147"/>
      <c r="K33" s="147"/>
      <c r="L33" s="146"/>
      <c r="M33" s="146"/>
      <c r="N33" s="146"/>
      <c r="O33" s="146"/>
      <c r="P33" s="146"/>
    </row>
    <row r="34" spans="1:16">
      <c r="A34" s="122"/>
      <c r="D34" s="147"/>
      <c r="E34" s="147"/>
      <c r="F34" s="147"/>
      <c r="G34" s="147"/>
      <c r="H34" s="147"/>
      <c r="I34" s="147"/>
      <c r="J34" s="147"/>
      <c r="K34" s="147"/>
    </row>
    <row r="35" spans="1:16">
      <c r="A35" s="122"/>
      <c r="D35" s="147"/>
      <c r="E35" s="147"/>
      <c r="F35" s="147"/>
      <c r="G35" s="147"/>
      <c r="H35" s="147"/>
      <c r="I35" s="147"/>
      <c r="J35" s="147"/>
      <c r="K35" s="147"/>
    </row>
    <row r="36" spans="1:16">
      <c r="A36" s="122"/>
      <c r="D36" s="147"/>
      <c r="E36" s="147"/>
      <c r="F36" s="147"/>
      <c r="G36" s="147"/>
      <c r="H36" s="147"/>
      <c r="I36" s="147"/>
      <c r="J36" s="147"/>
      <c r="K36" s="147"/>
    </row>
    <row r="37" spans="1:16">
      <c r="A37" s="122"/>
      <c r="D37" s="147"/>
      <c r="E37" s="147"/>
      <c r="F37" s="147"/>
      <c r="G37" s="147"/>
      <c r="H37" s="147"/>
      <c r="I37" s="147"/>
      <c r="J37" s="147"/>
      <c r="K37" s="147"/>
    </row>
    <row r="38" spans="1:16">
      <c r="A38" s="122"/>
      <c r="D38" s="147"/>
      <c r="E38" s="147"/>
      <c r="F38" s="147"/>
      <c r="G38" s="147"/>
      <c r="H38" s="147"/>
      <c r="I38" s="147"/>
      <c r="J38" s="147"/>
      <c r="K38" s="147"/>
    </row>
    <row r="39" spans="1:16">
      <c r="A39" s="122"/>
    </row>
    <row r="40" spans="1:16">
      <c r="A40" s="122"/>
    </row>
    <row r="41" spans="1:16">
      <c r="A41" s="122"/>
    </row>
  </sheetData>
  <mergeCells count="10">
    <mergeCell ref="B18:B20"/>
    <mergeCell ref="B21:B23"/>
    <mergeCell ref="B24:B26"/>
    <mergeCell ref="B27:B29"/>
    <mergeCell ref="H1:I1"/>
    <mergeCell ref="B3:I3"/>
    <mergeCell ref="B6:B8"/>
    <mergeCell ref="B9:B11"/>
    <mergeCell ref="B12:B14"/>
    <mergeCell ref="B15:B1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7"/>
  <sheetViews>
    <sheetView workbookViewId="0"/>
  </sheetViews>
  <sheetFormatPr defaultColWidth="9.140625" defaultRowHeight="14.25"/>
  <cols>
    <col min="1" max="1" width="4.42578125" style="222" customWidth="1"/>
    <col min="2" max="2" width="60.5703125" style="221" customWidth="1"/>
    <col min="3" max="3" width="14.140625" style="222" customWidth="1"/>
    <col min="4" max="4" width="16" style="222" customWidth="1"/>
    <col min="5" max="5" width="16.85546875" style="222" customWidth="1"/>
    <col min="6" max="6" width="13.42578125" style="222" customWidth="1"/>
    <col min="7" max="7" width="12.42578125" style="222" customWidth="1"/>
    <col min="8" max="9" width="16.140625" style="222" customWidth="1"/>
    <col min="10" max="10" width="21.7109375" style="222" customWidth="1"/>
    <col min="11" max="11" width="19.5703125" style="222" customWidth="1"/>
    <col min="12" max="12" width="9.140625" style="223"/>
    <col min="13" max="16384" width="9.140625" style="222"/>
  </cols>
  <sheetData>
    <row r="1" spans="2:12">
      <c r="I1" s="2204" t="s">
        <v>152</v>
      </c>
      <c r="J1" s="2204"/>
      <c r="K1" s="2204"/>
    </row>
    <row r="2" spans="2:12">
      <c r="K2" s="224"/>
    </row>
    <row r="3" spans="2:12">
      <c r="B3" s="2250" t="s">
        <v>153</v>
      </c>
      <c r="C3" s="2250"/>
      <c r="D3" s="2250"/>
      <c r="E3" s="2250"/>
      <c r="F3" s="2250"/>
      <c r="G3" s="2250"/>
      <c r="H3" s="2250"/>
      <c r="I3" s="2250"/>
      <c r="J3" s="2250"/>
      <c r="K3" s="2250"/>
    </row>
    <row r="4" spans="2:12" ht="15" thickBot="1"/>
    <row r="5" spans="2:12" ht="51.75" thickBot="1">
      <c r="B5" s="225" t="s">
        <v>117</v>
      </c>
      <c r="C5" s="225" t="s">
        <v>5</v>
      </c>
      <c r="D5" s="226" t="s">
        <v>154</v>
      </c>
      <c r="E5" s="227" t="s">
        <v>7</v>
      </c>
      <c r="F5" s="226" t="s">
        <v>56</v>
      </c>
      <c r="G5" s="227" t="s">
        <v>8</v>
      </c>
      <c r="H5" s="227" t="s">
        <v>9</v>
      </c>
      <c r="I5" s="227" t="s">
        <v>11</v>
      </c>
      <c r="J5" s="227" t="s">
        <v>155</v>
      </c>
      <c r="K5" s="228" t="s">
        <v>156</v>
      </c>
    </row>
    <row r="6" spans="2:12">
      <c r="B6" s="2257" t="s">
        <v>157</v>
      </c>
      <c r="C6" s="202" t="s">
        <v>118</v>
      </c>
      <c r="D6" s="229">
        <v>0.24950307501350399</v>
      </c>
      <c r="E6" s="204">
        <v>0.47470660282781207</v>
      </c>
      <c r="F6" s="204">
        <v>8.2343107795864998E-2</v>
      </c>
      <c r="G6" s="204">
        <v>0.15958932107579904</v>
      </c>
      <c r="H6" s="204">
        <v>2.4695384119774286E-3</v>
      </c>
      <c r="I6" s="204">
        <v>1.1812182993697106E-2</v>
      </c>
      <c r="J6" s="204">
        <v>0.73868474199279888</v>
      </c>
      <c r="K6" s="205">
        <v>1</v>
      </c>
      <c r="L6" s="230"/>
    </row>
    <row r="7" spans="2:12">
      <c r="B7" s="2258"/>
      <c r="C7" s="206" t="s">
        <v>189</v>
      </c>
      <c r="D7" s="231">
        <v>0.25797662037611835</v>
      </c>
      <c r="E7" s="208">
        <v>0.47992559972691529</v>
      </c>
      <c r="F7" s="208">
        <v>7.8122489158351863E-2</v>
      </c>
      <c r="G7" s="208">
        <v>0.14969331532806682</v>
      </c>
      <c r="H7" s="208">
        <v>2.1530177209910318E-3</v>
      </c>
      <c r="I7" s="208">
        <v>1.3352861367037514E-2</v>
      </c>
      <c r="J7" s="208">
        <v>0.72867051825684415</v>
      </c>
      <c r="K7" s="209">
        <v>1</v>
      </c>
      <c r="L7" s="230"/>
    </row>
    <row r="8" spans="2:12" ht="15" thickBot="1">
      <c r="B8" s="2259"/>
      <c r="C8" s="210" t="s">
        <v>190</v>
      </c>
      <c r="D8" s="232">
        <v>0.25699289585166768</v>
      </c>
      <c r="E8" s="212">
        <v>0.48145659975446964</v>
      </c>
      <c r="F8" s="212">
        <v>7.7295916081992683E-2</v>
      </c>
      <c r="G8" s="212">
        <v>0.14599480660673222</v>
      </c>
      <c r="H8" s="212">
        <v>2.1118763185121745E-3</v>
      </c>
      <c r="I8" s="212">
        <v>1.2490185641025249E-2</v>
      </c>
      <c r="J8" s="212">
        <v>0.72549889602117446</v>
      </c>
      <c r="K8" s="209">
        <v>1</v>
      </c>
      <c r="L8" s="230"/>
    </row>
    <row r="9" spans="2:12">
      <c r="B9" s="2257" t="s">
        <v>119</v>
      </c>
      <c r="C9" s="202" t="s">
        <v>118</v>
      </c>
      <c r="D9" s="229">
        <v>1.7667660982622475E-2</v>
      </c>
      <c r="E9" s="204">
        <v>2.7960106172911298E-2</v>
      </c>
      <c r="F9" s="204">
        <v>2.8157883239228937E-2</v>
      </c>
      <c r="G9" s="204">
        <v>2.8276325863291443E-2</v>
      </c>
      <c r="H9" s="204">
        <v>0.10418300961328078</v>
      </c>
      <c r="I9" s="204">
        <v>6.2434847309237873E-2</v>
      </c>
      <c r="J9" s="204">
        <v>2.9711300229331973E-2</v>
      </c>
      <c r="K9" s="205">
        <v>2.7092911729235343E-2</v>
      </c>
      <c r="L9" s="230"/>
    </row>
    <row r="10" spans="2:12">
      <c r="B10" s="2258"/>
      <c r="C10" s="206" t="s">
        <v>189</v>
      </c>
      <c r="D10" s="231">
        <v>1.6447583538115033E-2</v>
      </c>
      <c r="E10" s="208">
        <v>2.8167872523918384E-2</v>
      </c>
      <c r="F10" s="208">
        <v>2.8868448241022599E-2</v>
      </c>
      <c r="G10" s="208">
        <v>2.8425387469578151E-2</v>
      </c>
      <c r="H10" s="208">
        <v>4.5882881631036043E-2</v>
      </c>
      <c r="I10" s="208">
        <v>4.1714926678024955E-2</v>
      </c>
      <c r="J10" s="208">
        <v>2.9458863231170786E-2</v>
      </c>
      <c r="K10" s="209">
        <v>2.6265910785299305E-2</v>
      </c>
    </row>
    <row r="11" spans="2:12" ht="15" thickBot="1">
      <c r="B11" s="2259"/>
      <c r="C11" s="210" t="s">
        <v>190</v>
      </c>
      <c r="D11" s="233">
        <v>1.6267101088448952E-2</v>
      </c>
      <c r="E11" s="215">
        <v>2.8271769268507146E-2</v>
      </c>
      <c r="F11" s="215">
        <v>2.8825819197131571E-2</v>
      </c>
      <c r="G11" s="215">
        <v>2.8355938283234784E-2</v>
      </c>
      <c r="H11" s="215">
        <v>5.0459989580003084E-2</v>
      </c>
      <c r="I11" s="215">
        <v>4.3176692820690442E-2</v>
      </c>
      <c r="J11" s="215">
        <v>2.947229217320331E-2</v>
      </c>
      <c r="K11" s="234">
        <v>2.6318511424398037E-2</v>
      </c>
      <c r="L11" s="230"/>
    </row>
    <row r="12" spans="2:12">
      <c r="B12" s="2257" t="s">
        <v>140</v>
      </c>
      <c r="C12" s="202" t="s">
        <v>118</v>
      </c>
      <c r="D12" s="229">
        <v>1.8837515212513277E-2</v>
      </c>
      <c r="E12" s="204">
        <v>2.9270556586232913E-2</v>
      </c>
      <c r="F12" s="204">
        <v>2.0855026516905899E-2</v>
      </c>
      <c r="G12" s="204">
        <v>2.7039872757170267E-2</v>
      </c>
      <c r="H12" s="204">
        <v>0.10492074790272057</v>
      </c>
      <c r="I12" s="204">
        <v>9.1645145973989872E-2</v>
      </c>
      <c r="J12" s="204">
        <v>2.9890230280116857E-2</v>
      </c>
      <c r="K12" s="205">
        <v>2.786200424843804E-2</v>
      </c>
      <c r="L12" s="230"/>
    </row>
    <row r="13" spans="2:12">
      <c r="B13" s="2258"/>
      <c r="C13" s="206" t="s">
        <v>189</v>
      </c>
      <c r="D13" s="231">
        <v>1.7441792324079601E-2</v>
      </c>
      <c r="E13" s="208">
        <v>3.0885735987046473E-2</v>
      </c>
      <c r="F13" s="208">
        <v>2.2415228826761748E-2</v>
      </c>
      <c r="G13" s="208">
        <v>2.7628742566914038E-2</v>
      </c>
      <c r="H13" s="208">
        <v>4.08439003190052E-2</v>
      </c>
      <c r="I13" s="208">
        <v>5.8662347084997429E-2</v>
      </c>
      <c r="J13" s="208">
        <v>3.0815465610521016E-2</v>
      </c>
      <c r="K13" s="209">
        <v>2.7737206121903495E-2</v>
      </c>
      <c r="L13" s="230"/>
    </row>
    <row r="14" spans="2:12" ht="15" thickBot="1">
      <c r="B14" s="2259"/>
      <c r="C14" s="210" t="s">
        <v>190</v>
      </c>
      <c r="D14" s="232">
        <v>1.6477689850588919E-2</v>
      </c>
      <c r="E14" s="212">
        <v>2.9468707767652466E-2</v>
      </c>
      <c r="F14" s="212">
        <v>2.2036428316196916E-2</v>
      </c>
      <c r="G14" s="212">
        <v>2.7096393446497894E-2</v>
      </c>
      <c r="H14" s="212">
        <v>6.6030810036351584E-2</v>
      </c>
      <c r="I14" s="212">
        <v>5.4586097057522168E-2</v>
      </c>
      <c r="J14" s="212">
        <v>2.9615589965387192E-2</v>
      </c>
      <c r="K14" s="213">
        <v>2.663252133614806E-2</v>
      </c>
      <c r="L14" s="230"/>
    </row>
    <row r="15" spans="2:12">
      <c r="B15" s="2257" t="s">
        <v>123</v>
      </c>
      <c r="C15" s="202" t="s">
        <v>118</v>
      </c>
      <c r="D15" s="229">
        <v>6.1516463643549587E-3</v>
      </c>
      <c r="E15" s="204">
        <v>1.4532555551902296E-2</v>
      </c>
      <c r="F15" s="204">
        <v>1.4443008753469525E-2</v>
      </c>
      <c r="G15" s="204">
        <v>1.8774206035188579E-2</v>
      </c>
      <c r="H15" s="204">
        <v>8.7588592572487356E-2</v>
      </c>
      <c r="I15" s="204">
        <v>3.9117091869231395E-2</v>
      </c>
      <c r="J15" s="204">
        <v>1.6881585146162097E-2</v>
      </c>
      <c r="K15" s="205">
        <v>1.4467082299765042E-2</v>
      </c>
      <c r="L15" s="230"/>
    </row>
    <row r="16" spans="2:12">
      <c r="B16" s="2258"/>
      <c r="C16" s="206" t="s">
        <v>189</v>
      </c>
      <c r="D16" s="231">
        <v>5.4598144789208937E-3</v>
      </c>
      <c r="E16" s="208">
        <v>1.4454490488013781E-2</v>
      </c>
      <c r="F16" s="208">
        <v>1.4686092443274039E-2</v>
      </c>
      <c r="G16" s="208">
        <v>1.8311664156547735E-2</v>
      </c>
      <c r="H16" s="208">
        <v>3.3801542696140892E-2</v>
      </c>
      <c r="I16" s="208">
        <v>2.3714160136604545E-2</v>
      </c>
      <c r="J16" s="208">
        <v>1.6392387763486435E-2</v>
      </c>
      <c r="K16" s="209">
        <v>1.3669806066979227E-2</v>
      </c>
      <c r="L16" s="230"/>
    </row>
    <row r="17" spans="2:18" ht="15" thickBot="1">
      <c r="B17" s="2259"/>
      <c r="C17" s="210" t="s">
        <v>190</v>
      </c>
      <c r="D17" s="235">
        <v>4.9411881528346859E-3</v>
      </c>
      <c r="E17" s="236">
        <v>1.4632877438554293E-2</v>
      </c>
      <c r="F17" s="212">
        <v>1.5273471184923988E-2</v>
      </c>
      <c r="G17" s="212">
        <v>1.8702679403492586E-2</v>
      </c>
      <c r="H17" s="212">
        <v>3.3749541164908289E-2</v>
      </c>
      <c r="I17" s="212">
        <v>2.5546721871077146E-2</v>
      </c>
      <c r="J17" s="212">
        <v>1.6565617850035054E-2</v>
      </c>
      <c r="K17" s="213">
        <v>1.3736023374752125E-2</v>
      </c>
      <c r="L17" s="230"/>
    </row>
    <row r="18" spans="2:18">
      <c r="B18" s="2257" t="s">
        <v>141</v>
      </c>
      <c r="C18" s="202" t="s">
        <v>118</v>
      </c>
      <c r="D18" s="229">
        <v>0.93789763582440544</v>
      </c>
      <c r="E18" s="204">
        <v>0.9552297405257415</v>
      </c>
      <c r="F18" s="204">
        <v>1.3501724975704565</v>
      </c>
      <c r="G18" s="204">
        <v>1.0457270312336548</v>
      </c>
      <c r="H18" s="204">
        <v>0.99296861389013535</v>
      </c>
      <c r="I18" s="204">
        <v>0.68126736714411174</v>
      </c>
      <c r="J18" s="204">
        <v>0.99401376138263109</v>
      </c>
      <c r="K18" s="205">
        <v>0.97239636774350813</v>
      </c>
      <c r="L18" s="230"/>
    </row>
    <row r="19" spans="2:18">
      <c r="B19" s="2258"/>
      <c r="C19" s="206" t="s">
        <v>189</v>
      </c>
      <c r="D19" s="231">
        <v>0.94299847358049349</v>
      </c>
      <c r="E19" s="208">
        <v>0.91200263240390433</v>
      </c>
      <c r="F19" s="208">
        <v>1.2878944249971829</v>
      </c>
      <c r="G19" s="208">
        <v>1.0288339181826578</v>
      </c>
      <c r="H19" s="208">
        <v>1.1233716974303294</v>
      </c>
      <c r="I19" s="208">
        <v>0.7111022444700873</v>
      </c>
      <c r="J19" s="208">
        <v>0.95597657369528566</v>
      </c>
      <c r="K19" s="209">
        <v>0.94695589274067737</v>
      </c>
      <c r="L19" s="230"/>
    </row>
    <row r="20" spans="2:18" ht="15" thickBot="1">
      <c r="B20" s="2259"/>
      <c r="C20" s="210" t="s">
        <v>190</v>
      </c>
      <c r="D20" s="232">
        <v>0.98721976417510737</v>
      </c>
      <c r="E20" s="212">
        <v>0.95938272866992858</v>
      </c>
      <c r="F20" s="212">
        <v>1.3080985168519532</v>
      </c>
      <c r="G20" s="212">
        <v>1.046483855470429</v>
      </c>
      <c r="H20" s="212">
        <v>0.76418855913207218</v>
      </c>
      <c r="I20" s="212">
        <v>0.7909833299712079</v>
      </c>
      <c r="J20" s="212">
        <v>0.99516140680123677</v>
      </c>
      <c r="K20" s="213">
        <v>0.98820953120484989</v>
      </c>
      <c r="L20" s="230"/>
    </row>
    <row r="21" spans="2:18" s="122" customFormat="1">
      <c r="B21" s="2257" t="s">
        <v>149</v>
      </c>
      <c r="C21" s="202" t="s">
        <v>118</v>
      </c>
      <c r="D21" s="229">
        <v>1.5101989519369854E-2</v>
      </c>
      <c r="E21" s="204">
        <v>2.4639231826720669E-2</v>
      </c>
      <c r="F21" s="204">
        <v>3.337998752206308E-2</v>
      </c>
      <c r="G21" s="204">
        <v>3.8430934260800388E-2</v>
      </c>
      <c r="H21" s="204">
        <v>9.5886757385784588E-2</v>
      </c>
      <c r="I21" s="204">
        <v>6.9092609714151584E-2</v>
      </c>
      <c r="J21" s="204">
        <v>2.8508868465755632E-2</v>
      </c>
      <c r="K21" s="205">
        <v>2.5873621102381294E-2</v>
      </c>
      <c r="L21" s="230"/>
      <c r="M21" s="222"/>
      <c r="N21" s="222"/>
      <c r="O21" s="222"/>
      <c r="P21" s="222"/>
      <c r="Q21" s="222"/>
      <c r="R21" s="222"/>
    </row>
    <row r="22" spans="2:18" s="122" customFormat="1">
      <c r="B22" s="2258"/>
      <c r="C22" s="206" t="s">
        <v>189</v>
      </c>
      <c r="D22" s="231">
        <v>1.2835813441348346E-2</v>
      </c>
      <c r="E22" s="208">
        <v>2.4656986751627256E-2</v>
      </c>
      <c r="F22" s="208">
        <v>3.7415862297642113E-2</v>
      </c>
      <c r="G22" s="208">
        <v>3.8359843994497621E-2</v>
      </c>
      <c r="H22" s="208">
        <v>3.7817237002089894E-2</v>
      </c>
      <c r="I22" s="208">
        <v>6.5220353820117385E-2</v>
      </c>
      <c r="J22" s="208">
        <v>2.8236214267714065E-2</v>
      </c>
      <c r="K22" s="209">
        <v>2.4145253122647002E-2</v>
      </c>
      <c r="L22" s="230"/>
      <c r="M22" s="222"/>
      <c r="N22" s="222"/>
      <c r="O22" s="222"/>
      <c r="P22" s="222"/>
      <c r="Q22" s="222"/>
      <c r="R22" s="222"/>
    </row>
    <row r="23" spans="2:18" s="122" customFormat="1" ht="15" thickBot="1">
      <c r="B23" s="2259"/>
      <c r="C23" s="210" t="s">
        <v>190</v>
      </c>
      <c r="D23" s="232">
        <v>1.1934230796758384E-2</v>
      </c>
      <c r="E23" s="212">
        <v>2.458160994940102E-2</v>
      </c>
      <c r="F23" s="212">
        <v>3.4415296766428016E-2</v>
      </c>
      <c r="G23" s="212">
        <v>3.7219748097206844E-2</v>
      </c>
      <c r="H23" s="212">
        <v>3.4988219103817844E-2</v>
      </c>
      <c r="I23" s="212">
        <v>6.0340156143826644E-2</v>
      </c>
      <c r="J23" s="212">
        <v>2.776835645903172E-2</v>
      </c>
      <c r="K23" s="213">
        <v>2.3897930848022799E-2</v>
      </c>
      <c r="L23" s="230"/>
      <c r="M23" s="222"/>
      <c r="N23" s="222"/>
      <c r="O23" s="222"/>
      <c r="P23" s="222"/>
      <c r="Q23" s="222"/>
      <c r="R23" s="222"/>
    </row>
    <row r="24" spans="2:18">
      <c r="B24" s="2257" t="s">
        <v>150</v>
      </c>
      <c r="C24" s="202" t="s">
        <v>118</v>
      </c>
      <c r="D24" s="229">
        <v>1.1769734107635275</v>
      </c>
      <c r="E24" s="204">
        <v>1.1402291705838112</v>
      </c>
      <c r="F24" s="204">
        <v>1.5297166154498731</v>
      </c>
      <c r="G24" s="204">
        <v>1.3592564154332991</v>
      </c>
      <c r="H24" s="204">
        <v>1.1013828541312878</v>
      </c>
      <c r="I24" s="204">
        <v>0.93450707643240338</v>
      </c>
      <c r="J24" s="204">
        <v>1.2319122469107553</v>
      </c>
      <c r="K24" s="205">
        <v>1.2122045783380297</v>
      </c>
      <c r="L24" s="230"/>
    </row>
    <row r="25" spans="2:18">
      <c r="B25" s="2258"/>
      <c r="C25" s="206" t="s">
        <v>189</v>
      </c>
      <c r="D25" s="231">
        <v>1.2878046702484656</v>
      </c>
      <c r="E25" s="208">
        <v>1.1472522276512358</v>
      </c>
      <c r="F25" s="208">
        <v>1.505925541817378</v>
      </c>
      <c r="G25" s="208">
        <v>1.3829287138790507</v>
      </c>
      <c r="H25" s="208">
        <v>1.2199811335586825</v>
      </c>
      <c r="I25" s="208">
        <v>0.9007021841612286</v>
      </c>
      <c r="J25" s="208">
        <v>1.2305065935429256</v>
      </c>
      <c r="K25" s="209">
        <v>1.2297962734526042</v>
      </c>
      <c r="L25" s="230"/>
    </row>
    <row r="26" spans="2:18" ht="15" thickBot="1">
      <c r="B26" s="2259"/>
      <c r="C26" s="210" t="s">
        <v>190</v>
      </c>
      <c r="D26" s="232">
        <v>1.3696648294140661</v>
      </c>
      <c r="E26" s="212">
        <v>1.1554906779755465</v>
      </c>
      <c r="F26" s="212">
        <v>1.5519319582152202</v>
      </c>
      <c r="G26" s="212">
        <v>1.4269361087766932</v>
      </c>
      <c r="H26" s="212">
        <v>1.4512165843691467</v>
      </c>
      <c r="I26" s="212">
        <v>1.0247209617257846</v>
      </c>
      <c r="J26" s="212">
        <v>1.2450960966853335</v>
      </c>
      <c r="K26" s="213">
        <v>1.2555188056614119</v>
      </c>
      <c r="L26" s="230"/>
    </row>
    <row r="27" spans="2:18">
      <c r="B27" s="2257" t="s">
        <v>151</v>
      </c>
      <c r="C27" s="202" t="s">
        <v>118</v>
      </c>
      <c r="D27" s="229">
        <v>0.55396294673021784</v>
      </c>
      <c r="E27" s="204">
        <v>0.72919617490833877</v>
      </c>
      <c r="F27" s="204">
        <v>0.87987197606573808</v>
      </c>
      <c r="G27" s="204">
        <v>0.83517474948083192</v>
      </c>
      <c r="H27" s="204">
        <v>0.902612109855361</v>
      </c>
      <c r="I27" s="204">
        <v>0.69917727914857475</v>
      </c>
      <c r="J27" s="204">
        <v>0.76582266831953627</v>
      </c>
      <c r="K27" s="205">
        <v>0.72796709801526183</v>
      </c>
    </row>
    <row r="28" spans="2:18">
      <c r="B28" s="2258"/>
      <c r="C28" s="206" t="s">
        <v>189</v>
      </c>
      <c r="D28" s="231">
        <v>0.56226618136575879</v>
      </c>
      <c r="E28" s="208">
        <v>0.73679662104674626</v>
      </c>
      <c r="F28" s="208">
        <v>0.86536215800368077</v>
      </c>
      <c r="G28" s="208">
        <v>0.83316735212339876</v>
      </c>
      <c r="H28" s="208">
        <v>0.92284128606241644</v>
      </c>
      <c r="I28" s="208">
        <v>0.67204148053605617</v>
      </c>
      <c r="J28" s="208">
        <v>0.76621665280088735</v>
      </c>
      <c r="K28" s="209">
        <v>0.73202696306266057</v>
      </c>
    </row>
    <row r="29" spans="2:18" ht="15" thickBot="1">
      <c r="B29" s="2259"/>
      <c r="C29" s="210" t="s">
        <v>190</v>
      </c>
      <c r="D29" s="232">
        <v>0.57160520780207646</v>
      </c>
      <c r="E29" s="212">
        <v>0.7430769781473342</v>
      </c>
      <c r="F29" s="212">
        <v>0.88782056842279444</v>
      </c>
      <c r="G29" s="212">
        <v>0.84598392699377245</v>
      </c>
      <c r="H29" s="212">
        <v>0.94239366592882678</v>
      </c>
      <c r="I29" s="212">
        <v>0.74138170867881492</v>
      </c>
      <c r="J29" s="212">
        <v>0.77422292392389724</v>
      </c>
      <c r="K29" s="213">
        <v>0.74370056777547622</v>
      </c>
    </row>
    <row r="30" spans="2:18">
      <c r="B30" s="222"/>
      <c r="D30" s="237"/>
      <c r="E30" s="237"/>
      <c r="F30" s="237"/>
      <c r="G30" s="237"/>
      <c r="H30" s="237"/>
      <c r="I30" s="237"/>
      <c r="J30" s="237"/>
      <c r="K30" s="237"/>
      <c r="L30" s="222"/>
    </row>
    <row r="31" spans="2:18" ht="24.75" customHeight="1">
      <c r="B31" s="2261" t="s">
        <v>158</v>
      </c>
      <c r="C31" s="2261"/>
      <c r="D31" s="2261"/>
      <c r="E31" s="2261"/>
      <c r="F31" s="2261"/>
      <c r="G31" s="2261"/>
      <c r="H31" s="2261"/>
      <c r="I31" s="2261"/>
      <c r="J31" s="2261"/>
      <c r="K31" s="2261"/>
      <c r="L31" s="222"/>
    </row>
    <row r="32" spans="2:18">
      <c r="D32" s="230"/>
      <c r="E32" s="230"/>
      <c r="F32" s="230"/>
      <c r="G32" s="230"/>
      <c r="H32" s="230"/>
      <c r="I32" s="230"/>
      <c r="J32" s="230"/>
      <c r="K32" s="230"/>
    </row>
    <row r="33" spans="4:13">
      <c r="D33" s="238"/>
      <c r="E33" s="219"/>
      <c r="F33" s="238"/>
      <c r="G33" s="238"/>
      <c r="H33" s="238"/>
      <c r="I33" s="238"/>
      <c r="J33" s="238"/>
      <c r="K33" s="238"/>
      <c r="L33" s="230"/>
      <c r="M33" s="297"/>
    </row>
    <row r="34" spans="4:13" ht="15">
      <c r="D34" s="230"/>
      <c r="E34" s="230"/>
      <c r="F34" s="230"/>
      <c r="G34" s="230"/>
      <c r="H34" s="230"/>
      <c r="I34" s="230"/>
      <c r="J34" s="298"/>
      <c r="K34" s="298"/>
      <c r="L34" s="230"/>
      <c r="M34" s="297"/>
    </row>
    <row r="35" spans="4:13">
      <c r="D35" s="230"/>
      <c r="E35" s="230"/>
      <c r="F35" s="230"/>
      <c r="G35" s="230"/>
      <c r="H35" s="230"/>
      <c r="I35" s="230"/>
      <c r="J35" s="230"/>
      <c r="K35" s="230"/>
      <c r="L35" s="230"/>
      <c r="M35" s="297"/>
    </row>
    <row r="36" spans="4:13">
      <c r="D36" s="230"/>
      <c r="E36" s="230"/>
      <c r="F36" s="230"/>
      <c r="G36" s="230"/>
      <c r="H36" s="230"/>
      <c r="I36" s="230"/>
      <c r="J36" s="230"/>
      <c r="K36" s="230"/>
      <c r="L36" s="230"/>
      <c r="M36" s="297"/>
    </row>
    <row r="37" spans="4:13">
      <c r="D37" s="230"/>
      <c r="E37" s="230"/>
      <c r="F37" s="230"/>
      <c r="G37" s="230"/>
      <c r="H37" s="230"/>
      <c r="I37" s="230"/>
      <c r="J37" s="230"/>
      <c r="K37" s="230"/>
      <c r="L37" s="230"/>
      <c r="M37" s="297"/>
    </row>
  </sheetData>
  <mergeCells count="11">
    <mergeCell ref="B18:B20"/>
    <mergeCell ref="B21:B23"/>
    <mergeCell ref="B24:B26"/>
    <mergeCell ref="B27:B29"/>
    <mergeCell ref="B31:K31"/>
    <mergeCell ref="B15:B17"/>
    <mergeCell ref="I1:K1"/>
    <mergeCell ref="B3:K3"/>
    <mergeCell ref="B6:B8"/>
    <mergeCell ref="B9:B11"/>
    <mergeCell ref="B12:B1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X47"/>
  <sheetViews>
    <sheetView workbookViewId="0"/>
  </sheetViews>
  <sheetFormatPr defaultColWidth="33.140625" defaultRowHeight="12.75"/>
  <cols>
    <col min="1" max="1" width="4.5703125" style="239" customWidth="1"/>
    <col min="2" max="2" width="25.28515625" style="239" customWidth="1"/>
    <col min="3" max="3" width="19.7109375" style="239" customWidth="1"/>
    <col min="4" max="4" width="11" style="239" customWidth="1"/>
    <col min="5" max="5" width="16.85546875" style="239" customWidth="1"/>
    <col min="6" max="182" width="9.140625" style="239" customWidth="1"/>
    <col min="183" max="183" width="29.140625" style="239" customWidth="1"/>
    <col min="184" max="184" width="33.140625" style="239" customWidth="1"/>
    <col min="185" max="185" width="16" style="239" customWidth="1"/>
    <col min="186" max="186" width="29.140625" style="239" customWidth="1"/>
    <col min="187" max="187" width="33.140625" style="239" customWidth="1"/>
    <col min="188" max="188" width="16" style="239" customWidth="1"/>
    <col min="189" max="189" width="29.140625" style="239" customWidth="1"/>
    <col min="190" max="190" width="33.140625" style="239" customWidth="1"/>
    <col min="191" max="191" width="16" style="239" customWidth="1"/>
    <col min="192" max="192" width="29.140625" style="239" customWidth="1"/>
    <col min="193" max="193" width="33.140625" style="239" customWidth="1"/>
    <col min="194" max="194" width="16" style="239" customWidth="1"/>
    <col min="195" max="195" width="29.140625" style="239" customWidth="1"/>
    <col min="196" max="196" width="33.140625" style="239" customWidth="1"/>
    <col min="197" max="197" width="16" style="239" customWidth="1"/>
    <col min="198" max="198" width="29.140625" style="239" customWidth="1"/>
    <col min="199" max="199" width="33.140625" style="239" customWidth="1"/>
    <col min="200" max="200" width="16" style="239" customWidth="1"/>
    <col min="201" max="201" width="29.140625" style="239" customWidth="1"/>
    <col min="202" max="202" width="33.140625" style="239" customWidth="1"/>
    <col min="203" max="203" width="16" style="239" customWidth="1"/>
    <col min="204" max="204" width="29.140625" style="239" customWidth="1"/>
    <col min="205" max="205" width="33.140625" style="239" customWidth="1"/>
    <col min="206" max="206" width="16" style="239" customWidth="1"/>
    <col min="207" max="207" width="29.140625" style="239" customWidth="1"/>
    <col min="208" max="208" width="33.140625" style="239" customWidth="1"/>
    <col min="209" max="209" width="16" style="239" customWidth="1"/>
    <col min="210" max="210" width="29.140625" style="239" customWidth="1"/>
    <col min="211" max="211" width="33.140625" style="239" customWidth="1"/>
    <col min="212" max="212" width="16" style="239" customWidth="1"/>
    <col min="213" max="213" width="29.140625" style="239" customWidth="1"/>
    <col min="214" max="214" width="33.140625" style="239" customWidth="1"/>
    <col min="215" max="215" width="16" style="239" customWidth="1"/>
    <col min="216" max="216" width="29.140625" style="239" customWidth="1"/>
    <col min="217" max="217" width="33.140625" style="239" customWidth="1"/>
    <col min="218" max="218" width="16" style="239" customWidth="1"/>
    <col min="219" max="219" width="29.140625" style="239" customWidth="1"/>
    <col min="220" max="220" width="33.140625" style="239" customWidth="1"/>
    <col min="221" max="221" width="16" style="239" customWidth="1"/>
    <col min="222" max="222" width="29.140625" style="239" customWidth="1"/>
    <col min="223" max="223" width="33.140625" style="239" customWidth="1"/>
    <col min="224" max="224" width="16" style="239" customWidth="1"/>
    <col min="225" max="225" width="29.140625" style="239" customWidth="1"/>
    <col min="226" max="226" width="33.140625" style="239" customWidth="1"/>
    <col min="227" max="227" width="16" style="239" customWidth="1"/>
    <col min="228" max="228" width="29.140625" style="239" customWidth="1"/>
    <col min="229" max="229" width="33.140625" style="239" customWidth="1"/>
    <col min="230" max="230" width="16" style="239" customWidth="1"/>
    <col min="231" max="231" width="29.140625" style="239" customWidth="1"/>
    <col min="232" max="16384" width="33.140625" style="239"/>
  </cols>
  <sheetData>
    <row r="1" spans="2:6">
      <c r="D1" s="2262" t="s">
        <v>159</v>
      </c>
      <c r="E1" s="2262"/>
      <c r="F1" s="240"/>
    </row>
    <row r="3" spans="2:6" ht="43.5" customHeight="1">
      <c r="B3" s="2263" t="s">
        <v>200</v>
      </c>
      <c r="C3" s="2263"/>
      <c r="D3" s="2263"/>
      <c r="E3" s="2263"/>
    </row>
    <row r="4" spans="2:6">
      <c r="D4" s="241"/>
      <c r="E4" s="241"/>
    </row>
    <row r="5" spans="2:6" ht="13.5" thickBot="1">
      <c r="C5" s="242"/>
      <c r="D5" s="242"/>
      <c r="E5" s="242"/>
    </row>
    <row r="6" spans="2:6" ht="51.75" thickBot="1">
      <c r="B6" s="243" t="s">
        <v>160</v>
      </c>
      <c r="C6" s="244" t="s">
        <v>161</v>
      </c>
      <c r="D6" s="245" t="s">
        <v>162</v>
      </c>
      <c r="E6" s="246" t="s">
        <v>163</v>
      </c>
    </row>
    <row r="7" spans="2:6">
      <c r="B7" s="247" t="s">
        <v>164</v>
      </c>
      <c r="C7" s="248">
        <v>708908.42799999996</v>
      </c>
      <c r="D7" s="249">
        <v>4.6410627384967052E-3</v>
      </c>
      <c r="E7" s="250">
        <v>96319</v>
      </c>
    </row>
    <row r="8" spans="2:6">
      <c r="B8" s="251" t="s">
        <v>165</v>
      </c>
      <c r="C8" s="252">
        <v>6534592.9659202602</v>
      </c>
      <c r="D8" s="249">
        <v>4.278049847839472E-2</v>
      </c>
      <c r="E8" s="253">
        <v>175737.00590281561</v>
      </c>
    </row>
    <row r="9" spans="2:6">
      <c r="B9" s="251" t="s">
        <v>166</v>
      </c>
      <c r="C9" s="252">
        <v>15328858.360494226</v>
      </c>
      <c r="D9" s="249">
        <v>0.10035455998356879</v>
      </c>
      <c r="E9" s="253">
        <v>230999.2936410025</v>
      </c>
    </row>
    <row r="10" spans="2:6" ht="25.5">
      <c r="B10" s="251" t="s">
        <v>167</v>
      </c>
      <c r="C10" s="252">
        <v>19358444.981535628</v>
      </c>
      <c r="D10" s="249">
        <v>0.12673534991326629</v>
      </c>
      <c r="E10" s="253">
        <v>170965.11120973894</v>
      </c>
    </row>
    <row r="11" spans="2:6" ht="25.5">
      <c r="B11" s="251" t="s">
        <v>168</v>
      </c>
      <c r="C11" s="252">
        <v>23717706.351104423</v>
      </c>
      <c r="D11" s="249">
        <v>0.15527444567031923</v>
      </c>
      <c r="E11" s="253">
        <v>146996.52133773518</v>
      </c>
    </row>
    <row r="12" spans="2:6" ht="25.5">
      <c r="B12" s="251" t="s">
        <v>169</v>
      </c>
      <c r="C12" s="252">
        <v>32970386.440914359</v>
      </c>
      <c r="D12" s="249">
        <v>0.21584964424314143</v>
      </c>
      <c r="E12" s="253">
        <v>152712.07306582193</v>
      </c>
    </row>
    <row r="13" spans="2:6" ht="25.5">
      <c r="B13" s="251" t="s">
        <v>170</v>
      </c>
      <c r="C13" s="252">
        <v>29696047.743231058</v>
      </c>
      <c r="D13" s="249">
        <v>0.19441329122092035</v>
      </c>
      <c r="E13" s="253">
        <v>95159.026192449281</v>
      </c>
    </row>
    <row r="14" spans="2:6" ht="13.5" thickBot="1">
      <c r="B14" s="254" t="s">
        <v>171</v>
      </c>
      <c r="C14" s="255">
        <v>24432058.581978675</v>
      </c>
      <c r="D14" s="249">
        <v>0.15995114775189256</v>
      </c>
      <c r="E14" s="256">
        <v>51063.968650436545</v>
      </c>
    </row>
    <row r="15" spans="2:6" ht="13.5" thickBot="1">
      <c r="B15" s="257" t="s">
        <v>172</v>
      </c>
      <c r="C15" s="258">
        <v>152747003.85317862</v>
      </c>
      <c r="D15" s="302">
        <v>1</v>
      </c>
      <c r="E15" s="259">
        <v>1119952</v>
      </c>
    </row>
    <row r="21" spans="2:2">
      <c r="B21" s="260"/>
    </row>
    <row r="22" spans="2:2">
      <c r="B22" s="260"/>
    </row>
    <row r="23" spans="2:2">
      <c r="B23" s="260"/>
    </row>
    <row r="24" spans="2:2">
      <c r="B24" s="260"/>
    </row>
    <row r="25" spans="2:2">
      <c r="B25" s="260"/>
    </row>
    <row r="47" spans="51:232">
      <c r="AY47" s="261"/>
      <c r="AZ47" s="261"/>
      <c r="BA47" s="261"/>
      <c r="BB47" s="261"/>
      <c r="BC47" s="261"/>
      <c r="BD47" s="261"/>
      <c r="BE47" s="261"/>
      <c r="BF47" s="261"/>
      <c r="BG47" s="261"/>
      <c r="BH47" s="261"/>
      <c r="BI47" s="261"/>
      <c r="BJ47" s="261"/>
      <c r="BK47" s="261"/>
      <c r="BL47" s="261"/>
      <c r="BM47" s="261"/>
      <c r="BN47" s="261"/>
      <c r="BO47" s="261"/>
      <c r="BP47" s="261"/>
      <c r="BQ47" s="261"/>
      <c r="BR47" s="261"/>
      <c r="BS47" s="261"/>
      <c r="BT47" s="261"/>
      <c r="BU47" s="261"/>
      <c r="BV47" s="261"/>
      <c r="BW47" s="261"/>
      <c r="BX47" s="261"/>
      <c r="BY47" s="261"/>
      <c r="BZ47" s="261"/>
      <c r="CA47" s="261"/>
      <c r="CB47" s="261"/>
      <c r="CC47" s="261"/>
      <c r="CD47" s="261"/>
      <c r="CE47" s="261"/>
      <c r="CF47" s="261"/>
      <c r="CG47" s="261"/>
      <c r="CH47" s="261"/>
      <c r="CI47" s="261"/>
      <c r="CJ47" s="261"/>
      <c r="CK47" s="261"/>
      <c r="CL47" s="261"/>
      <c r="CM47" s="261"/>
      <c r="CN47" s="261"/>
      <c r="CO47" s="261"/>
      <c r="CP47" s="261"/>
      <c r="CQ47" s="261"/>
      <c r="CR47" s="261"/>
      <c r="CS47" s="261"/>
      <c r="CT47" s="261"/>
      <c r="CU47" s="261"/>
      <c r="CV47" s="261"/>
      <c r="CW47" s="261"/>
      <c r="CX47" s="261"/>
      <c r="CY47" s="261"/>
      <c r="CZ47" s="261"/>
      <c r="DA47" s="261"/>
      <c r="DB47" s="261"/>
      <c r="DC47" s="261"/>
      <c r="DD47" s="261"/>
      <c r="DE47" s="261"/>
      <c r="DF47" s="261"/>
      <c r="DG47" s="261"/>
      <c r="DH47" s="261"/>
      <c r="DI47" s="261"/>
      <c r="DJ47" s="261"/>
      <c r="DK47" s="261"/>
      <c r="DL47" s="261"/>
      <c r="DM47" s="261"/>
      <c r="DN47" s="261"/>
      <c r="DO47" s="261"/>
      <c r="DP47" s="261"/>
      <c r="DQ47" s="261"/>
      <c r="DR47" s="261"/>
      <c r="DS47" s="261"/>
      <c r="DT47" s="261"/>
      <c r="DU47" s="261"/>
      <c r="DV47" s="261"/>
      <c r="DW47" s="261"/>
      <c r="DX47" s="261"/>
      <c r="DY47" s="261"/>
      <c r="DZ47" s="261"/>
      <c r="EA47" s="261"/>
      <c r="EB47" s="261"/>
      <c r="EC47" s="261"/>
      <c r="ED47" s="261"/>
      <c r="EE47" s="261"/>
      <c r="EF47" s="261"/>
      <c r="EG47" s="261"/>
      <c r="EH47" s="261"/>
      <c r="EI47" s="261"/>
      <c r="EJ47" s="261"/>
      <c r="EK47" s="261"/>
      <c r="EL47" s="261"/>
      <c r="EM47" s="261"/>
      <c r="EN47" s="261"/>
      <c r="EO47" s="261"/>
      <c r="EP47" s="261"/>
      <c r="EQ47" s="261"/>
      <c r="ER47" s="261"/>
      <c r="ES47" s="261"/>
      <c r="ET47" s="261"/>
      <c r="EU47" s="261"/>
      <c r="EV47" s="261"/>
      <c r="EW47" s="261"/>
      <c r="EX47" s="261"/>
      <c r="EY47" s="261"/>
      <c r="EZ47" s="261"/>
      <c r="FA47" s="261"/>
      <c r="FB47" s="261"/>
      <c r="FC47" s="261"/>
      <c r="FD47" s="261"/>
      <c r="FE47" s="261"/>
      <c r="FF47" s="261"/>
      <c r="FG47" s="261"/>
      <c r="FH47" s="261"/>
      <c r="FI47" s="261"/>
      <c r="FJ47" s="261"/>
      <c r="FK47" s="261"/>
      <c r="FL47" s="261"/>
      <c r="FM47" s="261"/>
      <c r="FN47" s="261"/>
      <c r="FO47" s="261"/>
      <c r="FP47" s="261"/>
      <c r="FQ47" s="261"/>
      <c r="FR47" s="261"/>
      <c r="FS47" s="261"/>
      <c r="FT47" s="261"/>
      <c r="FU47" s="261"/>
      <c r="FV47" s="261"/>
      <c r="FW47" s="261"/>
      <c r="FX47" s="261"/>
      <c r="FY47" s="261"/>
      <c r="FZ47" s="261"/>
      <c r="GA47" s="261"/>
      <c r="GB47" s="261"/>
      <c r="GC47" s="261"/>
      <c r="GD47" s="261"/>
      <c r="GE47" s="261"/>
      <c r="GF47" s="261"/>
      <c r="GG47" s="261"/>
      <c r="GH47" s="261"/>
      <c r="GI47" s="261"/>
      <c r="GJ47" s="261"/>
      <c r="GK47" s="261"/>
      <c r="GL47" s="261"/>
      <c r="GM47" s="261"/>
      <c r="GN47" s="261"/>
      <c r="GO47" s="261"/>
      <c r="GP47" s="261"/>
      <c r="GQ47" s="261"/>
      <c r="GR47" s="261"/>
      <c r="GS47" s="261"/>
      <c r="GT47" s="261"/>
      <c r="GU47" s="261"/>
      <c r="GV47" s="261"/>
      <c r="GW47" s="261"/>
      <c r="GX47" s="261"/>
      <c r="GY47" s="261"/>
      <c r="GZ47" s="261"/>
      <c r="HA47" s="261"/>
      <c r="HB47" s="261"/>
      <c r="HC47" s="261"/>
      <c r="HD47" s="261"/>
      <c r="HE47" s="261"/>
      <c r="HF47" s="261"/>
      <c r="HG47" s="261"/>
      <c r="HH47" s="261"/>
      <c r="HI47" s="261"/>
      <c r="HJ47" s="261"/>
      <c r="HK47" s="261"/>
      <c r="HL47" s="261"/>
      <c r="HM47" s="261"/>
      <c r="HN47" s="261"/>
      <c r="HO47" s="261"/>
      <c r="HP47" s="261"/>
      <c r="HQ47" s="261"/>
      <c r="HR47" s="261"/>
      <c r="HS47" s="261"/>
      <c r="HT47" s="261"/>
      <c r="HU47" s="261"/>
      <c r="HV47" s="261"/>
      <c r="HW47" s="261"/>
      <c r="HX47" s="261"/>
    </row>
  </sheetData>
  <mergeCells count="2">
    <mergeCell ref="D1:E1"/>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14"/>
  <sheetViews>
    <sheetView workbookViewId="0"/>
  </sheetViews>
  <sheetFormatPr defaultRowHeight="14.25"/>
  <cols>
    <col min="1" max="1" width="2.140625" style="303" customWidth="1"/>
    <col min="2" max="2" width="3" style="303" customWidth="1"/>
    <col min="3" max="3" width="9.140625" style="303"/>
    <col min="4" max="4" width="65.42578125" style="303" customWidth="1"/>
    <col min="5" max="6" width="11.7109375" style="303" customWidth="1"/>
    <col min="7" max="7" width="12.140625" style="303" customWidth="1"/>
    <col min="8" max="8" width="13.42578125" style="303" customWidth="1"/>
    <col min="9" max="248" width="9.140625" style="303"/>
    <col min="249" max="249" width="2.140625" style="303" customWidth="1"/>
    <col min="250" max="250" width="3" style="303" customWidth="1"/>
    <col min="251" max="251" width="9.140625" style="303"/>
    <col min="252" max="252" width="65.42578125" style="303" customWidth="1"/>
    <col min="253" max="256" width="11.7109375" style="303" customWidth="1"/>
    <col min="257" max="504" width="9.140625" style="303"/>
    <col min="505" max="505" width="2.140625" style="303" customWidth="1"/>
    <col min="506" max="506" width="3" style="303" customWidth="1"/>
    <col min="507" max="507" width="9.140625" style="303"/>
    <col min="508" max="508" width="65.42578125" style="303" customWidth="1"/>
    <col min="509" max="512" width="11.7109375" style="303" customWidth="1"/>
    <col min="513" max="760" width="9.140625" style="303"/>
    <col min="761" max="761" width="2.140625" style="303" customWidth="1"/>
    <col min="762" max="762" width="3" style="303" customWidth="1"/>
    <col min="763" max="763" width="9.140625" style="303"/>
    <col min="764" max="764" width="65.42578125" style="303" customWidth="1"/>
    <col min="765" max="768" width="11.7109375" style="303" customWidth="1"/>
    <col min="769" max="1016" width="9.140625" style="303"/>
    <col min="1017" max="1017" width="2.140625" style="303" customWidth="1"/>
    <col min="1018" max="1018" width="3" style="303" customWidth="1"/>
    <col min="1019" max="1019" width="9.140625" style="303"/>
    <col min="1020" max="1020" width="65.42578125" style="303" customWidth="1"/>
    <col min="1021" max="1024" width="11.7109375" style="303" customWidth="1"/>
    <col min="1025" max="1272" width="9.140625" style="303"/>
    <col min="1273" max="1273" width="2.140625" style="303" customWidth="1"/>
    <col min="1274" max="1274" width="3" style="303" customWidth="1"/>
    <col min="1275" max="1275" width="9.140625" style="303"/>
    <col min="1276" max="1276" width="65.42578125" style="303" customWidth="1"/>
    <col min="1277" max="1280" width="11.7109375" style="303" customWidth="1"/>
    <col min="1281" max="1528" width="9.140625" style="303"/>
    <col min="1529" max="1529" width="2.140625" style="303" customWidth="1"/>
    <col min="1530" max="1530" width="3" style="303" customWidth="1"/>
    <col min="1531" max="1531" width="9.140625" style="303"/>
    <col min="1532" max="1532" width="65.42578125" style="303" customWidth="1"/>
    <col min="1533" max="1536" width="11.7109375" style="303" customWidth="1"/>
    <col min="1537" max="1784" width="9.140625" style="303"/>
    <col min="1785" max="1785" width="2.140625" style="303" customWidth="1"/>
    <col min="1786" max="1786" width="3" style="303" customWidth="1"/>
    <col min="1787" max="1787" width="9.140625" style="303"/>
    <col min="1788" max="1788" width="65.42578125" style="303" customWidth="1"/>
    <col min="1789" max="1792" width="11.7109375" style="303" customWidth="1"/>
    <col min="1793" max="2040" width="9.140625" style="303"/>
    <col min="2041" max="2041" width="2.140625" style="303" customWidth="1"/>
    <col min="2042" max="2042" width="3" style="303" customWidth="1"/>
    <col min="2043" max="2043" width="9.140625" style="303"/>
    <col min="2044" max="2044" width="65.42578125" style="303" customWidth="1"/>
    <col min="2045" max="2048" width="11.7109375" style="303" customWidth="1"/>
    <col min="2049" max="2296" width="9.140625" style="303"/>
    <col min="2297" max="2297" width="2.140625" style="303" customWidth="1"/>
    <col min="2298" max="2298" width="3" style="303" customWidth="1"/>
    <col min="2299" max="2299" width="9.140625" style="303"/>
    <col min="2300" max="2300" width="65.42578125" style="303" customWidth="1"/>
    <col min="2301" max="2304" width="11.7109375" style="303" customWidth="1"/>
    <col min="2305" max="2552" width="9.140625" style="303"/>
    <col min="2553" max="2553" width="2.140625" style="303" customWidth="1"/>
    <col min="2554" max="2554" width="3" style="303" customWidth="1"/>
    <col min="2555" max="2555" width="9.140625" style="303"/>
    <col min="2556" max="2556" width="65.42578125" style="303" customWidth="1"/>
    <col min="2557" max="2560" width="11.7109375" style="303" customWidth="1"/>
    <col min="2561" max="2808" width="9.140625" style="303"/>
    <col min="2809" max="2809" width="2.140625" style="303" customWidth="1"/>
    <col min="2810" max="2810" width="3" style="303" customWidth="1"/>
    <col min="2811" max="2811" width="9.140625" style="303"/>
    <col min="2812" max="2812" width="65.42578125" style="303" customWidth="1"/>
    <col min="2813" max="2816" width="11.7109375" style="303" customWidth="1"/>
    <col min="2817" max="3064" width="9.140625" style="303"/>
    <col min="3065" max="3065" width="2.140625" style="303" customWidth="1"/>
    <col min="3066" max="3066" width="3" style="303" customWidth="1"/>
    <col min="3067" max="3067" width="9.140625" style="303"/>
    <col min="3068" max="3068" width="65.42578125" style="303" customWidth="1"/>
    <col min="3069" max="3072" width="11.7109375" style="303" customWidth="1"/>
    <col min="3073" max="3320" width="9.140625" style="303"/>
    <col min="3321" max="3321" width="2.140625" style="303" customWidth="1"/>
    <col min="3322" max="3322" width="3" style="303" customWidth="1"/>
    <col min="3323" max="3323" width="9.140625" style="303"/>
    <col min="3324" max="3324" width="65.42578125" style="303" customWidth="1"/>
    <col min="3325" max="3328" width="11.7109375" style="303" customWidth="1"/>
    <col min="3329" max="3576" width="9.140625" style="303"/>
    <col min="3577" max="3577" width="2.140625" style="303" customWidth="1"/>
    <col min="3578" max="3578" width="3" style="303" customWidth="1"/>
    <col min="3579" max="3579" width="9.140625" style="303"/>
    <col min="3580" max="3580" width="65.42578125" style="303" customWidth="1"/>
    <col min="3581" max="3584" width="11.7109375" style="303" customWidth="1"/>
    <col min="3585" max="3832" width="9.140625" style="303"/>
    <col min="3833" max="3833" width="2.140625" style="303" customWidth="1"/>
    <col min="3834" max="3834" width="3" style="303" customWidth="1"/>
    <col min="3835" max="3835" width="9.140625" style="303"/>
    <col min="3836" max="3836" width="65.42578125" style="303" customWidth="1"/>
    <col min="3837" max="3840" width="11.7109375" style="303" customWidth="1"/>
    <col min="3841" max="4088" width="9.140625" style="303"/>
    <col min="4089" max="4089" width="2.140625" style="303" customWidth="1"/>
    <col min="4090" max="4090" width="3" style="303" customWidth="1"/>
    <col min="4091" max="4091" width="9.140625" style="303"/>
    <col min="4092" max="4092" width="65.42578125" style="303" customWidth="1"/>
    <col min="4093" max="4096" width="11.7109375" style="303" customWidth="1"/>
    <col min="4097" max="4344" width="9.140625" style="303"/>
    <col min="4345" max="4345" width="2.140625" style="303" customWidth="1"/>
    <col min="4346" max="4346" width="3" style="303" customWidth="1"/>
    <col min="4347" max="4347" width="9.140625" style="303"/>
    <col min="4348" max="4348" width="65.42578125" style="303" customWidth="1"/>
    <col min="4349" max="4352" width="11.7109375" style="303" customWidth="1"/>
    <col min="4353" max="4600" width="9.140625" style="303"/>
    <col min="4601" max="4601" width="2.140625" style="303" customWidth="1"/>
    <col min="4602" max="4602" width="3" style="303" customWidth="1"/>
    <col min="4603" max="4603" width="9.140625" style="303"/>
    <col min="4604" max="4604" width="65.42578125" style="303" customWidth="1"/>
    <col min="4605" max="4608" width="11.7109375" style="303" customWidth="1"/>
    <col min="4609" max="4856" width="9.140625" style="303"/>
    <col min="4857" max="4857" width="2.140625" style="303" customWidth="1"/>
    <col min="4858" max="4858" width="3" style="303" customWidth="1"/>
    <col min="4859" max="4859" width="9.140625" style="303"/>
    <col min="4860" max="4860" width="65.42578125" style="303" customWidth="1"/>
    <col min="4861" max="4864" width="11.7109375" style="303" customWidth="1"/>
    <col min="4865" max="5112" width="9.140625" style="303"/>
    <col min="5113" max="5113" width="2.140625" style="303" customWidth="1"/>
    <col min="5114" max="5114" width="3" style="303" customWidth="1"/>
    <col min="5115" max="5115" width="9.140625" style="303"/>
    <col min="5116" max="5116" width="65.42578125" style="303" customWidth="1"/>
    <col min="5117" max="5120" width="11.7109375" style="303" customWidth="1"/>
    <col min="5121" max="5368" width="9.140625" style="303"/>
    <col min="5369" max="5369" width="2.140625" style="303" customWidth="1"/>
    <col min="5370" max="5370" width="3" style="303" customWidth="1"/>
    <col min="5371" max="5371" width="9.140625" style="303"/>
    <col min="5372" max="5372" width="65.42578125" style="303" customWidth="1"/>
    <col min="5373" max="5376" width="11.7109375" style="303" customWidth="1"/>
    <col min="5377" max="5624" width="9.140625" style="303"/>
    <col min="5625" max="5625" width="2.140625" style="303" customWidth="1"/>
    <col min="5626" max="5626" width="3" style="303" customWidth="1"/>
    <col min="5627" max="5627" width="9.140625" style="303"/>
    <col min="5628" max="5628" width="65.42578125" style="303" customWidth="1"/>
    <col min="5629" max="5632" width="11.7109375" style="303" customWidth="1"/>
    <col min="5633" max="5880" width="9.140625" style="303"/>
    <col min="5881" max="5881" width="2.140625" style="303" customWidth="1"/>
    <col min="5882" max="5882" width="3" style="303" customWidth="1"/>
    <col min="5883" max="5883" width="9.140625" style="303"/>
    <col min="5884" max="5884" width="65.42578125" style="303" customWidth="1"/>
    <col min="5885" max="5888" width="11.7109375" style="303" customWidth="1"/>
    <col min="5889" max="6136" width="9.140625" style="303"/>
    <col min="6137" max="6137" width="2.140625" style="303" customWidth="1"/>
    <col min="6138" max="6138" width="3" style="303" customWidth="1"/>
    <col min="6139" max="6139" width="9.140625" style="303"/>
    <col min="6140" max="6140" width="65.42578125" style="303" customWidth="1"/>
    <col min="6141" max="6144" width="11.7109375" style="303" customWidth="1"/>
    <col min="6145" max="6392" width="9.140625" style="303"/>
    <col min="6393" max="6393" width="2.140625" style="303" customWidth="1"/>
    <col min="6394" max="6394" width="3" style="303" customWidth="1"/>
    <col min="6395" max="6395" width="9.140625" style="303"/>
    <col min="6396" max="6396" width="65.42578125" style="303" customWidth="1"/>
    <col min="6397" max="6400" width="11.7109375" style="303" customWidth="1"/>
    <col min="6401" max="6648" width="9.140625" style="303"/>
    <col min="6649" max="6649" width="2.140625" style="303" customWidth="1"/>
    <col min="6650" max="6650" width="3" style="303" customWidth="1"/>
    <col min="6651" max="6651" width="9.140625" style="303"/>
    <col min="6652" max="6652" width="65.42578125" style="303" customWidth="1"/>
    <col min="6653" max="6656" width="11.7109375" style="303" customWidth="1"/>
    <col min="6657" max="6904" width="9.140625" style="303"/>
    <col min="6905" max="6905" width="2.140625" style="303" customWidth="1"/>
    <col min="6906" max="6906" width="3" style="303" customWidth="1"/>
    <col min="6907" max="6907" width="9.140625" style="303"/>
    <col min="6908" max="6908" width="65.42578125" style="303" customWidth="1"/>
    <col min="6909" max="6912" width="11.7109375" style="303" customWidth="1"/>
    <col min="6913" max="7160" width="9.140625" style="303"/>
    <col min="7161" max="7161" width="2.140625" style="303" customWidth="1"/>
    <col min="7162" max="7162" width="3" style="303" customWidth="1"/>
    <col min="7163" max="7163" width="9.140625" style="303"/>
    <col min="7164" max="7164" width="65.42578125" style="303" customWidth="1"/>
    <col min="7165" max="7168" width="11.7109375" style="303" customWidth="1"/>
    <col min="7169" max="7416" width="9.140625" style="303"/>
    <col min="7417" max="7417" width="2.140625" style="303" customWidth="1"/>
    <col min="7418" max="7418" width="3" style="303" customWidth="1"/>
    <col min="7419" max="7419" width="9.140625" style="303"/>
    <col min="7420" max="7420" width="65.42578125" style="303" customWidth="1"/>
    <col min="7421" max="7424" width="11.7109375" style="303" customWidth="1"/>
    <col min="7425" max="7672" width="9.140625" style="303"/>
    <col min="7673" max="7673" width="2.140625" style="303" customWidth="1"/>
    <col min="7674" max="7674" width="3" style="303" customWidth="1"/>
    <col min="7675" max="7675" width="9.140625" style="303"/>
    <col min="7676" max="7676" width="65.42578125" style="303" customWidth="1"/>
    <col min="7677" max="7680" width="11.7109375" style="303" customWidth="1"/>
    <col min="7681" max="7928" width="9.140625" style="303"/>
    <col min="7929" max="7929" width="2.140625" style="303" customWidth="1"/>
    <col min="7930" max="7930" width="3" style="303" customWidth="1"/>
    <col min="7931" max="7931" width="9.140625" style="303"/>
    <col min="7932" max="7932" width="65.42578125" style="303" customWidth="1"/>
    <col min="7933" max="7936" width="11.7109375" style="303" customWidth="1"/>
    <col min="7937" max="8184" width="9.140625" style="303"/>
    <col min="8185" max="8185" width="2.140625" style="303" customWidth="1"/>
    <col min="8186" max="8186" width="3" style="303" customWidth="1"/>
    <col min="8187" max="8187" width="9.140625" style="303"/>
    <col min="8188" max="8188" width="65.42578125" style="303" customWidth="1"/>
    <col min="8189" max="8192" width="11.7109375" style="303" customWidth="1"/>
    <col min="8193" max="8440" width="9.140625" style="303"/>
    <col min="8441" max="8441" width="2.140625" style="303" customWidth="1"/>
    <col min="8442" max="8442" width="3" style="303" customWidth="1"/>
    <col min="8443" max="8443" width="9.140625" style="303"/>
    <col min="8444" max="8444" width="65.42578125" style="303" customWidth="1"/>
    <col min="8445" max="8448" width="11.7109375" style="303" customWidth="1"/>
    <col min="8449" max="8696" width="9.140625" style="303"/>
    <col min="8697" max="8697" width="2.140625" style="303" customWidth="1"/>
    <col min="8698" max="8698" width="3" style="303" customWidth="1"/>
    <col min="8699" max="8699" width="9.140625" style="303"/>
    <col min="8700" max="8700" width="65.42578125" style="303" customWidth="1"/>
    <col min="8701" max="8704" width="11.7109375" style="303" customWidth="1"/>
    <col min="8705" max="8952" width="9.140625" style="303"/>
    <col min="8953" max="8953" width="2.140625" style="303" customWidth="1"/>
    <col min="8954" max="8954" width="3" style="303" customWidth="1"/>
    <col min="8955" max="8955" width="9.140625" style="303"/>
    <col min="8956" max="8956" width="65.42578125" style="303" customWidth="1"/>
    <col min="8957" max="8960" width="11.7109375" style="303" customWidth="1"/>
    <col min="8961" max="9208" width="9.140625" style="303"/>
    <col min="9209" max="9209" width="2.140625" style="303" customWidth="1"/>
    <col min="9210" max="9210" width="3" style="303" customWidth="1"/>
    <col min="9211" max="9211" width="9.140625" style="303"/>
    <col min="9212" max="9212" width="65.42578125" style="303" customWidth="1"/>
    <col min="9213" max="9216" width="11.7109375" style="303" customWidth="1"/>
    <col min="9217" max="9464" width="9.140625" style="303"/>
    <col min="9465" max="9465" width="2.140625" style="303" customWidth="1"/>
    <col min="9466" max="9466" width="3" style="303" customWidth="1"/>
    <col min="9467" max="9467" width="9.140625" style="303"/>
    <col min="9468" max="9468" width="65.42578125" style="303" customWidth="1"/>
    <col min="9469" max="9472" width="11.7109375" style="303" customWidth="1"/>
    <col min="9473" max="9720" width="9.140625" style="303"/>
    <col min="9721" max="9721" width="2.140625" style="303" customWidth="1"/>
    <col min="9722" max="9722" width="3" style="303" customWidth="1"/>
    <col min="9723" max="9723" width="9.140625" style="303"/>
    <col min="9724" max="9724" width="65.42578125" style="303" customWidth="1"/>
    <col min="9725" max="9728" width="11.7109375" style="303" customWidth="1"/>
    <col min="9729" max="9976" width="9.140625" style="303"/>
    <col min="9977" max="9977" width="2.140625" style="303" customWidth="1"/>
    <col min="9978" max="9978" width="3" style="303" customWidth="1"/>
    <col min="9979" max="9979" width="9.140625" style="303"/>
    <col min="9980" max="9980" width="65.42578125" style="303" customWidth="1"/>
    <col min="9981" max="9984" width="11.7109375" style="303" customWidth="1"/>
    <col min="9985" max="10232" width="9.140625" style="303"/>
    <col min="10233" max="10233" width="2.140625" style="303" customWidth="1"/>
    <col min="10234" max="10234" width="3" style="303" customWidth="1"/>
    <col min="10235" max="10235" width="9.140625" style="303"/>
    <col min="10236" max="10236" width="65.42578125" style="303" customWidth="1"/>
    <col min="10237" max="10240" width="11.7109375" style="303" customWidth="1"/>
    <col min="10241" max="10488" width="9.140625" style="303"/>
    <col min="10489" max="10489" width="2.140625" style="303" customWidth="1"/>
    <col min="10490" max="10490" width="3" style="303" customWidth="1"/>
    <col min="10491" max="10491" width="9.140625" style="303"/>
    <col min="10492" max="10492" width="65.42578125" style="303" customWidth="1"/>
    <col min="10493" max="10496" width="11.7109375" style="303" customWidth="1"/>
    <col min="10497" max="10744" width="9.140625" style="303"/>
    <col min="10745" max="10745" width="2.140625" style="303" customWidth="1"/>
    <col min="10746" max="10746" width="3" style="303" customWidth="1"/>
    <col min="10747" max="10747" width="9.140625" style="303"/>
    <col min="10748" max="10748" width="65.42578125" style="303" customWidth="1"/>
    <col min="10749" max="10752" width="11.7109375" style="303" customWidth="1"/>
    <col min="10753" max="11000" width="9.140625" style="303"/>
    <col min="11001" max="11001" width="2.140625" style="303" customWidth="1"/>
    <col min="11002" max="11002" width="3" style="303" customWidth="1"/>
    <col min="11003" max="11003" width="9.140625" style="303"/>
    <col min="11004" max="11004" width="65.42578125" style="303" customWidth="1"/>
    <col min="11005" max="11008" width="11.7109375" style="303" customWidth="1"/>
    <col min="11009" max="11256" width="9.140625" style="303"/>
    <col min="11257" max="11257" width="2.140625" style="303" customWidth="1"/>
    <col min="11258" max="11258" width="3" style="303" customWidth="1"/>
    <col min="11259" max="11259" width="9.140625" style="303"/>
    <col min="11260" max="11260" width="65.42578125" style="303" customWidth="1"/>
    <col min="11261" max="11264" width="11.7109375" style="303" customWidth="1"/>
    <col min="11265" max="11512" width="9.140625" style="303"/>
    <col min="11513" max="11513" width="2.140625" style="303" customWidth="1"/>
    <col min="11514" max="11514" width="3" style="303" customWidth="1"/>
    <col min="11515" max="11515" width="9.140625" style="303"/>
    <col min="11516" max="11516" width="65.42578125" style="303" customWidth="1"/>
    <col min="11517" max="11520" width="11.7109375" style="303" customWidth="1"/>
    <col min="11521" max="11768" width="9.140625" style="303"/>
    <col min="11769" max="11769" width="2.140625" style="303" customWidth="1"/>
    <col min="11770" max="11770" width="3" style="303" customWidth="1"/>
    <col min="11771" max="11771" width="9.140625" style="303"/>
    <col min="11772" max="11772" width="65.42578125" style="303" customWidth="1"/>
    <col min="11773" max="11776" width="11.7109375" style="303" customWidth="1"/>
    <col min="11777" max="12024" width="9.140625" style="303"/>
    <col min="12025" max="12025" width="2.140625" style="303" customWidth="1"/>
    <col min="12026" max="12026" width="3" style="303" customWidth="1"/>
    <col min="12027" max="12027" width="9.140625" style="303"/>
    <col min="12028" max="12028" width="65.42578125" style="303" customWidth="1"/>
    <col min="12029" max="12032" width="11.7109375" style="303" customWidth="1"/>
    <col min="12033" max="12280" width="9.140625" style="303"/>
    <col min="12281" max="12281" width="2.140625" style="303" customWidth="1"/>
    <col min="12282" max="12282" width="3" style="303" customWidth="1"/>
    <col min="12283" max="12283" width="9.140625" style="303"/>
    <col min="12284" max="12284" width="65.42578125" style="303" customWidth="1"/>
    <col min="12285" max="12288" width="11.7109375" style="303" customWidth="1"/>
    <col min="12289" max="12536" width="9.140625" style="303"/>
    <col min="12537" max="12537" width="2.140625" style="303" customWidth="1"/>
    <col min="12538" max="12538" width="3" style="303" customWidth="1"/>
    <col min="12539" max="12539" width="9.140625" style="303"/>
    <col min="12540" max="12540" width="65.42578125" style="303" customWidth="1"/>
    <col min="12541" max="12544" width="11.7109375" style="303" customWidth="1"/>
    <col min="12545" max="12792" width="9.140625" style="303"/>
    <col min="12793" max="12793" width="2.140625" style="303" customWidth="1"/>
    <col min="12794" max="12794" width="3" style="303" customWidth="1"/>
    <col min="12795" max="12795" width="9.140625" style="303"/>
    <col min="12796" max="12796" width="65.42578125" style="303" customWidth="1"/>
    <col min="12797" max="12800" width="11.7109375" style="303" customWidth="1"/>
    <col min="12801" max="13048" width="9.140625" style="303"/>
    <col min="13049" max="13049" width="2.140625" style="303" customWidth="1"/>
    <col min="13050" max="13050" width="3" style="303" customWidth="1"/>
    <col min="13051" max="13051" width="9.140625" style="303"/>
    <col min="13052" max="13052" width="65.42578125" style="303" customWidth="1"/>
    <col min="13053" max="13056" width="11.7109375" style="303" customWidth="1"/>
    <col min="13057" max="13304" width="9.140625" style="303"/>
    <col min="13305" max="13305" width="2.140625" style="303" customWidth="1"/>
    <col min="13306" max="13306" width="3" style="303" customWidth="1"/>
    <col min="13307" max="13307" width="9.140625" style="303"/>
    <col min="13308" max="13308" width="65.42578125" style="303" customWidth="1"/>
    <col min="13309" max="13312" width="11.7109375" style="303" customWidth="1"/>
    <col min="13313" max="13560" width="9.140625" style="303"/>
    <col min="13561" max="13561" width="2.140625" style="303" customWidth="1"/>
    <col min="13562" max="13562" width="3" style="303" customWidth="1"/>
    <col min="13563" max="13563" width="9.140625" style="303"/>
    <col min="13564" max="13564" width="65.42578125" style="303" customWidth="1"/>
    <col min="13565" max="13568" width="11.7109375" style="303" customWidth="1"/>
    <col min="13569" max="13816" width="9.140625" style="303"/>
    <col min="13817" max="13817" width="2.140625" style="303" customWidth="1"/>
    <col min="13818" max="13818" width="3" style="303" customWidth="1"/>
    <col min="13819" max="13819" width="9.140625" style="303"/>
    <col min="13820" max="13820" width="65.42578125" style="303" customWidth="1"/>
    <col min="13821" max="13824" width="11.7109375" style="303" customWidth="1"/>
    <col min="13825" max="14072" width="9.140625" style="303"/>
    <col min="14073" max="14073" width="2.140625" style="303" customWidth="1"/>
    <col min="14074" max="14074" width="3" style="303" customWidth="1"/>
    <col min="14075" max="14075" width="9.140625" style="303"/>
    <col min="14076" max="14076" width="65.42578125" style="303" customWidth="1"/>
    <col min="14077" max="14080" width="11.7109375" style="303" customWidth="1"/>
    <col min="14081" max="14328" width="9.140625" style="303"/>
    <col min="14329" max="14329" width="2.140625" style="303" customWidth="1"/>
    <col min="14330" max="14330" width="3" style="303" customWidth="1"/>
    <col min="14331" max="14331" width="9.140625" style="303"/>
    <col min="14332" max="14332" width="65.42578125" style="303" customWidth="1"/>
    <col min="14333" max="14336" width="11.7109375" style="303" customWidth="1"/>
    <col min="14337" max="14584" width="9.140625" style="303"/>
    <col min="14585" max="14585" width="2.140625" style="303" customWidth="1"/>
    <col min="14586" max="14586" width="3" style="303" customWidth="1"/>
    <col min="14587" max="14587" width="9.140625" style="303"/>
    <col min="14588" max="14588" width="65.42578125" style="303" customWidth="1"/>
    <col min="14589" max="14592" width="11.7109375" style="303" customWidth="1"/>
    <col min="14593" max="14840" width="9.140625" style="303"/>
    <col min="14841" max="14841" width="2.140625" style="303" customWidth="1"/>
    <col min="14842" max="14842" width="3" style="303" customWidth="1"/>
    <col min="14843" max="14843" width="9.140625" style="303"/>
    <col min="14844" max="14844" width="65.42578125" style="303" customWidth="1"/>
    <col min="14845" max="14848" width="11.7109375" style="303" customWidth="1"/>
    <col min="14849" max="15096" width="9.140625" style="303"/>
    <col min="15097" max="15097" width="2.140625" style="303" customWidth="1"/>
    <col min="15098" max="15098" width="3" style="303" customWidth="1"/>
    <col min="15099" max="15099" width="9.140625" style="303"/>
    <col min="15100" max="15100" width="65.42578125" style="303" customWidth="1"/>
    <col min="15101" max="15104" width="11.7109375" style="303" customWidth="1"/>
    <col min="15105" max="15352" width="9.140625" style="303"/>
    <col min="15353" max="15353" width="2.140625" style="303" customWidth="1"/>
    <col min="15354" max="15354" width="3" style="303" customWidth="1"/>
    <col min="15355" max="15355" width="9.140625" style="303"/>
    <col min="15356" max="15356" width="65.42578125" style="303" customWidth="1"/>
    <col min="15357" max="15360" width="11.7109375" style="303" customWidth="1"/>
    <col min="15361" max="15608" width="9.140625" style="303"/>
    <col min="15609" max="15609" width="2.140625" style="303" customWidth="1"/>
    <col min="15610" max="15610" width="3" style="303" customWidth="1"/>
    <col min="15611" max="15611" width="9.140625" style="303"/>
    <col min="15612" max="15612" width="65.42578125" style="303" customWidth="1"/>
    <col min="15613" max="15616" width="11.7109375" style="303" customWidth="1"/>
    <col min="15617" max="15864" width="9.140625" style="303"/>
    <col min="15865" max="15865" width="2.140625" style="303" customWidth="1"/>
    <col min="15866" max="15866" width="3" style="303" customWidth="1"/>
    <col min="15867" max="15867" width="9.140625" style="303"/>
    <col min="15868" max="15868" width="65.42578125" style="303" customWidth="1"/>
    <col min="15869" max="15872" width="11.7109375" style="303" customWidth="1"/>
    <col min="15873" max="16120" width="9.140625" style="303"/>
    <col min="16121" max="16121" width="2.140625" style="303" customWidth="1"/>
    <col min="16122" max="16122" width="3" style="303" customWidth="1"/>
    <col min="16123" max="16123" width="9.140625" style="303"/>
    <col min="16124" max="16124" width="65.42578125" style="303" customWidth="1"/>
    <col min="16125" max="16128" width="11.7109375" style="303" customWidth="1"/>
    <col min="16129" max="16384" width="9.140625" style="303"/>
  </cols>
  <sheetData>
    <row r="2" spans="1:13">
      <c r="H2" s="304" t="s">
        <v>201</v>
      </c>
    </row>
    <row r="3" spans="1:13">
      <c r="A3" s="305"/>
      <c r="B3" s="305"/>
      <c r="C3" s="305"/>
      <c r="D3" s="306" t="s">
        <v>202</v>
      </c>
    </row>
    <row r="4" spans="1:13" ht="15" customHeight="1" thickBot="1">
      <c r="A4" s="307"/>
      <c r="B4" s="307"/>
      <c r="C4" s="307"/>
      <c r="D4" s="307"/>
      <c r="G4" s="1964" t="s">
        <v>0</v>
      </c>
      <c r="H4" s="1964"/>
    </row>
    <row r="5" spans="1:13" ht="15" customHeight="1" thickBot="1">
      <c r="A5" s="1965" t="s">
        <v>202</v>
      </c>
      <c r="B5" s="1966"/>
      <c r="C5" s="1966"/>
      <c r="D5" s="1966"/>
      <c r="E5" s="1969" t="s">
        <v>190</v>
      </c>
      <c r="F5" s="1970"/>
      <c r="G5" s="1970"/>
      <c r="H5" s="1971"/>
    </row>
    <row r="6" spans="1:13" ht="33.75" customHeight="1" thickBot="1">
      <c r="A6" s="1967"/>
      <c r="B6" s="1968"/>
      <c r="C6" s="1968"/>
      <c r="D6" s="1968"/>
      <c r="E6" s="308" t="s">
        <v>203</v>
      </c>
      <c r="F6" s="308" t="s">
        <v>204</v>
      </c>
      <c r="G6" s="309" t="s">
        <v>205</v>
      </c>
      <c r="H6" s="308" t="s">
        <v>4</v>
      </c>
    </row>
    <row r="7" spans="1:13" ht="15" thickBot="1">
      <c r="A7" s="1972" t="s">
        <v>206</v>
      </c>
      <c r="B7" s="1973"/>
      <c r="C7" s="1973"/>
      <c r="D7" s="1974"/>
      <c r="E7" s="310">
        <v>3677.6759999999999</v>
      </c>
      <c r="F7" s="311">
        <v>1011.813</v>
      </c>
      <c r="G7" s="312">
        <v>190.613</v>
      </c>
      <c r="H7" s="313">
        <v>4880.1019999999999</v>
      </c>
    </row>
    <row r="8" spans="1:13">
      <c r="A8" s="314"/>
      <c r="B8" s="1975" t="s">
        <v>207</v>
      </c>
      <c r="C8" s="1976"/>
      <c r="D8" s="1976"/>
      <c r="E8" s="315">
        <v>1219.761</v>
      </c>
      <c r="F8" s="316">
        <v>471.67599999999999</v>
      </c>
      <c r="G8" s="317">
        <v>71.006</v>
      </c>
      <c r="H8" s="318">
        <v>1762.443</v>
      </c>
      <c r="I8" s="319"/>
      <c r="J8" s="319"/>
      <c r="M8" s="319"/>
    </row>
    <row r="9" spans="1:13">
      <c r="A9" s="314"/>
      <c r="B9" s="320"/>
      <c r="C9" s="1959" t="s">
        <v>208</v>
      </c>
      <c r="D9" s="1960"/>
      <c r="E9" s="321">
        <v>1202.9559999999999</v>
      </c>
      <c r="F9" s="322">
        <v>467.57400000000001</v>
      </c>
      <c r="G9" s="323">
        <v>71.006</v>
      </c>
      <c r="H9" s="324">
        <v>1741.5360000000001</v>
      </c>
    </row>
    <row r="10" spans="1:13">
      <c r="A10" s="314"/>
      <c r="B10" s="320"/>
      <c r="C10" s="1959" t="s">
        <v>209</v>
      </c>
      <c r="D10" s="1960"/>
      <c r="E10" s="321">
        <v>16.805</v>
      </c>
      <c r="F10" s="322">
        <v>4.1020000000000003</v>
      </c>
      <c r="G10" s="323">
        <v>0</v>
      </c>
      <c r="H10" s="324">
        <v>20.907</v>
      </c>
    </row>
    <row r="11" spans="1:13">
      <c r="A11" s="314"/>
      <c r="B11" s="1959" t="s">
        <v>210</v>
      </c>
      <c r="C11" s="1959"/>
      <c r="D11" s="1960"/>
      <c r="E11" s="321">
        <v>174.75700000000001</v>
      </c>
      <c r="F11" s="322">
        <v>42.106999999999999</v>
      </c>
      <c r="G11" s="323">
        <v>10.423</v>
      </c>
      <c r="H11" s="324">
        <v>227.28700000000001</v>
      </c>
    </row>
    <row r="12" spans="1:13">
      <c r="A12" s="314"/>
      <c r="B12" s="320"/>
      <c r="C12" s="1960" t="s">
        <v>211</v>
      </c>
      <c r="D12" s="1961"/>
      <c r="E12" s="321">
        <v>165.637</v>
      </c>
      <c r="F12" s="322">
        <v>40.523000000000003</v>
      </c>
      <c r="G12" s="323">
        <v>10.423</v>
      </c>
      <c r="H12" s="324">
        <v>216.583</v>
      </c>
    </row>
    <row r="13" spans="1:13">
      <c r="A13" s="314"/>
      <c r="B13" s="320"/>
      <c r="C13" s="1960" t="s">
        <v>212</v>
      </c>
      <c r="D13" s="1961"/>
      <c r="E13" s="321">
        <v>7.6760000000000002</v>
      </c>
      <c r="F13" s="322">
        <v>1.5840000000000001</v>
      </c>
      <c r="G13" s="323">
        <v>0</v>
      </c>
      <c r="H13" s="324">
        <v>9.26</v>
      </c>
    </row>
    <row r="14" spans="1:13" ht="14.25" customHeight="1">
      <c r="A14" s="314"/>
      <c r="B14" s="320"/>
      <c r="C14" s="325" t="s">
        <v>213</v>
      </c>
      <c r="D14" s="326"/>
      <c r="E14" s="321">
        <v>1.444</v>
      </c>
      <c r="F14" s="322">
        <v>0</v>
      </c>
      <c r="G14" s="323">
        <v>0</v>
      </c>
      <c r="H14" s="324">
        <v>1.444</v>
      </c>
    </row>
    <row r="15" spans="1:13" ht="30" customHeight="1">
      <c r="A15" s="327"/>
      <c r="B15" s="1962" t="s">
        <v>214</v>
      </c>
      <c r="C15" s="1962"/>
      <c r="D15" s="1963"/>
      <c r="E15" s="321">
        <v>3.5049999999999999</v>
      </c>
      <c r="F15" s="322">
        <v>0.249</v>
      </c>
      <c r="G15" s="323">
        <v>0.29899999999999999</v>
      </c>
      <c r="H15" s="324">
        <v>4.0529999999999999</v>
      </c>
    </row>
    <row r="16" spans="1:13">
      <c r="A16" s="314"/>
      <c r="B16" s="1959" t="s">
        <v>215</v>
      </c>
      <c r="C16" s="1959"/>
      <c r="D16" s="1960"/>
      <c r="E16" s="321">
        <v>224.69300000000001</v>
      </c>
      <c r="F16" s="322">
        <v>76.585999999999999</v>
      </c>
      <c r="G16" s="323">
        <v>9.9529999999999994</v>
      </c>
      <c r="H16" s="324">
        <v>311.23200000000003</v>
      </c>
    </row>
    <row r="17" spans="1:13">
      <c r="A17" s="314"/>
      <c r="B17" s="320"/>
      <c r="C17" s="1960" t="s">
        <v>216</v>
      </c>
      <c r="D17" s="1961"/>
      <c r="E17" s="321">
        <v>161.31100000000001</v>
      </c>
      <c r="F17" s="322">
        <v>40.600999999999999</v>
      </c>
      <c r="G17" s="323">
        <v>9.3800000000000008</v>
      </c>
      <c r="H17" s="324">
        <v>211.292</v>
      </c>
    </row>
    <row r="18" spans="1:13">
      <c r="A18" s="314"/>
      <c r="B18" s="320"/>
      <c r="C18" s="1960" t="s">
        <v>217</v>
      </c>
      <c r="D18" s="1961"/>
      <c r="E18" s="321">
        <v>61.362000000000002</v>
      </c>
      <c r="F18" s="322">
        <v>32.820999999999998</v>
      </c>
      <c r="G18" s="323">
        <v>0.54200000000000004</v>
      </c>
      <c r="H18" s="324">
        <v>94.724999999999994</v>
      </c>
    </row>
    <row r="19" spans="1:13">
      <c r="A19" s="314"/>
      <c r="B19" s="320"/>
      <c r="C19" s="1960" t="s">
        <v>218</v>
      </c>
      <c r="D19" s="1961"/>
      <c r="E19" s="321">
        <v>0.68200000000000005</v>
      </c>
      <c r="F19" s="322">
        <v>0</v>
      </c>
      <c r="G19" s="323">
        <v>0</v>
      </c>
      <c r="H19" s="324">
        <v>0.68200000000000005</v>
      </c>
    </row>
    <row r="20" spans="1:13">
      <c r="A20" s="314"/>
      <c r="B20" s="320"/>
      <c r="C20" s="1960" t="s">
        <v>219</v>
      </c>
      <c r="D20" s="1961"/>
      <c r="E20" s="321">
        <v>1.0589999999999999</v>
      </c>
      <c r="F20" s="322">
        <v>0.246</v>
      </c>
      <c r="G20" s="323">
        <v>0</v>
      </c>
      <c r="H20" s="324">
        <v>1.3049999999999999</v>
      </c>
    </row>
    <row r="21" spans="1:13" ht="14.25" customHeight="1">
      <c r="A21" s="314"/>
      <c r="B21" s="320"/>
      <c r="C21" s="1960" t="s">
        <v>220</v>
      </c>
      <c r="D21" s="1961"/>
      <c r="E21" s="321">
        <v>0.27900000000000003</v>
      </c>
      <c r="F21" s="322">
        <v>2.9180000000000001</v>
      </c>
      <c r="G21" s="323">
        <v>3.1E-2</v>
      </c>
      <c r="H21" s="324">
        <v>3.2280000000000002</v>
      </c>
    </row>
    <row r="22" spans="1:13" ht="14.25" customHeight="1">
      <c r="A22" s="314"/>
      <c r="B22" s="1960" t="s">
        <v>221</v>
      </c>
      <c r="C22" s="1961"/>
      <c r="D22" s="1961"/>
      <c r="E22" s="321">
        <v>1862.0650000000001</v>
      </c>
      <c r="F22" s="322">
        <v>408.40100000000001</v>
      </c>
      <c r="G22" s="323">
        <v>84.617000000000004</v>
      </c>
      <c r="H22" s="324">
        <v>2355.0830000000001</v>
      </c>
      <c r="J22" s="319"/>
    </row>
    <row r="23" spans="1:13" ht="15" customHeight="1">
      <c r="A23" s="314"/>
      <c r="B23" s="320"/>
      <c r="C23" s="1977" t="s">
        <v>222</v>
      </c>
      <c r="D23" s="1978"/>
      <c r="E23" s="321">
        <v>4.1900000000000004</v>
      </c>
      <c r="F23" s="322">
        <v>26.879000000000001</v>
      </c>
      <c r="G23" s="323">
        <v>0.82499999999999996</v>
      </c>
      <c r="H23" s="324">
        <v>31.893999999999998</v>
      </c>
    </row>
    <row r="24" spans="1:13">
      <c r="A24" s="314"/>
      <c r="B24" s="320"/>
      <c r="C24" s="1960" t="s">
        <v>223</v>
      </c>
      <c r="D24" s="1961"/>
      <c r="E24" s="321">
        <v>1857.875</v>
      </c>
      <c r="F24" s="322">
        <v>381.52199999999999</v>
      </c>
      <c r="G24" s="323">
        <v>83.792000000000002</v>
      </c>
      <c r="H24" s="324">
        <v>2323.1889999999999</v>
      </c>
      <c r="J24" s="319"/>
    </row>
    <row r="25" spans="1:13" ht="14.25" customHeight="1">
      <c r="A25" s="314"/>
      <c r="B25" s="1960" t="s">
        <v>224</v>
      </c>
      <c r="C25" s="1961"/>
      <c r="D25" s="1961"/>
      <c r="E25" s="328">
        <v>43.319000000000003</v>
      </c>
      <c r="F25" s="329">
        <v>2.891</v>
      </c>
      <c r="G25" s="330">
        <v>0.72099999999999997</v>
      </c>
      <c r="H25" s="324">
        <v>46.930999999999997</v>
      </c>
    </row>
    <row r="26" spans="1:13" ht="15" customHeight="1">
      <c r="A26" s="314"/>
      <c r="B26" s="320"/>
      <c r="C26" s="1979" t="s">
        <v>225</v>
      </c>
      <c r="D26" s="1977"/>
      <c r="E26" s="321">
        <v>2.7970000000000002</v>
      </c>
      <c r="F26" s="322">
        <v>1.528</v>
      </c>
      <c r="G26" s="323">
        <v>0.25900000000000001</v>
      </c>
      <c r="H26" s="324">
        <v>4.5839999999999996</v>
      </c>
    </row>
    <row r="27" spans="1:13" ht="15" customHeight="1">
      <c r="A27" s="331"/>
      <c r="B27" s="332"/>
      <c r="C27" s="1980" t="s">
        <v>226</v>
      </c>
      <c r="D27" s="1981"/>
      <c r="E27" s="321">
        <v>0</v>
      </c>
      <c r="F27" s="322">
        <v>0.45200000000000001</v>
      </c>
      <c r="G27" s="323">
        <v>0</v>
      </c>
      <c r="H27" s="324">
        <v>0.45200000000000001</v>
      </c>
    </row>
    <row r="28" spans="1:13" ht="15" customHeight="1">
      <c r="A28" s="331"/>
      <c r="B28" s="332"/>
      <c r="C28" s="1962" t="s">
        <v>227</v>
      </c>
      <c r="D28" s="1963"/>
      <c r="E28" s="321">
        <v>40.304000000000002</v>
      </c>
      <c r="F28" s="322">
        <v>0.84099999999999997</v>
      </c>
      <c r="G28" s="323">
        <v>0.46200000000000002</v>
      </c>
      <c r="H28" s="324">
        <v>41.606999999999999</v>
      </c>
    </row>
    <row r="29" spans="1:13" ht="25.5" customHeight="1">
      <c r="A29" s="331"/>
      <c r="B29" s="332"/>
      <c r="C29" s="1962" t="s">
        <v>228</v>
      </c>
      <c r="D29" s="1963"/>
      <c r="E29" s="333">
        <v>0.218</v>
      </c>
      <c r="F29" s="334">
        <v>7.0000000000000007E-2</v>
      </c>
      <c r="G29" s="335">
        <v>0</v>
      </c>
      <c r="H29" s="336">
        <v>0.28799999999999998</v>
      </c>
    </row>
    <row r="30" spans="1:13" ht="51" customHeight="1" thickBot="1">
      <c r="A30" s="337"/>
      <c r="B30" s="1982" t="s">
        <v>229</v>
      </c>
      <c r="C30" s="1983"/>
      <c r="D30" s="1983"/>
      <c r="E30" s="333">
        <v>149.57599999999999</v>
      </c>
      <c r="F30" s="334">
        <v>9.9030000000000005</v>
      </c>
      <c r="G30" s="335">
        <v>13.593999999999999</v>
      </c>
      <c r="H30" s="336">
        <v>173.07300000000001</v>
      </c>
    </row>
    <row r="31" spans="1:13" ht="27" customHeight="1" thickBot="1">
      <c r="A31" s="1984" t="s">
        <v>230</v>
      </c>
      <c r="B31" s="1985"/>
      <c r="C31" s="1985"/>
      <c r="D31" s="1986"/>
      <c r="E31" s="310">
        <v>-695.077</v>
      </c>
      <c r="F31" s="311">
        <v>-291.62099999999998</v>
      </c>
      <c r="G31" s="312">
        <v>-51.914000000000001</v>
      </c>
      <c r="H31" s="313">
        <v>-1038.6120000000001</v>
      </c>
      <c r="M31" s="319"/>
    </row>
    <row r="32" spans="1:13">
      <c r="A32" s="338"/>
      <c r="B32" s="1987" t="s">
        <v>231</v>
      </c>
      <c r="C32" s="1987"/>
      <c r="D32" s="1975"/>
      <c r="E32" s="315">
        <v>-68.849000000000004</v>
      </c>
      <c r="F32" s="316">
        <v>-42.674999999999997</v>
      </c>
      <c r="G32" s="317">
        <v>-8.3569999999999993</v>
      </c>
      <c r="H32" s="318">
        <v>-119.881</v>
      </c>
    </row>
    <row r="33" spans="1:21">
      <c r="A33" s="314"/>
      <c r="B33" s="320"/>
      <c r="C33" s="1959" t="s">
        <v>232</v>
      </c>
      <c r="D33" s="1960"/>
      <c r="E33" s="321">
        <v>-67.483000000000004</v>
      </c>
      <c r="F33" s="322">
        <v>-37.701999999999998</v>
      </c>
      <c r="G33" s="323">
        <v>-8.3569999999999993</v>
      </c>
      <c r="H33" s="324">
        <v>-113.542</v>
      </c>
    </row>
    <row r="34" spans="1:21">
      <c r="A34" s="314"/>
      <c r="B34" s="320"/>
      <c r="C34" s="1959" t="s">
        <v>233</v>
      </c>
      <c r="D34" s="1960"/>
      <c r="E34" s="321">
        <v>-1.3660000000000001</v>
      </c>
      <c r="F34" s="322">
        <v>-4.9729999999999999</v>
      </c>
      <c r="G34" s="323">
        <v>0</v>
      </c>
      <c r="H34" s="324">
        <v>-6.3390000000000004</v>
      </c>
    </row>
    <row r="35" spans="1:21">
      <c r="A35" s="314"/>
      <c r="B35" s="1959" t="s">
        <v>234</v>
      </c>
      <c r="C35" s="1959"/>
      <c r="D35" s="1960"/>
      <c r="E35" s="321">
        <v>-0.68500000000000005</v>
      </c>
      <c r="F35" s="322">
        <v>-0.628</v>
      </c>
      <c r="G35" s="323">
        <v>-0.11</v>
      </c>
      <c r="H35" s="339">
        <v>-1.423</v>
      </c>
    </row>
    <row r="36" spans="1:21">
      <c r="A36" s="314"/>
      <c r="B36" s="320"/>
      <c r="C36" s="1960" t="s">
        <v>235</v>
      </c>
      <c r="D36" s="1961"/>
      <c r="E36" s="321">
        <v>-0.68100000000000005</v>
      </c>
      <c r="F36" s="322">
        <v>-0.628</v>
      </c>
      <c r="G36" s="323">
        <v>-0.11</v>
      </c>
      <c r="H36" s="339">
        <v>-1.419</v>
      </c>
    </row>
    <row r="37" spans="1:21" ht="30" customHeight="1">
      <c r="A37" s="314"/>
      <c r="B37" s="320"/>
      <c r="C37" s="1960" t="s">
        <v>236</v>
      </c>
      <c r="D37" s="1961"/>
      <c r="E37" s="328">
        <v>-4.0000000000000001E-3</v>
      </c>
      <c r="F37" s="329">
        <v>0</v>
      </c>
      <c r="G37" s="330">
        <v>0</v>
      </c>
      <c r="H37" s="339">
        <v>-4.0000000000000001E-3</v>
      </c>
    </row>
    <row r="38" spans="1:21" ht="14.25" customHeight="1">
      <c r="A38" s="327"/>
      <c r="B38" s="1962" t="s">
        <v>237</v>
      </c>
      <c r="C38" s="1962"/>
      <c r="D38" s="1963"/>
      <c r="E38" s="328">
        <v>-8.5429999999999993</v>
      </c>
      <c r="F38" s="329">
        <v>-1.504</v>
      </c>
      <c r="G38" s="330">
        <v>-0.39</v>
      </c>
      <c r="H38" s="339">
        <v>-10.436999999999999</v>
      </c>
    </row>
    <row r="39" spans="1:21">
      <c r="A39" s="314"/>
      <c r="B39" s="1959" t="s">
        <v>238</v>
      </c>
      <c r="C39" s="1959"/>
      <c r="D39" s="1960"/>
      <c r="E39" s="328">
        <v>-114.71299999999999</v>
      </c>
      <c r="F39" s="329">
        <v>-59.430999999999997</v>
      </c>
      <c r="G39" s="330">
        <v>-17.202000000000002</v>
      </c>
      <c r="H39" s="339">
        <v>-191.346</v>
      </c>
    </row>
    <row r="40" spans="1:21">
      <c r="A40" s="314"/>
      <c r="B40" s="320"/>
      <c r="C40" s="1960" t="s">
        <v>239</v>
      </c>
      <c r="D40" s="1961"/>
      <c r="E40" s="328">
        <v>0</v>
      </c>
      <c r="F40" s="329">
        <v>-1.9E-2</v>
      </c>
      <c r="G40" s="330">
        <v>-7.0000000000000001E-3</v>
      </c>
      <c r="H40" s="339">
        <v>-2.5999999999999999E-2</v>
      </c>
    </row>
    <row r="41" spans="1:21">
      <c r="A41" s="314"/>
      <c r="B41" s="320"/>
      <c r="C41" s="1960" t="s">
        <v>240</v>
      </c>
      <c r="D41" s="1961"/>
      <c r="E41" s="340">
        <v>-74.248000000000005</v>
      </c>
      <c r="F41" s="341">
        <v>-15.119</v>
      </c>
      <c r="G41" s="342">
        <v>-1.141</v>
      </c>
      <c r="H41" s="339">
        <v>-90.507999999999996</v>
      </c>
    </row>
    <row r="42" spans="1:21">
      <c r="A42" s="314"/>
      <c r="B42" s="320"/>
      <c r="C42" s="1960" t="s">
        <v>241</v>
      </c>
      <c r="D42" s="1961"/>
      <c r="E42" s="328">
        <v>0</v>
      </c>
      <c r="F42" s="329">
        <v>-8.1000000000000003E-2</v>
      </c>
      <c r="G42" s="330">
        <v>0</v>
      </c>
      <c r="H42" s="339">
        <v>-8.1000000000000003E-2</v>
      </c>
    </row>
    <row r="43" spans="1:21">
      <c r="A43" s="314"/>
      <c r="B43" s="320"/>
      <c r="C43" s="1960" t="s">
        <v>242</v>
      </c>
      <c r="D43" s="1961"/>
      <c r="E43" s="328">
        <v>-17.178000000000001</v>
      </c>
      <c r="F43" s="329">
        <v>-10.191000000000001</v>
      </c>
      <c r="G43" s="330">
        <v>-1.881</v>
      </c>
      <c r="H43" s="339">
        <v>-29.25</v>
      </c>
    </row>
    <row r="44" spans="1:21" ht="14.25" customHeight="1">
      <c r="A44" s="314"/>
      <c r="B44" s="320"/>
      <c r="C44" s="1960" t="s">
        <v>243</v>
      </c>
      <c r="D44" s="1961"/>
      <c r="E44" s="328">
        <v>-21.86</v>
      </c>
      <c r="F44" s="329">
        <v>-12.173</v>
      </c>
      <c r="G44" s="330">
        <v>-7.0449999999999999</v>
      </c>
      <c r="H44" s="339">
        <v>-41.078000000000003</v>
      </c>
    </row>
    <row r="45" spans="1:21">
      <c r="A45" s="314"/>
      <c r="B45" s="320"/>
      <c r="C45" s="1960" t="s">
        <v>244</v>
      </c>
      <c r="D45" s="1961"/>
      <c r="E45" s="328">
        <v>-1.427</v>
      </c>
      <c r="F45" s="329">
        <v>-21.847999999999999</v>
      </c>
      <c r="G45" s="330">
        <v>-7.1280000000000001</v>
      </c>
      <c r="H45" s="339">
        <v>-30.402999999999999</v>
      </c>
    </row>
    <row r="46" spans="1:21">
      <c r="A46" s="314"/>
      <c r="B46" s="1959" t="s">
        <v>245</v>
      </c>
      <c r="C46" s="1959"/>
      <c r="D46" s="1960"/>
      <c r="E46" s="328">
        <v>-397.827</v>
      </c>
      <c r="F46" s="329">
        <v>-125.98099999999999</v>
      </c>
      <c r="G46" s="330">
        <v>-20.484000000000002</v>
      </c>
      <c r="H46" s="339">
        <v>-544.29200000000003</v>
      </c>
      <c r="I46" s="305"/>
      <c r="J46" s="305"/>
      <c r="K46" s="305"/>
      <c r="L46" s="305"/>
      <c r="M46" s="305"/>
      <c r="N46" s="305"/>
      <c r="O46" s="305"/>
      <c r="P46" s="305"/>
      <c r="Q46" s="305"/>
      <c r="R46" s="305"/>
      <c r="S46" s="305"/>
      <c r="T46" s="305"/>
      <c r="U46" s="305"/>
    </row>
    <row r="47" spans="1:21">
      <c r="A47" s="314"/>
      <c r="B47" s="320"/>
      <c r="C47" s="1988" t="s">
        <v>246</v>
      </c>
      <c r="D47" s="1989"/>
      <c r="E47" s="328">
        <v>-0.115</v>
      </c>
      <c r="F47" s="329">
        <v>-7.2999999999999995E-2</v>
      </c>
      <c r="G47" s="330">
        <v>-2E-3</v>
      </c>
      <c r="H47" s="339">
        <v>-0.19</v>
      </c>
      <c r="I47" s="305"/>
      <c r="J47" s="305"/>
      <c r="K47" s="305"/>
      <c r="L47" s="305"/>
      <c r="M47" s="305"/>
      <c r="N47" s="305"/>
      <c r="O47" s="305"/>
      <c r="P47" s="305"/>
      <c r="Q47" s="305"/>
      <c r="R47" s="305"/>
      <c r="S47" s="305"/>
      <c r="T47" s="305"/>
      <c r="U47" s="305"/>
    </row>
    <row r="48" spans="1:21">
      <c r="A48" s="314"/>
      <c r="B48" s="320"/>
      <c r="C48" s="1960" t="s">
        <v>247</v>
      </c>
      <c r="D48" s="1961"/>
      <c r="E48" s="328">
        <v>-397.71199999999999</v>
      </c>
      <c r="F48" s="329">
        <v>-125.908</v>
      </c>
      <c r="G48" s="330">
        <v>-20.481999999999999</v>
      </c>
      <c r="H48" s="339">
        <v>-544.10199999999998</v>
      </c>
      <c r="I48" s="305"/>
      <c r="J48" s="305"/>
      <c r="K48" s="305"/>
      <c r="L48" s="305"/>
      <c r="M48" s="305"/>
      <c r="N48" s="305"/>
      <c r="O48" s="305"/>
      <c r="P48" s="305"/>
      <c r="Q48" s="305"/>
      <c r="R48" s="305"/>
      <c r="S48" s="305"/>
      <c r="T48" s="305"/>
      <c r="U48" s="305"/>
    </row>
    <row r="49" spans="1:21" ht="14.25" customHeight="1">
      <c r="A49" s="314"/>
      <c r="B49" s="1959" t="s">
        <v>248</v>
      </c>
      <c r="C49" s="1959"/>
      <c r="D49" s="1960"/>
      <c r="E49" s="328">
        <v>-104.46</v>
      </c>
      <c r="F49" s="329">
        <v>-61.402000000000001</v>
      </c>
      <c r="G49" s="330">
        <v>-5.3710000000000004</v>
      </c>
      <c r="H49" s="339">
        <v>-171.233</v>
      </c>
      <c r="I49" s="305"/>
      <c r="J49" s="305"/>
      <c r="K49" s="305"/>
      <c r="L49" s="305"/>
      <c r="M49" s="305"/>
      <c r="N49" s="305"/>
      <c r="O49" s="305"/>
      <c r="P49" s="305"/>
      <c r="Q49" s="305"/>
      <c r="R49" s="305"/>
      <c r="S49" s="305"/>
      <c r="T49" s="305"/>
      <c r="U49" s="305"/>
    </row>
    <row r="50" spans="1:21">
      <c r="A50" s="314"/>
      <c r="B50" s="320"/>
      <c r="C50" s="1990" t="s">
        <v>249</v>
      </c>
      <c r="D50" s="1991"/>
      <c r="E50" s="328">
        <v>-4.0000000000000001E-3</v>
      </c>
      <c r="F50" s="329">
        <v>-8.2940000000000005</v>
      </c>
      <c r="G50" s="330">
        <v>-4.8819999999999997</v>
      </c>
      <c r="H50" s="339">
        <v>-13.18</v>
      </c>
      <c r="I50" s="305"/>
      <c r="J50" s="305"/>
      <c r="K50" s="305"/>
      <c r="L50" s="305"/>
      <c r="M50" s="305"/>
      <c r="N50" s="305"/>
      <c r="O50" s="305"/>
      <c r="P50" s="305"/>
      <c r="Q50" s="305"/>
      <c r="R50" s="305"/>
      <c r="S50" s="305"/>
      <c r="T50" s="305"/>
      <c r="U50" s="305"/>
    </row>
    <row r="51" spans="1:21" ht="25.5" customHeight="1">
      <c r="A51" s="314"/>
      <c r="B51" s="320"/>
      <c r="C51" s="1990" t="s">
        <v>250</v>
      </c>
      <c r="D51" s="1991"/>
      <c r="E51" s="328">
        <v>-2.4E-2</v>
      </c>
      <c r="F51" s="329">
        <v>0</v>
      </c>
      <c r="G51" s="330">
        <v>0</v>
      </c>
      <c r="H51" s="339">
        <v>-2.4E-2</v>
      </c>
      <c r="I51" s="305"/>
      <c r="J51" s="305"/>
      <c r="K51" s="305"/>
      <c r="L51" s="305"/>
      <c r="M51" s="305"/>
      <c r="N51" s="305"/>
      <c r="O51" s="305"/>
      <c r="P51" s="305"/>
      <c r="Q51" s="305"/>
      <c r="R51" s="305"/>
      <c r="S51" s="305"/>
      <c r="T51" s="305"/>
      <c r="U51" s="305"/>
    </row>
    <row r="52" spans="1:21" ht="14.25" customHeight="1">
      <c r="A52" s="314"/>
      <c r="B52" s="320"/>
      <c r="C52" s="1963" t="s">
        <v>251</v>
      </c>
      <c r="D52" s="1998"/>
      <c r="E52" s="328">
        <v>-7.0000000000000007E-2</v>
      </c>
      <c r="F52" s="329">
        <v>0</v>
      </c>
      <c r="G52" s="330">
        <v>0</v>
      </c>
      <c r="H52" s="339">
        <v>-7.0000000000000007E-2</v>
      </c>
      <c r="I52" s="305"/>
      <c r="J52" s="305"/>
      <c r="K52" s="305"/>
      <c r="L52" s="305"/>
      <c r="M52" s="305"/>
      <c r="N52" s="305"/>
      <c r="O52" s="305"/>
      <c r="P52" s="305"/>
      <c r="Q52" s="305"/>
      <c r="R52" s="305"/>
      <c r="S52" s="305"/>
      <c r="T52" s="305"/>
      <c r="U52" s="305"/>
    </row>
    <row r="53" spans="1:21">
      <c r="A53" s="314"/>
      <c r="B53" s="320"/>
      <c r="C53" s="1960" t="s">
        <v>252</v>
      </c>
      <c r="D53" s="1961"/>
      <c r="E53" s="321">
        <v>-97.546999999999997</v>
      </c>
      <c r="F53" s="322">
        <v>-51.279000000000003</v>
      </c>
      <c r="G53" s="323">
        <v>-2.8000000000000001E-2</v>
      </c>
      <c r="H53" s="324">
        <v>-148.85400000000001</v>
      </c>
      <c r="I53" s="305"/>
      <c r="J53" s="305"/>
      <c r="K53" s="305"/>
      <c r="L53" s="305"/>
      <c r="M53" s="305"/>
      <c r="N53" s="305"/>
      <c r="O53" s="305"/>
      <c r="P53" s="305"/>
      <c r="Q53" s="305"/>
      <c r="R53" s="305"/>
      <c r="S53" s="305"/>
      <c r="T53" s="305"/>
      <c r="U53" s="305"/>
    </row>
    <row r="54" spans="1:21" ht="15" thickBot="1">
      <c r="A54" s="314"/>
      <c r="B54" s="320"/>
      <c r="C54" s="1990" t="s">
        <v>253</v>
      </c>
      <c r="D54" s="1991"/>
      <c r="E54" s="333">
        <v>-6.8150000000000004</v>
      </c>
      <c r="F54" s="334">
        <v>-1.829</v>
      </c>
      <c r="G54" s="335">
        <v>-0.46100000000000002</v>
      </c>
      <c r="H54" s="343">
        <v>-9.1050000000000004</v>
      </c>
      <c r="I54" s="344"/>
      <c r="J54" s="344"/>
      <c r="K54" s="344"/>
      <c r="L54" s="344"/>
      <c r="M54" s="344"/>
      <c r="N54" s="344"/>
      <c r="O54" s="344"/>
      <c r="P54" s="344"/>
      <c r="Q54" s="344"/>
      <c r="R54" s="344"/>
      <c r="S54" s="344"/>
      <c r="T54" s="344"/>
      <c r="U54" s="344"/>
    </row>
    <row r="55" spans="1:21" ht="15" thickBot="1">
      <c r="A55" s="1972" t="s">
        <v>254</v>
      </c>
      <c r="B55" s="1973"/>
      <c r="C55" s="1973"/>
      <c r="D55" s="1974"/>
      <c r="E55" s="345">
        <v>2982.5990000000002</v>
      </c>
      <c r="F55" s="346">
        <v>720.19200000000001</v>
      </c>
      <c r="G55" s="347">
        <v>138.69900000000001</v>
      </c>
      <c r="H55" s="348">
        <v>3841.49</v>
      </c>
      <c r="I55" s="344"/>
      <c r="J55" s="344"/>
      <c r="K55" s="344"/>
      <c r="L55" s="344"/>
      <c r="M55" s="349"/>
      <c r="N55" s="344"/>
      <c r="O55" s="344"/>
      <c r="P55" s="344"/>
      <c r="Q55" s="344"/>
      <c r="R55" s="344"/>
      <c r="S55" s="344"/>
      <c r="T55" s="344"/>
      <c r="U55" s="344"/>
    </row>
    <row r="56" spans="1:21" ht="15" thickBot="1">
      <c r="A56" s="350" t="s">
        <v>255</v>
      </c>
      <c r="B56" s="351"/>
      <c r="C56" s="351"/>
      <c r="D56" s="352"/>
      <c r="E56" s="310">
        <v>846.79100000000005</v>
      </c>
      <c r="F56" s="311">
        <v>231.81200000000001</v>
      </c>
      <c r="G56" s="312">
        <v>40.829000000000001</v>
      </c>
      <c r="H56" s="313">
        <v>1119.432</v>
      </c>
      <c r="I56" s="305"/>
      <c r="J56" s="305"/>
      <c r="K56" s="305"/>
      <c r="L56" s="305"/>
      <c r="M56" s="305"/>
      <c r="N56" s="305"/>
      <c r="O56" s="305"/>
      <c r="P56" s="305"/>
      <c r="Q56" s="305"/>
      <c r="R56" s="305"/>
      <c r="S56" s="305"/>
      <c r="T56" s="305"/>
      <c r="U56" s="305"/>
    </row>
    <row r="57" spans="1:21">
      <c r="A57" s="314"/>
      <c r="B57" s="1987" t="s">
        <v>256</v>
      </c>
      <c r="C57" s="1987"/>
      <c r="D57" s="1975"/>
      <c r="E57" s="315">
        <v>1155.7159999999999</v>
      </c>
      <c r="F57" s="316">
        <v>350.32600000000002</v>
      </c>
      <c r="G57" s="317">
        <v>60.127000000000002</v>
      </c>
      <c r="H57" s="318">
        <v>1566.1690000000001</v>
      </c>
      <c r="I57" s="305"/>
      <c r="J57" s="305"/>
      <c r="K57" s="305"/>
      <c r="L57" s="305"/>
      <c r="M57" s="305"/>
      <c r="N57" s="305"/>
      <c r="O57" s="305"/>
      <c r="P57" s="305"/>
      <c r="Q57" s="305"/>
      <c r="R57" s="305"/>
      <c r="S57" s="305"/>
      <c r="T57" s="305"/>
      <c r="U57" s="305"/>
    </row>
    <row r="58" spans="1:21" ht="15" thickBot="1">
      <c r="A58" s="331"/>
      <c r="B58" s="1999" t="s">
        <v>257</v>
      </c>
      <c r="C58" s="1999"/>
      <c r="D58" s="1990"/>
      <c r="E58" s="333">
        <v>-308.92500000000001</v>
      </c>
      <c r="F58" s="334">
        <v>-118.514</v>
      </c>
      <c r="G58" s="335">
        <v>-19.297999999999998</v>
      </c>
      <c r="H58" s="336">
        <v>-446.73700000000002</v>
      </c>
      <c r="I58" s="344"/>
      <c r="J58" s="344"/>
      <c r="K58" s="344"/>
      <c r="L58" s="344"/>
      <c r="M58" s="344"/>
      <c r="N58" s="344"/>
      <c r="O58" s="344"/>
      <c r="P58" s="344"/>
      <c r="Q58" s="344"/>
      <c r="R58" s="344"/>
      <c r="S58" s="344"/>
      <c r="T58" s="344"/>
      <c r="U58" s="344"/>
    </row>
    <row r="59" spans="1:21" ht="47.25" customHeight="1" thickBot="1">
      <c r="A59" s="1992" t="s">
        <v>258</v>
      </c>
      <c r="B59" s="1993"/>
      <c r="C59" s="1993"/>
      <c r="D59" s="1994"/>
      <c r="E59" s="310">
        <f>'[5]BU web'!E58</f>
        <v>3.823</v>
      </c>
      <c r="F59" s="310">
        <f>'[5]BU web'!F58</f>
        <v>4.1760000000000002</v>
      </c>
      <c r="G59" s="310">
        <f>'[5]BU web'!G58</f>
        <v>0.752</v>
      </c>
      <c r="H59" s="313">
        <f>'[5]BU web'!H58</f>
        <v>8.7509999999999994</v>
      </c>
      <c r="I59" s="305"/>
      <c r="J59" s="305"/>
      <c r="K59" s="305"/>
      <c r="L59" s="305"/>
      <c r="M59" s="305"/>
      <c r="N59" s="305"/>
      <c r="O59" s="305"/>
      <c r="P59" s="305"/>
      <c r="Q59" s="305"/>
      <c r="R59" s="305"/>
      <c r="S59" s="305"/>
      <c r="T59" s="305"/>
      <c r="U59" s="305"/>
    </row>
    <row r="60" spans="1:21" ht="36" customHeight="1">
      <c r="A60" s="338"/>
      <c r="B60" s="1995" t="s">
        <v>259</v>
      </c>
      <c r="C60" s="1995"/>
      <c r="D60" s="1996"/>
      <c r="E60" s="353">
        <f>'[5]BU web'!E59</f>
        <v>2.0369999999999999</v>
      </c>
      <c r="F60" s="354">
        <f>'[5]BU web'!F59</f>
        <v>3.282</v>
      </c>
      <c r="G60" s="355">
        <f>'[5]BU web'!G59</f>
        <v>0.752</v>
      </c>
      <c r="H60" s="356">
        <f>'[5]BU web'!H59</f>
        <v>6.0709999999999997</v>
      </c>
      <c r="I60" s="305"/>
      <c r="J60" s="305"/>
      <c r="K60" s="305"/>
      <c r="L60" s="305"/>
      <c r="M60" s="305"/>
      <c r="N60" s="305"/>
      <c r="O60" s="305"/>
      <c r="P60" s="305"/>
      <c r="Q60" s="305"/>
      <c r="R60" s="305"/>
      <c r="S60" s="305"/>
      <c r="T60" s="305"/>
      <c r="U60" s="305"/>
    </row>
    <row r="61" spans="1:21" ht="36" customHeight="1">
      <c r="A61" s="338"/>
      <c r="B61" s="357"/>
      <c r="C61" s="1962" t="s">
        <v>260</v>
      </c>
      <c r="D61" s="1963"/>
      <c r="E61" s="315">
        <f>'[5]BU web'!E60</f>
        <v>-6.2E-2</v>
      </c>
      <c r="F61" s="355">
        <f>'[5]BU web'!F60</f>
        <v>0</v>
      </c>
      <c r="G61" s="355">
        <f>'[5]BU web'!G60</f>
        <v>0</v>
      </c>
      <c r="H61" s="358">
        <f>'[5]BU web'!H60</f>
        <v>-6.2E-2</v>
      </c>
      <c r="I61" s="305"/>
      <c r="J61" s="305"/>
      <c r="K61" s="305"/>
      <c r="L61" s="305"/>
      <c r="M61" s="305"/>
      <c r="N61" s="305"/>
      <c r="O61" s="305"/>
      <c r="P61" s="305"/>
      <c r="Q61" s="305"/>
      <c r="R61" s="305"/>
      <c r="S61" s="305"/>
      <c r="T61" s="305"/>
      <c r="U61" s="305"/>
    </row>
    <row r="62" spans="1:21" ht="32.25" customHeight="1">
      <c r="A62" s="314"/>
      <c r="B62" s="320"/>
      <c r="C62" s="1962" t="s">
        <v>261</v>
      </c>
      <c r="D62" s="1963"/>
      <c r="E62" s="315">
        <f>'[5]BU web'!E61</f>
        <v>2.0990000000000002</v>
      </c>
      <c r="F62" s="355">
        <f>'[5]BU web'!F61</f>
        <v>3.282</v>
      </c>
      <c r="G62" s="355">
        <f>'[5]BU web'!G61</f>
        <v>0.752</v>
      </c>
      <c r="H62" s="336">
        <f>'[5]BU web'!H61</f>
        <v>6.133</v>
      </c>
      <c r="I62" s="305"/>
      <c r="J62" s="305"/>
      <c r="K62" s="305"/>
      <c r="L62" s="305"/>
      <c r="M62" s="305"/>
      <c r="N62" s="305"/>
      <c r="O62" s="305"/>
      <c r="P62" s="305"/>
      <c r="Q62" s="305"/>
      <c r="R62" s="305"/>
      <c r="S62" s="305"/>
      <c r="T62" s="305"/>
      <c r="U62" s="305"/>
    </row>
    <row r="63" spans="1:21" ht="27.75" customHeight="1">
      <c r="A63" s="314"/>
      <c r="B63" s="1962" t="s">
        <v>262</v>
      </c>
      <c r="C63" s="1962"/>
      <c r="D63" s="1963"/>
      <c r="E63" s="315">
        <f>'[5]BU web'!E62</f>
        <v>1.786</v>
      </c>
      <c r="F63" s="355">
        <f>'[5]BU web'!F62</f>
        <v>0.89400000000000002</v>
      </c>
      <c r="G63" s="355">
        <f>'[5]BU web'!G62</f>
        <v>0</v>
      </c>
      <c r="H63" s="336">
        <f>'[5]BU web'!H62</f>
        <v>2.68</v>
      </c>
      <c r="I63" s="305"/>
      <c r="J63" s="305"/>
      <c r="K63" s="305"/>
      <c r="L63" s="305"/>
      <c r="M63" s="305"/>
      <c r="N63" s="305"/>
      <c r="O63" s="305"/>
      <c r="P63" s="305"/>
      <c r="Q63" s="305"/>
      <c r="R63" s="305"/>
      <c r="S63" s="305"/>
      <c r="T63" s="305"/>
      <c r="U63" s="305"/>
    </row>
    <row r="64" spans="1:21" ht="27" customHeight="1">
      <c r="A64" s="314"/>
      <c r="B64" s="320"/>
      <c r="C64" s="1963" t="s">
        <v>263</v>
      </c>
      <c r="D64" s="1997"/>
      <c r="E64" s="315">
        <f>'[5]BU web'!E63</f>
        <v>3.2850000000000001</v>
      </c>
      <c r="F64" s="355">
        <f>'[5]BU web'!F63</f>
        <v>0</v>
      </c>
      <c r="G64" s="355">
        <f>'[5]BU web'!G63</f>
        <v>0</v>
      </c>
      <c r="H64" s="336">
        <f>'[5]BU web'!H63</f>
        <v>3.2850000000000001</v>
      </c>
      <c r="I64" s="305"/>
      <c r="J64" s="305"/>
      <c r="K64" s="305"/>
      <c r="L64" s="305"/>
      <c r="M64" s="305"/>
      <c r="N64" s="305"/>
      <c r="O64" s="305"/>
      <c r="P64" s="305"/>
      <c r="Q64" s="305"/>
      <c r="R64" s="305"/>
      <c r="S64" s="305"/>
      <c r="T64" s="305"/>
      <c r="U64" s="305"/>
    </row>
    <row r="65" spans="1:21" ht="33.75" customHeight="1">
      <c r="A65" s="314"/>
      <c r="B65" s="320"/>
      <c r="C65" s="1963" t="s">
        <v>264</v>
      </c>
      <c r="D65" s="1997"/>
      <c r="E65" s="315">
        <f>'[5]BU web'!E64</f>
        <v>-1.4990000000000001</v>
      </c>
      <c r="F65" s="355">
        <f>'[5]BU web'!F64</f>
        <v>0.89400000000000002</v>
      </c>
      <c r="G65" s="355">
        <f>'[5]BU web'!G64</f>
        <v>0</v>
      </c>
      <c r="H65" s="324">
        <f>'[5]BU web'!H64</f>
        <v>-0.60499999999999998</v>
      </c>
      <c r="I65" s="305"/>
      <c r="J65" s="305"/>
      <c r="K65" s="305"/>
      <c r="L65" s="305"/>
      <c r="M65" s="305"/>
      <c r="N65" s="305"/>
      <c r="O65" s="305"/>
      <c r="P65" s="305"/>
      <c r="Q65" s="305"/>
      <c r="R65" s="305"/>
      <c r="S65" s="305"/>
      <c r="T65" s="305"/>
      <c r="U65" s="305"/>
    </row>
    <row r="66" spans="1:21" ht="27" customHeight="1" thickBot="1">
      <c r="A66" s="314"/>
      <c r="B66" s="2008" t="s">
        <v>265</v>
      </c>
      <c r="C66" s="2009"/>
      <c r="D66" s="2010"/>
      <c r="E66" s="359">
        <v>0</v>
      </c>
      <c r="F66" s="360">
        <v>0</v>
      </c>
      <c r="G66" s="361">
        <v>0</v>
      </c>
      <c r="H66" s="362">
        <v>0</v>
      </c>
      <c r="I66" s="305"/>
      <c r="J66" s="305"/>
      <c r="K66" s="305"/>
      <c r="L66" s="305"/>
      <c r="M66" s="305"/>
      <c r="N66" s="305"/>
      <c r="O66" s="305"/>
      <c r="P66" s="305"/>
      <c r="Q66" s="305"/>
      <c r="R66" s="305"/>
      <c r="S66" s="305"/>
      <c r="T66" s="305"/>
      <c r="U66" s="305"/>
    </row>
    <row r="67" spans="1:21" ht="54.75" customHeight="1" thickBot="1">
      <c r="A67" s="2000" t="s">
        <v>266</v>
      </c>
      <c r="B67" s="2001"/>
      <c r="C67" s="2001"/>
      <c r="D67" s="2001"/>
      <c r="E67" s="313">
        <f>'[5]BU web'!E65</f>
        <v>2.8780000000000001</v>
      </c>
      <c r="F67" s="313">
        <f>'[5]BU web'!F65</f>
        <v>0</v>
      </c>
      <c r="G67" s="313">
        <f>'[5]BU web'!G65</f>
        <v>0</v>
      </c>
      <c r="H67" s="313">
        <f>'[5]BU web'!H65</f>
        <v>2.8780000000000001</v>
      </c>
      <c r="I67" s="344"/>
      <c r="J67" s="344"/>
      <c r="K67" s="344"/>
      <c r="L67" s="344"/>
      <c r="M67" s="344"/>
      <c r="N67" s="344"/>
      <c r="O67" s="344"/>
      <c r="P67" s="344"/>
      <c r="Q67" s="344"/>
      <c r="R67" s="344"/>
      <c r="S67" s="344"/>
      <c r="T67" s="344"/>
      <c r="U67" s="344"/>
    </row>
    <row r="68" spans="1:21" ht="42" customHeight="1">
      <c r="A68" s="338"/>
      <c r="B68" s="1995" t="s">
        <v>267</v>
      </c>
      <c r="C68" s="1995"/>
      <c r="D68" s="1996"/>
      <c r="E68" s="363">
        <f>'[5]BU web'!E66</f>
        <v>1.8919999999999999</v>
      </c>
      <c r="F68" s="364">
        <f>'[5]BU web'!F66</f>
        <v>0</v>
      </c>
      <c r="G68" s="365">
        <f>'[5]BU web'!G66</f>
        <v>0</v>
      </c>
      <c r="H68" s="366">
        <f>'[5]BU web'!H66</f>
        <v>1.8919999999999999</v>
      </c>
      <c r="I68" s="344"/>
      <c r="J68" s="344"/>
      <c r="K68" s="344"/>
      <c r="L68" s="344"/>
      <c r="M68" s="344"/>
      <c r="N68" s="344"/>
      <c r="O68" s="344"/>
      <c r="P68" s="344"/>
      <c r="Q68" s="344"/>
      <c r="R68" s="344"/>
      <c r="S68" s="344"/>
      <c r="T68" s="344"/>
      <c r="U68" s="344"/>
    </row>
    <row r="69" spans="1:21" ht="41.25" customHeight="1">
      <c r="A69" s="338"/>
      <c r="B69" s="357"/>
      <c r="C69" s="1963" t="s">
        <v>268</v>
      </c>
      <c r="D69" s="1997"/>
      <c r="E69" s="370">
        <f>'[5]BU web'!E67</f>
        <v>1.8919999999999999</v>
      </c>
      <c r="F69" s="371">
        <f>'[5]BU web'!F67</f>
        <v>0</v>
      </c>
      <c r="G69" s="372">
        <f>'[5]BU web'!G67</f>
        <v>0</v>
      </c>
      <c r="H69" s="336">
        <f>'[5]BU web'!H67</f>
        <v>1.8919999999999999</v>
      </c>
      <c r="I69" s="344"/>
      <c r="J69" s="344"/>
      <c r="K69" s="344"/>
      <c r="L69" s="344"/>
      <c r="M69" s="344"/>
      <c r="N69" s="344"/>
      <c r="O69" s="344"/>
      <c r="P69" s="344"/>
      <c r="Q69" s="344"/>
      <c r="R69" s="344"/>
      <c r="S69" s="344"/>
      <c r="T69" s="344"/>
      <c r="U69" s="344"/>
    </row>
    <row r="70" spans="1:21" ht="27.75" customHeight="1">
      <c r="A70" s="338"/>
      <c r="B70" s="1995" t="s">
        <v>269</v>
      </c>
      <c r="C70" s="1995"/>
      <c r="D70" s="1996"/>
      <c r="E70" s="370">
        <f>'[5]BU web'!E68</f>
        <v>0.98599999999999999</v>
      </c>
      <c r="F70" s="371">
        <f>'[5]BU web'!F68</f>
        <v>0</v>
      </c>
      <c r="G70" s="373">
        <f>'[5]BU web'!G68</f>
        <v>0</v>
      </c>
      <c r="H70" s="324">
        <f>'[5]BU web'!H68</f>
        <v>0.98599999999999999</v>
      </c>
      <c r="I70" s="344"/>
      <c r="J70" s="344"/>
      <c r="K70" s="344"/>
      <c r="L70" s="344"/>
      <c r="M70" s="344"/>
      <c r="N70" s="344"/>
      <c r="O70" s="344"/>
      <c r="P70" s="344"/>
      <c r="Q70" s="344"/>
      <c r="R70" s="344"/>
      <c r="S70" s="344"/>
      <c r="T70" s="344"/>
      <c r="U70" s="344"/>
    </row>
    <row r="71" spans="1:21" ht="27.75" customHeight="1" thickBot="1">
      <c r="A71" s="314"/>
      <c r="B71" s="320"/>
      <c r="C71" s="1963" t="s">
        <v>270</v>
      </c>
      <c r="D71" s="1997"/>
      <c r="E71" s="376">
        <f>'[5]BU web'!E69</f>
        <v>0.98599999999999999</v>
      </c>
      <c r="F71" s="377">
        <f>'[5]BU web'!F69</f>
        <v>0</v>
      </c>
      <c r="G71" s="378">
        <f>'[5]BU web'!G69</f>
        <v>0</v>
      </c>
      <c r="H71" s="362">
        <f>'[5]BU web'!H69</f>
        <v>0.98599999999999999</v>
      </c>
      <c r="I71" s="344"/>
      <c r="J71" s="344"/>
      <c r="K71" s="344"/>
      <c r="L71" s="344"/>
      <c r="M71" s="344"/>
      <c r="N71" s="344"/>
      <c r="O71" s="344"/>
      <c r="P71" s="344"/>
      <c r="Q71" s="344"/>
      <c r="R71" s="344"/>
      <c r="S71" s="344"/>
      <c r="T71" s="344"/>
      <c r="U71" s="344"/>
    </row>
    <row r="72" spans="1:21" ht="15.75" customHeight="1" thickBot="1">
      <c r="A72" s="2000" t="s">
        <v>271</v>
      </c>
      <c r="B72" s="2001"/>
      <c r="C72" s="2001"/>
      <c r="D72" s="2001"/>
      <c r="E72" s="310">
        <v>173.67099999999999</v>
      </c>
      <c r="F72" s="311">
        <v>39.131</v>
      </c>
      <c r="G72" s="312">
        <v>5.7960000000000003</v>
      </c>
      <c r="H72" s="313">
        <v>218.59800000000001</v>
      </c>
      <c r="I72" s="344"/>
      <c r="J72" s="344"/>
      <c r="K72" s="344"/>
      <c r="L72" s="344"/>
      <c r="M72" s="344"/>
      <c r="N72" s="344"/>
      <c r="O72" s="344"/>
      <c r="P72" s="344"/>
      <c r="Q72" s="344"/>
      <c r="R72" s="344"/>
      <c r="S72" s="344"/>
      <c r="T72" s="344"/>
      <c r="U72" s="344"/>
    </row>
    <row r="73" spans="1:21">
      <c r="A73" s="379"/>
      <c r="B73" s="2002" t="s">
        <v>272</v>
      </c>
      <c r="C73" s="2003"/>
      <c r="D73" s="2003"/>
      <c r="E73" s="315">
        <v>113.824</v>
      </c>
      <c r="F73" s="316">
        <v>37.966999999999999</v>
      </c>
      <c r="G73" s="317">
        <v>5.6109999999999998</v>
      </c>
      <c r="H73" s="318">
        <v>157.40199999999999</v>
      </c>
      <c r="I73" s="305"/>
      <c r="J73" s="305"/>
      <c r="K73" s="305"/>
      <c r="L73" s="305"/>
      <c r="M73" s="305"/>
      <c r="N73" s="305"/>
      <c r="O73" s="305"/>
      <c r="P73" s="305"/>
      <c r="Q73" s="305"/>
      <c r="R73" s="305"/>
      <c r="S73" s="305"/>
      <c r="T73" s="305"/>
      <c r="U73" s="305"/>
    </row>
    <row r="74" spans="1:21">
      <c r="A74" s="314"/>
      <c r="B74" s="1960" t="s">
        <v>273</v>
      </c>
      <c r="C74" s="1961"/>
      <c r="D74" s="1961"/>
      <c r="E74" s="321">
        <v>44.881</v>
      </c>
      <c r="F74" s="322">
        <v>2.4430000000000001</v>
      </c>
      <c r="G74" s="323">
        <v>0.13900000000000001</v>
      </c>
      <c r="H74" s="324">
        <v>47.463000000000001</v>
      </c>
      <c r="I74" s="305"/>
      <c r="J74" s="305"/>
      <c r="K74" s="305"/>
      <c r="L74" s="305"/>
      <c r="M74" s="305"/>
      <c r="N74" s="305"/>
      <c r="O74" s="305"/>
      <c r="P74" s="305"/>
      <c r="Q74" s="305"/>
      <c r="R74" s="305"/>
      <c r="S74" s="305"/>
      <c r="T74" s="305"/>
      <c r="U74" s="305"/>
    </row>
    <row r="75" spans="1:21" ht="15" thickBot="1">
      <c r="A75" s="331"/>
      <c r="B75" s="2004" t="s">
        <v>274</v>
      </c>
      <c r="C75" s="2005"/>
      <c r="D75" s="2005"/>
      <c r="E75" s="333">
        <v>14.965999999999999</v>
      </c>
      <c r="F75" s="334">
        <v>-1.2789999999999999</v>
      </c>
      <c r="G75" s="335">
        <v>4.5999999999999999E-2</v>
      </c>
      <c r="H75" s="336">
        <v>13.733000000000001</v>
      </c>
      <c r="I75" s="305"/>
      <c r="J75" s="305"/>
      <c r="K75" s="305"/>
      <c r="L75" s="305"/>
      <c r="M75" s="305"/>
      <c r="N75" s="305"/>
      <c r="O75" s="305"/>
      <c r="P75" s="305"/>
      <c r="Q75" s="305"/>
      <c r="R75" s="305"/>
      <c r="S75" s="305"/>
      <c r="T75" s="305"/>
      <c r="U75" s="305"/>
    </row>
    <row r="76" spans="1:21" ht="15" customHeight="1" thickBot="1">
      <c r="A76" s="2006" t="s">
        <v>275</v>
      </c>
      <c r="B76" s="2007"/>
      <c r="C76" s="2007"/>
      <c r="D76" s="2007"/>
      <c r="E76" s="310">
        <v>1028.1489999999999</v>
      </c>
      <c r="F76" s="311">
        <v>108.869</v>
      </c>
      <c r="G76" s="312">
        <v>33.732999999999997</v>
      </c>
      <c r="H76" s="313">
        <v>1170.751</v>
      </c>
      <c r="I76" s="344"/>
      <c r="J76" s="344"/>
      <c r="K76" s="344"/>
      <c r="L76" s="344"/>
      <c r="M76" s="344"/>
      <c r="N76" s="344"/>
      <c r="O76" s="344"/>
      <c r="P76" s="344"/>
      <c r="Q76" s="344"/>
      <c r="R76" s="344"/>
      <c r="S76" s="344"/>
      <c r="T76" s="344"/>
      <c r="U76" s="344"/>
    </row>
    <row r="77" spans="1:21" ht="15" customHeight="1">
      <c r="A77" s="338"/>
      <c r="B77" s="1996" t="s">
        <v>276</v>
      </c>
      <c r="C77" s="2012"/>
      <c r="D77" s="2013"/>
      <c r="E77" s="315">
        <v>6.6000000000000003E-2</v>
      </c>
      <c r="F77" s="316">
        <v>0</v>
      </c>
      <c r="G77" s="317">
        <v>0</v>
      </c>
      <c r="H77" s="318">
        <v>6.6000000000000003E-2</v>
      </c>
      <c r="I77" s="305"/>
      <c r="J77" s="305"/>
      <c r="K77" s="305"/>
      <c r="L77" s="305"/>
      <c r="M77" s="305"/>
      <c r="N77" s="305"/>
      <c r="O77" s="305"/>
      <c r="P77" s="305"/>
      <c r="Q77" s="305"/>
      <c r="R77" s="305"/>
      <c r="S77" s="305"/>
      <c r="T77" s="305"/>
      <c r="U77" s="305"/>
    </row>
    <row r="78" spans="1:21" ht="14.25" customHeight="1">
      <c r="A78" s="314"/>
      <c r="B78" s="1962" t="s">
        <v>277</v>
      </c>
      <c r="C78" s="1962"/>
      <c r="D78" s="1962"/>
      <c r="E78" s="321">
        <v>0</v>
      </c>
      <c r="F78" s="322">
        <v>1.5860000000000001</v>
      </c>
      <c r="G78" s="323">
        <v>1.883</v>
      </c>
      <c r="H78" s="324">
        <v>3.4689999999999999</v>
      </c>
      <c r="I78" s="305"/>
      <c r="J78" s="305"/>
      <c r="K78" s="305"/>
      <c r="L78" s="305"/>
      <c r="M78" s="305"/>
      <c r="N78" s="305"/>
      <c r="O78" s="305"/>
      <c r="P78" s="305"/>
      <c r="Q78" s="305"/>
      <c r="R78" s="305"/>
      <c r="S78" s="305"/>
      <c r="T78" s="305"/>
      <c r="U78" s="305"/>
    </row>
    <row r="79" spans="1:21" ht="14.25" customHeight="1">
      <c r="A79" s="314"/>
      <c r="B79" s="1959" t="s">
        <v>278</v>
      </c>
      <c r="C79" s="1959"/>
      <c r="D79" s="1959"/>
      <c r="E79" s="321">
        <v>459.505</v>
      </c>
      <c r="F79" s="322">
        <v>5.4980000000000002</v>
      </c>
      <c r="G79" s="323">
        <v>15.722</v>
      </c>
      <c r="H79" s="324">
        <v>480.72500000000002</v>
      </c>
      <c r="I79" s="305"/>
      <c r="J79" s="305"/>
      <c r="K79" s="305"/>
      <c r="L79" s="305"/>
      <c r="M79" s="305"/>
      <c r="N79" s="305"/>
      <c r="O79" s="305"/>
      <c r="P79" s="305"/>
      <c r="Q79" s="305"/>
      <c r="R79" s="305"/>
      <c r="S79" s="305"/>
      <c r="T79" s="305"/>
      <c r="U79" s="305"/>
    </row>
    <row r="80" spans="1:21" ht="15" hidden="1" customHeight="1">
      <c r="A80" s="314"/>
      <c r="B80" s="1962" t="s">
        <v>279</v>
      </c>
      <c r="C80" s="1962"/>
      <c r="D80" s="1962"/>
      <c r="E80" s="321">
        <v>0</v>
      </c>
      <c r="F80" s="322">
        <v>0</v>
      </c>
      <c r="G80" s="323">
        <v>0</v>
      </c>
      <c r="H80" s="324">
        <v>0</v>
      </c>
      <c r="I80" s="305"/>
      <c r="J80" s="305"/>
      <c r="K80" s="305"/>
      <c r="L80" s="305"/>
      <c r="M80" s="305"/>
      <c r="N80" s="305"/>
      <c r="O80" s="305"/>
      <c r="P80" s="305"/>
      <c r="Q80" s="305"/>
      <c r="R80" s="305"/>
      <c r="S80" s="305"/>
      <c r="T80" s="305"/>
      <c r="U80" s="305"/>
    </row>
    <row r="81" spans="1:25">
      <c r="A81" s="314"/>
      <c r="B81" s="1959" t="s">
        <v>280</v>
      </c>
      <c r="C81" s="1959"/>
      <c r="D81" s="1959"/>
      <c r="E81" s="321">
        <v>0</v>
      </c>
      <c r="F81" s="322">
        <v>66.727999999999994</v>
      </c>
      <c r="G81" s="323">
        <v>0.13800000000000001</v>
      </c>
      <c r="H81" s="324">
        <v>66.866</v>
      </c>
      <c r="I81" s="305"/>
      <c r="J81" s="305"/>
      <c r="K81" s="305"/>
      <c r="L81" s="305"/>
      <c r="M81" s="305"/>
      <c r="N81" s="305"/>
      <c r="O81" s="305"/>
      <c r="P81" s="305"/>
      <c r="Q81" s="305"/>
      <c r="R81" s="305"/>
      <c r="S81" s="305"/>
      <c r="T81" s="305"/>
      <c r="U81" s="305"/>
    </row>
    <row r="82" spans="1:25" ht="14.25" customHeight="1">
      <c r="A82" s="314"/>
      <c r="B82" s="1959" t="s">
        <v>281</v>
      </c>
      <c r="C82" s="1959"/>
      <c r="D82" s="1959"/>
      <c r="E82" s="321">
        <v>426.65899999999999</v>
      </c>
      <c r="F82" s="322">
        <v>22.931000000000001</v>
      </c>
      <c r="G82" s="323">
        <v>9.2590000000000003</v>
      </c>
      <c r="H82" s="324">
        <v>458.84899999999999</v>
      </c>
      <c r="I82" s="305"/>
      <c r="J82" s="305"/>
      <c r="K82" s="305"/>
      <c r="L82" s="305"/>
      <c r="M82" s="305"/>
      <c r="N82" s="305"/>
      <c r="O82" s="305"/>
      <c r="P82" s="305"/>
      <c r="Q82" s="305"/>
      <c r="R82" s="305"/>
      <c r="S82" s="305"/>
      <c r="T82" s="305"/>
      <c r="U82" s="305"/>
    </row>
    <row r="83" spans="1:25" ht="15" customHeight="1">
      <c r="A83" s="314"/>
      <c r="B83" s="1963" t="s">
        <v>282</v>
      </c>
      <c r="C83" s="1997"/>
      <c r="D83" s="2011"/>
      <c r="E83" s="321">
        <v>141.91900000000001</v>
      </c>
      <c r="F83" s="322">
        <v>11.036</v>
      </c>
      <c r="G83" s="323">
        <v>6.6840000000000002</v>
      </c>
      <c r="H83" s="324">
        <v>159.63900000000001</v>
      </c>
      <c r="I83" s="305"/>
      <c r="J83" s="305"/>
      <c r="K83" s="305"/>
      <c r="L83" s="305"/>
      <c r="M83" s="305"/>
      <c r="N83" s="305"/>
      <c r="O83" s="305"/>
      <c r="P83" s="305"/>
      <c r="Q83" s="305"/>
      <c r="R83" s="305"/>
      <c r="S83" s="305"/>
      <c r="T83" s="305"/>
      <c r="U83" s="305"/>
    </row>
    <row r="84" spans="1:25" ht="15" customHeight="1" thickBot="1">
      <c r="A84" s="380"/>
      <c r="B84" s="1963" t="s">
        <v>283</v>
      </c>
      <c r="C84" s="1997"/>
      <c r="D84" s="2011"/>
      <c r="E84" s="367">
        <v>0</v>
      </c>
      <c r="F84" s="368">
        <v>1.0900000000000001</v>
      </c>
      <c r="G84" s="369">
        <v>4.7E-2</v>
      </c>
      <c r="H84" s="358">
        <v>1.137</v>
      </c>
      <c r="I84" s="305"/>
      <c r="J84" s="305"/>
      <c r="K84" s="305"/>
      <c r="L84" s="305"/>
      <c r="M84" s="305"/>
      <c r="N84" s="305"/>
      <c r="O84" s="305"/>
      <c r="P84" s="305"/>
      <c r="Q84" s="305"/>
      <c r="R84" s="305"/>
      <c r="S84" s="305"/>
      <c r="T84" s="305"/>
      <c r="U84" s="305"/>
    </row>
    <row r="85" spans="1:25" ht="27" customHeight="1" thickBot="1">
      <c r="A85" s="1992" t="s">
        <v>284</v>
      </c>
      <c r="B85" s="1993"/>
      <c r="C85" s="1993"/>
      <c r="D85" s="1994"/>
      <c r="E85" s="310">
        <v>484.43400000000003</v>
      </c>
      <c r="F85" s="311">
        <v>-56.042999999999999</v>
      </c>
      <c r="G85" s="312">
        <v>16.308</v>
      </c>
      <c r="H85" s="313">
        <v>444.69900000000001</v>
      </c>
      <c r="I85" s="344"/>
      <c r="J85" s="344"/>
      <c r="K85" s="349"/>
      <c r="L85" s="344"/>
      <c r="M85" s="344"/>
      <c r="N85" s="344"/>
      <c r="O85" s="344"/>
      <c r="P85" s="344"/>
      <c r="Q85" s="344"/>
      <c r="R85" s="344"/>
      <c r="S85" s="344"/>
      <c r="T85" s="344"/>
      <c r="U85" s="344"/>
    </row>
    <row r="86" spans="1:25" ht="32.25" customHeight="1">
      <c r="A86" s="338"/>
      <c r="B86" s="1996" t="s">
        <v>285</v>
      </c>
      <c r="C86" s="2012"/>
      <c r="D86" s="2012"/>
      <c r="E86" s="315">
        <v>-1212.9780000000001</v>
      </c>
      <c r="F86" s="316">
        <v>-559.12099999999998</v>
      </c>
      <c r="G86" s="381">
        <v>-82.813999999999993</v>
      </c>
      <c r="H86" s="318">
        <v>-1854.913</v>
      </c>
      <c r="I86" s="305"/>
      <c r="J86" s="305"/>
      <c r="K86" s="305"/>
      <c r="L86" s="305"/>
      <c r="M86" s="305"/>
      <c r="N86" s="305"/>
      <c r="O86" s="305"/>
      <c r="P86" s="305"/>
      <c r="Q86" s="305"/>
      <c r="R86" s="305"/>
      <c r="S86" s="305"/>
      <c r="T86" s="305"/>
      <c r="U86" s="305"/>
    </row>
    <row r="87" spans="1:25" ht="23.25" customHeight="1">
      <c r="A87" s="314"/>
      <c r="B87" s="320"/>
      <c r="C87" s="1962" t="s">
        <v>286</v>
      </c>
      <c r="D87" s="1963"/>
      <c r="E87" s="321">
        <v>-1075.5640000000001</v>
      </c>
      <c r="F87" s="322">
        <v>-464.49400000000003</v>
      </c>
      <c r="G87" s="382">
        <v>-80.513000000000005</v>
      </c>
      <c r="H87" s="324">
        <v>-1620.5709999999999</v>
      </c>
      <c r="I87" s="305"/>
      <c r="J87" s="305"/>
      <c r="K87" s="305"/>
      <c r="L87" s="305"/>
      <c r="M87" s="305"/>
      <c r="N87" s="305"/>
      <c r="O87" s="305"/>
      <c r="P87" s="305"/>
      <c r="Q87" s="305"/>
      <c r="R87" s="305"/>
      <c r="S87" s="305"/>
      <c r="T87" s="305"/>
      <c r="U87" s="305"/>
    </row>
    <row r="88" spans="1:25" ht="26.25" customHeight="1">
      <c r="A88" s="314"/>
      <c r="B88" s="320"/>
      <c r="C88" s="1962" t="s">
        <v>287</v>
      </c>
      <c r="D88" s="1963"/>
      <c r="E88" s="321">
        <v>-1.081</v>
      </c>
      <c r="F88" s="322">
        <v>-2.6269999999999998</v>
      </c>
      <c r="G88" s="382">
        <v>-0.252</v>
      </c>
      <c r="H88" s="324">
        <v>-3.96</v>
      </c>
      <c r="I88" s="305"/>
      <c r="J88" s="305"/>
      <c r="K88" s="305"/>
      <c r="L88" s="305"/>
      <c r="M88" s="305"/>
      <c r="N88" s="305"/>
      <c r="O88" s="305"/>
      <c r="P88" s="305"/>
      <c r="Q88" s="305"/>
      <c r="R88" s="305"/>
      <c r="S88" s="305"/>
      <c r="T88" s="305"/>
      <c r="U88" s="305"/>
    </row>
    <row r="89" spans="1:25" ht="26.25" customHeight="1">
      <c r="A89" s="314"/>
      <c r="B89" s="320"/>
      <c r="C89" s="1963" t="s">
        <v>288</v>
      </c>
      <c r="D89" s="1998"/>
      <c r="E89" s="321">
        <v>-136.333</v>
      </c>
      <c r="F89" s="322">
        <v>-92</v>
      </c>
      <c r="G89" s="382">
        <v>-2.0489999999999999</v>
      </c>
      <c r="H89" s="324">
        <v>-230.38200000000001</v>
      </c>
      <c r="I89" s="305"/>
      <c r="J89" s="305"/>
      <c r="K89" s="305"/>
      <c r="L89" s="305"/>
      <c r="M89" s="305"/>
      <c r="N89" s="305"/>
      <c r="O89" s="305"/>
      <c r="P89" s="305"/>
      <c r="Q89" s="305"/>
      <c r="R89" s="305"/>
      <c r="S89" s="305"/>
      <c r="T89" s="305"/>
      <c r="U89" s="305"/>
    </row>
    <row r="90" spans="1:25" ht="36" customHeight="1">
      <c r="A90" s="314"/>
      <c r="B90" s="1962" t="s">
        <v>289</v>
      </c>
      <c r="C90" s="1962"/>
      <c r="D90" s="1963"/>
      <c r="E90" s="321">
        <v>1697.412</v>
      </c>
      <c r="F90" s="322">
        <v>503.07799999999997</v>
      </c>
      <c r="G90" s="382">
        <v>99.122</v>
      </c>
      <c r="H90" s="324">
        <v>2299.6120000000001</v>
      </c>
      <c r="I90" s="305"/>
      <c r="J90" s="305"/>
      <c r="K90" s="305"/>
      <c r="L90" s="305"/>
      <c r="M90" s="305"/>
      <c r="N90" s="305"/>
      <c r="O90" s="305"/>
      <c r="P90" s="305"/>
      <c r="Q90" s="305"/>
      <c r="R90" s="305"/>
      <c r="S90" s="305"/>
      <c r="T90" s="305"/>
      <c r="U90" s="305"/>
    </row>
    <row r="91" spans="1:25" ht="28.5" customHeight="1">
      <c r="A91" s="314"/>
      <c r="B91" s="320"/>
      <c r="C91" s="1962" t="s">
        <v>290</v>
      </c>
      <c r="D91" s="1963"/>
      <c r="E91" s="321">
        <v>1697.412</v>
      </c>
      <c r="F91" s="322">
        <v>503.07799999999997</v>
      </c>
      <c r="G91" s="323">
        <v>99.122</v>
      </c>
      <c r="H91" s="324">
        <v>2299.6120000000001</v>
      </c>
      <c r="I91" s="305"/>
      <c r="J91" s="305"/>
      <c r="K91" s="305"/>
      <c r="L91" s="305"/>
      <c r="M91" s="305"/>
      <c r="N91" s="305"/>
      <c r="O91" s="305"/>
      <c r="P91" s="305"/>
      <c r="Q91" s="305"/>
      <c r="R91" s="305"/>
      <c r="S91" s="305"/>
      <c r="T91" s="305"/>
      <c r="U91" s="305"/>
    </row>
    <row r="92" spans="1:25" ht="25.5" customHeight="1">
      <c r="A92" s="314"/>
      <c r="B92" s="320"/>
      <c r="C92" s="1962" t="s">
        <v>291</v>
      </c>
      <c r="D92" s="1963"/>
      <c r="E92" s="321">
        <v>1567.8420000000001</v>
      </c>
      <c r="F92" s="322">
        <v>455.53800000000001</v>
      </c>
      <c r="G92" s="323">
        <v>95.495000000000005</v>
      </c>
      <c r="H92" s="324">
        <v>2118.875</v>
      </c>
      <c r="I92" s="305"/>
      <c r="J92" s="305"/>
      <c r="K92" s="305"/>
      <c r="L92" s="305"/>
      <c r="M92" s="305"/>
      <c r="N92" s="305"/>
      <c r="O92" s="305"/>
      <c r="P92" s="305"/>
      <c r="Q92" s="305"/>
      <c r="R92" s="305"/>
      <c r="S92" s="305"/>
      <c r="T92" s="305"/>
      <c r="U92" s="305"/>
    </row>
    <row r="93" spans="1:25" ht="25.5" customHeight="1" thickBot="1">
      <c r="A93" s="314"/>
      <c r="B93" s="320"/>
      <c r="C93" s="1962" t="s">
        <v>292</v>
      </c>
      <c r="D93" s="1963"/>
      <c r="E93" s="321">
        <v>123.651</v>
      </c>
      <c r="F93" s="322">
        <v>46.055999999999997</v>
      </c>
      <c r="G93" s="323">
        <v>2.6480000000000001</v>
      </c>
      <c r="H93" s="324">
        <v>172.35499999999999</v>
      </c>
      <c r="I93" s="305"/>
      <c r="J93" s="305"/>
      <c r="K93" s="305"/>
      <c r="L93" s="305"/>
      <c r="M93" s="305"/>
      <c r="N93" s="305"/>
      <c r="O93" s="305"/>
      <c r="P93" s="305"/>
      <c r="Q93" s="305"/>
      <c r="R93" s="305"/>
      <c r="S93" s="305"/>
      <c r="T93" s="305"/>
      <c r="U93" s="305"/>
    </row>
    <row r="94" spans="1:25" s="385" customFormat="1" ht="31.5" hidden="1" customHeight="1">
      <c r="A94" s="383"/>
      <c r="B94" s="2020" t="s">
        <v>293</v>
      </c>
      <c r="C94" s="2021"/>
      <c r="D94" s="2022"/>
      <c r="E94" s="367">
        <v>0</v>
      </c>
      <c r="F94" s="368">
        <v>0</v>
      </c>
      <c r="G94" s="369">
        <v>0</v>
      </c>
      <c r="H94" s="358">
        <v>0</v>
      </c>
      <c r="I94" s="384"/>
      <c r="J94" s="384"/>
      <c r="K94" s="384"/>
      <c r="L94" s="384"/>
      <c r="M94" s="384"/>
      <c r="N94" s="384"/>
      <c r="O94" s="384"/>
      <c r="P94" s="384"/>
      <c r="Q94" s="384"/>
      <c r="R94" s="384"/>
      <c r="S94" s="384"/>
      <c r="T94" s="384"/>
      <c r="U94" s="384"/>
      <c r="V94" s="384"/>
      <c r="W94" s="384"/>
      <c r="X94" s="384"/>
      <c r="Y94" s="384"/>
    </row>
    <row r="95" spans="1:25" ht="15" customHeight="1" thickBot="1">
      <c r="A95" s="2000" t="s">
        <v>294</v>
      </c>
      <c r="B95" s="2001"/>
      <c r="C95" s="2001"/>
      <c r="D95" s="2014"/>
      <c r="E95" s="310">
        <v>-374.61200000000002</v>
      </c>
      <c r="F95" s="311">
        <v>-86.81</v>
      </c>
      <c r="G95" s="312">
        <v>-58.423999999999999</v>
      </c>
      <c r="H95" s="313">
        <v>-519.846</v>
      </c>
      <c r="I95" s="344"/>
      <c r="J95" s="344"/>
      <c r="K95" s="344"/>
      <c r="L95" s="344"/>
      <c r="M95" s="344"/>
      <c r="N95" s="344"/>
      <c r="O95" s="344"/>
      <c r="P95" s="344"/>
      <c r="Q95" s="344"/>
      <c r="R95" s="344"/>
      <c r="S95" s="344"/>
      <c r="T95" s="344"/>
      <c r="U95" s="344"/>
    </row>
    <row r="96" spans="1:25" ht="30" customHeight="1">
      <c r="A96" s="386"/>
      <c r="B96" s="2015" t="s">
        <v>295</v>
      </c>
      <c r="C96" s="2016"/>
      <c r="D96" s="2017"/>
      <c r="E96" s="367">
        <v>-382.98099999999999</v>
      </c>
      <c r="F96" s="368">
        <v>-93.567999999999998</v>
      </c>
      <c r="G96" s="369">
        <v>-59.378</v>
      </c>
      <c r="H96" s="358">
        <v>-535.92700000000002</v>
      </c>
      <c r="I96" s="305"/>
      <c r="J96" s="305"/>
      <c r="K96" s="305"/>
      <c r="L96" s="305"/>
      <c r="M96" s="305"/>
      <c r="N96" s="305"/>
      <c r="O96" s="305"/>
      <c r="P96" s="305"/>
      <c r="Q96" s="305"/>
      <c r="R96" s="305"/>
      <c r="S96" s="305"/>
      <c r="T96" s="305"/>
      <c r="U96" s="305"/>
    </row>
    <row r="97" spans="1:24" ht="30" customHeight="1" thickBot="1">
      <c r="A97" s="387"/>
      <c r="B97" s="2008" t="s">
        <v>296</v>
      </c>
      <c r="C97" s="2009"/>
      <c r="D97" s="2010"/>
      <c r="E97" s="374">
        <v>8.3689999999999998</v>
      </c>
      <c r="F97" s="375">
        <v>6.758</v>
      </c>
      <c r="G97" s="388">
        <v>0.95399999999999996</v>
      </c>
      <c r="H97" s="343">
        <v>16.081</v>
      </c>
      <c r="I97" s="305"/>
      <c r="J97" s="305"/>
      <c r="K97" s="305"/>
      <c r="L97" s="305"/>
      <c r="M97" s="305"/>
      <c r="N97" s="305"/>
      <c r="O97" s="305"/>
      <c r="P97" s="305"/>
      <c r="Q97" s="305"/>
      <c r="R97" s="305"/>
      <c r="S97" s="305"/>
      <c r="T97" s="305"/>
      <c r="U97" s="305"/>
    </row>
    <row r="98" spans="1:24" ht="24.75" customHeight="1" thickBot="1">
      <c r="A98" s="2006" t="s">
        <v>297</v>
      </c>
      <c r="B98" s="2007"/>
      <c r="C98" s="2007"/>
      <c r="D98" s="2018"/>
      <c r="E98" s="310">
        <v>-783.928</v>
      </c>
      <c r="F98" s="311">
        <v>-289.90800000000002</v>
      </c>
      <c r="G98" s="312">
        <v>-83.013000000000005</v>
      </c>
      <c r="H98" s="313">
        <v>-1156.8489999999999</v>
      </c>
      <c r="I98" s="344"/>
      <c r="J98" s="344"/>
      <c r="K98" s="344"/>
      <c r="L98" s="344"/>
      <c r="M98" s="344"/>
      <c r="N98" s="344"/>
      <c r="O98" s="344"/>
      <c r="P98" s="344"/>
      <c r="Q98" s="344"/>
      <c r="R98" s="344"/>
      <c r="S98" s="344"/>
      <c r="T98" s="344"/>
      <c r="U98" s="344"/>
    </row>
    <row r="99" spans="1:24" ht="15" thickBot="1">
      <c r="A99" s="389" t="s">
        <v>298</v>
      </c>
      <c r="B99" s="390"/>
      <c r="C99" s="390"/>
      <c r="D99" s="391"/>
      <c r="E99" s="310">
        <v>-187.84200000000001</v>
      </c>
      <c r="F99" s="311">
        <v>-69.572999999999993</v>
      </c>
      <c r="G99" s="312">
        <v>-12.993</v>
      </c>
      <c r="H99" s="313">
        <v>-270.40800000000002</v>
      </c>
      <c r="I99" s="344"/>
      <c r="J99" s="344"/>
      <c r="K99" s="344"/>
      <c r="L99" s="344"/>
      <c r="M99" s="344"/>
      <c r="N99" s="344"/>
      <c r="O99" s="344"/>
      <c r="P99" s="344"/>
      <c r="Q99" s="344"/>
      <c r="R99" s="344"/>
      <c r="S99" s="344"/>
      <c r="T99" s="344"/>
      <c r="U99" s="344"/>
    </row>
    <row r="100" spans="1:24" ht="27.75" customHeight="1" thickBot="1">
      <c r="A100" s="2006" t="s">
        <v>299</v>
      </c>
      <c r="B100" s="2007"/>
      <c r="C100" s="2007"/>
      <c r="D100" s="2018"/>
      <c r="E100" s="310">
        <v>-766.17899999999997</v>
      </c>
      <c r="F100" s="311">
        <v>-413.43200000000002</v>
      </c>
      <c r="G100" s="392">
        <v>-79.989999999999995</v>
      </c>
      <c r="H100" s="313">
        <v>-1259.6010000000001</v>
      </c>
      <c r="I100" s="344"/>
      <c r="J100" s="344"/>
      <c r="K100" s="344"/>
      <c r="L100" s="344"/>
      <c r="M100" s="344"/>
      <c r="N100" s="344"/>
      <c r="O100" s="344"/>
      <c r="P100" s="344"/>
      <c r="Q100" s="344"/>
      <c r="R100" s="344"/>
      <c r="S100" s="344"/>
      <c r="T100" s="344"/>
      <c r="U100" s="344"/>
    </row>
    <row r="101" spans="1:24" ht="18" customHeight="1">
      <c r="A101" s="386"/>
      <c r="B101" s="2002" t="s">
        <v>300</v>
      </c>
      <c r="C101" s="2003"/>
      <c r="D101" s="2019"/>
      <c r="E101" s="315">
        <v>-569.35599999999999</v>
      </c>
      <c r="F101" s="316">
        <v>-277.02100000000002</v>
      </c>
      <c r="G101" s="317">
        <v>-60.753</v>
      </c>
      <c r="H101" s="318">
        <v>-907.13</v>
      </c>
      <c r="I101" s="305"/>
      <c r="J101" s="305"/>
      <c r="K101" s="305"/>
      <c r="L101" s="305"/>
      <c r="M101" s="305"/>
      <c r="N101" s="305"/>
      <c r="O101" s="305"/>
      <c r="P101" s="305"/>
      <c r="Q101" s="305"/>
      <c r="R101" s="305"/>
      <c r="S101" s="305"/>
      <c r="T101" s="305"/>
      <c r="U101" s="305"/>
    </row>
    <row r="102" spans="1:24" ht="14.25" customHeight="1">
      <c r="A102" s="386"/>
      <c r="B102" s="1960" t="s">
        <v>301</v>
      </c>
      <c r="C102" s="1961"/>
      <c r="D102" s="2033"/>
      <c r="E102" s="321">
        <v>-119.828</v>
      </c>
      <c r="F102" s="322">
        <v>-25.509</v>
      </c>
      <c r="G102" s="323">
        <v>-4.9669999999999996</v>
      </c>
      <c r="H102" s="324">
        <v>-150.304</v>
      </c>
      <c r="I102" s="305"/>
      <c r="J102" s="305"/>
      <c r="K102" s="305"/>
      <c r="L102" s="305"/>
      <c r="M102" s="305"/>
      <c r="N102" s="305"/>
      <c r="O102" s="305"/>
      <c r="P102" s="305"/>
      <c r="Q102" s="305"/>
      <c r="R102" s="305"/>
      <c r="S102" s="305"/>
      <c r="T102" s="305"/>
      <c r="U102" s="305"/>
    </row>
    <row r="103" spans="1:24" ht="15" customHeight="1">
      <c r="A103" s="386"/>
      <c r="B103" s="1963" t="s">
        <v>302</v>
      </c>
      <c r="C103" s="1997"/>
      <c r="D103" s="1998"/>
      <c r="E103" s="321">
        <v>0</v>
      </c>
      <c r="F103" s="322">
        <v>-0.14799999999999999</v>
      </c>
      <c r="G103" s="323">
        <v>0</v>
      </c>
      <c r="H103" s="324">
        <v>-0.14799999999999999</v>
      </c>
      <c r="I103" s="305"/>
      <c r="J103" s="305"/>
      <c r="K103" s="305"/>
      <c r="L103" s="305"/>
      <c r="M103" s="305"/>
      <c r="N103" s="305"/>
      <c r="O103" s="305"/>
      <c r="P103" s="305"/>
      <c r="Q103" s="305"/>
      <c r="R103" s="305"/>
      <c r="S103" s="305"/>
      <c r="T103" s="305"/>
      <c r="U103" s="305"/>
    </row>
    <row r="104" spans="1:24" ht="15" customHeight="1">
      <c r="A104" s="386"/>
      <c r="B104" s="1963" t="s">
        <v>303</v>
      </c>
      <c r="C104" s="1997"/>
      <c r="D104" s="1997"/>
      <c r="E104" s="321">
        <v>0</v>
      </c>
      <c r="F104" s="322">
        <v>0</v>
      </c>
      <c r="G104" s="323">
        <v>0</v>
      </c>
      <c r="H104" s="324">
        <v>0</v>
      </c>
      <c r="I104" s="305"/>
      <c r="J104" s="305"/>
      <c r="K104" s="305"/>
      <c r="L104" s="305"/>
      <c r="M104" s="305"/>
      <c r="N104" s="305"/>
      <c r="O104" s="305"/>
      <c r="P104" s="305"/>
      <c r="Q104" s="305"/>
      <c r="R104" s="305"/>
      <c r="S104" s="305"/>
      <c r="T104" s="305"/>
      <c r="U104" s="305"/>
    </row>
    <row r="105" spans="1:24">
      <c r="A105" s="386"/>
      <c r="B105" s="1960" t="s">
        <v>304</v>
      </c>
      <c r="C105" s="1961"/>
      <c r="D105" s="1961"/>
      <c r="E105" s="321">
        <v>-17.956</v>
      </c>
      <c r="F105" s="322">
        <v>-18.855</v>
      </c>
      <c r="G105" s="323">
        <v>0</v>
      </c>
      <c r="H105" s="324">
        <v>-36.811</v>
      </c>
      <c r="I105" s="305"/>
      <c r="J105" s="305"/>
      <c r="K105" s="305"/>
      <c r="L105" s="305"/>
      <c r="M105" s="305"/>
      <c r="N105" s="305"/>
      <c r="O105" s="305"/>
      <c r="P105" s="305"/>
      <c r="Q105" s="305"/>
      <c r="R105" s="305"/>
      <c r="S105" s="305"/>
      <c r="T105" s="305"/>
      <c r="U105" s="305"/>
    </row>
    <row r="106" spans="1:24">
      <c r="A106" s="386"/>
      <c r="B106" s="1960" t="s">
        <v>305</v>
      </c>
      <c r="C106" s="1961"/>
      <c r="D106" s="1961"/>
      <c r="E106" s="321">
        <v>-57.014000000000003</v>
      </c>
      <c r="F106" s="322">
        <v>-91.555999999999997</v>
      </c>
      <c r="G106" s="323">
        <v>-14.27</v>
      </c>
      <c r="H106" s="324">
        <v>-162.84</v>
      </c>
      <c r="I106" s="305"/>
      <c r="J106" s="305"/>
      <c r="K106" s="305"/>
      <c r="L106" s="305"/>
      <c r="M106" s="305"/>
      <c r="N106" s="305"/>
      <c r="O106" s="305"/>
      <c r="P106" s="305"/>
      <c r="Q106" s="305"/>
      <c r="R106" s="305"/>
      <c r="S106" s="305"/>
      <c r="T106" s="305"/>
      <c r="U106" s="305"/>
    </row>
    <row r="107" spans="1:24" ht="18" customHeight="1" thickBot="1">
      <c r="A107" s="393"/>
      <c r="B107" s="2034" t="s">
        <v>306</v>
      </c>
      <c r="C107" s="2035"/>
      <c r="D107" s="2035"/>
      <c r="E107" s="374">
        <v>-2.0249999999999999</v>
      </c>
      <c r="F107" s="375">
        <v>-0.34300000000000003</v>
      </c>
      <c r="G107" s="388">
        <v>0</v>
      </c>
      <c r="H107" s="343">
        <v>-2.3679999999999999</v>
      </c>
      <c r="I107" s="305"/>
      <c r="J107" s="305"/>
      <c r="K107" s="305"/>
      <c r="L107" s="305"/>
      <c r="M107" s="305"/>
      <c r="N107" s="305"/>
      <c r="O107" s="305"/>
      <c r="P107" s="305"/>
      <c r="Q107" s="305"/>
      <c r="R107" s="305"/>
      <c r="S107" s="305"/>
      <c r="T107" s="305"/>
      <c r="U107" s="305"/>
    </row>
    <row r="108" spans="1:24" s="398" customFormat="1" ht="20.25" customHeight="1" thickBot="1">
      <c r="A108" s="2023" t="s">
        <v>307</v>
      </c>
      <c r="B108" s="2024"/>
      <c r="C108" s="2024"/>
      <c r="D108" s="2025"/>
      <c r="E108" s="394">
        <v>3409.7840000000001</v>
      </c>
      <c r="F108" s="394">
        <v>188.41399999999999</v>
      </c>
      <c r="G108" s="395">
        <v>1.6970000000000001</v>
      </c>
      <c r="H108" s="396">
        <v>3599.895</v>
      </c>
      <c r="I108" s="397"/>
      <c r="J108" s="397"/>
      <c r="K108" s="397"/>
      <c r="L108" s="397"/>
      <c r="M108" s="397"/>
      <c r="N108" s="397"/>
      <c r="O108" s="397"/>
      <c r="P108" s="397"/>
      <c r="Q108" s="397"/>
      <c r="R108" s="397"/>
      <c r="S108" s="397"/>
      <c r="T108" s="397"/>
      <c r="U108" s="397"/>
      <c r="V108" s="397"/>
      <c r="W108" s="397"/>
      <c r="X108" s="397"/>
    </row>
    <row r="109" spans="1:24" s="402" customFormat="1" ht="18" customHeight="1" thickBot="1">
      <c r="A109" s="2026" t="s">
        <v>308</v>
      </c>
      <c r="B109" s="2027"/>
      <c r="C109" s="2027"/>
      <c r="D109" s="2028"/>
      <c r="E109" s="399">
        <v>0</v>
      </c>
      <c r="F109" s="399">
        <v>-7.9950000000000001</v>
      </c>
      <c r="G109" s="400">
        <v>0</v>
      </c>
      <c r="H109" s="396">
        <v>-7.9950000000000001</v>
      </c>
      <c r="I109" s="401"/>
      <c r="J109" s="401"/>
      <c r="K109" s="401"/>
      <c r="L109" s="401"/>
      <c r="M109" s="401"/>
      <c r="N109" s="401"/>
      <c r="O109" s="401"/>
      <c r="P109" s="401"/>
      <c r="Q109" s="401"/>
      <c r="R109" s="401"/>
      <c r="S109" s="401"/>
      <c r="T109" s="401"/>
      <c r="U109" s="401"/>
      <c r="V109" s="401"/>
      <c r="W109" s="401"/>
      <c r="X109" s="401"/>
    </row>
    <row r="110" spans="1:24" s="402" customFormat="1" ht="21" customHeight="1" thickBot="1">
      <c r="A110" s="2029" t="s">
        <v>309</v>
      </c>
      <c r="B110" s="2030"/>
      <c r="C110" s="2030"/>
      <c r="D110" s="2031"/>
      <c r="E110" s="403">
        <v>3409.7840000000001</v>
      </c>
      <c r="F110" s="403">
        <v>180.41900000000001</v>
      </c>
      <c r="G110" s="404">
        <v>1.6970000000000001</v>
      </c>
      <c r="H110" s="405">
        <v>3591.9</v>
      </c>
      <c r="I110" s="401"/>
      <c r="J110" s="401"/>
      <c r="K110" s="401"/>
      <c r="L110" s="401"/>
      <c r="M110" s="401"/>
      <c r="N110" s="401"/>
      <c r="O110" s="401"/>
      <c r="P110" s="401"/>
      <c r="Q110" s="401"/>
      <c r="R110" s="401"/>
      <c r="S110" s="401"/>
      <c r="T110" s="401"/>
      <c r="U110" s="401"/>
      <c r="V110" s="401"/>
      <c r="W110" s="401"/>
      <c r="X110" s="401"/>
    </row>
    <row r="111" spans="1:24">
      <c r="A111" s="305"/>
      <c r="B111" s="305"/>
      <c r="C111" s="305"/>
      <c r="D111" s="305"/>
      <c r="E111" s="319"/>
      <c r="F111" s="401"/>
      <c r="G111" s="401"/>
      <c r="H111" s="401"/>
      <c r="I111" s="305"/>
      <c r="J111" s="305"/>
      <c r="K111" s="305"/>
      <c r="L111" s="305"/>
      <c r="M111" s="305"/>
      <c r="N111" s="305"/>
      <c r="O111" s="305"/>
      <c r="P111" s="305"/>
      <c r="Q111" s="305"/>
      <c r="R111" s="305"/>
      <c r="S111" s="305"/>
      <c r="T111" s="305"/>
      <c r="U111" s="305"/>
    </row>
    <row r="112" spans="1:24">
      <c r="A112" s="305"/>
      <c r="B112" s="305"/>
      <c r="C112" s="305"/>
      <c r="D112" s="305"/>
      <c r="E112" s="406"/>
      <c r="F112" s="406"/>
      <c r="G112" s="406"/>
      <c r="H112" s="406"/>
      <c r="I112" s="305"/>
      <c r="J112" s="305"/>
      <c r="K112" s="305"/>
      <c r="L112" s="305"/>
      <c r="M112" s="305"/>
      <c r="N112" s="305"/>
      <c r="O112" s="305"/>
      <c r="P112" s="305"/>
      <c r="Q112" s="305"/>
      <c r="R112" s="305"/>
      <c r="S112" s="305"/>
      <c r="T112" s="305"/>
      <c r="U112" s="305"/>
    </row>
    <row r="113" spans="1:21">
      <c r="A113" s="305"/>
      <c r="B113" s="2032"/>
      <c r="C113" s="2032"/>
      <c r="D113" s="2032"/>
      <c r="E113" s="305"/>
      <c r="F113" s="305"/>
      <c r="G113" s="305"/>
      <c r="H113" s="305"/>
      <c r="I113" s="305"/>
      <c r="J113" s="305"/>
      <c r="K113" s="305"/>
      <c r="L113" s="305"/>
      <c r="M113" s="305"/>
      <c r="N113" s="305"/>
      <c r="O113" s="305"/>
      <c r="P113" s="305"/>
      <c r="Q113" s="305"/>
      <c r="R113" s="305"/>
      <c r="S113" s="305"/>
      <c r="T113" s="305"/>
      <c r="U113" s="305"/>
    </row>
    <row r="114" spans="1:21">
      <c r="E114" s="305"/>
      <c r="F114" s="305"/>
      <c r="G114" s="305"/>
      <c r="H114" s="305"/>
    </row>
  </sheetData>
  <mergeCells count="105">
    <mergeCell ref="A108:D108"/>
    <mergeCell ref="A109:D109"/>
    <mergeCell ref="A110:D110"/>
    <mergeCell ref="B113:D113"/>
    <mergeCell ref="B102:D102"/>
    <mergeCell ref="B103:D103"/>
    <mergeCell ref="B104:D104"/>
    <mergeCell ref="B105:D105"/>
    <mergeCell ref="B106:D106"/>
    <mergeCell ref="B107:D107"/>
    <mergeCell ref="A95:D95"/>
    <mergeCell ref="B96:D96"/>
    <mergeCell ref="B97:D97"/>
    <mergeCell ref="A98:D98"/>
    <mergeCell ref="A100:D100"/>
    <mergeCell ref="B101:D101"/>
    <mergeCell ref="C89:D89"/>
    <mergeCell ref="B90:D90"/>
    <mergeCell ref="C91:D91"/>
    <mergeCell ref="C92:D92"/>
    <mergeCell ref="C93:D93"/>
    <mergeCell ref="B94:D94"/>
    <mergeCell ref="B83:D83"/>
    <mergeCell ref="B84:D84"/>
    <mergeCell ref="A85:D85"/>
    <mergeCell ref="B86:D86"/>
    <mergeCell ref="C87:D87"/>
    <mergeCell ref="C88:D88"/>
    <mergeCell ref="B77:D77"/>
    <mergeCell ref="B78:D78"/>
    <mergeCell ref="B79:D79"/>
    <mergeCell ref="B80:D80"/>
    <mergeCell ref="B81:D81"/>
    <mergeCell ref="B82:D82"/>
    <mergeCell ref="C71:D71"/>
    <mergeCell ref="A72:D72"/>
    <mergeCell ref="B73:D73"/>
    <mergeCell ref="B74:D74"/>
    <mergeCell ref="B75:D75"/>
    <mergeCell ref="A76:D76"/>
    <mergeCell ref="C65:D65"/>
    <mergeCell ref="B66:D66"/>
    <mergeCell ref="A67:D67"/>
    <mergeCell ref="B68:D68"/>
    <mergeCell ref="C69:D69"/>
    <mergeCell ref="B70:D70"/>
    <mergeCell ref="A59:D59"/>
    <mergeCell ref="B60:D60"/>
    <mergeCell ref="C61:D61"/>
    <mergeCell ref="C62:D62"/>
    <mergeCell ref="B63:D63"/>
    <mergeCell ref="C64:D64"/>
    <mergeCell ref="C52:D52"/>
    <mergeCell ref="C53:D53"/>
    <mergeCell ref="C54:D54"/>
    <mergeCell ref="A55:D55"/>
    <mergeCell ref="B57:D57"/>
    <mergeCell ref="B58:D58"/>
    <mergeCell ref="B46:D46"/>
    <mergeCell ref="C47:D47"/>
    <mergeCell ref="C48:D48"/>
    <mergeCell ref="B49:D49"/>
    <mergeCell ref="C50:D50"/>
    <mergeCell ref="C51:D51"/>
    <mergeCell ref="C40:D40"/>
    <mergeCell ref="C41:D41"/>
    <mergeCell ref="C42:D42"/>
    <mergeCell ref="C43:D43"/>
    <mergeCell ref="C44:D44"/>
    <mergeCell ref="C45:D45"/>
    <mergeCell ref="C34:D34"/>
    <mergeCell ref="B35:D35"/>
    <mergeCell ref="C36:D36"/>
    <mergeCell ref="C37:D37"/>
    <mergeCell ref="B38:D38"/>
    <mergeCell ref="B39:D39"/>
    <mergeCell ref="C28:D28"/>
    <mergeCell ref="C29:D29"/>
    <mergeCell ref="B30:D30"/>
    <mergeCell ref="A31:D31"/>
    <mergeCell ref="B32:D32"/>
    <mergeCell ref="C33:D33"/>
    <mergeCell ref="B22:D22"/>
    <mergeCell ref="C23:D23"/>
    <mergeCell ref="C24:D24"/>
    <mergeCell ref="B25:D25"/>
    <mergeCell ref="C26:D26"/>
    <mergeCell ref="C27:D27"/>
    <mergeCell ref="B16:D16"/>
    <mergeCell ref="C17:D17"/>
    <mergeCell ref="C18:D18"/>
    <mergeCell ref="C19:D19"/>
    <mergeCell ref="C20:D20"/>
    <mergeCell ref="C21:D21"/>
    <mergeCell ref="C9:D9"/>
    <mergeCell ref="C10:D10"/>
    <mergeCell ref="B11:D11"/>
    <mergeCell ref="C12:D12"/>
    <mergeCell ref="C13:D13"/>
    <mergeCell ref="B15:D15"/>
    <mergeCell ref="G4:H4"/>
    <mergeCell ref="A5:D6"/>
    <mergeCell ref="E5:H5"/>
    <mergeCell ref="A7:D7"/>
    <mergeCell ref="B8:D8"/>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workbookViewId="0"/>
  </sheetViews>
  <sheetFormatPr defaultColWidth="9.140625" defaultRowHeight="14.25"/>
  <cols>
    <col min="1" max="1" width="10.28515625" style="263" customWidth="1"/>
    <col min="2" max="2" width="19.28515625" style="263" customWidth="1"/>
    <col min="3" max="3" width="13.5703125" style="263" customWidth="1"/>
    <col min="4" max="4" width="15.140625" style="263" customWidth="1"/>
    <col min="5" max="5" width="17.140625" style="263" customWidth="1"/>
    <col min="6" max="6" width="12.7109375" style="263" customWidth="1"/>
    <col min="7" max="8" width="15.42578125" style="263" customWidth="1"/>
    <col min="9" max="9" width="16.140625" style="263" customWidth="1"/>
    <col min="10" max="10" width="18.140625" style="263" customWidth="1"/>
    <col min="11" max="16384" width="9.140625" style="263"/>
  </cols>
  <sheetData>
    <row r="1" spans="1:256" s="266" customFormat="1" ht="15">
      <c r="A1" s="262"/>
      <c r="B1" s="263"/>
      <c r="C1" s="263"/>
      <c r="D1" s="263"/>
      <c r="E1" s="263"/>
      <c r="F1" s="263"/>
      <c r="G1" s="263"/>
      <c r="H1" s="263"/>
      <c r="I1" s="264" t="s">
        <v>173</v>
      </c>
      <c r="J1" s="265"/>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3"/>
      <c r="BF1" s="263"/>
      <c r="BG1" s="263"/>
      <c r="BH1" s="263"/>
      <c r="BI1" s="263"/>
      <c r="BJ1" s="263"/>
      <c r="BK1" s="263"/>
      <c r="BL1" s="263"/>
      <c r="BM1" s="263"/>
      <c r="BN1" s="263"/>
      <c r="BO1" s="263"/>
      <c r="BP1" s="263"/>
      <c r="BQ1" s="263"/>
      <c r="BR1" s="263"/>
      <c r="BS1" s="263"/>
      <c r="BT1" s="263"/>
      <c r="BU1" s="263"/>
      <c r="BV1" s="263"/>
      <c r="BW1" s="263"/>
      <c r="BX1" s="263"/>
      <c r="BY1" s="263"/>
      <c r="BZ1" s="263"/>
      <c r="CA1" s="263"/>
      <c r="CB1" s="263"/>
      <c r="CC1" s="263"/>
      <c r="CD1" s="263"/>
      <c r="CE1" s="263"/>
      <c r="CF1" s="263"/>
      <c r="CG1" s="263"/>
      <c r="CH1" s="263"/>
      <c r="CI1" s="263"/>
      <c r="CJ1" s="263"/>
      <c r="CK1" s="263"/>
      <c r="CL1" s="263"/>
      <c r="CM1" s="263"/>
      <c r="CN1" s="263"/>
      <c r="CO1" s="263"/>
      <c r="CP1" s="263"/>
      <c r="CQ1" s="263"/>
      <c r="CR1" s="263"/>
      <c r="CS1" s="263"/>
      <c r="CT1" s="263"/>
      <c r="CU1" s="263"/>
      <c r="CV1" s="263"/>
      <c r="CW1" s="263"/>
      <c r="CX1" s="263"/>
      <c r="CY1" s="263"/>
      <c r="CZ1" s="263"/>
      <c r="DA1" s="263"/>
      <c r="DB1" s="263"/>
      <c r="DC1" s="263"/>
      <c r="DD1" s="263"/>
      <c r="DE1" s="263"/>
      <c r="DF1" s="263"/>
      <c r="DG1" s="263"/>
      <c r="DH1" s="263"/>
      <c r="DI1" s="263"/>
      <c r="DJ1" s="263"/>
      <c r="DK1" s="263"/>
      <c r="DL1" s="263"/>
      <c r="DM1" s="263"/>
      <c r="DN1" s="263"/>
      <c r="DO1" s="263"/>
      <c r="DP1" s="263"/>
      <c r="DQ1" s="263"/>
      <c r="DR1" s="263"/>
      <c r="DS1" s="263"/>
      <c r="DT1" s="263"/>
      <c r="DU1" s="263"/>
      <c r="DV1" s="263"/>
      <c r="DW1" s="263"/>
      <c r="DX1" s="263"/>
      <c r="DY1" s="263"/>
      <c r="DZ1" s="263"/>
      <c r="EA1" s="263"/>
      <c r="EB1" s="263"/>
      <c r="EC1" s="263"/>
      <c r="ED1" s="263"/>
      <c r="EE1" s="263"/>
      <c r="EF1" s="263"/>
      <c r="EG1" s="263"/>
      <c r="EH1" s="263"/>
      <c r="EI1" s="263"/>
      <c r="EJ1" s="263"/>
      <c r="EK1" s="263"/>
      <c r="EL1" s="263"/>
      <c r="EM1" s="263"/>
      <c r="EN1" s="263"/>
      <c r="EO1" s="263"/>
      <c r="EP1" s="263"/>
      <c r="EQ1" s="263"/>
      <c r="ER1" s="263"/>
      <c r="ES1" s="263"/>
      <c r="ET1" s="263"/>
      <c r="EU1" s="263"/>
      <c r="EV1" s="263"/>
      <c r="EW1" s="263"/>
      <c r="EX1" s="263"/>
      <c r="EY1" s="263"/>
      <c r="EZ1" s="263"/>
      <c r="FA1" s="263"/>
      <c r="FB1" s="263"/>
      <c r="FC1" s="263"/>
      <c r="FD1" s="263"/>
      <c r="FE1" s="263"/>
      <c r="FF1" s="263"/>
      <c r="FG1" s="263"/>
      <c r="FH1" s="263"/>
      <c r="FI1" s="263"/>
      <c r="FJ1" s="263"/>
      <c r="FK1" s="263"/>
      <c r="FL1" s="263"/>
      <c r="FM1" s="263"/>
      <c r="FN1" s="263"/>
      <c r="FO1" s="263"/>
      <c r="FP1" s="263"/>
      <c r="FQ1" s="263"/>
      <c r="FR1" s="263"/>
      <c r="FS1" s="263"/>
      <c r="FT1" s="263"/>
      <c r="FU1" s="263"/>
      <c r="FV1" s="263"/>
      <c r="FW1" s="263"/>
      <c r="FX1" s="263"/>
      <c r="FY1" s="263"/>
      <c r="FZ1" s="263"/>
      <c r="GA1" s="263"/>
      <c r="GB1" s="263"/>
      <c r="GC1" s="263"/>
      <c r="GD1" s="263"/>
      <c r="GE1" s="263"/>
      <c r="GF1" s="263"/>
      <c r="GG1" s="263"/>
      <c r="GH1" s="263"/>
      <c r="GI1" s="263"/>
      <c r="GJ1" s="263"/>
      <c r="GK1" s="263"/>
      <c r="GL1" s="263"/>
      <c r="GM1" s="263"/>
      <c r="GN1" s="263"/>
      <c r="GO1" s="263"/>
      <c r="GP1" s="263"/>
      <c r="GQ1" s="263"/>
      <c r="GR1" s="263"/>
      <c r="GS1" s="263"/>
      <c r="GT1" s="263"/>
      <c r="GU1" s="263"/>
      <c r="GV1" s="263"/>
      <c r="GW1" s="263"/>
      <c r="GX1" s="263"/>
      <c r="GY1" s="263"/>
      <c r="GZ1" s="263"/>
      <c r="HA1" s="263"/>
      <c r="HB1" s="263"/>
      <c r="HC1" s="263"/>
      <c r="HD1" s="263"/>
      <c r="HE1" s="263"/>
      <c r="HF1" s="263"/>
      <c r="HG1" s="263"/>
      <c r="HH1" s="263"/>
      <c r="HI1" s="263"/>
      <c r="HJ1" s="263"/>
      <c r="HK1" s="263"/>
      <c r="HL1" s="263"/>
      <c r="HM1" s="263"/>
      <c r="HN1" s="263"/>
      <c r="HO1" s="263"/>
      <c r="HP1" s="263"/>
      <c r="HQ1" s="263"/>
      <c r="HR1" s="263"/>
      <c r="HS1" s="263"/>
      <c r="HT1" s="263"/>
      <c r="HU1" s="263"/>
      <c r="HV1" s="263"/>
      <c r="HW1" s="263"/>
      <c r="HX1" s="263"/>
      <c r="HY1" s="263"/>
      <c r="HZ1" s="263"/>
      <c r="IA1" s="263"/>
      <c r="IB1" s="263"/>
      <c r="IC1" s="263"/>
      <c r="ID1" s="263"/>
      <c r="IE1" s="263"/>
      <c r="IF1" s="263"/>
      <c r="IG1" s="263"/>
      <c r="IH1" s="263"/>
      <c r="II1" s="263"/>
      <c r="IJ1" s="263"/>
      <c r="IK1" s="263"/>
      <c r="IL1" s="263"/>
      <c r="IM1" s="263"/>
      <c r="IN1" s="263"/>
      <c r="IO1" s="263"/>
      <c r="IP1" s="263"/>
      <c r="IQ1" s="263"/>
      <c r="IR1" s="263"/>
      <c r="IS1" s="263"/>
      <c r="IT1" s="263"/>
      <c r="IU1" s="263"/>
      <c r="IV1" s="263"/>
    </row>
    <row r="3" spans="1:256" s="266" customFormat="1" ht="32.25" customHeight="1">
      <c r="A3" s="2267" t="s">
        <v>174</v>
      </c>
      <c r="B3" s="2267"/>
      <c r="C3" s="2267"/>
      <c r="D3" s="2267"/>
      <c r="E3" s="2267"/>
      <c r="F3" s="2267"/>
      <c r="G3" s="2267"/>
      <c r="H3" s="2267"/>
      <c r="I3" s="2267"/>
      <c r="J3" s="267"/>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263"/>
      <c r="BL3" s="263"/>
      <c r="BM3" s="263"/>
      <c r="BN3" s="263"/>
      <c r="BO3" s="263"/>
      <c r="BP3" s="263"/>
      <c r="BQ3" s="263"/>
      <c r="BR3" s="263"/>
      <c r="BS3" s="263"/>
      <c r="BT3" s="263"/>
      <c r="BU3" s="263"/>
      <c r="BV3" s="263"/>
      <c r="BW3" s="263"/>
      <c r="BX3" s="263"/>
      <c r="BY3" s="263"/>
      <c r="BZ3" s="263"/>
      <c r="CA3" s="263"/>
      <c r="CB3" s="263"/>
      <c r="CC3" s="263"/>
      <c r="CD3" s="263"/>
      <c r="CE3" s="263"/>
      <c r="CF3" s="263"/>
      <c r="CG3" s="263"/>
      <c r="CH3" s="263"/>
      <c r="CI3" s="263"/>
      <c r="CJ3" s="263"/>
      <c r="CK3" s="263"/>
      <c r="CL3" s="263"/>
      <c r="CM3" s="263"/>
      <c r="CN3" s="263"/>
      <c r="CO3" s="263"/>
      <c r="CP3" s="263"/>
      <c r="CQ3" s="263"/>
      <c r="CR3" s="263"/>
      <c r="CS3" s="263"/>
      <c r="CT3" s="263"/>
      <c r="CU3" s="263"/>
      <c r="CV3" s="263"/>
      <c r="CW3" s="263"/>
      <c r="CX3" s="263"/>
      <c r="CY3" s="263"/>
      <c r="CZ3" s="263"/>
      <c r="DA3" s="263"/>
      <c r="DB3" s="263"/>
      <c r="DC3" s="263"/>
      <c r="DD3" s="263"/>
      <c r="DE3" s="263"/>
      <c r="DF3" s="263"/>
      <c r="DG3" s="263"/>
      <c r="DH3" s="263"/>
      <c r="DI3" s="263"/>
      <c r="DJ3" s="263"/>
      <c r="DK3" s="263"/>
      <c r="DL3" s="263"/>
      <c r="DM3" s="263"/>
      <c r="DN3" s="263"/>
      <c r="DO3" s="263"/>
      <c r="DP3" s="263"/>
      <c r="DQ3" s="263"/>
      <c r="DR3" s="263"/>
      <c r="DS3" s="263"/>
      <c r="DT3" s="263"/>
      <c r="DU3" s="263"/>
      <c r="DV3" s="263"/>
      <c r="DW3" s="263"/>
      <c r="DX3" s="263"/>
      <c r="DY3" s="263"/>
      <c r="DZ3" s="263"/>
      <c r="EA3" s="263"/>
      <c r="EB3" s="263"/>
      <c r="EC3" s="263"/>
      <c r="ED3" s="263"/>
      <c r="EE3" s="263"/>
      <c r="EF3" s="263"/>
      <c r="EG3" s="263"/>
      <c r="EH3" s="263"/>
      <c r="EI3" s="263"/>
      <c r="EJ3" s="263"/>
      <c r="EK3" s="263"/>
      <c r="EL3" s="263"/>
      <c r="EM3" s="263"/>
      <c r="EN3" s="263"/>
      <c r="EO3" s="263"/>
      <c r="EP3" s="263"/>
      <c r="EQ3" s="263"/>
      <c r="ER3" s="263"/>
      <c r="ES3" s="263"/>
      <c r="ET3" s="263"/>
      <c r="EU3" s="263"/>
      <c r="EV3" s="263"/>
      <c r="EW3" s="263"/>
      <c r="EX3" s="263"/>
      <c r="EY3" s="263"/>
      <c r="EZ3" s="263"/>
      <c r="FA3" s="263"/>
      <c r="FB3" s="263"/>
      <c r="FC3" s="263"/>
      <c r="FD3" s="263"/>
      <c r="FE3" s="263"/>
      <c r="FF3" s="263"/>
      <c r="FG3" s="263"/>
      <c r="FH3" s="263"/>
      <c r="FI3" s="263"/>
      <c r="FJ3" s="263"/>
      <c r="FK3" s="263"/>
      <c r="FL3" s="263"/>
      <c r="FM3" s="263"/>
      <c r="FN3" s="263"/>
      <c r="FO3" s="263"/>
      <c r="FP3" s="263"/>
      <c r="FQ3" s="263"/>
      <c r="FR3" s="263"/>
      <c r="FS3" s="263"/>
      <c r="FT3" s="263"/>
      <c r="FU3" s="263"/>
      <c r="FV3" s="263"/>
      <c r="FW3" s="263"/>
      <c r="FX3" s="263"/>
      <c r="FY3" s="263"/>
      <c r="FZ3" s="263"/>
      <c r="GA3" s="263"/>
      <c r="GB3" s="263"/>
      <c r="GC3" s="263"/>
      <c r="GD3" s="263"/>
      <c r="GE3" s="263"/>
      <c r="GF3" s="263"/>
      <c r="GG3" s="263"/>
      <c r="GH3" s="263"/>
      <c r="GI3" s="263"/>
      <c r="GJ3" s="263"/>
      <c r="GK3" s="263"/>
      <c r="GL3" s="263"/>
      <c r="GM3" s="263"/>
      <c r="GN3" s="263"/>
      <c r="GO3" s="263"/>
      <c r="GP3" s="263"/>
      <c r="GQ3" s="263"/>
      <c r="GR3" s="263"/>
      <c r="GS3" s="263"/>
      <c r="GT3" s="263"/>
      <c r="GU3" s="263"/>
      <c r="GV3" s="263"/>
      <c r="GW3" s="263"/>
      <c r="GX3" s="263"/>
      <c r="GY3" s="263"/>
      <c r="GZ3" s="263"/>
      <c r="HA3" s="263"/>
      <c r="HB3" s="263"/>
      <c r="HC3" s="263"/>
      <c r="HD3" s="263"/>
      <c r="HE3" s="263"/>
      <c r="HF3" s="263"/>
      <c r="HG3" s="263"/>
      <c r="HH3" s="263"/>
      <c r="HI3" s="263"/>
      <c r="HJ3" s="263"/>
      <c r="HK3" s="263"/>
      <c r="HL3" s="263"/>
      <c r="HM3" s="263"/>
      <c r="HN3" s="263"/>
      <c r="HO3" s="263"/>
      <c r="HP3" s="263"/>
      <c r="HQ3" s="263"/>
      <c r="HR3" s="263"/>
      <c r="HS3" s="263"/>
      <c r="HT3" s="263"/>
      <c r="HU3" s="263"/>
      <c r="HV3" s="263"/>
      <c r="HW3" s="263"/>
      <c r="HX3" s="263"/>
      <c r="HY3" s="263"/>
      <c r="HZ3" s="263"/>
      <c r="IA3" s="263"/>
      <c r="IB3" s="263"/>
      <c r="IC3" s="263"/>
      <c r="ID3" s="263"/>
      <c r="IE3" s="263"/>
      <c r="IF3" s="263"/>
      <c r="IG3" s="263"/>
      <c r="IH3" s="263"/>
      <c r="II3" s="263"/>
      <c r="IJ3" s="263"/>
      <c r="IK3" s="263"/>
      <c r="IL3" s="263"/>
      <c r="IM3" s="263"/>
      <c r="IN3" s="263"/>
      <c r="IO3" s="263"/>
      <c r="IP3" s="263"/>
      <c r="IQ3" s="263"/>
      <c r="IR3" s="263"/>
      <c r="IS3" s="263"/>
      <c r="IT3" s="263"/>
      <c r="IU3" s="263"/>
      <c r="IV3" s="263"/>
    </row>
    <row r="4" spans="1:256" s="266" customFormat="1" ht="15.75" thickBot="1">
      <c r="A4" s="263"/>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c r="BK4" s="263"/>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c r="CL4" s="263"/>
      <c r="CM4" s="263"/>
      <c r="CN4" s="263"/>
      <c r="CO4" s="263"/>
      <c r="CP4" s="263"/>
      <c r="CQ4" s="263"/>
      <c r="CR4" s="263"/>
      <c r="CS4" s="263"/>
      <c r="CT4" s="263"/>
      <c r="CU4" s="263"/>
      <c r="CV4" s="263"/>
      <c r="CW4" s="263"/>
      <c r="CX4" s="263"/>
      <c r="CY4" s="263"/>
      <c r="CZ4" s="263"/>
      <c r="DA4" s="263"/>
      <c r="DB4" s="263"/>
      <c r="DC4" s="263"/>
      <c r="DD4" s="263"/>
      <c r="DE4" s="263"/>
      <c r="DF4" s="263"/>
      <c r="DG4" s="263"/>
      <c r="DH4" s="263"/>
      <c r="DI4" s="263"/>
      <c r="DJ4" s="263"/>
      <c r="DK4" s="263"/>
      <c r="DL4" s="263"/>
      <c r="DM4" s="263"/>
      <c r="DN4" s="263"/>
      <c r="DO4" s="263"/>
      <c r="DP4" s="263"/>
      <c r="DQ4" s="263"/>
      <c r="DR4" s="263"/>
      <c r="DS4" s="263"/>
      <c r="DT4" s="263"/>
      <c r="DU4" s="263"/>
      <c r="DV4" s="263"/>
      <c r="DW4" s="263"/>
      <c r="DX4" s="263"/>
      <c r="DY4" s="263"/>
      <c r="DZ4" s="263"/>
      <c r="EA4" s="263"/>
      <c r="EB4" s="263"/>
      <c r="EC4" s="263"/>
      <c r="ED4" s="263"/>
      <c r="EE4" s="263"/>
      <c r="EF4" s="263"/>
      <c r="EG4" s="263"/>
      <c r="EH4" s="263"/>
      <c r="EI4" s="263"/>
      <c r="EJ4" s="263"/>
      <c r="EK4" s="263"/>
      <c r="EL4" s="263"/>
      <c r="EM4" s="263"/>
      <c r="EN4" s="263"/>
      <c r="EO4" s="263"/>
      <c r="EP4" s="263"/>
      <c r="EQ4" s="263"/>
      <c r="ER4" s="263"/>
      <c r="ES4" s="263"/>
      <c r="ET4" s="263"/>
      <c r="EU4" s="263"/>
      <c r="EV4" s="263"/>
      <c r="EW4" s="263"/>
      <c r="EX4" s="263"/>
      <c r="EY4" s="263"/>
      <c r="EZ4" s="263"/>
      <c r="FA4" s="263"/>
      <c r="FB4" s="263"/>
      <c r="FC4" s="263"/>
      <c r="FD4" s="263"/>
      <c r="FE4" s="263"/>
      <c r="FF4" s="263"/>
      <c r="FG4" s="263"/>
      <c r="FH4" s="263"/>
      <c r="FI4" s="263"/>
      <c r="FJ4" s="263"/>
      <c r="FK4" s="263"/>
      <c r="FL4" s="263"/>
      <c r="FM4" s="263"/>
      <c r="FN4" s="263"/>
      <c r="FO4" s="263"/>
      <c r="FP4" s="263"/>
      <c r="FQ4" s="263"/>
      <c r="FR4" s="263"/>
      <c r="FS4" s="263"/>
      <c r="FT4" s="263"/>
      <c r="FU4" s="263"/>
      <c r="FV4" s="263"/>
      <c r="FW4" s="263"/>
      <c r="FX4" s="263"/>
      <c r="FY4" s="263"/>
      <c r="FZ4" s="263"/>
      <c r="GA4" s="263"/>
      <c r="GB4" s="263"/>
      <c r="GC4" s="263"/>
      <c r="GD4" s="263"/>
      <c r="GE4" s="263"/>
      <c r="GF4" s="263"/>
      <c r="GG4" s="263"/>
      <c r="GH4" s="263"/>
      <c r="GI4" s="263"/>
      <c r="GJ4" s="263"/>
      <c r="GK4" s="263"/>
      <c r="GL4" s="263"/>
      <c r="GM4" s="263"/>
      <c r="GN4" s="263"/>
      <c r="GO4" s="263"/>
      <c r="GP4" s="263"/>
      <c r="GQ4" s="263"/>
      <c r="GR4" s="263"/>
      <c r="GS4" s="263"/>
      <c r="GT4" s="263"/>
      <c r="GU4" s="263"/>
      <c r="GV4" s="263"/>
      <c r="GW4" s="263"/>
      <c r="GX4" s="263"/>
      <c r="GY4" s="263"/>
      <c r="GZ4" s="263"/>
      <c r="HA4" s="263"/>
      <c r="HB4" s="263"/>
      <c r="HC4" s="263"/>
      <c r="HD4" s="263"/>
      <c r="HE4" s="263"/>
      <c r="HF4" s="263"/>
      <c r="HG4" s="263"/>
      <c r="HH4" s="263"/>
      <c r="HI4" s="263"/>
      <c r="HJ4" s="263"/>
      <c r="HK4" s="263"/>
      <c r="HL4" s="263"/>
      <c r="HM4" s="263"/>
      <c r="HN4" s="263"/>
      <c r="HO4" s="263"/>
      <c r="HP4" s="263"/>
      <c r="HQ4" s="263"/>
      <c r="HR4" s="263"/>
      <c r="HS4" s="263"/>
      <c r="HT4" s="263"/>
      <c r="HU4" s="263"/>
      <c r="HV4" s="263"/>
      <c r="HW4" s="263"/>
      <c r="HX4" s="263"/>
      <c r="HY4" s="263"/>
      <c r="HZ4" s="263"/>
      <c r="IA4" s="263"/>
      <c r="IB4" s="263"/>
      <c r="IC4" s="263"/>
      <c r="ID4" s="263"/>
      <c r="IE4" s="263"/>
      <c r="IF4" s="263"/>
      <c r="IG4" s="263"/>
      <c r="IH4" s="263"/>
      <c r="II4" s="263"/>
      <c r="IJ4" s="263"/>
      <c r="IK4" s="263"/>
      <c r="IL4" s="263"/>
      <c r="IM4" s="263"/>
      <c r="IN4" s="263"/>
      <c r="IO4" s="263"/>
      <c r="IP4" s="263"/>
      <c r="IQ4" s="263"/>
      <c r="IR4" s="263"/>
      <c r="IS4" s="263"/>
      <c r="IT4" s="263"/>
      <c r="IU4" s="263"/>
      <c r="IV4" s="263"/>
    </row>
    <row r="5" spans="1:256" s="266" customFormat="1" ht="77.25" thickBot="1">
      <c r="A5" s="2268" t="s">
        <v>175</v>
      </c>
      <c r="B5" s="2269"/>
      <c r="C5" s="268" t="s">
        <v>13</v>
      </c>
      <c r="D5" s="227" t="s">
        <v>176</v>
      </c>
      <c r="E5" s="227" t="s">
        <v>14</v>
      </c>
      <c r="F5" s="227" t="s">
        <v>15</v>
      </c>
      <c r="G5" s="269" t="s">
        <v>41</v>
      </c>
      <c r="H5" s="269" t="s">
        <v>44</v>
      </c>
      <c r="I5" s="270" t="s">
        <v>177</v>
      </c>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c r="BT5" s="263"/>
      <c r="BU5" s="263"/>
      <c r="BV5" s="263"/>
      <c r="BW5" s="263"/>
      <c r="BX5" s="263"/>
      <c r="BY5" s="263"/>
      <c r="BZ5" s="263"/>
      <c r="CA5" s="263"/>
      <c r="CB5" s="263"/>
      <c r="CC5" s="263"/>
      <c r="CD5" s="263"/>
      <c r="CE5" s="263"/>
      <c r="CF5" s="263"/>
      <c r="CG5" s="263"/>
      <c r="CH5" s="263"/>
      <c r="CI5" s="263"/>
      <c r="CJ5" s="263"/>
      <c r="CK5" s="263"/>
      <c r="CL5" s="263"/>
      <c r="CM5" s="263"/>
      <c r="CN5" s="263"/>
      <c r="CO5" s="263"/>
      <c r="CP5" s="263"/>
      <c r="CQ5" s="263"/>
      <c r="CR5" s="263"/>
      <c r="CS5" s="263"/>
      <c r="CT5" s="263"/>
      <c r="CU5" s="263"/>
      <c r="CV5" s="263"/>
      <c r="CW5" s="263"/>
      <c r="CX5" s="263"/>
      <c r="CY5" s="263"/>
      <c r="CZ5" s="263"/>
      <c r="DA5" s="263"/>
      <c r="DB5" s="263"/>
      <c r="DC5" s="263"/>
      <c r="DD5" s="263"/>
      <c r="DE5" s="263"/>
      <c r="DF5" s="263"/>
      <c r="DG5" s="263"/>
      <c r="DH5" s="263"/>
      <c r="DI5" s="263"/>
      <c r="DJ5" s="263"/>
      <c r="DK5" s="263"/>
      <c r="DL5" s="263"/>
      <c r="DM5" s="263"/>
      <c r="DN5" s="263"/>
      <c r="DO5" s="263"/>
      <c r="DP5" s="263"/>
      <c r="DQ5" s="263"/>
      <c r="DR5" s="263"/>
      <c r="DS5" s="263"/>
      <c r="DT5" s="263"/>
      <c r="DU5" s="263"/>
      <c r="DV5" s="263"/>
      <c r="DW5" s="263"/>
      <c r="DX5" s="263"/>
      <c r="DY5" s="263"/>
      <c r="DZ5" s="263"/>
      <c r="EA5" s="263"/>
      <c r="EB5" s="263"/>
      <c r="EC5" s="263"/>
      <c r="ED5" s="263"/>
      <c r="EE5" s="263"/>
      <c r="EF5" s="263"/>
      <c r="EG5" s="263"/>
      <c r="EH5" s="263"/>
      <c r="EI5" s="263"/>
      <c r="EJ5" s="263"/>
      <c r="EK5" s="263"/>
      <c r="EL5" s="263"/>
      <c r="EM5" s="263"/>
      <c r="EN5" s="263"/>
      <c r="EO5" s="263"/>
      <c r="EP5" s="263"/>
      <c r="EQ5" s="263"/>
      <c r="ER5" s="263"/>
      <c r="ES5" s="263"/>
      <c r="ET5" s="263"/>
      <c r="EU5" s="263"/>
      <c r="EV5" s="263"/>
      <c r="EW5" s="263"/>
      <c r="EX5" s="263"/>
      <c r="EY5" s="263"/>
      <c r="EZ5" s="263"/>
      <c r="FA5" s="263"/>
      <c r="FB5" s="263"/>
      <c r="FC5" s="263"/>
      <c r="FD5" s="263"/>
      <c r="FE5" s="263"/>
      <c r="FF5" s="263"/>
      <c r="FG5" s="263"/>
      <c r="FH5" s="263"/>
      <c r="FI5" s="263"/>
      <c r="FJ5" s="263"/>
      <c r="FK5" s="263"/>
      <c r="FL5" s="263"/>
      <c r="FM5" s="263"/>
      <c r="FN5" s="263"/>
      <c r="FO5" s="263"/>
      <c r="FP5" s="263"/>
      <c r="FQ5" s="263"/>
      <c r="FR5" s="263"/>
      <c r="FS5" s="263"/>
      <c r="FT5" s="263"/>
      <c r="FU5" s="263"/>
      <c r="FV5" s="263"/>
      <c r="FW5" s="263"/>
      <c r="FX5" s="263"/>
      <c r="FY5" s="263"/>
      <c r="FZ5" s="263"/>
      <c r="GA5" s="263"/>
      <c r="GB5" s="263"/>
      <c r="GC5" s="263"/>
      <c r="GD5" s="263"/>
      <c r="GE5" s="263"/>
      <c r="GF5" s="263"/>
      <c r="GG5" s="263"/>
      <c r="GH5" s="263"/>
      <c r="GI5" s="263"/>
      <c r="GJ5" s="263"/>
      <c r="GK5" s="263"/>
      <c r="GL5" s="263"/>
      <c r="GM5" s="263"/>
      <c r="GN5" s="263"/>
      <c r="GO5" s="263"/>
      <c r="GP5" s="263"/>
      <c r="GQ5" s="263"/>
      <c r="GR5" s="263"/>
      <c r="GS5" s="263"/>
      <c r="GT5" s="263"/>
      <c r="GU5" s="263"/>
      <c r="GV5" s="263"/>
      <c r="GW5" s="263"/>
      <c r="GX5" s="263"/>
      <c r="GY5" s="263"/>
      <c r="GZ5" s="263"/>
      <c r="HA5" s="263"/>
      <c r="HB5" s="263"/>
      <c r="HC5" s="263"/>
      <c r="HD5" s="263"/>
      <c r="HE5" s="263"/>
      <c r="HF5" s="263"/>
      <c r="HG5" s="263"/>
      <c r="HH5" s="263"/>
      <c r="HI5" s="263"/>
      <c r="HJ5" s="263"/>
      <c r="HK5" s="263"/>
      <c r="HL5" s="263"/>
      <c r="HM5" s="263"/>
      <c r="HN5" s="263"/>
      <c r="HO5" s="263"/>
      <c r="HP5" s="263"/>
      <c r="HQ5" s="263"/>
      <c r="HR5" s="263"/>
      <c r="HS5" s="263"/>
      <c r="HT5" s="263"/>
      <c r="HU5" s="263"/>
      <c r="HV5" s="263"/>
      <c r="HW5" s="263"/>
      <c r="HX5" s="263"/>
      <c r="HY5" s="263"/>
      <c r="HZ5" s="263"/>
      <c r="IA5" s="263"/>
      <c r="IB5" s="263"/>
      <c r="IC5" s="263"/>
      <c r="ID5" s="263"/>
      <c r="IE5" s="263"/>
      <c r="IF5" s="263"/>
      <c r="IG5" s="263"/>
      <c r="IH5" s="263"/>
      <c r="II5" s="263"/>
      <c r="IJ5" s="263"/>
      <c r="IK5" s="263"/>
      <c r="IL5" s="263"/>
      <c r="IM5" s="263"/>
      <c r="IN5" s="263"/>
      <c r="IO5" s="263"/>
      <c r="IP5" s="263"/>
      <c r="IQ5" s="263"/>
      <c r="IR5" s="263"/>
      <c r="IS5" s="263"/>
      <c r="IT5" s="263"/>
      <c r="IU5" s="263"/>
    </row>
    <row r="6" spans="1:256" s="266" customFormat="1" ht="51.75" thickBot="1">
      <c r="A6" s="2264" t="s">
        <v>178</v>
      </c>
      <c r="B6" s="271" t="s">
        <v>179</v>
      </c>
      <c r="C6" s="2270">
        <v>0.163551704495282</v>
      </c>
      <c r="D6" s="2271"/>
      <c r="E6" s="2271"/>
      <c r="F6" s="2271"/>
      <c r="G6" s="2271"/>
      <c r="H6" s="2271"/>
      <c r="I6" s="2272"/>
      <c r="J6" s="263"/>
      <c r="K6" s="272"/>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3"/>
      <c r="BC6" s="263"/>
      <c r="BD6" s="263"/>
      <c r="BE6" s="263"/>
      <c r="BF6" s="263"/>
      <c r="BG6" s="263"/>
      <c r="BH6" s="263"/>
      <c r="BI6" s="263"/>
      <c r="BJ6" s="263"/>
      <c r="BK6" s="263"/>
      <c r="BL6" s="263"/>
      <c r="BM6" s="263"/>
      <c r="BN6" s="263"/>
      <c r="BO6" s="263"/>
      <c r="BP6" s="263"/>
      <c r="BQ6" s="263"/>
      <c r="BR6" s="263"/>
      <c r="BS6" s="263"/>
      <c r="BT6" s="263"/>
      <c r="BU6" s="263"/>
      <c r="BV6" s="263"/>
      <c r="BW6" s="263"/>
      <c r="BX6" s="263"/>
      <c r="BY6" s="263"/>
      <c r="BZ6" s="263"/>
      <c r="CA6" s="263"/>
      <c r="CB6" s="263"/>
      <c r="CC6" s="263"/>
      <c r="CD6" s="263"/>
      <c r="CE6" s="263"/>
      <c r="CF6" s="263"/>
      <c r="CG6" s="263"/>
      <c r="CH6" s="263"/>
      <c r="CI6" s="263"/>
      <c r="CJ6" s="263"/>
      <c r="CK6" s="263"/>
      <c r="CL6" s="263"/>
      <c r="CM6" s="263"/>
      <c r="CN6" s="263"/>
      <c r="CO6" s="263"/>
      <c r="CP6" s="263"/>
      <c r="CQ6" s="263"/>
      <c r="CR6" s="263"/>
      <c r="CS6" s="263"/>
      <c r="CT6" s="263"/>
      <c r="CU6" s="263"/>
      <c r="CV6" s="263"/>
      <c r="CW6" s="263"/>
      <c r="CX6" s="263"/>
      <c r="CY6" s="263"/>
      <c r="CZ6" s="263"/>
      <c r="DA6" s="263"/>
      <c r="DB6" s="263"/>
      <c r="DC6" s="263"/>
      <c r="DD6" s="263"/>
      <c r="DE6" s="263"/>
      <c r="DF6" s="263"/>
      <c r="DG6" s="263"/>
      <c r="DH6" s="263"/>
      <c r="DI6" s="263"/>
      <c r="DJ6" s="263"/>
      <c r="DK6" s="263"/>
      <c r="DL6" s="263"/>
      <c r="DM6" s="263"/>
      <c r="DN6" s="263"/>
      <c r="DO6" s="263"/>
      <c r="DP6" s="263"/>
      <c r="DQ6" s="263"/>
      <c r="DR6" s="263"/>
      <c r="DS6" s="263"/>
      <c r="DT6" s="263"/>
      <c r="DU6" s="263"/>
      <c r="DV6" s="263"/>
      <c r="DW6" s="263"/>
      <c r="DX6" s="263"/>
      <c r="DY6" s="263"/>
      <c r="DZ6" s="263"/>
      <c r="EA6" s="263"/>
      <c r="EB6" s="263"/>
      <c r="EC6" s="263"/>
      <c r="ED6" s="263"/>
      <c r="EE6" s="263"/>
      <c r="EF6" s="263"/>
      <c r="EG6" s="263"/>
      <c r="EH6" s="263"/>
      <c r="EI6" s="263"/>
      <c r="EJ6" s="263"/>
      <c r="EK6" s="263"/>
      <c r="EL6" s="263"/>
      <c r="EM6" s="263"/>
      <c r="EN6" s="263"/>
      <c r="EO6" s="263"/>
      <c r="EP6" s="263"/>
      <c r="EQ6" s="263"/>
      <c r="ER6" s="263"/>
      <c r="ES6" s="263"/>
      <c r="ET6" s="263"/>
      <c r="EU6" s="263"/>
      <c r="EV6" s="263"/>
      <c r="EW6" s="263"/>
      <c r="EX6" s="263"/>
      <c r="EY6" s="263"/>
      <c r="EZ6" s="263"/>
      <c r="FA6" s="263"/>
      <c r="FB6" s="263"/>
      <c r="FC6" s="263"/>
      <c r="FD6" s="263"/>
      <c r="FE6" s="263"/>
      <c r="FF6" s="263"/>
      <c r="FG6" s="263"/>
      <c r="FH6" s="263"/>
      <c r="FI6" s="263"/>
      <c r="FJ6" s="263"/>
      <c r="FK6" s="263"/>
      <c r="FL6" s="263"/>
      <c r="FM6" s="263"/>
      <c r="FN6" s="263"/>
      <c r="FO6" s="263"/>
      <c r="FP6" s="263"/>
      <c r="FQ6" s="263"/>
      <c r="FR6" s="263"/>
      <c r="FS6" s="263"/>
      <c r="FT6" s="263"/>
      <c r="FU6" s="263"/>
      <c r="FV6" s="263"/>
      <c r="FW6" s="263"/>
      <c r="FX6" s="263"/>
      <c r="FY6" s="263"/>
      <c r="FZ6" s="263"/>
      <c r="GA6" s="263"/>
      <c r="GB6" s="263"/>
      <c r="GC6" s="263"/>
      <c r="GD6" s="263"/>
      <c r="GE6" s="263"/>
      <c r="GF6" s="263"/>
      <c r="GG6" s="263"/>
      <c r="GH6" s="263"/>
      <c r="GI6" s="263"/>
      <c r="GJ6" s="263"/>
      <c r="GK6" s="263"/>
      <c r="GL6" s="263"/>
      <c r="GM6" s="263"/>
      <c r="GN6" s="263"/>
      <c r="GO6" s="263"/>
      <c r="GP6" s="263"/>
      <c r="GQ6" s="263"/>
      <c r="GR6" s="263"/>
      <c r="GS6" s="263"/>
      <c r="GT6" s="263"/>
      <c r="GU6" s="263"/>
      <c r="GV6" s="263"/>
      <c r="GW6" s="263"/>
      <c r="GX6" s="263"/>
      <c r="GY6" s="263"/>
      <c r="GZ6" s="263"/>
      <c r="HA6" s="263"/>
      <c r="HB6" s="263"/>
      <c r="HC6" s="263"/>
      <c r="HD6" s="263"/>
      <c r="HE6" s="263"/>
      <c r="HF6" s="263"/>
      <c r="HG6" s="263"/>
      <c r="HH6" s="263"/>
      <c r="HI6" s="263"/>
      <c r="HJ6" s="263"/>
      <c r="HK6" s="263"/>
      <c r="HL6" s="263"/>
      <c r="HM6" s="263"/>
      <c r="HN6" s="263"/>
      <c r="HO6" s="263"/>
      <c r="HP6" s="263"/>
      <c r="HQ6" s="263"/>
      <c r="HR6" s="263"/>
      <c r="HS6" s="263"/>
      <c r="HT6" s="263"/>
      <c r="HU6" s="263"/>
      <c r="HV6" s="263"/>
      <c r="HW6" s="263"/>
      <c r="HX6" s="263"/>
      <c r="HY6" s="263"/>
      <c r="HZ6" s="263"/>
      <c r="IA6" s="263"/>
      <c r="IB6" s="263"/>
      <c r="IC6" s="263"/>
      <c r="ID6" s="263"/>
      <c r="IE6" s="263"/>
      <c r="IF6" s="263"/>
      <c r="IG6" s="263"/>
      <c r="IH6" s="263"/>
      <c r="II6" s="263"/>
      <c r="IJ6" s="263"/>
      <c r="IK6" s="263"/>
      <c r="IL6" s="263"/>
      <c r="IM6" s="263"/>
      <c r="IN6" s="263"/>
      <c r="IO6" s="263"/>
      <c r="IP6" s="263"/>
      <c r="IQ6" s="263"/>
      <c r="IR6" s="263"/>
      <c r="IS6" s="263"/>
      <c r="IT6" s="263"/>
      <c r="IU6" s="263"/>
    </row>
    <row r="7" spans="1:256" s="266" customFormat="1" ht="38.25">
      <c r="A7" s="2265"/>
      <c r="B7" s="273" t="s">
        <v>180</v>
      </c>
      <c r="C7" s="274">
        <v>0.11928702472877066</v>
      </c>
      <c r="D7" s="275">
        <v>4.9884307928974581E-2</v>
      </c>
      <c r="E7" s="275">
        <v>9.589712615353399E-2</v>
      </c>
      <c r="F7" s="275">
        <v>8.3272954678449473E-2</v>
      </c>
      <c r="G7" s="275">
        <v>3.9185920936160787E-2</v>
      </c>
      <c r="H7" s="275">
        <v>5.3896425287871925E-2</v>
      </c>
      <c r="I7" s="276">
        <v>8.7814235062567553E-2</v>
      </c>
      <c r="J7" s="263"/>
      <c r="K7" s="263"/>
      <c r="L7" s="277"/>
      <c r="M7" s="277"/>
      <c r="N7" s="277"/>
      <c r="O7" s="277"/>
      <c r="P7" s="277"/>
      <c r="Q7" s="277"/>
      <c r="R7" s="277"/>
      <c r="S7" s="277"/>
      <c r="T7" s="277"/>
      <c r="U7" s="277"/>
      <c r="V7" s="277"/>
      <c r="W7" s="277"/>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3"/>
      <c r="BA7" s="263"/>
      <c r="BB7" s="263"/>
      <c r="BC7" s="263"/>
      <c r="BD7" s="263"/>
      <c r="BE7" s="263"/>
      <c r="BF7" s="263"/>
      <c r="BG7" s="263"/>
      <c r="BH7" s="263"/>
      <c r="BI7" s="263"/>
      <c r="BJ7" s="263"/>
      <c r="BK7" s="263"/>
      <c r="BL7" s="263"/>
      <c r="BM7" s="263"/>
      <c r="BN7" s="263"/>
      <c r="BO7" s="263"/>
      <c r="BP7" s="263"/>
      <c r="BQ7" s="263"/>
      <c r="BR7" s="263"/>
      <c r="BS7" s="263"/>
      <c r="BT7" s="263"/>
      <c r="BU7" s="263"/>
      <c r="BV7" s="263"/>
      <c r="BW7" s="263"/>
      <c r="BX7" s="263"/>
      <c r="BY7" s="263"/>
      <c r="BZ7" s="263"/>
      <c r="CA7" s="263"/>
      <c r="CB7" s="263"/>
      <c r="CC7" s="263"/>
      <c r="CD7" s="263"/>
      <c r="CE7" s="263"/>
      <c r="CF7" s="263"/>
      <c r="CG7" s="263"/>
      <c r="CH7" s="263"/>
      <c r="CI7" s="263"/>
      <c r="CJ7" s="263"/>
      <c r="CK7" s="263"/>
      <c r="CL7" s="263"/>
      <c r="CM7" s="263"/>
      <c r="CN7" s="263"/>
      <c r="CO7" s="263"/>
      <c r="CP7" s="263"/>
      <c r="CQ7" s="263"/>
      <c r="CR7" s="263"/>
      <c r="CS7" s="263"/>
      <c r="CT7" s="263"/>
      <c r="CU7" s="263"/>
      <c r="CV7" s="263"/>
      <c r="CW7" s="263"/>
      <c r="CX7" s="263"/>
      <c r="CY7" s="263"/>
      <c r="CZ7" s="263"/>
      <c r="DA7" s="263"/>
      <c r="DB7" s="263"/>
      <c r="DC7" s="263"/>
      <c r="DD7" s="263"/>
      <c r="DE7" s="263"/>
      <c r="DF7" s="263"/>
      <c r="DG7" s="263"/>
      <c r="DH7" s="263"/>
      <c r="DI7" s="263"/>
      <c r="DJ7" s="263"/>
      <c r="DK7" s="263"/>
      <c r="DL7" s="263"/>
      <c r="DM7" s="263"/>
      <c r="DN7" s="263"/>
      <c r="DO7" s="263"/>
      <c r="DP7" s="263"/>
      <c r="DQ7" s="263"/>
      <c r="DR7" s="263"/>
      <c r="DS7" s="263"/>
      <c r="DT7" s="263"/>
      <c r="DU7" s="263"/>
      <c r="DV7" s="263"/>
      <c r="DW7" s="263"/>
      <c r="DX7" s="263"/>
      <c r="DY7" s="263"/>
      <c r="DZ7" s="263"/>
      <c r="EA7" s="263"/>
      <c r="EB7" s="263"/>
      <c r="EC7" s="263"/>
      <c r="ED7" s="263"/>
      <c r="EE7" s="263"/>
      <c r="EF7" s="263"/>
      <c r="EG7" s="263"/>
      <c r="EH7" s="263"/>
      <c r="EI7" s="263"/>
      <c r="EJ7" s="263"/>
      <c r="EK7" s="263"/>
      <c r="EL7" s="263"/>
      <c r="EM7" s="263"/>
      <c r="EN7" s="263"/>
      <c r="EO7" s="263"/>
      <c r="EP7" s="263"/>
      <c r="EQ7" s="263"/>
      <c r="ER7" s="263"/>
      <c r="ES7" s="263"/>
      <c r="ET7" s="263"/>
      <c r="EU7" s="263"/>
      <c r="EV7" s="263"/>
      <c r="EW7" s="263"/>
      <c r="EX7" s="263"/>
      <c r="EY7" s="263"/>
      <c r="EZ7" s="263"/>
      <c r="FA7" s="263"/>
      <c r="FB7" s="263"/>
      <c r="FC7" s="263"/>
      <c r="FD7" s="263"/>
      <c r="FE7" s="263"/>
      <c r="FF7" s="263"/>
      <c r="FG7" s="263"/>
      <c r="FH7" s="263"/>
      <c r="FI7" s="263"/>
      <c r="FJ7" s="263"/>
      <c r="FK7" s="263"/>
      <c r="FL7" s="263"/>
      <c r="FM7" s="263"/>
      <c r="FN7" s="263"/>
      <c r="FO7" s="263"/>
      <c r="FP7" s="263"/>
      <c r="FQ7" s="263"/>
      <c r="FR7" s="263"/>
      <c r="FS7" s="263"/>
      <c r="FT7" s="263"/>
      <c r="FU7" s="263"/>
      <c r="FV7" s="263"/>
      <c r="FW7" s="263"/>
      <c r="FX7" s="263"/>
      <c r="FY7" s="263"/>
      <c r="FZ7" s="263"/>
      <c r="GA7" s="263"/>
      <c r="GB7" s="263"/>
      <c r="GC7" s="263"/>
      <c r="GD7" s="263"/>
      <c r="GE7" s="263"/>
      <c r="GF7" s="263"/>
      <c r="GG7" s="263"/>
      <c r="GH7" s="263"/>
      <c r="GI7" s="263"/>
      <c r="GJ7" s="263"/>
      <c r="GK7" s="263"/>
      <c r="GL7" s="263"/>
      <c r="GM7" s="263"/>
      <c r="GN7" s="263"/>
      <c r="GO7" s="263"/>
      <c r="GP7" s="263"/>
      <c r="GQ7" s="263"/>
      <c r="GR7" s="263"/>
      <c r="GS7" s="263"/>
      <c r="GT7" s="263"/>
      <c r="GU7" s="263"/>
      <c r="GV7" s="263"/>
      <c r="GW7" s="263"/>
      <c r="GX7" s="263"/>
      <c r="GY7" s="263"/>
      <c r="GZ7" s="263"/>
      <c r="HA7" s="263"/>
      <c r="HB7" s="263"/>
      <c r="HC7" s="263"/>
      <c r="HD7" s="263"/>
      <c r="HE7" s="263"/>
      <c r="HF7" s="263"/>
      <c r="HG7" s="263"/>
      <c r="HH7" s="263"/>
      <c r="HI7" s="263"/>
      <c r="HJ7" s="263"/>
      <c r="HK7" s="263"/>
      <c r="HL7" s="263"/>
      <c r="HM7" s="263"/>
      <c r="HN7" s="263"/>
      <c r="HO7" s="263"/>
      <c r="HP7" s="263"/>
      <c r="HQ7" s="263"/>
      <c r="HR7" s="263"/>
      <c r="HS7" s="263"/>
      <c r="HT7" s="263"/>
      <c r="HU7" s="263"/>
      <c r="HV7" s="263"/>
      <c r="HW7" s="263"/>
      <c r="HX7" s="263"/>
      <c r="HY7" s="263"/>
      <c r="HZ7" s="263"/>
      <c r="IA7" s="263"/>
      <c r="IB7" s="263"/>
      <c r="IC7" s="263"/>
      <c r="ID7" s="263"/>
      <c r="IE7" s="263"/>
      <c r="IF7" s="263"/>
      <c r="IG7" s="263"/>
      <c r="IH7" s="263"/>
      <c r="II7" s="263"/>
      <c r="IJ7" s="263"/>
      <c r="IK7" s="263"/>
      <c r="IL7" s="263"/>
      <c r="IM7" s="263"/>
      <c r="IN7" s="263"/>
      <c r="IO7" s="263"/>
      <c r="IP7" s="263"/>
      <c r="IQ7" s="263"/>
      <c r="IR7" s="263"/>
      <c r="IS7" s="263"/>
      <c r="IT7" s="263"/>
      <c r="IU7" s="263"/>
    </row>
    <row r="8" spans="1:256" s="266" customFormat="1" ht="26.25" thickBot="1">
      <c r="A8" s="2266"/>
      <c r="B8" s="278" t="s">
        <v>119</v>
      </c>
      <c r="C8" s="279">
        <v>0.11174586274418974</v>
      </c>
      <c r="D8" s="280">
        <v>5.1517675001426344E-2</v>
      </c>
      <c r="E8" s="280">
        <v>8.0100852352096352E-2</v>
      </c>
      <c r="F8" s="280">
        <v>7.5555011348157425E-2</v>
      </c>
      <c r="G8" s="280">
        <v>3.8423118436276833E-2</v>
      </c>
      <c r="H8" s="280">
        <v>4.4416811260733352E-2</v>
      </c>
      <c r="I8" s="281">
        <v>8.0265726752444214E-2</v>
      </c>
      <c r="J8" s="263"/>
      <c r="K8" s="263"/>
      <c r="L8" s="277"/>
      <c r="M8" s="277"/>
      <c r="N8" s="277"/>
      <c r="O8" s="277"/>
      <c r="P8" s="277"/>
      <c r="Q8" s="277"/>
      <c r="R8" s="277"/>
      <c r="S8" s="277"/>
      <c r="T8" s="277"/>
      <c r="U8" s="277"/>
      <c r="V8" s="277"/>
      <c r="W8" s="277"/>
      <c r="X8" s="277"/>
      <c r="Y8" s="277"/>
      <c r="Z8" s="277"/>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c r="AY8" s="263"/>
      <c r="AZ8" s="263"/>
      <c r="BA8" s="263"/>
      <c r="BB8" s="263"/>
      <c r="BC8" s="263"/>
      <c r="BD8" s="263"/>
      <c r="BE8" s="263"/>
      <c r="BF8" s="263"/>
      <c r="BG8" s="263"/>
      <c r="BH8" s="263"/>
      <c r="BI8" s="263"/>
      <c r="BJ8" s="263"/>
      <c r="BK8" s="263"/>
      <c r="BL8" s="263"/>
      <c r="BM8" s="263"/>
      <c r="BN8" s="263"/>
      <c r="BO8" s="263"/>
      <c r="BP8" s="263"/>
      <c r="BQ8" s="263"/>
      <c r="BR8" s="263"/>
      <c r="BS8" s="263"/>
      <c r="BT8" s="263"/>
      <c r="BU8" s="263"/>
      <c r="BV8" s="263"/>
      <c r="BW8" s="263"/>
      <c r="BX8" s="263"/>
      <c r="BY8" s="263"/>
      <c r="BZ8" s="263"/>
      <c r="CA8" s="263"/>
      <c r="CB8" s="263"/>
      <c r="CC8" s="263"/>
      <c r="CD8" s="263"/>
      <c r="CE8" s="263"/>
      <c r="CF8" s="263"/>
      <c r="CG8" s="263"/>
      <c r="CH8" s="263"/>
      <c r="CI8" s="263"/>
      <c r="CJ8" s="263"/>
      <c r="CK8" s="263"/>
      <c r="CL8" s="263"/>
      <c r="CM8" s="263"/>
      <c r="CN8" s="263"/>
      <c r="CO8" s="263"/>
      <c r="CP8" s="263"/>
      <c r="CQ8" s="263"/>
      <c r="CR8" s="263"/>
      <c r="CS8" s="263"/>
      <c r="CT8" s="263"/>
      <c r="CU8" s="263"/>
      <c r="CV8" s="263"/>
      <c r="CW8" s="263"/>
      <c r="CX8" s="263"/>
      <c r="CY8" s="263"/>
      <c r="CZ8" s="263"/>
      <c r="DA8" s="263"/>
      <c r="DB8" s="263"/>
      <c r="DC8" s="263"/>
      <c r="DD8" s="263"/>
      <c r="DE8" s="263"/>
      <c r="DF8" s="263"/>
      <c r="DG8" s="263"/>
      <c r="DH8" s="263"/>
      <c r="DI8" s="263"/>
      <c r="DJ8" s="263"/>
      <c r="DK8" s="263"/>
      <c r="DL8" s="263"/>
      <c r="DM8" s="263"/>
      <c r="DN8" s="263"/>
      <c r="DO8" s="263"/>
      <c r="DP8" s="263"/>
      <c r="DQ8" s="263"/>
      <c r="DR8" s="263"/>
      <c r="DS8" s="263"/>
      <c r="DT8" s="263"/>
      <c r="DU8" s="263"/>
      <c r="DV8" s="263"/>
      <c r="DW8" s="263"/>
      <c r="DX8" s="263"/>
      <c r="DY8" s="263"/>
      <c r="DZ8" s="263"/>
      <c r="EA8" s="263"/>
      <c r="EB8" s="263"/>
      <c r="EC8" s="263"/>
      <c r="ED8" s="263"/>
      <c r="EE8" s="263"/>
      <c r="EF8" s="263"/>
      <c r="EG8" s="263"/>
      <c r="EH8" s="263"/>
      <c r="EI8" s="263"/>
      <c r="EJ8" s="263"/>
      <c r="EK8" s="263"/>
      <c r="EL8" s="263"/>
      <c r="EM8" s="263"/>
      <c r="EN8" s="263"/>
      <c r="EO8" s="263"/>
      <c r="EP8" s="263"/>
      <c r="EQ8" s="263"/>
      <c r="ER8" s="263"/>
      <c r="ES8" s="263"/>
      <c r="ET8" s="263"/>
      <c r="EU8" s="263"/>
      <c r="EV8" s="263"/>
      <c r="EW8" s="263"/>
      <c r="EX8" s="263"/>
      <c r="EY8" s="263"/>
      <c r="EZ8" s="263"/>
      <c r="FA8" s="263"/>
      <c r="FB8" s="263"/>
      <c r="FC8" s="263"/>
      <c r="FD8" s="263"/>
      <c r="FE8" s="263"/>
      <c r="FF8" s="263"/>
      <c r="FG8" s="263"/>
      <c r="FH8" s="263"/>
      <c r="FI8" s="263"/>
      <c r="FJ8" s="263"/>
      <c r="FK8" s="263"/>
      <c r="FL8" s="263"/>
      <c r="FM8" s="263"/>
      <c r="FN8" s="263"/>
      <c r="FO8" s="263"/>
      <c r="FP8" s="263"/>
      <c r="FQ8" s="263"/>
      <c r="FR8" s="263"/>
      <c r="FS8" s="263"/>
      <c r="FT8" s="263"/>
      <c r="FU8" s="263"/>
      <c r="FV8" s="263"/>
      <c r="FW8" s="263"/>
      <c r="FX8" s="263"/>
      <c r="FY8" s="263"/>
      <c r="FZ8" s="263"/>
      <c r="GA8" s="263"/>
      <c r="GB8" s="263"/>
      <c r="GC8" s="263"/>
      <c r="GD8" s="263"/>
      <c r="GE8" s="263"/>
      <c r="GF8" s="263"/>
      <c r="GG8" s="263"/>
      <c r="GH8" s="263"/>
      <c r="GI8" s="263"/>
      <c r="GJ8" s="263"/>
      <c r="GK8" s="263"/>
      <c r="GL8" s="263"/>
      <c r="GM8" s="263"/>
      <c r="GN8" s="263"/>
      <c r="GO8" s="263"/>
      <c r="GP8" s="263"/>
      <c r="GQ8" s="263"/>
      <c r="GR8" s="263"/>
      <c r="GS8" s="263"/>
      <c r="GT8" s="263"/>
      <c r="GU8" s="263"/>
      <c r="GV8" s="263"/>
      <c r="GW8" s="263"/>
      <c r="GX8" s="263"/>
      <c r="GY8" s="263"/>
      <c r="GZ8" s="263"/>
      <c r="HA8" s="263"/>
      <c r="HB8" s="263"/>
      <c r="HC8" s="263"/>
      <c r="HD8" s="263"/>
      <c r="HE8" s="263"/>
      <c r="HF8" s="263"/>
      <c r="HG8" s="263"/>
      <c r="HH8" s="263"/>
      <c r="HI8" s="263"/>
      <c r="HJ8" s="263"/>
      <c r="HK8" s="263"/>
      <c r="HL8" s="263"/>
      <c r="HM8" s="263"/>
      <c r="HN8" s="263"/>
      <c r="HO8" s="263"/>
      <c r="HP8" s="263"/>
      <c r="HQ8" s="263"/>
      <c r="HR8" s="263"/>
      <c r="HS8" s="263"/>
      <c r="HT8" s="263"/>
      <c r="HU8" s="263"/>
      <c r="HV8" s="263"/>
      <c r="HW8" s="263"/>
      <c r="HX8" s="263"/>
      <c r="HY8" s="263"/>
      <c r="HZ8" s="263"/>
      <c r="IA8" s="263"/>
      <c r="IB8" s="263"/>
      <c r="IC8" s="263"/>
      <c r="ID8" s="263"/>
      <c r="IE8" s="263"/>
      <c r="IF8" s="263"/>
      <c r="IG8" s="263"/>
      <c r="IH8" s="263"/>
      <c r="II8" s="263"/>
      <c r="IJ8" s="263"/>
      <c r="IK8" s="263"/>
      <c r="IL8" s="263"/>
      <c r="IM8" s="263"/>
      <c r="IN8" s="263"/>
      <c r="IO8" s="263"/>
      <c r="IP8" s="263"/>
      <c r="IQ8" s="263"/>
      <c r="IR8" s="263"/>
      <c r="IS8" s="263"/>
      <c r="IT8" s="263"/>
      <c r="IU8" s="263"/>
    </row>
    <row r="9" spans="1:256" s="266" customFormat="1" ht="51">
      <c r="A9" s="2273" t="s">
        <v>181</v>
      </c>
      <c r="B9" s="271" t="s">
        <v>179</v>
      </c>
      <c r="C9" s="274">
        <v>0.16103683749499789</v>
      </c>
      <c r="D9" s="275">
        <v>0.16331416629382578</v>
      </c>
      <c r="E9" s="275">
        <v>0.16214928566420087</v>
      </c>
      <c r="F9" s="275">
        <v>0.16044503578209873</v>
      </c>
      <c r="G9" s="275">
        <v>0.16292512498586464</v>
      </c>
      <c r="H9" s="275">
        <v>0.16329422071334279</v>
      </c>
      <c r="I9" s="276">
        <v>0.15425400620862231</v>
      </c>
      <c r="J9" s="263"/>
      <c r="K9" s="263"/>
      <c r="L9" s="277"/>
      <c r="M9" s="277"/>
      <c r="N9" s="277"/>
      <c r="O9" s="277"/>
      <c r="P9" s="277"/>
      <c r="Q9" s="277"/>
      <c r="R9" s="277"/>
      <c r="S9" s="277"/>
      <c r="T9" s="277"/>
      <c r="U9" s="277"/>
      <c r="V9" s="277"/>
      <c r="W9" s="277"/>
      <c r="X9" s="277"/>
      <c r="Y9" s="277"/>
      <c r="Z9" s="277"/>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263"/>
      <c r="BS9" s="263"/>
      <c r="BT9" s="263"/>
      <c r="BU9" s="263"/>
      <c r="BV9" s="263"/>
      <c r="BW9" s="263"/>
      <c r="BX9" s="263"/>
      <c r="BY9" s="263"/>
      <c r="BZ9" s="263"/>
      <c r="CA9" s="263"/>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263"/>
      <c r="DD9" s="263"/>
      <c r="DE9" s="263"/>
      <c r="DF9" s="263"/>
      <c r="DG9" s="263"/>
      <c r="DH9" s="263"/>
      <c r="DI9" s="263"/>
      <c r="DJ9" s="263"/>
      <c r="DK9" s="263"/>
      <c r="DL9" s="263"/>
      <c r="DM9" s="263"/>
      <c r="DN9" s="263"/>
      <c r="DO9" s="263"/>
      <c r="DP9" s="263"/>
      <c r="DQ9" s="263"/>
      <c r="DR9" s="263"/>
      <c r="DS9" s="263"/>
      <c r="DT9" s="263"/>
      <c r="DU9" s="263"/>
      <c r="DV9" s="263"/>
      <c r="DW9" s="263"/>
      <c r="DX9" s="263"/>
      <c r="DY9" s="263"/>
      <c r="DZ9" s="263"/>
      <c r="EA9" s="263"/>
      <c r="EB9" s="263"/>
      <c r="EC9" s="263"/>
      <c r="ED9" s="263"/>
      <c r="EE9" s="263"/>
      <c r="EF9" s="263"/>
      <c r="EG9" s="263"/>
      <c r="EH9" s="263"/>
      <c r="EI9" s="263"/>
      <c r="EJ9" s="263"/>
      <c r="EK9" s="263"/>
      <c r="EL9" s="263"/>
      <c r="EM9" s="263"/>
      <c r="EN9" s="263"/>
      <c r="EO9" s="263"/>
      <c r="EP9" s="263"/>
      <c r="EQ9" s="263"/>
      <c r="ER9" s="263"/>
      <c r="ES9" s="263"/>
      <c r="ET9" s="263"/>
      <c r="EU9" s="263"/>
      <c r="EV9" s="263"/>
      <c r="EW9" s="263"/>
      <c r="EX9" s="263"/>
      <c r="EY9" s="263"/>
      <c r="EZ9" s="263"/>
      <c r="FA9" s="263"/>
      <c r="FB9" s="263"/>
      <c r="FC9" s="263"/>
      <c r="FD9" s="263"/>
      <c r="FE9" s="263"/>
      <c r="FF9" s="263"/>
      <c r="FG9" s="263"/>
      <c r="FH9" s="263"/>
      <c r="FI9" s="263"/>
      <c r="FJ9" s="263"/>
      <c r="FK9" s="263"/>
      <c r="FL9" s="263"/>
      <c r="FM9" s="263"/>
      <c r="FN9" s="263"/>
      <c r="FO9" s="263"/>
      <c r="FP9" s="263"/>
      <c r="FQ9" s="263"/>
      <c r="FR9" s="263"/>
      <c r="FS9" s="263"/>
      <c r="FT9" s="263"/>
      <c r="FU9" s="263"/>
      <c r="FV9" s="263"/>
      <c r="FW9" s="263"/>
      <c r="FX9" s="263"/>
      <c r="FY9" s="263"/>
      <c r="FZ9" s="263"/>
      <c r="GA9" s="263"/>
      <c r="GB9" s="263"/>
      <c r="GC9" s="263"/>
      <c r="GD9" s="263"/>
      <c r="GE9" s="263"/>
      <c r="GF9" s="263"/>
      <c r="GG9" s="263"/>
      <c r="GH9" s="263"/>
      <c r="GI9" s="263"/>
      <c r="GJ9" s="263"/>
      <c r="GK9" s="263"/>
      <c r="GL9" s="263"/>
      <c r="GM9" s="263"/>
      <c r="GN9" s="263"/>
      <c r="GO9" s="263"/>
      <c r="GP9" s="263"/>
      <c r="GQ9" s="263"/>
      <c r="GR9" s="263"/>
      <c r="GS9" s="263"/>
      <c r="GT9" s="263"/>
      <c r="GU9" s="263"/>
      <c r="GV9" s="263"/>
      <c r="GW9" s="263"/>
      <c r="GX9" s="263"/>
      <c r="GY9" s="263"/>
      <c r="GZ9" s="263"/>
      <c r="HA9" s="263"/>
      <c r="HB9" s="263"/>
      <c r="HC9" s="263"/>
      <c r="HD9" s="263"/>
      <c r="HE9" s="263"/>
      <c r="HF9" s="263"/>
      <c r="HG9" s="263"/>
      <c r="HH9" s="263"/>
      <c r="HI9" s="263"/>
      <c r="HJ9" s="263"/>
      <c r="HK9" s="263"/>
      <c r="HL9" s="263"/>
      <c r="HM9" s="263"/>
      <c r="HN9" s="263"/>
      <c r="HO9" s="263"/>
      <c r="HP9" s="263"/>
      <c r="HQ9" s="263"/>
      <c r="HR9" s="263"/>
      <c r="HS9" s="263"/>
      <c r="HT9" s="263"/>
      <c r="HU9" s="263"/>
      <c r="HV9" s="263"/>
      <c r="HW9" s="263"/>
      <c r="HX9" s="263"/>
      <c r="HY9" s="263"/>
      <c r="HZ9" s="263"/>
      <c r="IA9" s="263"/>
      <c r="IB9" s="263"/>
      <c r="IC9" s="263"/>
      <c r="ID9" s="263"/>
      <c r="IE9" s="263"/>
      <c r="IF9" s="263"/>
      <c r="IG9" s="263"/>
      <c r="IH9" s="263"/>
      <c r="II9" s="263"/>
      <c r="IJ9" s="263"/>
      <c r="IK9" s="263"/>
      <c r="IL9" s="263"/>
      <c r="IM9" s="263"/>
      <c r="IN9" s="263"/>
      <c r="IO9" s="263"/>
      <c r="IP9" s="263"/>
      <c r="IQ9" s="263"/>
      <c r="IR9" s="263"/>
      <c r="IS9" s="263"/>
      <c r="IT9" s="263"/>
      <c r="IU9" s="263"/>
    </row>
    <row r="10" spans="1:256" s="266" customFormat="1" ht="38.25">
      <c r="A10" s="2265"/>
      <c r="B10" s="273" t="s">
        <v>180</v>
      </c>
      <c r="C10" s="282">
        <v>0.16749684367932974</v>
      </c>
      <c r="D10" s="283">
        <v>0.10625453523483906</v>
      </c>
      <c r="E10" s="283">
        <v>0.14878990218520621</v>
      </c>
      <c r="F10" s="283">
        <v>0.13566472837149851</v>
      </c>
      <c r="G10" s="283">
        <v>9.1911264403643E-2</v>
      </c>
      <c r="H10" s="283">
        <v>0.10909439507785838</v>
      </c>
      <c r="I10" s="284">
        <v>0.14105022321133892</v>
      </c>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263"/>
      <c r="BL10" s="263"/>
      <c r="BM10" s="263"/>
      <c r="BN10" s="263"/>
      <c r="BO10" s="263"/>
      <c r="BP10" s="263"/>
      <c r="BQ10" s="263"/>
      <c r="BR10" s="263"/>
      <c r="BS10" s="263"/>
      <c r="BT10" s="263"/>
      <c r="BU10" s="263"/>
      <c r="BV10" s="263"/>
      <c r="BW10" s="263"/>
      <c r="BX10" s="263"/>
      <c r="BY10" s="263"/>
      <c r="BZ10" s="263"/>
      <c r="CA10" s="263"/>
      <c r="CB10" s="263"/>
      <c r="CC10" s="263"/>
      <c r="CD10" s="263"/>
      <c r="CE10" s="263"/>
      <c r="CF10" s="263"/>
      <c r="CG10" s="263"/>
      <c r="CH10" s="263"/>
      <c r="CI10" s="263"/>
      <c r="CJ10" s="263"/>
      <c r="CK10" s="263"/>
      <c r="CL10" s="263"/>
      <c r="CM10" s="263"/>
      <c r="CN10" s="263"/>
      <c r="CO10" s="263"/>
      <c r="CP10" s="263"/>
      <c r="CQ10" s="263"/>
      <c r="CR10" s="263"/>
      <c r="CS10" s="263"/>
      <c r="CT10" s="263"/>
      <c r="CU10" s="263"/>
      <c r="CV10" s="263"/>
      <c r="CW10" s="263"/>
      <c r="CX10" s="263"/>
      <c r="CY10" s="263"/>
      <c r="CZ10" s="263"/>
      <c r="DA10" s="263"/>
      <c r="DB10" s="263"/>
      <c r="DC10" s="263"/>
      <c r="DD10" s="263"/>
      <c r="DE10" s="263"/>
      <c r="DF10" s="263"/>
      <c r="DG10" s="263"/>
      <c r="DH10" s="263"/>
      <c r="DI10" s="263"/>
      <c r="DJ10" s="263"/>
      <c r="DK10" s="263"/>
      <c r="DL10" s="263"/>
      <c r="DM10" s="263"/>
      <c r="DN10" s="263"/>
      <c r="DO10" s="263"/>
      <c r="DP10" s="263"/>
      <c r="DQ10" s="263"/>
      <c r="DR10" s="263"/>
      <c r="DS10" s="263"/>
      <c r="DT10" s="263"/>
      <c r="DU10" s="263"/>
      <c r="DV10" s="263"/>
      <c r="DW10" s="263"/>
      <c r="DX10" s="263"/>
      <c r="DY10" s="263"/>
      <c r="DZ10" s="263"/>
      <c r="EA10" s="263"/>
      <c r="EB10" s="263"/>
      <c r="EC10" s="263"/>
      <c r="ED10" s="263"/>
      <c r="EE10" s="263"/>
      <c r="EF10" s="263"/>
      <c r="EG10" s="263"/>
      <c r="EH10" s="263"/>
      <c r="EI10" s="263"/>
      <c r="EJ10" s="263"/>
      <c r="EK10" s="263"/>
      <c r="EL10" s="263"/>
      <c r="EM10" s="263"/>
      <c r="EN10" s="263"/>
      <c r="EO10" s="263"/>
      <c r="EP10" s="263"/>
      <c r="EQ10" s="263"/>
      <c r="ER10" s="263"/>
      <c r="ES10" s="263"/>
      <c r="ET10" s="263"/>
      <c r="EU10" s="263"/>
      <c r="EV10" s="263"/>
      <c r="EW10" s="263"/>
      <c r="EX10" s="263"/>
      <c r="EY10" s="263"/>
      <c r="EZ10" s="263"/>
      <c r="FA10" s="263"/>
      <c r="FB10" s="263"/>
      <c r="FC10" s="263"/>
      <c r="FD10" s="263"/>
      <c r="FE10" s="263"/>
      <c r="FF10" s="263"/>
      <c r="FG10" s="263"/>
      <c r="FH10" s="263"/>
      <c r="FI10" s="263"/>
      <c r="FJ10" s="263"/>
      <c r="FK10" s="263"/>
      <c r="FL10" s="263"/>
      <c r="FM10" s="263"/>
      <c r="FN10" s="263"/>
      <c r="FO10" s="263"/>
      <c r="FP10" s="263"/>
      <c r="FQ10" s="263"/>
      <c r="FR10" s="263"/>
      <c r="FS10" s="263"/>
      <c r="FT10" s="263"/>
      <c r="FU10" s="263"/>
      <c r="FV10" s="263"/>
      <c r="FW10" s="263"/>
      <c r="FX10" s="263"/>
      <c r="FY10" s="263"/>
      <c r="FZ10" s="263"/>
      <c r="GA10" s="263"/>
      <c r="GB10" s="263"/>
      <c r="GC10" s="263"/>
      <c r="GD10" s="263"/>
      <c r="GE10" s="263"/>
      <c r="GF10" s="263"/>
      <c r="GG10" s="263"/>
      <c r="GH10" s="263"/>
      <c r="GI10" s="263"/>
      <c r="GJ10" s="263"/>
      <c r="GK10" s="263"/>
      <c r="GL10" s="263"/>
      <c r="GM10" s="263"/>
      <c r="GN10" s="263"/>
      <c r="GO10" s="263"/>
      <c r="GP10" s="263"/>
      <c r="GQ10" s="263"/>
      <c r="GR10" s="263"/>
      <c r="GS10" s="263"/>
      <c r="GT10" s="263"/>
      <c r="GU10" s="263"/>
      <c r="GV10" s="263"/>
      <c r="GW10" s="263"/>
      <c r="GX10" s="263"/>
      <c r="GY10" s="263"/>
      <c r="GZ10" s="263"/>
      <c r="HA10" s="263"/>
      <c r="HB10" s="263"/>
      <c r="HC10" s="263"/>
      <c r="HD10" s="263"/>
      <c r="HE10" s="263"/>
      <c r="HF10" s="263"/>
      <c r="HG10" s="263"/>
      <c r="HH10" s="263"/>
      <c r="HI10" s="263"/>
      <c r="HJ10" s="263"/>
      <c r="HK10" s="263"/>
      <c r="HL10" s="263"/>
      <c r="HM10" s="263"/>
      <c r="HN10" s="263"/>
      <c r="HO10" s="263"/>
      <c r="HP10" s="263"/>
      <c r="HQ10" s="263"/>
      <c r="HR10" s="263"/>
      <c r="HS10" s="263"/>
      <c r="HT10" s="263"/>
      <c r="HU10" s="263"/>
      <c r="HV10" s="263"/>
      <c r="HW10" s="263"/>
      <c r="HX10" s="263"/>
      <c r="HY10" s="263"/>
      <c r="HZ10" s="263"/>
      <c r="IA10" s="263"/>
      <c r="IB10" s="263"/>
      <c r="IC10" s="263"/>
      <c r="ID10" s="263"/>
      <c r="IE10" s="263"/>
      <c r="IF10" s="263"/>
      <c r="IG10" s="263"/>
      <c r="IH10" s="263"/>
      <c r="II10" s="263"/>
      <c r="IJ10" s="263"/>
      <c r="IK10" s="263"/>
      <c r="IL10" s="263"/>
      <c r="IM10" s="263"/>
      <c r="IN10" s="263"/>
      <c r="IO10" s="263"/>
      <c r="IP10" s="263"/>
      <c r="IQ10" s="263"/>
      <c r="IR10" s="263"/>
      <c r="IS10" s="263"/>
      <c r="IT10" s="263"/>
      <c r="IU10" s="263"/>
    </row>
    <row r="11" spans="1:256" s="266" customFormat="1" ht="26.25" thickBot="1">
      <c r="A11" s="2274"/>
      <c r="B11" s="278" t="s">
        <v>119</v>
      </c>
      <c r="C11" s="279">
        <v>0.12688928593454857</v>
      </c>
      <c r="D11" s="280">
        <v>7.3289236805017019E-2</v>
      </c>
      <c r="E11" s="280">
        <v>9.8269321958211017E-2</v>
      </c>
      <c r="F11" s="280">
        <v>9.4705207799069796E-2</v>
      </c>
      <c r="G11" s="280">
        <v>5.6123059097365258E-2</v>
      </c>
      <c r="H11" s="280">
        <v>6.2017857039025612E-2</v>
      </c>
      <c r="I11" s="281">
        <v>9.8893359082428731E-2</v>
      </c>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3"/>
      <c r="AV11" s="263"/>
      <c r="AW11" s="263"/>
      <c r="AX11" s="263"/>
      <c r="AY11" s="263"/>
      <c r="AZ11" s="263"/>
      <c r="BA11" s="263"/>
      <c r="BB11" s="263"/>
      <c r="BC11" s="263"/>
      <c r="BD11" s="263"/>
      <c r="BE11" s="263"/>
      <c r="BF11" s="263"/>
      <c r="BG11" s="263"/>
      <c r="BH11" s="263"/>
      <c r="BI11" s="263"/>
      <c r="BJ11" s="263"/>
      <c r="BK11" s="263"/>
      <c r="BL11" s="263"/>
      <c r="BM11" s="263"/>
      <c r="BN11" s="263"/>
      <c r="BO11" s="263"/>
      <c r="BP11" s="263"/>
      <c r="BQ11" s="263"/>
      <c r="BR11" s="263"/>
      <c r="BS11" s="263"/>
      <c r="BT11" s="263"/>
      <c r="BU11" s="263"/>
      <c r="BV11" s="263"/>
      <c r="BW11" s="263"/>
      <c r="BX11" s="263"/>
      <c r="BY11" s="263"/>
      <c r="BZ11" s="263"/>
      <c r="CA11" s="263"/>
      <c r="CB11" s="263"/>
      <c r="CC11" s="263"/>
      <c r="CD11" s="263"/>
      <c r="CE11" s="263"/>
      <c r="CF11" s="263"/>
      <c r="CG11" s="263"/>
      <c r="CH11" s="263"/>
      <c r="CI11" s="263"/>
      <c r="CJ11" s="263"/>
      <c r="CK11" s="263"/>
      <c r="CL11" s="263"/>
      <c r="CM11" s="263"/>
      <c r="CN11" s="263"/>
      <c r="CO11" s="263"/>
      <c r="CP11" s="263"/>
      <c r="CQ11" s="263"/>
      <c r="CR11" s="263"/>
      <c r="CS11" s="263"/>
      <c r="CT11" s="263"/>
      <c r="CU11" s="263"/>
      <c r="CV11" s="263"/>
      <c r="CW11" s="263"/>
      <c r="CX11" s="263"/>
      <c r="CY11" s="263"/>
      <c r="CZ11" s="263"/>
      <c r="DA11" s="263"/>
      <c r="DB11" s="263"/>
      <c r="DC11" s="263"/>
      <c r="DD11" s="263"/>
      <c r="DE11" s="263"/>
      <c r="DF11" s="263"/>
      <c r="DG11" s="263"/>
      <c r="DH11" s="263"/>
      <c r="DI11" s="263"/>
      <c r="DJ11" s="263"/>
      <c r="DK11" s="263"/>
      <c r="DL11" s="263"/>
      <c r="DM11" s="263"/>
      <c r="DN11" s="263"/>
      <c r="DO11" s="263"/>
      <c r="DP11" s="263"/>
      <c r="DQ11" s="263"/>
      <c r="DR11" s="263"/>
      <c r="DS11" s="263"/>
      <c r="DT11" s="263"/>
      <c r="DU11" s="263"/>
      <c r="DV11" s="263"/>
      <c r="DW11" s="263"/>
      <c r="DX11" s="263"/>
      <c r="DY11" s="263"/>
      <c r="DZ11" s="263"/>
      <c r="EA11" s="263"/>
      <c r="EB11" s="263"/>
      <c r="EC11" s="263"/>
      <c r="ED11" s="263"/>
      <c r="EE11" s="263"/>
      <c r="EF11" s="263"/>
      <c r="EG11" s="263"/>
      <c r="EH11" s="263"/>
      <c r="EI11" s="263"/>
      <c r="EJ11" s="263"/>
      <c r="EK11" s="263"/>
      <c r="EL11" s="263"/>
      <c r="EM11" s="263"/>
      <c r="EN11" s="263"/>
      <c r="EO11" s="263"/>
      <c r="EP11" s="263"/>
      <c r="EQ11" s="263"/>
      <c r="ER11" s="263"/>
      <c r="ES11" s="263"/>
      <c r="ET11" s="263"/>
      <c r="EU11" s="263"/>
      <c r="EV11" s="263"/>
      <c r="EW11" s="263"/>
      <c r="EX11" s="263"/>
      <c r="EY11" s="263"/>
      <c r="EZ11" s="263"/>
      <c r="FA11" s="263"/>
      <c r="FB11" s="263"/>
      <c r="FC11" s="263"/>
      <c r="FD11" s="263"/>
      <c r="FE11" s="263"/>
      <c r="FF11" s="263"/>
      <c r="FG11" s="263"/>
      <c r="FH11" s="263"/>
      <c r="FI11" s="263"/>
      <c r="FJ11" s="263"/>
      <c r="FK11" s="263"/>
      <c r="FL11" s="263"/>
      <c r="FM11" s="263"/>
      <c r="FN11" s="263"/>
      <c r="FO11" s="263"/>
      <c r="FP11" s="263"/>
      <c r="FQ11" s="263"/>
      <c r="FR11" s="263"/>
      <c r="FS11" s="263"/>
      <c r="FT11" s="263"/>
      <c r="FU11" s="263"/>
      <c r="FV11" s="263"/>
      <c r="FW11" s="263"/>
      <c r="FX11" s="263"/>
      <c r="FY11" s="263"/>
      <c r="FZ11" s="263"/>
      <c r="GA11" s="263"/>
      <c r="GB11" s="263"/>
      <c r="GC11" s="263"/>
      <c r="GD11" s="263"/>
      <c r="GE11" s="263"/>
      <c r="GF11" s="263"/>
      <c r="GG11" s="263"/>
      <c r="GH11" s="263"/>
      <c r="GI11" s="263"/>
      <c r="GJ11" s="263"/>
      <c r="GK11" s="263"/>
      <c r="GL11" s="263"/>
      <c r="GM11" s="263"/>
      <c r="GN11" s="263"/>
      <c r="GO11" s="263"/>
      <c r="GP11" s="263"/>
      <c r="GQ11" s="263"/>
      <c r="GR11" s="263"/>
      <c r="GS11" s="263"/>
      <c r="GT11" s="263"/>
      <c r="GU11" s="263"/>
      <c r="GV11" s="263"/>
      <c r="GW11" s="263"/>
      <c r="GX11" s="263"/>
      <c r="GY11" s="263"/>
      <c r="GZ11" s="263"/>
      <c r="HA11" s="263"/>
      <c r="HB11" s="263"/>
      <c r="HC11" s="263"/>
      <c r="HD11" s="263"/>
      <c r="HE11" s="263"/>
      <c r="HF11" s="263"/>
      <c r="HG11" s="263"/>
      <c r="HH11" s="263"/>
      <c r="HI11" s="263"/>
      <c r="HJ11" s="263"/>
      <c r="HK11" s="263"/>
      <c r="HL11" s="263"/>
      <c r="HM11" s="263"/>
      <c r="HN11" s="263"/>
      <c r="HO11" s="263"/>
      <c r="HP11" s="263"/>
      <c r="HQ11" s="263"/>
      <c r="HR11" s="263"/>
      <c r="HS11" s="263"/>
      <c r="HT11" s="263"/>
      <c r="HU11" s="263"/>
      <c r="HV11" s="263"/>
      <c r="HW11" s="263"/>
      <c r="HX11" s="263"/>
      <c r="HY11" s="263"/>
      <c r="HZ11" s="263"/>
      <c r="IA11" s="263"/>
      <c r="IB11" s="263"/>
      <c r="IC11" s="263"/>
      <c r="ID11" s="263"/>
      <c r="IE11" s="263"/>
      <c r="IF11" s="263"/>
      <c r="IG11" s="263"/>
      <c r="IH11" s="263"/>
      <c r="II11" s="263"/>
      <c r="IJ11" s="263"/>
      <c r="IK11" s="263"/>
      <c r="IL11" s="263"/>
      <c r="IM11" s="263"/>
      <c r="IN11" s="263"/>
      <c r="IO11" s="263"/>
      <c r="IP11" s="263"/>
      <c r="IQ11" s="263"/>
      <c r="IR11" s="263"/>
      <c r="IS11" s="263"/>
      <c r="IT11" s="263"/>
      <c r="IU11" s="263"/>
    </row>
    <row r="12" spans="1:256" s="266" customFormat="1" ht="51">
      <c r="A12" s="2264" t="s">
        <v>182</v>
      </c>
      <c r="B12" s="271" t="s">
        <v>179</v>
      </c>
      <c r="C12" s="274">
        <v>0.15600710349442945</v>
      </c>
      <c r="D12" s="275">
        <v>0.16283908989091311</v>
      </c>
      <c r="E12" s="275">
        <v>0.15934444800203829</v>
      </c>
      <c r="F12" s="275">
        <v>0.15423169835573181</v>
      </c>
      <c r="G12" s="275">
        <v>0.16167196596702962</v>
      </c>
      <c r="H12" s="275">
        <v>0.16277925314946398</v>
      </c>
      <c r="I12" s="276">
        <v>0.13565860963530271</v>
      </c>
      <c r="J12" s="263"/>
      <c r="K12" s="263"/>
      <c r="L12" s="277"/>
      <c r="M12" s="277"/>
      <c r="N12" s="277"/>
      <c r="O12" s="277"/>
      <c r="P12" s="277"/>
      <c r="Q12" s="277"/>
      <c r="R12" s="277"/>
      <c r="S12" s="277"/>
      <c r="T12" s="277"/>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3"/>
      <c r="AY12" s="263"/>
      <c r="AZ12" s="263"/>
      <c r="BA12" s="263"/>
      <c r="BB12" s="263"/>
      <c r="BC12" s="263"/>
      <c r="BD12" s="263"/>
      <c r="BE12" s="263"/>
      <c r="BF12" s="263"/>
      <c r="BG12" s="263"/>
      <c r="BH12" s="263"/>
      <c r="BI12" s="263"/>
      <c r="BJ12" s="263"/>
      <c r="BK12" s="263"/>
      <c r="BL12" s="263"/>
      <c r="BM12" s="263"/>
      <c r="BN12" s="263"/>
      <c r="BO12" s="263"/>
      <c r="BP12" s="263"/>
      <c r="BQ12" s="263"/>
      <c r="BR12" s="263"/>
      <c r="BS12" s="263"/>
      <c r="BT12" s="263"/>
      <c r="BU12" s="263"/>
      <c r="BV12" s="263"/>
      <c r="BW12" s="263"/>
      <c r="BX12" s="263"/>
      <c r="BY12" s="263"/>
      <c r="BZ12" s="263"/>
      <c r="CA12" s="263"/>
      <c r="CB12" s="263"/>
      <c r="CC12" s="263"/>
      <c r="CD12" s="263"/>
      <c r="CE12" s="263"/>
      <c r="CF12" s="263"/>
      <c r="CG12" s="263"/>
      <c r="CH12" s="263"/>
      <c r="CI12" s="263"/>
      <c r="CJ12" s="263"/>
      <c r="CK12" s="263"/>
      <c r="CL12" s="263"/>
      <c r="CM12" s="263"/>
      <c r="CN12" s="263"/>
      <c r="CO12" s="263"/>
      <c r="CP12" s="263"/>
      <c r="CQ12" s="263"/>
      <c r="CR12" s="263"/>
      <c r="CS12" s="263"/>
      <c r="CT12" s="263"/>
      <c r="CU12" s="263"/>
      <c r="CV12" s="263"/>
      <c r="CW12" s="263"/>
      <c r="CX12" s="263"/>
      <c r="CY12" s="263"/>
      <c r="CZ12" s="263"/>
      <c r="DA12" s="263"/>
      <c r="DB12" s="263"/>
      <c r="DC12" s="263"/>
      <c r="DD12" s="263"/>
      <c r="DE12" s="263"/>
      <c r="DF12" s="263"/>
      <c r="DG12" s="263"/>
      <c r="DH12" s="263"/>
      <c r="DI12" s="263"/>
      <c r="DJ12" s="263"/>
      <c r="DK12" s="263"/>
      <c r="DL12" s="263"/>
      <c r="DM12" s="263"/>
      <c r="DN12" s="263"/>
      <c r="DO12" s="263"/>
      <c r="DP12" s="263"/>
      <c r="DQ12" s="263"/>
      <c r="DR12" s="263"/>
      <c r="DS12" s="263"/>
      <c r="DT12" s="263"/>
      <c r="DU12" s="263"/>
      <c r="DV12" s="263"/>
      <c r="DW12" s="263"/>
      <c r="DX12" s="263"/>
      <c r="DY12" s="263"/>
      <c r="DZ12" s="263"/>
      <c r="EA12" s="263"/>
      <c r="EB12" s="263"/>
      <c r="EC12" s="263"/>
      <c r="ED12" s="263"/>
      <c r="EE12" s="263"/>
      <c r="EF12" s="263"/>
      <c r="EG12" s="263"/>
      <c r="EH12" s="263"/>
      <c r="EI12" s="263"/>
      <c r="EJ12" s="263"/>
      <c r="EK12" s="263"/>
      <c r="EL12" s="263"/>
      <c r="EM12" s="263"/>
      <c r="EN12" s="263"/>
      <c r="EO12" s="263"/>
      <c r="EP12" s="263"/>
      <c r="EQ12" s="263"/>
      <c r="ER12" s="263"/>
      <c r="ES12" s="263"/>
      <c r="ET12" s="263"/>
      <c r="EU12" s="263"/>
      <c r="EV12" s="263"/>
      <c r="EW12" s="263"/>
      <c r="EX12" s="263"/>
      <c r="EY12" s="263"/>
      <c r="EZ12" s="263"/>
      <c r="FA12" s="263"/>
      <c r="FB12" s="263"/>
      <c r="FC12" s="263"/>
      <c r="FD12" s="263"/>
      <c r="FE12" s="263"/>
      <c r="FF12" s="263"/>
      <c r="FG12" s="263"/>
      <c r="FH12" s="263"/>
      <c r="FI12" s="263"/>
      <c r="FJ12" s="263"/>
      <c r="FK12" s="263"/>
      <c r="FL12" s="263"/>
      <c r="FM12" s="263"/>
      <c r="FN12" s="263"/>
      <c r="FO12" s="263"/>
      <c r="FP12" s="263"/>
      <c r="FQ12" s="263"/>
      <c r="FR12" s="263"/>
      <c r="FS12" s="263"/>
      <c r="FT12" s="263"/>
      <c r="FU12" s="263"/>
      <c r="FV12" s="263"/>
      <c r="FW12" s="263"/>
      <c r="FX12" s="263"/>
      <c r="FY12" s="263"/>
      <c r="FZ12" s="263"/>
      <c r="GA12" s="263"/>
      <c r="GB12" s="263"/>
      <c r="GC12" s="263"/>
      <c r="GD12" s="263"/>
      <c r="GE12" s="263"/>
      <c r="GF12" s="263"/>
      <c r="GG12" s="263"/>
      <c r="GH12" s="263"/>
      <c r="GI12" s="263"/>
      <c r="GJ12" s="263"/>
      <c r="GK12" s="263"/>
      <c r="GL12" s="263"/>
      <c r="GM12" s="263"/>
      <c r="GN12" s="263"/>
      <c r="GO12" s="263"/>
      <c r="GP12" s="263"/>
      <c r="GQ12" s="263"/>
      <c r="GR12" s="263"/>
      <c r="GS12" s="263"/>
      <c r="GT12" s="263"/>
      <c r="GU12" s="263"/>
      <c r="GV12" s="263"/>
      <c r="GW12" s="263"/>
      <c r="GX12" s="263"/>
      <c r="GY12" s="263"/>
      <c r="GZ12" s="263"/>
      <c r="HA12" s="263"/>
      <c r="HB12" s="263"/>
      <c r="HC12" s="263"/>
      <c r="HD12" s="263"/>
      <c r="HE12" s="263"/>
      <c r="HF12" s="263"/>
      <c r="HG12" s="263"/>
      <c r="HH12" s="263"/>
      <c r="HI12" s="263"/>
      <c r="HJ12" s="263"/>
      <c r="HK12" s="263"/>
      <c r="HL12" s="263"/>
      <c r="HM12" s="263"/>
      <c r="HN12" s="263"/>
      <c r="HO12" s="263"/>
      <c r="HP12" s="263"/>
      <c r="HQ12" s="263"/>
      <c r="HR12" s="263"/>
      <c r="HS12" s="263"/>
      <c r="HT12" s="263"/>
      <c r="HU12" s="263"/>
      <c r="HV12" s="263"/>
      <c r="HW12" s="263"/>
      <c r="HX12" s="263"/>
      <c r="HY12" s="263"/>
      <c r="HZ12" s="263"/>
      <c r="IA12" s="263"/>
      <c r="IB12" s="263"/>
      <c r="IC12" s="263"/>
      <c r="ID12" s="263"/>
      <c r="IE12" s="263"/>
      <c r="IF12" s="263"/>
      <c r="IG12" s="263"/>
      <c r="IH12" s="263"/>
      <c r="II12" s="263"/>
      <c r="IJ12" s="263"/>
      <c r="IK12" s="263"/>
      <c r="IL12" s="263"/>
      <c r="IM12" s="263"/>
      <c r="IN12" s="263"/>
      <c r="IO12" s="263"/>
      <c r="IP12" s="263"/>
      <c r="IQ12" s="263"/>
      <c r="IR12" s="263"/>
      <c r="IS12" s="263"/>
      <c r="IT12" s="263"/>
      <c r="IU12" s="263"/>
    </row>
    <row r="13" spans="1:256" s="266" customFormat="1" ht="38.25">
      <c r="A13" s="2265"/>
      <c r="B13" s="273" t="s">
        <v>180</v>
      </c>
      <c r="C13" s="282">
        <v>0.27505446204069489</v>
      </c>
      <c r="D13" s="283">
        <v>0.21899498984656804</v>
      </c>
      <c r="E13" s="283">
        <v>0.2545754542485506</v>
      </c>
      <c r="F13" s="283">
        <v>0.24044827575759653</v>
      </c>
      <c r="G13" s="283">
        <v>0.19736195133860743</v>
      </c>
      <c r="H13" s="283">
        <v>0.21949033465783133</v>
      </c>
      <c r="I13" s="283">
        <v>0.24752219950888171</v>
      </c>
      <c r="J13" s="263"/>
      <c r="K13" s="263"/>
      <c r="L13" s="263"/>
      <c r="M13" s="277"/>
      <c r="N13" s="277"/>
      <c r="O13" s="277"/>
      <c r="P13" s="277"/>
      <c r="Q13" s="277"/>
      <c r="R13" s="277"/>
      <c r="S13" s="277"/>
      <c r="T13" s="277"/>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3"/>
      <c r="AV13" s="263"/>
      <c r="AW13" s="263"/>
      <c r="AX13" s="263"/>
      <c r="AY13" s="263"/>
      <c r="AZ13" s="263"/>
      <c r="BA13" s="263"/>
      <c r="BB13" s="263"/>
      <c r="BC13" s="263"/>
      <c r="BD13" s="263"/>
      <c r="BE13" s="263"/>
      <c r="BF13" s="263"/>
      <c r="BG13" s="263"/>
      <c r="BH13" s="263"/>
      <c r="BI13" s="263"/>
      <c r="BJ13" s="263"/>
      <c r="BK13" s="263"/>
      <c r="BL13" s="263"/>
      <c r="BM13" s="263"/>
      <c r="BN13" s="263"/>
      <c r="BO13" s="263"/>
      <c r="BP13" s="263"/>
      <c r="BQ13" s="263"/>
      <c r="BR13" s="263"/>
      <c r="BS13" s="263"/>
      <c r="BT13" s="263"/>
      <c r="BU13" s="263"/>
      <c r="BV13" s="263"/>
      <c r="BW13" s="263"/>
      <c r="BX13" s="263"/>
      <c r="BY13" s="263"/>
      <c r="BZ13" s="263"/>
      <c r="CA13" s="263"/>
      <c r="CB13" s="263"/>
      <c r="CC13" s="263"/>
      <c r="CD13" s="263"/>
      <c r="CE13" s="263"/>
      <c r="CF13" s="263"/>
      <c r="CG13" s="263"/>
      <c r="CH13" s="263"/>
      <c r="CI13" s="263"/>
      <c r="CJ13" s="263"/>
      <c r="CK13" s="263"/>
      <c r="CL13" s="263"/>
      <c r="CM13" s="263"/>
      <c r="CN13" s="263"/>
      <c r="CO13" s="263"/>
      <c r="CP13" s="263"/>
      <c r="CQ13" s="263"/>
      <c r="CR13" s="263"/>
      <c r="CS13" s="263"/>
      <c r="CT13" s="263"/>
      <c r="CU13" s="263"/>
      <c r="CV13" s="263"/>
      <c r="CW13" s="263"/>
      <c r="CX13" s="263"/>
      <c r="CY13" s="263"/>
      <c r="CZ13" s="263"/>
      <c r="DA13" s="263"/>
      <c r="DB13" s="263"/>
      <c r="DC13" s="263"/>
      <c r="DD13" s="263"/>
      <c r="DE13" s="263"/>
      <c r="DF13" s="263"/>
      <c r="DG13" s="263"/>
      <c r="DH13" s="263"/>
      <c r="DI13" s="263"/>
      <c r="DJ13" s="263"/>
      <c r="DK13" s="263"/>
      <c r="DL13" s="263"/>
      <c r="DM13" s="263"/>
      <c r="DN13" s="263"/>
      <c r="DO13" s="263"/>
      <c r="DP13" s="263"/>
      <c r="DQ13" s="263"/>
      <c r="DR13" s="263"/>
      <c r="DS13" s="263"/>
      <c r="DT13" s="263"/>
      <c r="DU13" s="263"/>
      <c r="DV13" s="263"/>
      <c r="DW13" s="263"/>
      <c r="DX13" s="263"/>
      <c r="DY13" s="263"/>
      <c r="DZ13" s="263"/>
      <c r="EA13" s="263"/>
      <c r="EB13" s="263"/>
      <c r="EC13" s="263"/>
      <c r="ED13" s="263"/>
      <c r="EE13" s="263"/>
      <c r="EF13" s="263"/>
      <c r="EG13" s="263"/>
      <c r="EH13" s="263"/>
      <c r="EI13" s="263"/>
      <c r="EJ13" s="263"/>
      <c r="EK13" s="263"/>
      <c r="EL13" s="263"/>
      <c r="EM13" s="263"/>
      <c r="EN13" s="263"/>
      <c r="EO13" s="263"/>
      <c r="EP13" s="263"/>
      <c r="EQ13" s="263"/>
      <c r="ER13" s="263"/>
      <c r="ES13" s="263"/>
      <c r="ET13" s="263"/>
      <c r="EU13" s="263"/>
      <c r="EV13" s="263"/>
      <c r="EW13" s="263"/>
      <c r="EX13" s="263"/>
      <c r="EY13" s="263"/>
      <c r="EZ13" s="263"/>
      <c r="FA13" s="263"/>
      <c r="FB13" s="263"/>
      <c r="FC13" s="263"/>
      <c r="FD13" s="263"/>
      <c r="FE13" s="263"/>
      <c r="FF13" s="263"/>
      <c r="FG13" s="263"/>
      <c r="FH13" s="263"/>
      <c r="FI13" s="263"/>
      <c r="FJ13" s="263"/>
      <c r="FK13" s="263"/>
      <c r="FL13" s="263"/>
      <c r="FM13" s="263"/>
      <c r="FN13" s="263"/>
      <c r="FO13" s="263"/>
      <c r="FP13" s="263"/>
      <c r="FQ13" s="263"/>
      <c r="FR13" s="263"/>
      <c r="FS13" s="263"/>
      <c r="FT13" s="263"/>
      <c r="FU13" s="263"/>
      <c r="FV13" s="263"/>
      <c r="FW13" s="263"/>
      <c r="FX13" s="263"/>
      <c r="FY13" s="263"/>
      <c r="FZ13" s="263"/>
      <c r="GA13" s="263"/>
      <c r="GB13" s="263"/>
      <c r="GC13" s="263"/>
      <c r="GD13" s="263"/>
      <c r="GE13" s="263"/>
      <c r="GF13" s="263"/>
      <c r="GG13" s="263"/>
      <c r="GH13" s="263"/>
      <c r="GI13" s="263"/>
      <c r="GJ13" s="263"/>
      <c r="GK13" s="263"/>
      <c r="GL13" s="263"/>
      <c r="GM13" s="263"/>
      <c r="GN13" s="263"/>
      <c r="GO13" s="263"/>
      <c r="GP13" s="263"/>
      <c r="GQ13" s="263"/>
      <c r="GR13" s="263"/>
      <c r="GS13" s="263"/>
      <c r="GT13" s="263"/>
      <c r="GU13" s="263"/>
      <c r="GV13" s="263"/>
      <c r="GW13" s="263"/>
      <c r="GX13" s="263"/>
      <c r="GY13" s="263"/>
      <c r="GZ13" s="263"/>
      <c r="HA13" s="263"/>
      <c r="HB13" s="263"/>
      <c r="HC13" s="263"/>
      <c r="HD13" s="263"/>
      <c r="HE13" s="263"/>
      <c r="HF13" s="263"/>
      <c r="HG13" s="263"/>
      <c r="HH13" s="263"/>
      <c r="HI13" s="263"/>
      <c r="HJ13" s="263"/>
      <c r="HK13" s="263"/>
      <c r="HL13" s="263"/>
      <c r="HM13" s="263"/>
      <c r="HN13" s="263"/>
      <c r="HO13" s="263"/>
      <c r="HP13" s="263"/>
      <c r="HQ13" s="263"/>
      <c r="HR13" s="263"/>
      <c r="HS13" s="263"/>
      <c r="HT13" s="263"/>
      <c r="HU13" s="263"/>
      <c r="HV13" s="263"/>
      <c r="HW13" s="263"/>
      <c r="HX13" s="263"/>
      <c r="HY13" s="263"/>
      <c r="HZ13" s="263"/>
      <c r="IA13" s="263"/>
      <c r="IB13" s="263"/>
      <c r="IC13" s="263"/>
      <c r="ID13" s="263"/>
      <c r="IE13" s="263"/>
      <c r="IF13" s="263"/>
      <c r="IG13" s="263"/>
      <c r="IH13" s="263"/>
      <c r="II13" s="263"/>
      <c r="IJ13" s="263"/>
      <c r="IK13" s="263"/>
      <c r="IL13" s="263"/>
      <c r="IM13" s="263"/>
      <c r="IN13" s="263"/>
      <c r="IO13" s="263"/>
      <c r="IP13" s="263"/>
      <c r="IQ13" s="263"/>
      <c r="IR13" s="263"/>
      <c r="IS13" s="263"/>
      <c r="IT13" s="263"/>
      <c r="IU13" s="263"/>
    </row>
    <row r="14" spans="1:256" s="266" customFormat="1" ht="26.25" thickBot="1">
      <c r="A14" s="2266"/>
      <c r="B14" s="278" t="s">
        <v>119</v>
      </c>
      <c r="C14" s="285">
        <v>0.16334028108331233</v>
      </c>
      <c r="D14" s="286">
        <v>0.1168323604121984</v>
      </c>
      <c r="E14" s="286">
        <v>0.13460626117044033</v>
      </c>
      <c r="F14" s="286">
        <v>0.13300560070089454</v>
      </c>
      <c r="G14" s="286">
        <v>9.1522940419542065E-2</v>
      </c>
      <c r="H14" s="286">
        <v>9.7219948595610131E-2</v>
      </c>
      <c r="I14" s="286">
        <v>0.13614862374239778</v>
      </c>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263"/>
      <c r="AR14" s="263"/>
      <c r="AS14" s="263"/>
      <c r="AT14" s="263"/>
      <c r="AU14" s="263"/>
      <c r="AV14" s="263"/>
      <c r="AW14" s="263"/>
      <c r="AX14" s="263"/>
      <c r="AY14" s="263"/>
      <c r="AZ14" s="263"/>
      <c r="BA14" s="263"/>
      <c r="BB14" s="263"/>
      <c r="BC14" s="263"/>
      <c r="BD14" s="263"/>
      <c r="BE14" s="263"/>
      <c r="BF14" s="263"/>
      <c r="BG14" s="263"/>
      <c r="BH14" s="263"/>
      <c r="BI14" s="263"/>
      <c r="BJ14" s="263"/>
      <c r="BK14" s="263"/>
      <c r="BL14" s="263"/>
      <c r="BM14" s="263"/>
      <c r="BN14" s="263"/>
      <c r="BO14" s="263"/>
      <c r="BP14" s="263"/>
      <c r="BQ14" s="263"/>
      <c r="BR14" s="263"/>
      <c r="BS14" s="263"/>
      <c r="BT14" s="263"/>
      <c r="BU14" s="263"/>
      <c r="BV14" s="263"/>
      <c r="BW14" s="263"/>
      <c r="BX14" s="263"/>
      <c r="BY14" s="263"/>
      <c r="BZ14" s="263"/>
      <c r="CA14" s="263"/>
      <c r="CB14" s="263"/>
      <c r="CC14" s="263"/>
      <c r="CD14" s="263"/>
      <c r="CE14" s="263"/>
      <c r="CF14" s="263"/>
      <c r="CG14" s="263"/>
      <c r="CH14" s="263"/>
      <c r="CI14" s="263"/>
      <c r="CJ14" s="263"/>
      <c r="CK14" s="263"/>
      <c r="CL14" s="263"/>
      <c r="CM14" s="263"/>
      <c r="CN14" s="263"/>
      <c r="CO14" s="263"/>
      <c r="CP14" s="263"/>
      <c r="CQ14" s="263"/>
      <c r="CR14" s="263"/>
      <c r="CS14" s="263"/>
      <c r="CT14" s="263"/>
      <c r="CU14" s="263"/>
      <c r="CV14" s="263"/>
      <c r="CW14" s="263"/>
      <c r="CX14" s="263"/>
      <c r="CY14" s="263"/>
      <c r="CZ14" s="263"/>
      <c r="DA14" s="263"/>
      <c r="DB14" s="263"/>
      <c r="DC14" s="263"/>
      <c r="DD14" s="263"/>
      <c r="DE14" s="263"/>
      <c r="DF14" s="263"/>
      <c r="DG14" s="263"/>
      <c r="DH14" s="263"/>
      <c r="DI14" s="263"/>
      <c r="DJ14" s="263"/>
      <c r="DK14" s="263"/>
      <c r="DL14" s="263"/>
      <c r="DM14" s="263"/>
      <c r="DN14" s="263"/>
      <c r="DO14" s="263"/>
      <c r="DP14" s="263"/>
      <c r="DQ14" s="263"/>
      <c r="DR14" s="263"/>
      <c r="DS14" s="263"/>
      <c r="DT14" s="263"/>
      <c r="DU14" s="263"/>
      <c r="DV14" s="263"/>
      <c r="DW14" s="263"/>
      <c r="DX14" s="263"/>
      <c r="DY14" s="263"/>
      <c r="DZ14" s="263"/>
      <c r="EA14" s="263"/>
      <c r="EB14" s="263"/>
      <c r="EC14" s="263"/>
      <c r="ED14" s="263"/>
      <c r="EE14" s="263"/>
      <c r="EF14" s="263"/>
      <c r="EG14" s="263"/>
      <c r="EH14" s="263"/>
      <c r="EI14" s="263"/>
      <c r="EJ14" s="263"/>
      <c r="EK14" s="263"/>
      <c r="EL14" s="263"/>
      <c r="EM14" s="263"/>
      <c r="EN14" s="263"/>
      <c r="EO14" s="263"/>
      <c r="EP14" s="263"/>
      <c r="EQ14" s="263"/>
      <c r="ER14" s="263"/>
      <c r="ES14" s="263"/>
      <c r="ET14" s="263"/>
      <c r="EU14" s="263"/>
      <c r="EV14" s="263"/>
      <c r="EW14" s="263"/>
      <c r="EX14" s="263"/>
      <c r="EY14" s="263"/>
      <c r="EZ14" s="263"/>
      <c r="FA14" s="263"/>
      <c r="FB14" s="263"/>
      <c r="FC14" s="263"/>
      <c r="FD14" s="263"/>
      <c r="FE14" s="263"/>
      <c r="FF14" s="263"/>
      <c r="FG14" s="263"/>
      <c r="FH14" s="263"/>
      <c r="FI14" s="263"/>
      <c r="FJ14" s="263"/>
      <c r="FK14" s="263"/>
      <c r="FL14" s="263"/>
      <c r="FM14" s="263"/>
      <c r="FN14" s="263"/>
      <c r="FO14" s="263"/>
      <c r="FP14" s="263"/>
      <c r="FQ14" s="263"/>
      <c r="FR14" s="263"/>
      <c r="FS14" s="263"/>
      <c r="FT14" s="263"/>
      <c r="FU14" s="263"/>
      <c r="FV14" s="263"/>
      <c r="FW14" s="263"/>
      <c r="FX14" s="263"/>
      <c r="FY14" s="263"/>
      <c r="FZ14" s="263"/>
      <c r="GA14" s="263"/>
      <c r="GB14" s="263"/>
      <c r="GC14" s="263"/>
      <c r="GD14" s="263"/>
      <c r="GE14" s="263"/>
      <c r="GF14" s="263"/>
      <c r="GG14" s="263"/>
      <c r="GH14" s="263"/>
      <c r="GI14" s="263"/>
      <c r="GJ14" s="263"/>
      <c r="GK14" s="263"/>
      <c r="GL14" s="263"/>
      <c r="GM14" s="263"/>
      <c r="GN14" s="263"/>
      <c r="GO14" s="263"/>
      <c r="GP14" s="263"/>
      <c r="GQ14" s="263"/>
      <c r="GR14" s="263"/>
      <c r="GS14" s="263"/>
      <c r="GT14" s="263"/>
      <c r="GU14" s="263"/>
      <c r="GV14" s="263"/>
      <c r="GW14" s="263"/>
      <c r="GX14" s="263"/>
      <c r="GY14" s="263"/>
      <c r="GZ14" s="263"/>
      <c r="HA14" s="263"/>
      <c r="HB14" s="263"/>
      <c r="HC14" s="263"/>
      <c r="HD14" s="263"/>
      <c r="HE14" s="263"/>
      <c r="HF14" s="263"/>
      <c r="HG14" s="263"/>
      <c r="HH14" s="263"/>
      <c r="HI14" s="263"/>
      <c r="HJ14" s="263"/>
      <c r="HK14" s="263"/>
      <c r="HL14" s="263"/>
      <c r="HM14" s="263"/>
      <c r="HN14" s="263"/>
      <c r="HO14" s="263"/>
      <c r="HP14" s="263"/>
      <c r="HQ14" s="263"/>
      <c r="HR14" s="263"/>
      <c r="HS14" s="263"/>
      <c r="HT14" s="263"/>
      <c r="HU14" s="263"/>
      <c r="HV14" s="263"/>
      <c r="HW14" s="263"/>
      <c r="HX14" s="263"/>
      <c r="HY14" s="263"/>
      <c r="HZ14" s="263"/>
      <c r="IA14" s="263"/>
      <c r="IB14" s="263"/>
      <c r="IC14" s="263"/>
      <c r="ID14" s="263"/>
      <c r="IE14" s="263"/>
      <c r="IF14" s="263"/>
      <c r="IG14" s="263"/>
      <c r="IH14" s="263"/>
      <c r="II14" s="263"/>
      <c r="IJ14" s="263"/>
      <c r="IK14" s="263"/>
      <c r="IL14" s="263"/>
      <c r="IM14" s="263"/>
      <c r="IN14" s="263"/>
      <c r="IO14" s="263"/>
      <c r="IP14" s="263"/>
      <c r="IQ14" s="263"/>
      <c r="IR14" s="263"/>
      <c r="IS14" s="263"/>
      <c r="IT14" s="263"/>
      <c r="IU14" s="263"/>
    </row>
    <row r="15" spans="1:256">
      <c r="C15" s="277"/>
      <c r="D15" s="277"/>
      <c r="E15" s="277"/>
      <c r="F15" s="277"/>
      <c r="G15" s="277"/>
      <c r="H15" s="277"/>
      <c r="I15" s="277"/>
      <c r="J15" s="277"/>
    </row>
    <row r="16" spans="1:256" s="266" customFormat="1" ht="15">
      <c r="A16" s="263"/>
      <c r="B16" s="277"/>
      <c r="C16" s="277"/>
      <c r="D16" s="277"/>
      <c r="E16" s="277"/>
      <c r="F16" s="277"/>
      <c r="G16" s="277"/>
      <c r="H16" s="277"/>
      <c r="I16" s="277"/>
      <c r="J16" s="277"/>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63"/>
      <c r="AR16" s="263"/>
      <c r="AS16" s="263"/>
      <c r="AT16" s="263"/>
      <c r="AU16" s="263"/>
      <c r="AV16" s="263"/>
      <c r="AW16" s="263"/>
      <c r="AX16" s="263"/>
      <c r="AY16" s="263"/>
      <c r="AZ16" s="263"/>
      <c r="BA16" s="263"/>
      <c r="BB16" s="263"/>
      <c r="BC16" s="263"/>
      <c r="BD16" s="263"/>
      <c r="BE16" s="263"/>
      <c r="BF16" s="263"/>
      <c r="BG16" s="263"/>
      <c r="BH16" s="263"/>
      <c r="BI16" s="263"/>
      <c r="BJ16" s="263"/>
      <c r="BK16" s="263"/>
      <c r="BL16" s="263"/>
      <c r="BM16" s="263"/>
      <c r="BN16" s="263"/>
      <c r="BO16" s="263"/>
      <c r="BP16" s="263"/>
      <c r="BQ16" s="263"/>
      <c r="BR16" s="263"/>
      <c r="BS16" s="263"/>
      <c r="BT16" s="263"/>
      <c r="BU16" s="263"/>
      <c r="BV16" s="263"/>
      <c r="BW16" s="263"/>
      <c r="BX16" s="263"/>
      <c r="BY16" s="263"/>
      <c r="BZ16" s="263"/>
      <c r="CA16" s="263"/>
      <c r="CB16" s="263"/>
      <c r="CC16" s="263"/>
      <c r="CD16" s="263"/>
      <c r="CE16" s="263"/>
      <c r="CF16" s="263"/>
      <c r="CG16" s="263"/>
      <c r="CH16" s="263"/>
      <c r="CI16" s="263"/>
      <c r="CJ16" s="263"/>
      <c r="CK16" s="263"/>
      <c r="CL16" s="263"/>
      <c r="CM16" s="263"/>
      <c r="CN16" s="263"/>
      <c r="CO16" s="263"/>
      <c r="CP16" s="263"/>
      <c r="CQ16" s="263"/>
      <c r="CR16" s="263"/>
      <c r="CS16" s="263"/>
      <c r="CT16" s="263"/>
      <c r="CU16" s="263"/>
      <c r="CV16" s="263"/>
      <c r="CW16" s="263"/>
      <c r="CX16" s="263"/>
      <c r="CY16" s="263"/>
      <c r="CZ16" s="263"/>
      <c r="DA16" s="263"/>
      <c r="DB16" s="263"/>
      <c r="DC16" s="263"/>
      <c r="DD16" s="263"/>
      <c r="DE16" s="263"/>
      <c r="DF16" s="263"/>
      <c r="DG16" s="263"/>
      <c r="DH16" s="263"/>
      <c r="DI16" s="263"/>
      <c r="DJ16" s="263"/>
      <c r="DK16" s="263"/>
      <c r="DL16" s="263"/>
      <c r="DM16" s="263"/>
      <c r="DN16" s="263"/>
      <c r="DO16" s="263"/>
      <c r="DP16" s="263"/>
      <c r="DQ16" s="263"/>
      <c r="DR16" s="263"/>
      <c r="DS16" s="263"/>
      <c r="DT16" s="263"/>
      <c r="DU16" s="263"/>
      <c r="DV16" s="263"/>
      <c r="DW16" s="263"/>
      <c r="DX16" s="263"/>
      <c r="DY16" s="263"/>
      <c r="DZ16" s="263"/>
      <c r="EA16" s="263"/>
      <c r="EB16" s="263"/>
      <c r="EC16" s="263"/>
      <c r="ED16" s="263"/>
      <c r="EE16" s="263"/>
      <c r="EF16" s="263"/>
      <c r="EG16" s="263"/>
      <c r="EH16" s="263"/>
      <c r="EI16" s="263"/>
      <c r="EJ16" s="263"/>
      <c r="EK16" s="263"/>
      <c r="EL16" s="263"/>
      <c r="EM16" s="263"/>
      <c r="EN16" s="263"/>
      <c r="EO16" s="263"/>
      <c r="EP16" s="263"/>
      <c r="EQ16" s="263"/>
      <c r="ER16" s="263"/>
      <c r="ES16" s="263"/>
      <c r="ET16" s="263"/>
      <c r="EU16" s="263"/>
      <c r="EV16" s="263"/>
      <c r="EW16" s="263"/>
      <c r="EX16" s="263"/>
      <c r="EY16" s="263"/>
      <c r="EZ16" s="263"/>
      <c r="FA16" s="263"/>
      <c r="FB16" s="263"/>
      <c r="FC16" s="263"/>
      <c r="FD16" s="263"/>
      <c r="FE16" s="263"/>
      <c r="FF16" s="263"/>
      <c r="FG16" s="263"/>
      <c r="FH16" s="263"/>
      <c r="FI16" s="263"/>
      <c r="FJ16" s="263"/>
      <c r="FK16" s="263"/>
      <c r="FL16" s="263"/>
      <c r="FM16" s="263"/>
      <c r="FN16" s="263"/>
      <c r="FO16" s="263"/>
      <c r="FP16" s="263"/>
      <c r="FQ16" s="263"/>
      <c r="FR16" s="263"/>
      <c r="FS16" s="263"/>
      <c r="FT16" s="263"/>
      <c r="FU16" s="263"/>
      <c r="FV16" s="263"/>
      <c r="FW16" s="263"/>
      <c r="FX16" s="263"/>
      <c r="FY16" s="263"/>
      <c r="FZ16" s="263"/>
      <c r="GA16" s="263"/>
      <c r="GB16" s="263"/>
      <c r="GC16" s="263"/>
      <c r="GD16" s="263"/>
      <c r="GE16" s="263"/>
      <c r="GF16" s="263"/>
      <c r="GG16" s="263"/>
      <c r="GH16" s="263"/>
      <c r="GI16" s="263"/>
      <c r="GJ16" s="263"/>
      <c r="GK16" s="263"/>
      <c r="GL16" s="263"/>
      <c r="GM16" s="263"/>
      <c r="GN16" s="263"/>
      <c r="GO16" s="263"/>
      <c r="GP16" s="263"/>
      <c r="GQ16" s="263"/>
      <c r="GR16" s="263"/>
      <c r="GS16" s="263"/>
      <c r="GT16" s="263"/>
      <c r="GU16" s="263"/>
      <c r="GV16" s="263"/>
      <c r="GW16" s="263"/>
      <c r="GX16" s="263"/>
      <c r="GY16" s="263"/>
      <c r="GZ16" s="263"/>
      <c r="HA16" s="263"/>
      <c r="HB16" s="263"/>
      <c r="HC16" s="263"/>
      <c r="HD16" s="263"/>
      <c r="HE16" s="263"/>
      <c r="HF16" s="263"/>
      <c r="HG16" s="263"/>
      <c r="HH16" s="263"/>
      <c r="HI16" s="263"/>
      <c r="HJ16" s="263"/>
      <c r="HK16" s="263"/>
      <c r="HL16" s="263"/>
      <c r="HM16" s="263"/>
      <c r="HN16" s="263"/>
      <c r="HO16" s="263"/>
      <c r="HP16" s="263"/>
      <c r="HQ16" s="263"/>
      <c r="HR16" s="263"/>
      <c r="HS16" s="263"/>
      <c r="HT16" s="263"/>
      <c r="HU16" s="263"/>
      <c r="HV16" s="263"/>
      <c r="HW16" s="263"/>
      <c r="HX16" s="263"/>
      <c r="HY16" s="263"/>
      <c r="HZ16" s="263"/>
      <c r="IA16" s="263"/>
      <c r="IB16" s="263"/>
      <c r="IC16" s="263"/>
      <c r="ID16" s="263"/>
      <c r="IE16" s="263"/>
      <c r="IF16" s="263"/>
      <c r="IG16" s="263"/>
      <c r="IH16" s="263"/>
      <c r="II16" s="263"/>
      <c r="IJ16" s="263"/>
      <c r="IK16" s="263"/>
      <c r="IL16" s="263"/>
      <c r="IM16" s="263"/>
      <c r="IN16" s="263"/>
      <c r="IO16" s="263"/>
      <c r="IP16" s="263"/>
      <c r="IQ16" s="263"/>
      <c r="IR16" s="263"/>
      <c r="IS16" s="263"/>
      <c r="IT16" s="263"/>
      <c r="IU16" s="263"/>
      <c r="IV16" s="263"/>
    </row>
    <row r="17" spans="1:256" s="266" customFormat="1" ht="15">
      <c r="A17" s="2267" t="s">
        <v>183</v>
      </c>
      <c r="B17" s="2267"/>
      <c r="C17" s="2267"/>
      <c r="D17" s="2267"/>
      <c r="E17" s="2267"/>
      <c r="F17" s="2267"/>
      <c r="G17" s="2267"/>
      <c r="H17" s="2267"/>
      <c r="I17" s="2267"/>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3"/>
      <c r="AU17" s="263"/>
      <c r="AV17" s="263"/>
      <c r="AW17" s="263"/>
      <c r="AX17" s="263"/>
      <c r="AY17" s="263"/>
      <c r="AZ17" s="263"/>
      <c r="BA17" s="263"/>
      <c r="BB17" s="263"/>
      <c r="BC17" s="263"/>
      <c r="BD17" s="263"/>
      <c r="BE17" s="263"/>
      <c r="BF17" s="263"/>
      <c r="BG17" s="263"/>
      <c r="BH17" s="263"/>
      <c r="BI17" s="263"/>
      <c r="BJ17" s="263"/>
      <c r="BK17" s="263"/>
      <c r="BL17" s="263"/>
      <c r="BM17" s="263"/>
      <c r="BN17" s="263"/>
      <c r="BO17" s="263"/>
      <c r="BP17" s="263"/>
      <c r="BQ17" s="263"/>
      <c r="BR17" s="263"/>
      <c r="BS17" s="263"/>
      <c r="BT17" s="263"/>
      <c r="BU17" s="263"/>
      <c r="BV17" s="263"/>
      <c r="BW17" s="263"/>
      <c r="BX17" s="263"/>
      <c r="BY17" s="263"/>
      <c r="BZ17" s="263"/>
      <c r="CA17" s="263"/>
      <c r="CB17" s="263"/>
      <c r="CC17" s="263"/>
      <c r="CD17" s="263"/>
      <c r="CE17" s="263"/>
      <c r="CF17" s="263"/>
      <c r="CG17" s="263"/>
      <c r="CH17" s="263"/>
      <c r="CI17" s="263"/>
      <c r="CJ17" s="263"/>
      <c r="CK17" s="263"/>
      <c r="CL17" s="263"/>
      <c r="CM17" s="263"/>
      <c r="CN17" s="263"/>
      <c r="CO17" s="263"/>
      <c r="CP17" s="263"/>
      <c r="CQ17" s="263"/>
      <c r="CR17" s="263"/>
      <c r="CS17" s="263"/>
      <c r="CT17" s="263"/>
      <c r="CU17" s="263"/>
      <c r="CV17" s="263"/>
      <c r="CW17" s="263"/>
      <c r="CX17" s="263"/>
      <c r="CY17" s="263"/>
      <c r="CZ17" s="263"/>
      <c r="DA17" s="263"/>
      <c r="DB17" s="263"/>
      <c r="DC17" s="263"/>
      <c r="DD17" s="263"/>
      <c r="DE17" s="263"/>
      <c r="DF17" s="263"/>
      <c r="DG17" s="263"/>
      <c r="DH17" s="263"/>
      <c r="DI17" s="263"/>
      <c r="DJ17" s="263"/>
      <c r="DK17" s="263"/>
      <c r="DL17" s="263"/>
      <c r="DM17" s="263"/>
      <c r="DN17" s="263"/>
      <c r="DO17" s="263"/>
      <c r="DP17" s="263"/>
      <c r="DQ17" s="263"/>
      <c r="DR17" s="263"/>
      <c r="DS17" s="263"/>
      <c r="DT17" s="263"/>
      <c r="DU17" s="263"/>
      <c r="DV17" s="263"/>
      <c r="DW17" s="263"/>
      <c r="DX17" s="263"/>
      <c r="DY17" s="263"/>
      <c r="DZ17" s="263"/>
      <c r="EA17" s="263"/>
      <c r="EB17" s="263"/>
      <c r="EC17" s="263"/>
      <c r="ED17" s="263"/>
      <c r="EE17" s="263"/>
      <c r="EF17" s="263"/>
      <c r="EG17" s="263"/>
      <c r="EH17" s="263"/>
      <c r="EI17" s="263"/>
      <c r="EJ17" s="263"/>
      <c r="EK17" s="263"/>
      <c r="EL17" s="263"/>
      <c r="EM17" s="263"/>
      <c r="EN17" s="263"/>
      <c r="EO17" s="263"/>
      <c r="EP17" s="263"/>
      <c r="EQ17" s="263"/>
      <c r="ER17" s="263"/>
      <c r="ES17" s="263"/>
      <c r="ET17" s="263"/>
      <c r="EU17" s="263"/>
      <c r="EV17" s="263"/>
      <c r="EW17" s="263"/>
      <c r="EX17" s="263"/>
      <c r="EY17" s="263"/>
      <c r="EZ17" s="263"/>
      <c r="FA17" s="263"/>
      <c r="FB17" s="263"/>
      <c r="FC17" s="263"/>
      <c r="FD17" s="263"/>
      <c r="FE17" s="263"/>
      <c r="FF17" s="263"/>
      <c r="FG17" s="263"/>
      <c r="FH17" s="263"/>
      <c r="FI17" s="263"/>
      <c r="FJ17" s="263"/>
      <c r="FK17" s="263"/>
      <c r="FL17" s="263"/>
      <c r="FM17" s="263"/>
      <c r="FN17" s="263"/>
      <c r="FO17" s="263"/>
      <c r="FP17" s="263"/>
      <c r="FQ17" s="263"/>
      <c r="FR17" s="263"/>
      <c r="FS17" s="263"/>
      <c r="FT17" s="263"/>
      <c r="FU17" s="263"/>
      <c r="FV17" s="263"/>
      <c r="FW17" s="263"/>
      <c r="FX17" s="263"/>
      <c r="FY17" s="263"/>
      <c r="FZ17" s="263"/>
      <c r="GA17" s="263"/>
      <c r="GB17" s="263"/>
      <c r="GC17" s="263"/>
      <c r="GD17" s="263"/>
      <c r="GE17" s="263"/>
      <c r="GF17" s="263"/>
      <c r="GG17" s="263"/>
      <c r="GH17" s="263"/>
      <c r="GI17" s="263"/>
      <c r="GJ17" s="263"/>
      <c r="GK17" s="263"/>
      <c r="GL17" s="263"/>
      <c r="GM17" s="263"/>
      <c r="GN17" s="263"/>
      <c r="GO17" s="263"/>
      <c r="GP17" s="263"/>
      <c r="GQ17" s="263"/>
      <c r="GR17" s="263"/>
      <c r="GS17" s="263"/>
      <c r="GT17" s="263"/>
      <c r="GU17" s="263"/>
      <c r="GV17" s="263"/>
      <c r="GW17" s="263"/>
      <c r="GX17" s="263"/>
      <c r="GY17" s="263"/>
      <c r="GZ17" s="263"/>
      <c r="HA17" s="263"/>
      <c r="HB17" s="263"/>
      <c r="HC17" s="263"/>
      <c r="HD17" s="263"/>
      <c r="HE17" s="263"/>
      <c r="HF17" s="263"/>
      <c r="HG17" s="263"/>
      <c r="HH17" s="263"/>
      <c r="HI17" s="263"/>
      <c r="HJ17" s="263"/>
      <c r="HK17" s="263"/>
      <c r="HL17" s="263"/>
      <c r="HM17" s="263"/>
      <c r="HN17" s="263"/>
      <c r="HO17" s="263"/>
      <c r="HP17" s="263"/>
      <c r="HQ17" s="263"/>
      <c r="HR17" s="263"/>
      <c r="HS17" s="263"/>
      <c r="HT17" s="263"/>
      <c r="HU17" s="263"/>
      <c r="HV17" s="263"/>
      <c r="HW17" s="263"/>
      <c r="HX17" s="263"/>
      <c r="HY17" s="263"/>
      <c r="HZ17" s="263"/>
      <c r="IA17" s="263"/>
      <c r="IB17" s="263"/>
      <c r="IC17" s="263"/>
      <c r="ID17" s="263"/>
      <c r="IE17" s="263"/>
      <c r="IF17" s="263"/>
      <c r="IG17" s="263"/>
      <c r="IH17" s="263"/>
      <c r="II17" s="263"/>
      <c r="IJ17" s="263"/>
      <c r="IK17" s="263"/>
      <c r="IL17" s="263"/>
      <c r="IM17" s="263"/>
      <c r="IN17" s="263"/>
      <c r="IO17" s="263"/>
      <c r="IP17" s="263"/>
      <c r="IQ17" s="263"/>
      <c r="IR17" s="263"/>
      <c r="IS17" s="263"/>
      <c r="IT17" s="263"/>
      <c r="IU17" s="263"/>
      <c r="IV17" s="263"/>
    </row>
    <row r="18" spans="1:256" s="266" customFormat="1" ht="15.75" thickBot="1">
      <c r="A18" s="263"/>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3"/>
      <c r="AS18" s="263"/>
      <c r="AT18" s="263"/>
      <c r="AU18" s="263"/>
      <c r="AV18" s="263"/>
      <c r="AW18" s="263"/>
      <c r="AX18" s="263"/>
      <c r="AY18" s="263"/>
      <c r="AZ18" s="263"/>
      <c r="BA18" s="263"/>
      <c r="BB18" s="263"/>
      <c r="BC18" s="263"/>
      <c r="BD18" s="263"/>
      <c r="BE18" s="263"/>
      <c r="BF18" s="263"/>
      <c r="BG18" s="263"/>
      <c r="BH18" s="263"/>
      <c r="BI18" s="263"/>
      <c r="BJ18" s="263"/>
      <c r="BK18" s="263"/>
      <c r="BL18" s="263"/>
      <c r="BM18" s="263"/>
      <c r="BN18" s="263"/>
      <c r="BO18" s="263"/>
      <c r="BP18" s="263"/>
      <c r="BQ18" s="263"/>
      <c r="BR18" s="263"/>
      <c r="BS18" s="263"/>
      <c r="BT18" s="263"/>
      <c r="BU18" s="263"/>
      <c r="BV18" s="263"/>
      <c r="BW18" s="263"/>
      <c r="BX18" s="263"/>
      <c r="BY18" s="263"/>
      <c r="BZ18" s="263"/>
      <c r="CA18" s="263"/>
      <c r="CB18" s="263"/>
      <c r="CC18" s="263"/>
      <c r="CD18" s="263"/>
      <c r="CE18" s="263"/>
      <c r="CF18" s="263"/>
      <c r="CG18" s="263"/>
      <c r="CH18" s="263"/>
      <c r="CI18" s="263"/>
      <c r="CJ18" s="263"/>
      <c r="CK18" s="263"/>
      <c r="CL18" s="263"/>
      <c r="CM18" s="263"/>
      <c r="CN18" s="263"/>
      <c r="CO18" s="263"/>
      <c r="CP18" s="263"/>
      <c r="CQ18" s="263"/>
      <c r="CR18" s="263"/>
      <c r="CS18" s="263"/>
      <c r="CT18" s="263"/>
      <c r="CU18" s="263"/>
      <c r="CV18" s="263"/>
      <c r="CW18" s="263"/>
      <c r="CX18" s="263"/>
      <c r="CY18" s="263"/>
      <c r="CZ18" s="263"/>
      <c r="DA18" s="263"/>
      <c r="DB18" s="263"/>
      <c r="DC18" s="263"/>
      <c r="DD18" s="263"/>
      <c r="DE18" s="263"/>
      <c r="DF18" s="263"/>
      <c r="DG18" s="263"/>
      <c r="DH18" s="263"/>
      <c r="DI18" s="263"/>
      <c r="DJ18" s="263"/>
      <c r="DK18" s="263"/>
      <c r="DL18" s="263"/>
      <c r="DM18" s="263"/>
      <c r="DN18" s="263"/>
      <c r="DO18" s="263"/>
      <c r="DP18" s="263"/>
      <c r="DQ18" s="263"/>
      <c r="DR18" s="263"/>
      <c r="DS18" s="263"/>
      <c r="DT18" s="263"/>
      <c r="DU18" s="263"/>
      <c r="DV18" s="263"/>
      <c r="DW18" s="263"/>
      <c r="DX18" s="263"/>
      <c r="DY18" s="263"/>
      <c r="DZ18" s="263"/>
      <c r="EA18" s="263"/>
      <c r="EB18" s="263"/>
      <c r="EC18" s="263"/>
      <c r="ED18" s="263"/>
      <c r="EE18" s="263"/>
      <c r="EF18" s="263"/>
      <c r="EG18" s="263"/>
      <c r="EH18" s="263"/>
      <c r="EI18" s="263"/>
      <c r="EJ18" s="263"/>
      <c r="EK18" s="263"/>
      <c r="EL18" s="263"/>
      <c r="EM18" s="263"/>
      <c r="EN18" s="263"/>
      <c r="EO18" s="263"/>
      <c r="EP18" s="263"/>
      <c r="EQ18" s="263"/>
      <c r="ER18" s="263"/>
      <c r="ES18" s="263"/>
      <c r="ET18" s="263"/>
      <c r="EU18" s="263"/>
      <c r="EV18" s="263"/>
      <c r="EW18" s="263"/>
      <c r="EX18" s="263"/>
      <c r="EY18" s="263"/>
      <c r="EZ18" s="263"/>
      <c r="FA18" s="263"/>
      <c r="FB18" s="263"/>
      <c r="FC18" s="263"/>
      <c r="FD18" s="263"/>
      <c r="FE18" s="263"/>
      <c r="FF18" s="263"/>
      <c r="FG18" s="263"/>
      <c r="FH18" s="263"/>
      <c r="FI18" s="263"/>
      <c r="FJ18" s="263"/>
      <c r="FK18" s="263"/>
      <c r="FL18" s="263"/>
      <c r="FM18" s="263"/>
      <c r="FN18" s="263"/>
      <c r="FO18" s="263"/>
      <c r="FP18" s="263"/>
      <c r="FQ18" s="263"/>
      <c r="FR18" s="263"/>
      <c r="FS18" s="263"/>
      <c r="FT18" s="263"/>
      <c r="FU18" s="263"/>
      <c r="FV18" s="263"/>
      <c r="FW18" s="263"/>
      <c r="FX18" s="263"/>
      <c r="FY18" s="263"/>
      <c r="FZ18" s="263"/>
      <c r="GA18" s="263"/>
      <c r="GB18" s="263"/>
      <c r="GC18" s="263"/>
      <c r="GD18" s="263"/>
      <c r="GE18" s="263"/>
      <c r="GF18" s="263"/>
      <c r="GG18" s="263"/>
      <c r="GH18" s="263"/>
      <c r="GI18" s="263"/>
      <c r="GJ18" s="263"/>
      <c r="GK18" s="263"/>
      <c r="GL18" s="263"/>
      <c r="GM18" s="263"/>
      <c r="GN18" s="263"/>
      <c r="GO18" s="263"/>
      <c r="GP18" s="263"/>
      <c r="GQ18" s="263"/>
      <c r="GR18" s="263"/>
      <c r="GS18" s="263"/>
      <c r="GT18" s="263"/>
      <c r="GU18" s="263"/>
      <c r="GV18" s="263"/>
      <c r="GW18" s="263"/>
      <c r="GX18" s="263"/>
      <c r="GY18" s="263"/>
      <c r="GZ18" s="263"/>
      <c r="HA18" s="263"/>
      <c r="HB18" s="263"/>
      <c r="HC18" s="263"/>
      <c r="HD18" s="263"/>
      <c r="HE18" s="263"/>
      <c r="HF18" s="263"/>
      <c r="HG18" s="263"/>
      <c r="HH18" s="263"/>
      <c r="HI18" s="263"/>
      <c r="HJ18" s="263"/>
      <c r="HK18" s="263"/>
      <c r="HL18" s="263"/>
      <c r="HM18" s="263"/>
      <c r="HN18" s="263"/>
      <c r="HO18" s="263"/>
      <c r="HP18" s="263"/>
      <c r="HQ18" s="263"/>
      <c r="HR18" s="263"/>
      <c r="HS18" s="263"/>
      <c r="HT18" s="263"/>
      <c r="HU18" s="263"/>
      <c r="HV18" s="263"/>
      <c r="HW18" s="263"/>
      <c r="HX18" s="263"/>
      <c r="HY18" s="263"/>
      <c r="HZ18" s="263"/>
      <c r="IA18" s="263"/>
      <c r="IB18" s="263"/>
      <c r="IC18" s="263"/>
      <c r="ID18" s="263"/>
      <c r="IE18" s="263"/>
      <c r="IF18" s="263"/>
      <c r="IG18" s="263"/>
      <c r="IH18" s="263"/>
      <c r="II18" s="263"/>
      <c r="IJ18" s="263"/>
      <c r="IK18" s="263"/>
      <c r="IL18" s="263"/>
      <c r="IM18" s="263"/>
      <c r="IN18" s="263"/>
      <c r="IO18" s="263"/>
      <c r="IP18" s="263"/>
      <c r="IQ18" s="263"/>
      <c r="IR18" s="263"/>
      <c r="IS18" s="263"/>
      <c r="IT18" s="263"/>
      <c r="IU18" s="263"/>
      <c r="IV18" s="263"/>
    </row>
    <row r="19" spans="1:256" s="266" customFormat="1" ht="51.75" thickBot="1">
      <c r="A19" s="2268" t="s">
        <v>175</v>
      </c>
      <c r="B19" s="2277"/>
      <c r="C19" s="288" t="s">
        <v>154</v>
      </c>
      <c r="D19" s="289" t="s">
        <v>7</v>
      </c>
      <c r="E19" s="290" t="s">
        <v>184</v>
      </c>
      <c r="F19" s="289" t="s">
        <v>8</v>
      </c>
      <c r="G19" s="289" t="s">
        <v>9</v>
      </c>
      <c r="H19" s="289" t="s">
        <v>11</v>
      </c>
      <c r="I19" s="291" t="s">
        <v>185</v>
      </c>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3"/>
      <c r="AY19" s="263"/>
      <c r="AZ19" s="263"/>
      <c r="BA19" s="263"/>
      <c r="BB19" s="263"/>
      <c r="BC19" s="263"/>
      <c r="BD19" s="263"/>
      <c r="BE19" s="263"/>
      <c r="BF19" s="263"/>
      <c r="BG19" s="263"/>
      <c r="BH19" s="263"/>
      <c r="BI19" s="263"/>
      <c r="BJ19" s="263"/>
      <c r="BK19" s="263"/>
      <c r="BL19" s="263"/>
      <c r="BM19" s="263"/>
      <c r="BN19" s="263"/>
      <c r="BO19" s="263"/>
      <c r="BP19" s="263"/>
      <c r="BQ19" s="263"/>
      <c r="BR19" s="263"/>
      <c r="BS19" s="263"/>
      <c r="BT19" s="263"/>
      <c r="BU19" s="263"/>
      <c r="BV19" s="263"/>
      <c r="BW19" s="263"/>
      <c r="BX19" s="263"/>
      <c r="BY19" s="263"/>
      <c r="BZ19" s="263"/>
      <c r="CA19" s="263"/>
      <c r="CB19" s="263"/>
      <c r="CC19" s="263"/>
      <c r="CD19" s="263"/>
      <c r="CE19" s="263"/>
      <c r="CF19" s="263"/>
      <c r="CG19" s="263"/>
      <c r="CH19" s="263"/>
      <c r="CI19" s="263"/>
      <c r="CJ19" s="263"/>
      <c r="CK19" s="263"/>
      <c r="CL19" s="263"/>
      <c r="CM19" s="263"/>
      <c r="CN19" s="263"/>
      <c r="CO19" s="263"/>
      <c r="CP19" s="263"/>
      <c r="CQ19" s="263"/>
      <c r="CR19" s="263"/>
      <c r="CS19" s="263"/>
      <c r="CT19" s="263"/>
      <c r="CU19" s="263"/>
      <c r="CV19" s="263"/>
      <c r="CW19" s="263"/>
      <c r="CX19" s="263"/>
      <c r="CY19" s="263"/>
      <c r="CZ19" s="263"/>
      <c r="DA19" s="263"/>
      <c r="DB19" s="263"/>
      <c r="DC19" s="263"/>
      <c r="DD19" s="263"/>
      <c r="DE19" s="263"/>
      <c r="DF19" s="263"/>
      <c r="DG19" s="263"/>
      <c r="DH19" s="263"/>
      <c r="DI19" s="263"/>
      <c r="DJ19" s="263"/>
      <c r="DK19" s="263"/>
      <c r="DL19" s="263"/>
      <c r="DM19" s="263"/>
      <c r="DN19" s="263"/>
      <c r="DO19" s="263"/>
      <c r="DP19" s="263"/>
      <c r="DQ19" s="263"/>
      <c r="DR19" s="263"/>
      <c r="DS19" s="263"/>
      <c r="DT19" s="263"/>
      <c r="DU19" s="263"/>
      <c r="DV19" s="263"/>
      <c r="DW19" s="263"/>
      <c r="DX19" s="263"/>
      <c r="DY19" s="263"/>
      <c r="DZ19" s="263"/>
      <c r="EA19" s="263"/>
      <c r="EB19" s="263"/>
      <c r="EC19" s="263"/>
      <c r="ED19" s="263"/>
      <c r="EE19" s="263"/>
      <c r="EF19" s="263"/>
      <c r="EG19" s="263"/>
      <c r="EH19" s="263"/>
      <c r="EI19" s="263"/>
      <c r="EJ19" s="263"/>
      <c r="EK19" s="263"/>
      <c r="EL19" s="263"/>
      <c r="EM19" s="263"/>
      <c r="EN19" s="263"/>
      <c r="EO19" s="263"/>
      <c r="EP19" s="263"/>
      <c r="EQ19" s="263"/>
      <c r="ER19" s="263"/>
      <c r="ES19" s="263"/>
      <c r="ET19" s="263"/>
      <c r="EU19" s="263"/>
      <c r="EV19" s="263"/>
      <c r="EW19" s="263"/>
      <c r="EX19" s="263"/>
      <c r="EY19" s="263"/>
      <c r="EZ19" s="263"/>
      <c r="FA19" s="263"/>
      <c r="FB19" s="263"/>
      <c r="FC19" s="263"/>
      <c r="FD19" s="263"/>
      <c r="FE19" s="263"/>
      <c r="FF19" s="263"/>
      <c r="FG19" s="263"/>
      <c r="FH19" s="263"/>
      <c r="FI19" s="263"/>
      <c r="FJ19" s="263"/>
      <c r="FK19" s="263"/>
      <c r="FL19" s="263"/>
      <c r="FM19" s="263"/>
      <c r="FN19" s="263"/>
      <c r="FO19" s="263"/>
      <c r="FP19" s="263"/>
      <c r="FQ19" s="263"/>
      <c r="FR19" s="263"/>
      <c r="FS19" s="263"/>
      <c r="FT19" s="263"/>
      <c r="FU19" s="263"/>
      <c r="FV19" s="263"/>
      <c r="FW19" s="263"/>
      <c r="FX19" s="263"/>
      <c r="FY19" s="263"/>
      <c r="FZ19" s="263"/>
      <c r="GA19" s="263"/>
      <c r="GB19" s="263"/>
      <c r="GC19" s="263"/>
      <c r="GD19" s="263"/>
      <c r="GE19" s="263"/>
      <c r="GF19" s="263"/>
      <c r="GG19" s="263"/>
      <c r="GH19" s="263"/>
      <c r="GI19" s="263"/>
      <c r="GJ19" s="263"/>
      <c r="GK19" s="263"/>
      <c r="GL19" s="263"/>
      <c r="GM19" s="263"/>
      <c r="GN19" s="263"/>
      <c r="GO19" s="263"/>
      <c r="GP19" s="263"/>
      <c r="GQ19" s="263"/>
      <c r="GR19" s="263"/>
      <c r="GS19" s="263"/>
      <c r="GT19" s="263"/>
      <c r="GU19" s="263"/>
      <c r="GV19" s="263"/>
      <c r="GW19" s="263"/>
      <c r="GX19" s="263"/>
      <c r="GY19" s="263"/>
      <c r="GZ19" s="263"/>
      <c r="HA19" s="263"/>
      <c r="HB19" s="263"/>
      <c r="HC19" s="263"/>
      <c r="HD19" s="263"/>
      <c r="HE19" s="263"/>
      <c r="HF19" s="263"/>
      <c r="HG19" s="263"/>
      <c r="HH19" s="263"/>
      <c r="HI19" s="263"/>
      <c r="HJ19" s="263"/>
      <c r="HK19" s="263"/>
      <c r="HL19" s="263"/>
      <c r="HM19" s="263"/>
      <c r="HN19" s="263"/>
      <c r="HO19" s="263"/>
      <c r="HP19" s="263"/>
      <c r="HQ19" s="263"/>
      <c r="HR19" s="263"/>
      <c r="HS19" s="263"/>
      <c r="HT19" s="263"/>
      <c r="HU19" s="263"/>
      <c r="HV19" s="263"/>
      <c r="HW19" s="263"/>
      <c r="HX19" s="263"/>
      <c r="HY19" s="263"/>
      <c r="HZ19" s="263"/>
      <c r="IA19" s="263"/>
      <c r="IB19" s="263"/>
      <c r="IC19" s="263"/>
      <c r="ID19" s="263"/>
      <c r="IE19" s="263"/>
      <c r="IF19" s="263"/>
      <c r="IG19" s="263"/>
      <c r="IH19" s="263"/>
      <c r="II19" s="263"/>
      <c r="IJ19" s="263"/>
      <c r="IK19" s="263"/>
      <c r="IL19" s="263"/>
      <c r="IM19" s="263"/>
      <c r="IN19" s="263"/>
      <c r="IO19" s="263"/>
      <c r="IP19" s="263"/>
      <c r="IQ19" s="263"/>
      <c r="IR19" s="263"/>
      <c r="IS19" s="263"/>
      <c r="IT19" s="263"/>
      <c r="IU19" s="263"/>
      <c r="IV19" s="263"/>
    </row>
    <row r="20" spans="1:256" s="266" customFormat="1" ht="51.75" thickBot="1">
      <c r="A20" s="2264" t="s">
        <v>178</v>
      </c>
      <c r="B20" s="271" t="s">
        <v>179</v>
      </c>
      <c r="C20" s="2278">
        <v>0.163551704495282</v>
      </c>
      <c r="D20" s="2279"/>
      <c r="E20" s="2279"/>
      <c r="F20" s="2279"/>
      <c r="G20" s="2279"/>
      <c r="H20" s="2279"/>
      <c r="I20" s="2280"/>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3"/>
      <c r="BA20" s="263"/>
      <c r="BB20" s="263"/>
      <c r="BC20" s="263"/>
      <c r="BD20" s="263"/>
      <c r="BE20" s="263"/>
      <c r="BF20" s="263"/>
      <c r="BG20" s="263"/>
      <c r="BH20" s="263"/>
      <c r="BI20" s="263"/>
      <c r="BJ20" s="263"/>
      <c r="BK20" s="263"/>
      <c r="BL20" s="263"/>
      <c r="BM20" s="263"/>
      <c r="BN20" s="263"/>
      <c r="BO20" s="263"/>
      <c r="BP20" s="263"/>
      <c r="BQ20" s="263"/>
      <c r="BR20" s="263"/>
      <c r="BS20" s="263"/>
      <c r="BT20" s="263"/>
      <c r="BU20" s="263"/>
      <c r="BV20" s="263"/>
      <c r="BW20" s="263"/>
      <c r="BX20" s="263"/>
      <c r="BY20" s="263"/>
      <c r="BZ20" s="263"/>
      <c r="CA20" s="263"/>
      <c r="CB20" s="263"/>
      <c r="CC20" s="263"/>
      <c r="CD20" s="263"/>
      <c r="CE20" s="263"/>
      <c r="CF20" s="263"/>
      <c r="CG20" s="263"/>
      <c r="CH20" s="263"/>
      <c r="CI20" s="263"/>
      <c r="CJ20" s="263"/>
      <c r="CK20" s="263"/>
      <c r="CL20" s="263"/>
      <c r="CM20" s="263"/>
      <c r="CN20" s="263"/>
      <c r="CO20" s="263"/>
      <c r="CP20" s="263"/>
      <c r="CQ20" s="263"/>
      <c r="CR20" s="263"/>
      <c r="CS20" s="263"/>
      <c r="CT20" s="263"/>
      <c r="CU20" s="263"/>
      <c r="CV20" s="263"/>
      <c r="CW20" s="263"/>
      <c r="CX20" s="263"/>
      <c r="CY20" s="263"/>
      <c r="CZ20" s="263"/>
      <c r="DA20" s="263"/>
      <c r="DB20" s="263"/>
      <c r="DC20" s="263"/>
      <c r="DD20" s="263"/>
      <c r="DE20" s="263"/>
      <c r="DF20" s="263"/>
      <c r="DG20" s="263"/>
      <c r="DH20" s="263"/>
      <c r="DI20" s="263"/>
      <c r="DJ20" s="263"/>
      <c r="DK20" s="263"/>
      <c r="DL20" s="263"/>
      <c r="DM20" s="263"/>
      <c r="DN20" s="263"/>
      <c r="DO20" s="263"/>
      <c r="DP20" s="263"/>
      <c r="DQ20" s="263"/>
      <c r="DR20" s="263"/>
      <c r="DS20" s="263"/>
      <c r="DT20" s="263"/>
      <c r="DU20" s="263"/>
      <c r="DV20" s="263"/>
      <c r="DW20" s="263"/>
      <c r="DX20" s="263"/>
      <c r="DY20" s="263"/>
      <c r="DZ20" s="263"/>
      <c r="EA20" s="263"/>
      <c r="EB20" s="263"/>
      <c r="EC20" s="263"/>
      <c r="ED20" s="263"/>
      <c r="EE20" s="263"/>
      <c r="EF20" s="263"/>
      <c r="EG20" s="263"/>
      <c r="EH20" s="263"/>
      <c r="EI20" s="263"/>
      <c r="EJ20" s="263"/>
      <c r="EK20" s="263"/>
      <c r="EL20" s="263"/>
      <c r="EM20" s="263"/>
      <c r="EN20" s="263"/>
      <c r="EO20" s="263"/>
      <c r="EP20" s="263"/>
      <c r="EQ20" s="263"/>
      <c r="ER20" s="263"/>
      <c r="ES20" s="263"/>
      <c r="ET20" s="263"/>
      <c r="EU20" s="263"/>
      <c r="EV20" s="263"/>
      <c r="EW20" s="263"/>
      <c r="EX20" s="263"/>
      <c r="EY20" s="263"/>
      <c r="EZ20" s="263"/>
      <c r="FA20" s="263"/>
      <c r="FB20" s="263"/>
      <c r="FC20" s="263"/>
      <c r="FD20" s="263"/>
      <c r="FE20" s="263"/>
      <c r="FF20" s="263"/>
      <c r="FG20" s="263"/>
      <c r="FH20" s="263"/>
      <c r="FI20" s="263"/>
      <c r="FJ20" s="263"/>
      <c r="FK20" s="263"/>
      <c r="FL20" s="263"/>
      <c r="FM20" s="263"/>
      <c r="FN20" s="263"/>
      <c r="FO20" s="263"/>
      <c r="FP20" s="263"/>
      <c r="FQ20" s="263"/>
      <c r="FR20" s="263"/>
      <c r="FS20" s="263"/>
      <c r="FT20" s="263"/>
      <c r="FU20" s="263"/>
      <c r="FV20" s="263"/>
      <c r="FW20" s="263"/>
      <c r="FX20" s="263"/>
      <c r="FY20" s="263"/>
      <c r="FZ20" s="263"/>
      <c r="GA20" s="263"/>
      <c r="GB20" s="263"/>
      <c r="GC20" s="263"/>
      <c r="GD20" s="263"/>
      <c r="GE20" s="263"/>
      <c r="GF20" s="263"/>
      <c r="GG20" s="263"/>
      <c r="GH20" s="263"/>
      <c r="GI20" s="263"/>
      <c r="GJ20" s="263"/>
      <c r="GK20" s="263"/>
      <c r="GL20" s="263"/>
      <c r="GM20" s="263"/>
      <c r="GN20" s="263"/>
      <c r="GO20" s="263"/>
      <c r="GP20" s="263"/>
      <c r="GQ20" s="263"/>
      <c r="GR20" s="263"/>
      <c r="GS20" s="263"/>
      <c r="GT20" s="263"/>
      <c r="GU20" s="263"/>
      <c r="GV20" s="263"/>
      <c r="GW20" s="263"/>
      <c r="GX20" s="263"/>
      <c r="GY20" s="263"/>
      <c r="GZ20" s="263"/>
      <c r="HA20" s="263"/>
      <c r="HB20" s="263"/>
      <c r="HC20" s="263"/>
      <c r="HD20" s="263"/>
      <c r="HE20" s="263"/>
      <c r="HF20" s="263"/>
      <c r="HG20" s="263"/>
      <c r="HH20" s="263"/>
      <c r="HI20" s="263"/>
      <c r="HJ20" s="263"/>
      <c r="HK20" s="263"/>
      <c r="HL20" s="263"/>
      <c r="HM20" s="263"/>
      <c r="HN20" s="263"/>
      <c r="HO20" s="263"/>
      <c r="HP20" s="263"/>
      <c r="HQ20" s="263"/>
      <c r="HR20" s="263"/>
      <c r="HS20" s="263"/>
      <c r="HT20" s="263"/>
      <c r="HU20" s="263"/>
      <c r="HV20" s="263"/>
      <c r="HW20" s="263"/>
      <c r="HX20" s="263"/>
      <c r="HY20" s="263"/>
      <c r="HZ20" s="263"/>
      <c r="IA20" s="263"/>
      <c r="IB20" s="263"/>
      <c r="IC20" s="263"/>
      <c r="ID20" s="263"/>
      <c r="IE20" s="263"/>
      <c r="IF20" s="263"/>
      <c r="IG20" s="263"/>
      <c r="IH20" s="263"/>
      <c r="II20" s="263"/>
      <c r="IJ20" s="263"/>
      <c r="IK20" s="263"/>
      <c r="IL20" s="263"/>
      <c r="IM20" s="263"/>
      <c r="IN20" s="263"/>
      <c r="IO20" s="263"/>
      <c r="IP20" s="263"/>
      <c r="IQ20" s="263"/>
      <c r="IR20" s="263"/>
      <c r="IS20" s="263"/>
      <c r="IT20" s="263"/>
      <c r="IU20" s="263"/>
      <c r="IV20" s="263"/>
    </row>
    <row r="21" spans="1:256" s="266" customFormat="1" ht="38.25">
      <c r="A21" s="2265"/>
      <c r="B21" s="273" t="s">
        <v>180</v>
      </c>
      <c r="C21" s="274">
        <v>1.6477689850588919E-2</v>
      </c>
      <c r="D21" s="275">
        <v>2.9468707767652466E-2</v>
      </c>
      <c r="E21" s="275">
        <v>2.2036428316196916E-2</v>
      </c>
      <c r="F21" s="275">
        <v>2.7096393446497894E-2</v>
      </c>
      <c r="G21" s="275">
        <v>6.6030810036351584E-2</v>
      </c>
      <c r="H21" s="275">
        <v>5.4586097057522168E-2</v>
      </c>
      <c r="I21" s="276">
        <v>2.663252133614806E-2</v>
      </c>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263"/>
      <c r="AP21" s="263"/>
      <c r="AQ21" s="263"/>
      <c r="AR21" s="263"/>
      <c r="AS21" s="263"/>
      <c r="AT21" s="263"/>
      <c r="AU21" s="263"/>
      <c r="AV21" s="263"/>
      <c r="AW21" s="263"/>
      <c r="AX21" s="263"/>
      <c r="AY21" s="263"/>
      <c r="AZ21" s="263"/>
      <c r="BA21" s="263"/>
      <c r="BB21" s="263"/>
      <c r="BC21" s="263"/>
      <c r="BD21" s="263"/>
      <c r="BE21" s="263"/>
      <c r="BF21" s="263"/>
      <c r="BG21" s="263"/>
      <c r="BH21" s="263"/>
      <c r="BI21" s="263"/>
      <c r="BJ21" s="263"/>
      <c r="BK21" s="263"/>
      <c r="BL21" s="263"/>
      <c r="BM21" s="263"/>
      <c r="BN21" s="263"/>
      <c r="BO21" s="263"/>
      <c r="BP21" s="263"/>
      <c r="BQ21" s="263"/>
      <c r="BR21" s="263"/>
      <c r="BS21" s="263"/>
      <c r="BT21" s="263"/>
      <c r="BU21" s="263"/>
      <c r="BV21" s="263"/>
      <c r="BW21" s="263"/>
      <c r="BX21" s="263"/>
      <c r="BY21" s="263"/>
      <c r="BZ21" s="263"/>
      <c r="CA21" s="263"/>
      <c r="CB21" s="263"/>
      <c r="CC21" s="263"/>
      <c r="CD21" s="263"/>
      <c r="CE21" s="263"/>
      <c r="CF21" s="263"/>
      <c r="CG21" s="263"/>
      <c r="CH21" s="263"/>
      <c r="CI21" s="263"/>
      <c r="CJ21" s="263"/>
      <c r="CK21" s="263"/>
      <c r="CL21" s="263"/>
      <c r="CM21" s="263"/>
      <c r="CN21" s="263"/>
      <c r="CO21" s="263"/>
      <c r="CP21" s="263"/>
      <c r="CQ21" s="263"/>
      <c r="CR21" s="263"/>
      <c r="CS21" s="263"/>
      <c r="CT21" s="263"/>
      <c r="CU21" s="263"/>
      <c r="CV21" s="263"/>
      <c r="CW21" s="263"/>
      <c r="CX21" s="263"/>
      <c r="CY21" s="263"/>
      <c r="CZ21" s="263"/>
      <c r="DA21" s="263"/>
      <c r="DB21" s="263"/>
      <c r="DC21" s="263"/>
      <c r="DD21" s="263"/>
      <c r="DE21" s="263"/>
      <c r="DF21" s="263"/>
      <c r="DG21" s="263"/>
      <c r="DH21" s="263"/>
      <c r="DI21" s="263"/>
      <c r="DJ21" s="263"/>
      <c r="DK21" s="263"/>
      <c r="DL21" s="263"/>
      <c r="DM21" s="263"/>
      <c r="DN21" s="263"/>
      <c r="DO21" s="263"/>
      <c r="DP21" s="263"/>
      <c r="DQ21" s="263"/>
      <c r="DR21" s="263"/>
      <c r="DS21" s="263"/>
      <c r="DT21" s="263"/>
      <c r="DU21" s="263"/>
      <c r="DV21" s="263"/>
      <c r="DW21" s="263"/>
      <c r="DX21" s="263"/>
      <c r="DY21" s="263"/>
      <c r="DZ21" s="263"/>
      <c r="EA21" s="263"/>
      <c r="EB21" s="263"/>
      <c r="EC21" s="263"/>
      <c r="ED21" s="263"/>
      <c r="EE21" s="263"/>
      <c r="EF21" s="263"/>
      <c r="EG21" s="263"/>
      <c r="EH21" s="263"/>
      <c r="EI21" s="263"/>
      <c r="EJ21" s="263"/>
      <c r="EK21" s="263"/>
      <c r="EL21" s="263"/>
      <c r="EM21" s="263"/>
      <c r="EN21" s="263"/>
      <c r="EO21" s="263"/>
      <c r="EP21" s="263"/>
      <c r="EQ21" s="263"/>
      <c r="ER21" s="263"/>
      <c r="ES21" s="263"/>
      <c r="ET21" s="263"/>
      <c r="EU21" s="263"/>
      <c r="EV21" s="263"/>
      <c r="EW21" s="263"/>
      <c r="EX21" s="263"/>
      <c r="EY21" s="263"/>
      <c r="EZ21" s="263"/>
      <c r="FA21" s="263"/>
      <c r="FB21" s="263"/>
      <c r="FC21" s="263"/>
      <c r="FD21" s="263"/>
      <c r="FE21" s="263"/>
      <c r="FF21" s="263"/>
      <c r="FG21" s="263"/>
      <c r="FH21" s="263"/>
      <c r="FI21" s="263"/>
      <c r="FJ21" s="263"/>
      <c r="FK21" s="263"/>
      <c r="FL21" s="263"/>
      <c r="FM21" s="263"/>
      <c r="FN21" s="263"/>
      <c r="FO21" s="263"/>
      <c r="FP21" s="263"/>
      <c r="FQ21" s="263"/>
      <c r="FR21" s="263"/>
      <c r="FS21" s="263"/>
      <c r="FT21" s="263"/>
      <c r="FU21" s="263"/>
      <c r="FV21" s="263"/>
      <c r="FW21" s="263"/>
      <c r="FX21" s="263"/>
      <c r="FY21" s="263"/>
      <c r="FZ21" s="263"/>
      <c r="GA21" s="263"/>
      <c r="GB21" s="263"/>
      <c r="GC21" s="263"/>
      <c r="GD21" s="263"/>
      <c r="GE21" s="263"/>
      <c r="GF21" s="263"/>
      <c r="GG21" s="263"/>
      <c r="GH21" s="263"/>
      <c r="GI21" s="263"/>
      <c r="GJ21" s="263"/>
      <c r="GK21" s="263"/>
      <c r="GL21" s="263"/>
      <c r="GM21" s="263"/>
      <c r="GN21" s="263"/>
      <c r="GO21" s="263"/>
      <c r="GP21" s="263"/>
      <c r="GQ21" s="263"/>
      <c r="GR21" s="263"/>
      <c r="GS21" s="263"/>
      <c r="GT21" s="263"/>
      <c r="GU21" s="263"/>
      <c r="GV21" s="263"/>
      <c r="GW21" s="263"/>
      <c r="GX21" s="263"/>
      <c r="GY21" s="263"/>
      <c r="GZ21" s="263"/>
      <c r="HA21" s="263"/>
      <c r="HB21" s="263"/>
      <c r="HC21" s="263"/>
      <c r="HD21" s="263"/>
      <c r="HE21" s="263"/>
      <c r="HF21" s="263"/>
      <c r="HG21" s="263"/>
      <c r="HH21" s="263"/>
      <c r="HI21" s="263"/>
      <c r="HJ21" s="263"/>
      <c r="HK21" s="263"/>
      <c r="HL21" s="263"/>
      <c r="HM21" s="263"/>
      <c r="HN21" s="263"/>
      <c r="HO21" s="263"/>
      <c r="HP21" s="263"/>
      <c r="HQ21" s="263"/>
      <c r="HR21" s="263"/>
      <c r="HS21" s="263"/>
      <c r="HT21" s="263"/>
      <c r="HU21" s="263"/>
      <c r="HV21" s="263"/>
      <c r="HW21" s="263"/>
      <c r="HX21" s="263"/>
      <c r="HY21" s="263"/>
      <c r="HZ21" s="263"/>
      <c r="IA21" s="263"/>
      <c r="IB21" s="263"/>
      <c r="IC21" s="263"/>
      <c r="ID21" s="263"/>
      <c r="IE21" s="263"/>
      <c r="IF21" s="263"/>
      <c r="IG21" s="263"/>
      <c r="IH21" s="263"/>
      <c r="II21" s="263"/>
      <c r="IJ21" s="263"/>
      <c r="IK21" s="263"/>
      <c r="IL21" s="263"/>
      <c r="IM21" s="263"/>
      <c r="IN21" s="263"/>
      <c r="IO21" s="263"/>
      <c r="IP21" s="263"/>
      <c r="IQ21" s="263"/>
      <c r="IR21" s="263"/>
      <c r="IS21" s="263"/>
      <c r="IT21" s="263"/>
      <c r="IU21" s="263"/>
      <c r="IV21" s="263"/>
    </row>
    <row r="22" spans="1:256" s="266" customFormat="1" ht="26.25" thickBot="1">
      <c r="A22" s="2266"/>
      <c r="B22" s="278" t="s">
        <v>119</v>
      </c>
      <c r="C22" s="279">
        <v>1.6267101088448952E-2</v>
      </c>
      <c r="D22" s="280">
        <v>2.8271769268507146E-2</v>
      </c>
      <c r="E22" s="280">
        <v>2.8825819197131571E-2</v>
      </c>
      <c r="F22" s="280">
        <v>2.8355938283234784E-2</v>
      </c>
      <c r="G22" s="280">
        <v>5.0459989580003084E-2</v>
      </c>
      <c r="H22" s="280">
        <v>4.3176692820690442E-2</v>
      </c>
      <c r="I22" s="281">
        <v>2.6318511424398037E-2</v>
      </c>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c r="AX22" s="263"/>
      <c r="AY22" s="263"/>
      <c r="AZ22" s="263"/>
      <c r="BA22" s="263"/>
      <c r="BB22" s="263"/>
      <c r="BC22" s="263"/>
      <c r="BD22" s="263"/>
      <c r="BE22" s="263"/>
      <c r="BF22" s="263"/>
      <c r="BG22" s="263"/>
      <c r="BH22" s="263"/>
      <c r="BI22" s="263"/>
      <c r="BJ22" s="263"/>
      <c r="BK22" s="263"/>
      <c r="BL22" s="263"/>
      <c r="BM22" s="263"/>
      <c r="BN22" s="263"/>
      <c r="BO22" s="263"/>
      <c r="BP22" s="263"/>
      <c r="BQ22" s="263"/>
      <c r="BR22" s="263"/>
      <c r="BS22" s="263"/>
      <c r="BT22" s="263"/>
      <c r="BU22" s="263"/>
      <c r="BV22" s="263"/>
      <c r="BW22" s="263"/>
      <c r="BX22" s="263"/>
      <c r="BY22" s="263"/>
      <c r="BZ22" s="263"/>
      <c r="CA22" s="263"/>
      <c r="CB22" s="263"/>
      <c r="CC22" s="263"/>
      <c r="CD22" s="263"/>
      <c r="CE22" s="263"/>
      <c r="CF22" s="263"/>
      <c r="CG22" s="263"/>
      <c r="CH22" s="263"/>
      <c r="CI22" s="263"/>
      <c r="CJ22" s="263"/>
      <c r="CK22" s="263"/>
      <c r="CL22" s="263"/>
      <c r="CM22" s="263"/>
      <c r="CN22" s="263"/>
      <c r="CO22" s="263"/>
      <c r="CP22" s="263"/>
      <c r="CQ22" s="263"/>
      <c r="CR22" s="263"/>
      <c r="CS22" s="263"/>
      <c r="CT22" s="263"/>
      <c r="CU22" s="263"/>
      <c r="CV22" s="263"/>
      <c r="CW22" s="263"/>
      <c r="CX22" s="263"/>
      <c r="CY22" s="263"/>
      <c r="CZ22" s="263"/>
      <c r="DA22" s="263"/>
      <c r="DB22" s="263"/>
      <c r="DC22" s="263"/>
      <c r="DD22" s="263"/>
      <c r="DE22" s="263"/>
      <c r="DF22" s="263"/>
      <c r="DG22" s="263"/>
      <c r="DH22" s="263"/>
      <c r="DI22" s="263"/>
      <c r="DJ22" s="263"/>
      <c r="DK22" s="263"/>
      <c r="DL22" s="263"/>
      <c r="DM22" s="263"/>
      <c r="DN22" s="263"/>
      <c r="DO22" s="263"/>
      <c r="DP22" s="263"/>
      <c r="DQ22" s="263"/>
      <c r="DR22" s="263"/>
      <c r="DS22" s="263"/>
      <c r="DT22" s="263"/>
      <c r="DU22" s="263"/>
      <c r="DV22" s="263"/>
      <c r="DW22" s="263"/>
      <c r="DX22" s="263"/>
      <c r="DY22" s="263"/>
      <c r="DZ22" s="263"/>
      <c r="EA22" s="263"/>
      <c r="EB22" s="263"/>
      <c r="EC22" s="263"/>
      <c r="ED22" s="263"/>
      <c r="EE22" s="263"/>
      <c r="EF22" s="263"/>
      <c r="EG22" s="263"/>
      <c r="EH22" s="263"/>
      <c r="EI22" s="263"/>
      <c r="EJ22" s="263"/>
      <c r="EK22" s="263"/>
      <c r="EL22" s="263"/>
      <c r="EM22" s="263"/>
      <c r="EN22" s="263"/>
      <c r="EO22" s="263"/>
      <c r="EP22" s="263"/>
      <c r="EQ22" s="263"/>
      <c r="ER22" s="263"/>
      <c r="ES22" s="263"/>
      <c r="ET22" s="263"/>
      <c r="EU22" s="263"/>
      <c r="EV22" s="263"/>
      <c r="EW22" s="263"/>
      <c r="EX22" s="263"/>
      <c r="EY22" s="263"/>
      <c r="EZ22" s="263"/>
      <c r="FA22" s="263"/>
      <c r="FB22" s="263"/>
      <c r="FC22" s="263"/>
      <c r="FD22" s="263"/>
      <c r="FE22" s="263"/>
      <c r="FF22" s="263"/>
      <c r="FG22" s="263"/>
      <c r="FH22" s="263"/>
      <c r="FI22" s="263"/>
      <c r="FJ22" s="263"/>
      <c r="FK22" s="263"/>
      <c r="FL22" s="263"/>
      <c r="FM22" s="263"/>
      <c r="FN22" s="263"/>
      <c r="FO22" s="263"/>
      <c r="FP22" s="263"/>
      <c r="FQ22" s="263"/>
      <c r="FR22" s="263"/>
      <c r="FS22" s="263"/>
      <c r="FT22" s="263"/>
      <c r="FU22" s="263"/>
      <c r="FV22" s="263"/>
      <c r="FW22" s="263"/>
      <c r="FX22" s="263"/>
      <c r="FY22" s="263"/>
      <c r="FZ22" s="263"/>
      <c r="GA22" s="263"/>
      <c r="GB22" s="263"/>
      <c r="GC22" s="263"/>
      <c r="GD22" s="263"/>
      <c r="GE22" s="263"/>
      <c r="GF22" s="263"/>
      <c r="GG22" s="263"/>
      <c r="GH22" s="263"/>
      <c r="GI22" s="263"/>
      <c r="GJ22" s="263"/>
      <c r="GK22" s="263"/>
      <c r="GL22" s="263"/>
      <c r="GM22" s="263"/>
      <c r="GN22" s="263"/>
      <c r="GO22" s="263"/>
      <c r="GP22" s="263"/>
      <c r="GQ22" s="263"/>
      <c r="GR22" s="263"/>
      <c r="GS22" s="263"/>
      <c r="GT22" s="263"/>
      <c r="GU22" s="263"/>
      <c r="GV22" s="263"/>
      <c r="GW22" s="263"/>
      <c r="GX22" s="263"/>
      <c r="GY22" s="263"/>
      <c r="GZ22" s="263"/>
      <c r="HA22" s="263"/>
      <c r="HB22" s="263"/>
      <c r="HC22" s="263"/>
      <c r="HD22" s="263"/>
      <c r="HE22" s="263"/>
      <c r="HF22" s="263"/>
      <c r="HG22" s="263"/>
      <c r="HH22" s="263"/>
      <c r="HI22" s="263"/>
      <c r="HJ22" s="263"/>
      <c r="HK22" s="263"/>
      <c r="HL22" s="263"/>
      <c r="HM22" s="263"/>
      <c r="HN22" s="263"/>
      <c r="HO22" s="263"/>
      <c r="HP22" s="263"/>
      <c r="HQ22" s="263"/>
      <c r="HR22" s="263"/>
      <c r="HS22" s="263"/>
      <c r="HT22" s="263"/>
      <c r="HU22" s="263"/>
      <c r="HV22" s="263"/>
      <c r="HW22" s="263"/>
      <c r="HX22" s="263"/>
      <c r="HY22" s="263"/>
      <c r="HZ22" s="263"/>
      <c r="IA22" s="263"/>
      <c r="IB22" s="263"/>
      <c r="IC22" s="263"/>
      <c r="ID22" s="263"/>
      <c r="IE22" s="263"/>
      <c r="IF22" s="263"/>
      <c r="IG22" s="263"/>
      <c r="IH22" s="263"/>
      <c r="II22" s="263"/>
      <c r="IJ22" s="263"/>
      <c r="IK22" s="263"/>
      <c r="IL22" s="263"/>
      <c r="IM22" s="263"/>
      <c r="IN22" s="263"/>
      <c r="IO22" s="263"/>
      <c r="IP22" s="263"/>
      <c r="IQ22" s="263"/>
      <c r="IR22" s="263"/>
      <c r="IS22" s="263"/>
      <c r="IT22" s="263"/>
      <c r="IU22" s="263"/>
      <c r="IV22" s="263"/>
    </row>
    <row r="23" spans="1:256" s="266" customFormat="1" ht="51">
      <c r="A23" s="2273" t="s">
        <v>181</v>
      </c>
      <c r="B23" s="271" t="s">
        <v>179</v>
      </c>
      <c r="C23" s="274">
        <v>0.16159782702783743</v>
      </c>
      <c r="D23" s="275">
        <v>0.15983244828846532</v>
      </c>
      <c r="E23" s="275">
        <v>0.16297293281308645</v>
      </c>
      <c r="F23" s="275">
        <v>0.162549616390853</v>
      </c>
      <c r="G23" s="275">
        <v>0.16353520771803789</v>
      </c>
      <c r="H23" s="275">
        <v>0.15599358972256336</v>
      </c>
      <c r="I23" s="276">
        <v>0.15599358972256336</v>
      </c>
      <c r="L23" s="277"/>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3"/>
      <c r="AM23" s="263"/>
      <c r="AN23" s="263"/>
      <c r="AO23" s="263"/>
      <c r="AP23" s="263"/>
      <c r="AQ23" s="263"/>
      <c r="AR23" s="263"/>
      <c r="AS23" s="263"/>
      <c r="AT23" s="263"/>
      <c r="AU23" s="263"/>
      <c r="AV23" s="263"/>
      <c r="AW23" s="263"/>
      <c r="AX23" s="263"/>
      <c r="AY23" s="263"/>
      <c r="AZ23" s="263"/>
      <c r="BA23" s="263"/>
      <c r="BB23" s="263"/>
      <c r="BC23" s="263"/>
      <c r="BD23" s="263"/>
      <c r="BE23" s="263"/>
      <c r="BF23" s="263"/>
      <c r="BG23" s="263"/>
      <c r="BH23" s="263"/>
      <c r="BI23" s="263"/>
      <c r="BJ23" s="263"/>
      <c r="BK23" s="263"/>
      <c r="BL23" s="263"/>
      <c r="BM23" s="263"/>
      <c r="BN23" s="263"/>
      <c r="BO23" s="263"/>
      <c r="BP23" s="263"/>
      <c r="BQ23" s="263"/>
      <c r="BR23" s="263"/>
      <c r="BS23" s="263"/>
      <c r="BT23" s="263"/>
      <c r="BU23" s="263"/>
      <c r="BV23" s="263"/>
      <c r="BW23" s="263"/>
      <c r="BX23" s="263"/>
      <c r="BY23" s="263"/>
      <c r="BZ23" s="263"/>
      <c r="CA23" s="263"/>
      <c r="CB23" s="263"/>
      <c r="CC23" s="263"/>
      <c r="CD23" s="263"/>
      <c r="CE23" s="263"/>
      <c r="CF23" s="263"/>
      <c r="CG23" s="263"/>
      <c r="CH23" s="263"/>
      <c r="CI23" s="263"/>
      <c r="CJ23" s="263"/>
      <c r="CK23" s="263"/>
      <c r="CL23" s="263"/>
      <c r="CM23" s="263"/>
      <c r="CN23" s="263"/>
      <c r="CO23" s="263"/>
      <c r="CP23" s="263"/>
      <c r="CQ23" s="263"/>
      <c r="CR23" s="263"/>
      <c r="CS23" s="263"/>
      <c r="CT23" s="263"/>
      <c r="CU23" s="263"/>
      <c r="CV23" s="263"/>
      <c r="CW23" s="263"/>
      <c r="CX23" s="263"/>
      <c r="CY23" s="263"/>
      <c r="CZ23" s="263"/>
      <c r="DA23" s="263"/>
      <c r="DB23" s="263"/>
      <c r="DC23" s="263"/>
      <c r="DD23" s="263"/>
      <c r="DE23" s="263"/>
      <c r="DF23" s="263"/>
      <c r="DG23" s="263"/>
      <c r="DH23" s="263"/>
      <c r="DI23" s="263"/>
      <c r="DJ23" s="263"/>
      <c r="DK23" s="263"/>
      <c r="DL23" s="263"/>
      <c r="DM23" s="263"/>
      <c r="DN23" s="263"/>
      <c r="DO23" s="263"/>
      <c r="DP23" s="263"/>
      <c r="DQ23" s="263"/>
      <c r="DR23" s="263"/>
      <c r="DS23" s="263"/>
      <c r="DT23" s="263"/>
      <c r="DU23" s="263"/>
      <c r="DV23" s="263"/>
      <c r="DW23" s="263"/>
      <c r="DX23" s="263"/>
      <c r="DY23" s="263"/>
      <c r="DZ23" s="263"/>
      <c r="EA23" s="263"/>
      <c r="EB23" s="263"/>
      <c r="EC23" s="263"/>
      <c r="ED23" s="263"/>
      <c r="EE23" s="263"/>
      <c r="EF23" s="263"/>
      <c r="EG23" s="263"/>
      <c r="EH23" s="263"/>
      <c r="EI23" s="263"/>
      <c r="EJ23" s="263"/>
      <c r="EK23" s="263"/>
      <c r="EL23" s="263"/>
      <c r="EM23" s="263"/>
      <c r="EN23" s="263"/>
      <c r="EO23" s="263"/>
      <c r="EP23" s="263"/>
      <c r="EQ23" s="263"/>
      <c r="ER23" s="263"/>
      <c r="ES23" s="263"/>
      <c r="ET23" s="263"/>
      <c r="EU23" s="263"/>
      <c r="EV23" s="263"/>
      <c r="EW23" s="263"/>
      <c r="EX23" s="263"/>
      <c r="EY23" s="263"/>
      <c r="EZ23" s="263"/>
      <c r="FA23" s="263"/>
      <c r="FB23" s="263"/>
      <c r="FC23" s="263"/>
      <c r="FD23" s="263"/>
      <c r="FE23" s="263"/>
      <c r="FF23" s="263"/>
      <c r="FG23" s="263"/>
      <c r="FH23" s="263"/>
      <c r="FI23" s="263"/>
      <c r="FJ23" s="263"/>
      <c r="FK23" s="263"/>
      <c r="FL23" s="263"/>
      <c r="FM23" s="263"/>
      <c r="FN23" s="263"/>
      <c r="FO23" s="263"/>
      <c r="FP23" s="263"/>
      <c r="FQ23" s="263"/>
      <c r="FR23" s="263"/>
      <c r="FS23" s="263"/>
      <c r="FT23" s="263"/>
      <c r="FU23" s="263"/>
      <c r="FV23" s="263"/>
      <c r="FW23" s="263"/>
      <c r="FX23" s="263"/>
      <c r="FY23" s="263"/>
      <c r="FZ23" s="263"/>
      <c r="GA23" s="263"/>
      <c r="GB23" s="263"/>
      <c r="GC23" s="263"/>
      <c r="GD23" s="263"/>
      <c r="GE23" s="263"/>
      <c r="GF23" s="263"/>
      <c r="GG23" s="263"/>
      <c r="GH23" s="263"/>
      <c r="GI23" s="263"/>
      <c r="GJ23" s="263"/>
      <c r="GK23" s="263"/>
      <c r="GL23" s="263"/>
      <c r="GM23" s="263"/>
      <c r="GN23" s="263"/>
      <c r="GO23" s="263"/>
      <c r="GP23" s="263"/>
      <c r="GQ23" s="263"/>
      <c r="GR23" s="263"/>
      <c r="GS23" s="263"/>
      <c r="GT23" s="263"/>
      <c r="GU23" s="263"/>
      <c r="GV23" s="263"/>
      <c r="GW23" s="263"/>
      <c r="GX23" s="263"/>
      <c r="GY23" s="263"/>
      <c r="GZ23" s="263"/>
      <c r="HA23" s="263"/>
      <c r="HB23" s="263"/>
      <c r="HC23" s="263"/>
      <c r="HD23" s="263"/>
      <c r="HE23" s="263"/>
      <c r="HF23" s="263"/>
      <c r="HG23" s="263"/>
      <c r="HH23" s="263"/>
      <c r="HI23" s="263"/>
      <c r="HJ23" s="263"/>
      <c r="HK23" s="263"/>
      <c r="HL23" s="263"/>
      <c r="HM23" s="263"/>
      <c r="HN23" s="263"/>
      <c r="HO23" s="263"/>
      <c r="HP23" s="263"/>
      <c r="HQ23" s="263"/>
      <c r="HR23" s="263"/>
      <c r="HS23" s="263"/>
      <c r="HT23" s="263"/>
      <c r="HU23" s="263"/>
      <c r="HV23" s="263"/>
      <c r="HW23" s="263"/>
      <c r="HX23" s="263"/>
      <c r="HY23" s="263"/>
      <c r="HZ23" s="263"/>
      <c r="IA23" s="263"/>
      <c r="IB23" s="263"/>
      <c r="IC23" s="263"/>
      <c r="ID23" s="263"/>
      <c r="IE23" s="263"/>
      <c r="IF23" s="263"/>
      <c r="IG23" s="263"/>
      <c r="IH23" s="263"/>
      <c r="II23" s="263"/>
      <c r="IJ23" s="263"/>
      <c r="IK23" s="263"/>
      <c r="IL23" s="263"/>
      <c r="IM23" s="263"/>
      <c r="IN23" s="263"/>
      <c r="IO23" s="263"/>
      <c r="IP23" s="263"/>
      <c r="IQ23" s="263"/>
      <c r="IR23" s="263"/>
      <c r="IS23" s="263"/>
      <c r="IT23" s="263"/>
      <c r="IU23" s="263"/>
      <c r="IV23" s="263"/>
    </row>
    <row r="24" spans="1:256" s="266" customFormat="1" ht="38.25">
      <c r="A24" s="2265"/>
      <c r="B24" s="273" t="s">
        <v>180</v>
      </c>
      <c r="C24" s="282">
        <v>6.7232995449634778E-2</v>
      </c>
      <c r="D24" s="283">
        <v>7.9850033915077084E-2</v>
      </c>
      <c r="E24" s="283">
        <v>7.1633196965606452E-2</v>
      </c>
      <c r="F24" s="283">
        <v>7.681911085698323E-2</v>
      </c>
      <c r="G24" s="283">
        <v>0.11339620854202929</v>
      </c>
      <c r="H24" s="283">
        <v>7.6872207970341971E-2</v>
      </c>
      <c r="I24" s="284">
        <v>7.6872207970341971E-2</v>
      </c>
      <c r="K24" s="292"/>
      <c r="L24" s="292"/>
      <c r="M24" s="292"/>
      <c r="N24" s="292"/>
      <c r="O24" s="292"/>
      <c r="P24" s="292"/>
      <c r="Q24" s="292"/>
      <c r="R24" s="292"/>
      <c r="S24" s="292"/>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c r="AX24" s="263"/>
      <c r="AY24" s="263"/>
      <c r="AZ24" s="263"/>
      <c r="BA24" s="263"/>
      <c r="BB24" s="263"/>
      <c r="BC24" s="263"/>
      <c r="BD24" s="263"/>
      <c r="BE24" s="263"/>
      <c r="BF24" s="263"/>
      <c r="BG24" s="263"/>
      <c r="BH24" s="263"/>
      <c r="BI24" s="263"/>
      <c r="BJ24" s="263"/>
      <c r="BK24" s="263"/>
      <c r="BL24" s="263"/>
      <c r="BM24" s="263"/>
      <c r="BN24" s="263"/>
      <c r="BO24" s="263"/>
      <c r="BP24" s="263"/>
      <c r="BQ24" s="263"/>
      <c r="BR24" s="263"/>
      <c r="BS24" s="263"/>
      <c r="BT24" s="263"/>
      <c r="BU24" s="263"/>
      <c r="BV24" s="263"/>
      <c r="BW24" s="263"/>
      <c r="BX24" s="263"/>
      <c r="BY24" s="263"/>
      <c r="BZ24" s="263"/>
      <c r="CA24" s="263"/>
      <c r="CB24" s="263"/>
      <c r="CC24" s="263"/>
      <c r="CD24" s="263"/>
      <c r="CE24" s="263"/>
      <c r="CF24" s="263"/>
      <c r="CG24" s="263"/>
      <c r="CH24" s="263"/>
      <c r="CI24" s="263"/>
      <c r="CJ24" s="263"/>
      <c r="CK24" s="263"/>
      <c r="CL24" s="263"/>
      <c r="CM24" s="263"/>
      <c r="CN24" s="263"/>
      <c r="CO24" s="263"/>
      <c r="CP24" s="263"/>
      <c r="CQ24" s="263"/>
      <c r="CR24" s="263"/>
      <c r="CS24" s="263"/>
      <c r="CT24" s="263"/>
      <c r="CU24" s="263"/>
      <c r="CV24" s="263"/>
      <c r="CW24" s="263"/>
      <c r="CX24" s="263"/>
      <c r="CY24" s="263"/>
      <c r="CZ24" s="263"/>
      <c r="DA24" s="263"/>
      <c r="DB24" s="263"/>
      <c r="DC24" s="263"/>
      <c r="DD24" s="263"/>
      <c r="DE24" s="263"/>
      <c r="DF24" s="263"/>
      <c r="DG24" s="263"/>
      <c r="DH24" s="263"/>
      <c r="DI24" s="263"/>
      <c r="DJ24" s="263"/>
      <c r="DK24" s="263"/>
      <c r="DL24" s="263"/>
      <c r="DM24" s="263"/>
      <c r="DN24" s="263"/>
      <c r="DO24" s="263"/>
      <c r="DP24" s="263"/>
      <c r="DQ24" s="263"/>
      <c r="DR24" s="263"/>
      <c r="DS24" s="263"/>
      <c r="DT24" s="263"/>
      <c r="DU24" s="263"/>
      <c r="DV24" s="263"/>
      <c r="DW24" s="263"/>
      <c r="DX24" s="263"/>
      <c r="DY24" s="263"/>
      <c r="DZ24" s="263"/>
      <c r="EA24" s="263"/>
      <c r="EB24" s="263"/>
      <c r="EC24" s="263"/>
      <c r="ED24" s="263"/>
      <c r="EE24" s="263"/>
      <c r="EF24" s="263"/>
      <c r="EG24" s="263"/>
      <c r="EH24" s="263"/>
      <c r="EI24" s="263"/>
      <c r="EJ24" s="263"/>
      <c r="EK24" s="263"/>
      <c r="EL24" s="263"/>
      <c r="EM24" s="263"/>
      <c r="EN24" s="263"/>
      <c r="EO24" s="263"/>
      <c r="EP24" s="263"/>
      <c r="EQ24" s="263"/>
      <c r="ER24" s="263"/>
      <c r="ES24" s="263"/>
      <c r="ET24" s="263"/>
      <c r="EU24" s="263"/>
      <c r="EV24" s="263"/>
      <c r="EW24" s="263"/>
      <c r="EX24" s="263"/>
      <c r="EY24" s="263"/>
      <c r="EZ24" s="263"/>
      <c r="FA24" s="263"/>
      <c r="FB24" s="263"/>
      <c r="FC24" s="263"/>
      <c r="FD24" s="263"/>
      <c r="FE24" s="263"/>
      <c r="FF24" s="263"/>
      <c r="FG24" s="263"/>
      <c r="FH24" s="263"/>
      <c r="FI24" s="263"/>
      <c r="FJ24" s="263"/>
      <c r="FK24" s="263"/>
      <c r="FL24" s="263"/>
      <c r="FM24" s="263"/>
      <c r="FN24" s="263"/>
      <c r="FO24" s="263"/>
      <c r="FP24" s="263"/>
      <c r="FQ24" s="263"/>
      <c r="FR24" s="263"/>
      <c r="FS24" s="263"/>
      <c r="FT24" s="263"/>
      <c r="FU24" s="263"/>
      <c r="FV24" s="263"/>
      <c r="FW24" s="263"/>
      <c r="FX24" s="263"/>
      <c r="FY24" s="263"/>
      <c r="FZ24" s="263"/>
      <c r="GA24" s="263"/>
      <c r="GB24" s="263"/>
      <c r="GC24" s="263"/>
      <c r="GD24" s="263"/>
      <c r="GE24" s="263"/>
      <c r="GF24" s="263"/>
      <c r="GG24" s="263"/>
      <c r="GH24" s="263"/>
      <c r="GI24" s="263"/>
      <c r="GJ24" s="263"/>
      <c r="GK24" s="263"/>
      <c r="GL24" s="263"/>
      <c r="GM24" s="263"/>
      <c r="GN24" s="263"/>
      <c r="GO24" s="263"/>
      <c r="GP24" s="263"/>
      <c r="GQ24" s="263"/>
      <c r="GR24" s="263"/>
      <c r="GS24" s="263"/>
      <c r="GT24" s="263"/>
      <c r="GU24" s="263"/>
      <c r="GV24" s="263"/>
      <c r="GW24" s="263"/>
      <c r="GX24" s="263"/>
      <c r="GY24" s="263"/>
      <c r="GZ24" s="263"/>
      <c r="HA24" s="263"/>
      <c r="HB24" s="263"/>
      <c r="HC24" s="263"/>
      <c r="HD24" s="263"/>
      <c r="HE24" s="263"/>
      <c r="HF24" s="263"/>
      <c r="HG24" s="263"/>
      <c r="HH24" s="263"/>
      <c r="HI24" s="263"/>
      <c r="HJ24" s="263"/>
      <c r="HK24" s="263"/>
      <c r="HL24" s="263"/>
      <c r="HM24" s="263"/>
      <c r="HN24" s="263"/>
      <c r="HO24" s="263"/>
      <c r="HP24" s="263"/>
      <c r="HQ24" s="263"/>
      <c r="HR24" s="263"/>
      <c r="HS24" s="263"/>
      <c r="HT24" s="263"/>
      <c r="HU24" s="263"/>
      <c r="HV24" s="263"/>
      <c r="HW24" s="263"/>
      <c r="HX24" s="263"/>
      <c r="HY24" s="263"/>
      <c r="HZ24" s="263"/>
      <c r="IA24" s="263"/>
      <c r="IB24" s="263"/>
      <c r="IC24" s="263"/>
      <c r="ID24" s="263"/>
      <c r="IE24" s="263"/>
      <c r="IF24" s="263"/>
      <c r="IG24" s="263"/>
      <c r="IH24" s="263"/>
      <c r="II24" s="263"/>
      <c r="IJ24" s="263"/>
      <c r="IK24" s="263"/>
      <c r="IL24" s="263"/>
      <c r="IM24" s="263"/>
      <c r="IN24" s="263"/>
      <c r="IO24" s="263"/>
      <c r="IP24" s="263"/>
      <c r="IQ24" s="263"/>
      <c r="IR24" s="263"/>
      <c r="IS24" s="263"/>
      <c r="IT24" s="263"/>
      <c r="IU24" s="263"/>
      <c r="IV24" s="263"/>
    </row>
    <row r="25" spans="1:256" s="266" customFormat="1" ht="26.25" thickBot="1">
      <c r="A25" s="2274"/>
      <c r="B25" s="278" t="s">
        <v>119</v>
      </c>
      <c r="C25" s="279">
        <v>3.471152826785158E-2</v>
      </c>
      <c r="D25" s="280">
        <v>4.6377092436762364E-2</v>
      </c>
      <c r="E25" s="280">
        <v>4.4324265567608281E-2</v>
      </c>
      <c r="F25" s="280">
        <v>4.3706932271957197E-2</v>
      </c>
      <c r="G25" s="280">
        <v>6.6052856055265577E-2</v>
      </c>
      <c r="H25" s="280">
        <v>4.4143892973644183E-2</v>
      </c>
      <c r="I25" s="281">
        <v>4.4143892973644183E-2</v>
      </c>
      <c r="K25" s="292"/>
      <c r="L25" s="292"/>
      <c r="M25" s="293"/>
      <c r="N25" s="292"/>
      <c r="O25" s="293"/>
      <c r="P25" s="292"/>
      <c r="Q25" s="292"/>
      <c r="R25" s="292"/>
      <c r="S25" s="292"/>
      <c r="T25" s="263"/>
      <c r="U25" s="263"/>
      <c r="V25" s="263"/>
      <c r="W25" s="263"/>
      <c r="X25" s="263"/>
      <c r="Y25" s="263"/>
      <c r="Z25" s="263"/>
      <c r="AA25" s="263"/>
      <c r="AB25" s="263"/>
      <c r="AC25" s="263"/>
      <c r="AD25" s="263"/>
      <c r="AE25" s="263"/>
      <c r="AF25" s="263"/>
      <c r="AG25" s="263"/>
      <c r="AH25" s="263"/>
      <c r="AI25" s="263"/>
      <c r="AJ25" s="263"/>
      <c r="AK25" s="263"/>
      <c r="AL25" s="263"/>
      <c r="AM25" s="263"/>
      <c r="AN25" s="263"/>
      <c r="AO25" s="263"/>
      <c r="AP25" s="263"/>
      <c r="AQ25" s="263"/>
      <c r="AR25" s="263"/>
      <c r="AS25" s="263"/>
      <c r="AT25" s="263"/>
      <c r="AU25" s="263"/>
      <c r="AV25" s="263"/>
      <c r="AW25" s="263"/>
      <c r="AX25" s="263"/>
      <c r="AY25" s="263"/>
      <c r="AZ25" s="263"/>
      <c r="BA25" s="263"/>
      <c r="BB25" s="263"/>
      <c r="BC25" s="263"/>
      <c r="BD25" s="263"/>
      <c r="BE25" s="263"/>
      <c r="BF25" s="263"/>
      <c r="BG25" s="263"/>
      <c r="BH25" s="263"/>
      <c r="BI25" s="263"/>
      <c r="BJ25" s="263"/>
      <c r="BK25" s="263"/>
      <c r="BL25" s="263"/>
      <c r="BM25" s="263"/>
      <c r="BN25" s="263"/>
      <c r="BO25" s="263"/>
      <c r="BP25" s="263"/>
      <c r="BQ25" s="263"/>
      <c r="BR25" s="263"/>
      <c r="BS25" s="263"/>
      <c r="BT25" s="263"/>
      <c r="BU25" s="263"/>
      <c r="BV25" s="263"/>
      <c r="BW25" s="263"/>
      <c r="BX25" s="263"/>
      <c r="BY25" s="263"/>
      <c r="BZ25" s="263"/>
      <c r="CA25" s="263"/>
      <c r="CB25" s="263"/>
      <c r="CC25" s="263"/>
      <c r="CD25" s="263"/>
      <c r="CE25" s="263"/>
      <c r="CF25" s="263"/>
      <c r="CG25" s="263"/>
      <c r="CH25" s="263"/>
      <c r="CI25" s="263"/>
      <c r="CJ25" s="263"/>
      <c r="CK25" s="263"/>
      <c r="CL25" s="263"/>
      <c r="CM25" s="263"/>
      <c r="CN25" s="263"/>
      <c r="CO25" s="263"/>
      <c r="CP25" s="263"/>
      <c r="CQ25" s="263"/>
      <c r="CR25" s="263"/>
      <c r="CS25" s="263"/>
      <c r="CT25" s="263"/>
      <c r="CU25" s="263"/>
      <c r="CV25" s="263"/>
      <c r="CW25" s="263"/>
      <c r="CX25" s="263"/>
      <c r="CY25" s="263"/>
      <c r="CZ25" s="263"/>
      <c r="DA25" s="263"/>
      <c r="DB25" s="263"/>
      <c r="DC25" s="263"/>
      <c r="DD25" s="263"/>
      <c r="DE25" s="263"/>
      <c r="DF25" s="263"/>
      <c r="DG25" s="263"/>
      <c r="DH25" s="263"/>
      <c r="DI25" s="263"/>
      <c r="DJ25" s="263"/>
      <c r="DK25" s="263"/>
      <c r="DL25" s="263"/>
      <c r="DM25" s="263"/>
      <c r="DN25" s="263"/>
      <c r="DO25" s="263"/>
      <c r="DP25" s="263"/>
      <c r="DQ25" s="263"/>
      <c r="DR25" s="263"/>
      <c r="DS25" s="263"/>
      <c r="DT25" s="263"/>
      <c r="DU25" s="263"/>
      <c r="DV25" s="263"/>
      <c r="DW25" s="263"/>
      <c r="DX25" s="263"/>
      <c r="DY25" s="263"/>
      <c r="DZ25" s="263"/>
      <c r="EA25" s="263"/>
      <c r="EB25" s="263"/>
      <c r="EC25" s="263"/>
      <c r="ED25" s="263"/>
      <c r="EE25" s="263"/>
      <c r="EF25" s="263"/>
      <c r="EG25" s="263"/>
      <c r="EH25" s="263"/>
      <c r="EI25" s="263"/>
      <c r="EJ25" s="263"/>
      <c r="EK25" s="263"/>
      <c r="EL25" s="263"/>
      <c r="EM25" s="263"/>
      <c r="EN25" s="263"/>
      <c r="EO25" s="263"/>
      <c r="EP25" s="263"/>
      <c r="EQ25" s="263"/>
      <c r="ER25" s="263"/>
      <c r="ES25" s="263"/>
      <c r="ET25" s="263"/>
      <c r="EU25" s="263"/>
      <c r="EV25" s="263"/>
      <c r="EW25" s="263"/>
      <c r="EX25" s="263"/>
      <c r="EY25" s="263"/>
      <c r="EZ25" s="263"/>
      <c r="FA25" s="263"/>
      <c r="FB25" s="263"/>
      <c r="FC25" s="263"/>
      <c r="FD25" s="263"/>
      <c r="FE25" s="263"/>
      <c r="FF25" s="263"/>
      <c r="FG25" s="263"/>
      <c r="FH25" s="263"/>
      <c r="FI25" s="263"/>
      <c r="FJ25" s="263"/>
      <c r="FK25" s="263"/>
      <c r="FL25" s="263"/>
      <c r="FM25" s="263"/>
      <c r="FN25" s="263"/>
      <c r="FO25" s="263"/>
      <c r="FP25" s="263"/>
      <c r="FQ25" s="263"/>
      <c r="FR25" s="263"/>
      <c r="FS25" s="263"/>
      <c r="FT25" s="263"/>
      <c r="FU25" s="263"/>
      <c r="FV25" s="263"/>
      <c r="FW25" s="263"/>
      <c r="FX25" s="263"/>
      <c r="FY25" s="263"/>
      <c r="FZ25" s="263"/>
      <c r="GA25" s="263"/>
      <c r="GB25" s="263"/>
      <c r="GC25" s="263"/>
      <c r="GD25" s="263"/>
      <c r="GE25" s="263"/>
      <c r="GF25" s="263"/>
      <c r="GG25" s="263"/>
      <c r="GH25" s="263"/>
      <c r="GI25" s="263"/>
      <c r="GJ25" s="263"/>
      <c r="GK25" s="263"/>
      <c r="GL25" s="263"/>
      <c r="GM25" s="263"/>
      <c r="GN25" s="263"/>
      <c r="GO25" s="263"/>
      <c r="GP25" s="263"/>
      <c r="GQ25" s="263"/>
      <c r="GR25" s="263"/>
      <c r="GS25" s="263"/>
      <c r="GT25" s="263"/>
      <c r="GU25" s="263"/>
      <c r="GV25" s="263"/>
      <c r="GW25" s="263"/>
      <c r="GX25" s="263"/>
      <c r="GY25" s="263"/>
      <c r="GZ25" s="263"/>
      <c r="HA25" s="263"/>
      <c r="HB25" s="263"/>
      <c r="HC25" s="263"/>
      <c r="HD25" s="263"/>
      <c r="HE25" s="263"/>
      <c r="HF25" s="263"/>
      <c r="HG25" s="263"/>
      <c r="HH25" s="263"/>
      <c r="HI25" s="263"/>
      <c r="HJ25" s="263"/>
      <c r="HK25" s="263"/>
      <c r="HL25" s="263"/>
      <c r="HM25" s="263"/>
      <c r="HN25" s="263"/>
      <c r="HO25" s="263"/>
      <c r="HP25" s="263"/>
      <c r="HQ25" s="263"/>
      <c r="HR25" s="263"/>
      <c r="HS25" s="263"/>
      <c r="HT25" s="263"/>
      <c r="HU25" s="263"/>
      <c r="HV25" s="263"/>
      <c r="HW25" s="263"/>
      <c r="HX25" s="263"/>
      <c r="HY25" s="263"/>
      <c r="HZ25" s="263"/>
      <c r="IA25" s="263"/>
      <c r="IB25" s="263"/>
      <c r="IC25" s="263"/>
      <c r="ID25" s="263"/>
      <c r="IE25" s="263"/>
      <c r="IF25" s="263"/>
      <c r="IG25" s="263"/>
      <c r="IH25" s="263"/>
      <c r="II25" s="263"/>
      <c r="IJ25" s="263"/>
      <c r="IK25" s="263"/>
      <c r="IL25" s="263"/>
      <c r="IM25" s="263"/>
      <c r="IN25" s="263"/>
      <c r="IO25" s="263"/>
      <c r="IP25" s="263"/>
      <c r="IQ25" s="263"/>
      <c r="IR25" s="263"/>
      <c r="IS25" s="263"/>
      <c r="IT25" s="263"/>
      <c r="IU25" s="263"/>
      <c r="IV25" s="263"/>
    </row>
    <row r="26" spans="1:256" s="266" customFormat="1" ht="51">
      <c r="A26" s="2264" t="s">
        <v>182</v>
      </c>
      <c r="B26" s="271" t="s">
        <v>179</v>
      </c>
      <c r="C26" s="274">
        <v>0.15769007209294794</v>
      </c>
      <c r="D26" s="275">
        <v>0.15239393587483166</v>
      </c>
      <c r="E26" s="275">
        <v>0.16181538944869506</v>
      </c>
      <c r="F26" s="275">
        <v>0.16054544018199465</v>
      </c>
      <c r="G26" s="275">
        <v>0.16350221416354943</v>
      </c>
      <c r="H26" s="275">
        <v>0.16324186706388372</v>
      </c>
      <c r="I26" s="276">
        <v>0.14087736017712582</v>
      </c>
      <c r="L26" s="263"/>
      <c r="M26" s="277"/>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c r="AN26" s="263"/>
      <c r="AO26" s="263"/>
      <c r="AP26" s="263"/>
      <c r="AQ26" s="263"/>
      <c r="AR26" s="263"/>
      <c r="AS26" s="263"/>
      <c r="AT26" s="263"/>
      <c r="AU26" s="263"/>
      <c r="AV26" s="263"/>
      <c r="AW26" s="263"/>
      <c r="AX26" s="263"/>
      <c r="AY26" s="263"/>
      <c r="AZ26" s="263"/>
      <c r="BA26" s="263"/>
      <c r="BB26" s="263"/>
      <c r="BC26" s="263"/>
      <c r="BD26" s="263"/>
      <c r="BE26" s="263"/>
      <c r="BF26" s="263"/>
      <c r="BG26" s="263"/>
      <c r="BH26" s="263"/>
      <c r="BI26" s="263"/>
      <c r="BJ26" s="263"/>
      <c r="BK26" s="263"/>
      <c r="BL26" s="263"/>
      <c r="BM26" s="263"/>
      <c r="BN26" s="263"/>
      <c r="BO26" s="263"/>
      <c r="BP26" s="263"/>
      <c r="BQ26" s="263"/>
      <c r="BR26" s="263"/>
      <c r="BS26" s="263"/>
      <c r="BT26" s="263"/>
      <c r="BU26" s="263"/>
      <c r="BV26" s="263"/>
      <c r="BW26" s="263"/>
      <c r="BX26" s="263"/>
      <c r="BY26" s="263"/>
      <c r="BZ26" s="263"/>
      <c r="CA26" s="263"/>
      <c r="CB26" s="263"/>
      <c r="CC26" s="263"/>
      <c r="CD26" s="263"/>
      <c r="CE26" s="263"/>
      <c r="CF26" s="263"/>
      <c r="CG26" s="263"/>
      <c r="CH26" s="263"/>
      <c r="CI26" s="263"/>
      <c r="CJ26" s="263"/>
      <c r="CK26" s="263"/>
      <c r="CL26" s="263"/>
      <c r="CM26" s="263"/>
      <c r="CN26" s="263"/>
      <c r="CO26" s="263"/>
      <c r="CP26" s="263"/>
      <c r="CQ26" s="263"/>
      <c r="CR26" s="263"/>
      <c r="CS26" s="263"/>
      <c r="CT26" s="263"/>
      <c r="CU26" s="263"/>
      <c r="CV26" s="263"/>
      <c r="CW26" s="263"/>
      <c r="CX26" s="263"/>
      <c r="CY26" s="263"/>
      <c r="CZ26" s="263"/>
      <c r="DA26" s="263"/>
      <c r="DB26" s="263"/>
      <c r="DC26" s="263"/>
      <c r="DD26" s="263"/>
      <c r="DE26" s="263"/>
      <c r="DF26" s="263"/>
      <c r="DG26" s="263"/>
      <c r="DH26" s="263"/>
      <c r="DI26" s="263"/>
      <c r="DJ26" s="263"/>
      <c r="DK26" s="263"/>
      <c r="DL26" s="263"/>
      <c r="DM26" s="263"/>
      <c r="DN26" s="263"/>
      <c r="DO26" s="263"/>
      <c r="DP26" s="263"/>
      <c r="DQ26" s="263"/>
      <c r="DR26" s="263"/>
      <c r="DS26" s="263"/>
      <c r="DT26" s="263"/>
      <c r="DU26" s="263"/>
      <c r="DV26" s="263"/>
      <c r="DW26" s="263"/>
      <c r="DX26" s="263"/>
      <c r="DY26" s="263"/>
      <c r="DZ26" s="263"/>
      <c r="EA26" s="263"/>
      <c r="EB26" s="263"/>
      <c r="EC26" s="263"/>
      <c r="ED26" s="263"/>
      <c r="EE26" s="263"/>
      <c r="EF26" s="263"/>
      <c r="EG26" s="263"/>
      <c r="EH26" s="263"/>
      <c r="EI26" s="263"/>
      <c r="EJ26" s="263"/>
      <c r="EK26" s="263"/>
      <c r="EL26" s="263"/>
      <c r="EM26" s="263"/>
      <c r="EN26" s="263"/>
      <c r="EO26" s="263"/>
      <c r="EP26" s="263"/>
      <c r="EQ26" s="263"/>
      <c r="ER26" s="263"/>
      <c r="ES26" s="263"/>
      <c r="ET26" s="263"/>
      <c r="EU26" s="263"/>
      <c r="EV26" s="263"/>
      <c r="EW26" s="263"/>
      <c r="EX26" s="263"/>
      <c r="EY26" s="263"/>
      <c r="EZ26" s="263"/>
      <c r="FA26" s="263"/>
      <c r="FB26" s="263"/>
      <c r="FC26" s="263"/>
      <c r="FD26" s="263"/>
      <c r="FE26" s="263"/>
      <c r="FF26" s="263"/>
      <c r="FG26" s="263"/>
      <c r="FH26" s="263"/>
      <c r="FI26" s="263"/>
      <c r="FJ26" s="263"/>
      <c r="FK26" s="263"/>
      <c r="FL26" s="263"/>
      <c r="FM26" s="263"/>
      <c r="FN26" s="263"/>
      <c r="FO26" s="263"/>
      <c r="FP26" s="263"/>
      <c r="FQ26" s="263"/>
      <c r="FR26" s="263"/>
      <c r="FS26" s="263"/>
      <c r="FT26" s="263"/>
      <c r="FU26" s="263"/>
      <c r="FV26" s="263"/>
      <c r="FW26" s="263"/>
      <c r="FX26" s="263"/>
      <c r="FY26" s="263"/>
      <c r="FZ26" s="263"/>
      <c r="GA26" s="263"/>
      <c r="GB26" s="263"/>
      <c r="GC26" s="263"/>
      <c r="GD26" s="263"/>
      <c r="GE26" s="263"/>
      <c r="GF26" s="263"/>
      <c r="GG26" s="263"/>
      <c r="GH26" s="263"/>
      <c r="GI26" s="263"/>
      <c r="GJ26" s="263"/>
      <c r="GK26" s="263"/>
      <c r="GL26" s="263"/>
      <c r="GM26" s="263"/>
      <c r="GN26" s="263"/>
      <c r="GO26" s="263"/>
      <c r="GP26" s="263"/>
      <c r="GQ26" s="263"/>
      <c r="GR26" s="263"/>
      <c r="GS26" s="263"/>
      <c r="GT26" s="263"/>
      <c r="GU26" s="263"/>
      <c r="GV26" s="263"/>
      <c r="GW26" s="263"/>
      <c r="GX26" s="263"/>
      <c r="GY26" s="263"/>
      <c r="GZ26" s="263"/>
      <c r="HA26" s="263"/>
      <c r="HB26" s="263"/>
      <c r="HC26" s="263"/>
      <c r="HD26" s="263"/>
      <c r="HE26" s="263"/>
      <c r="HF26" s="263"/>
      <c r="HG26" s="263"/>
      <c r="HH26" s="263"/>
      <c r="HI26" s="263"/>
      <c r="HJ26" s="263"/>
      <c r="HK26" s="263"/>
      <c r="HL26" s="263"/>
      <c r="HM26" s="263"/>
      <c r="HN26" s="263"/>
      <c r="HO26" s="263"/>
      <c r="HP26" s="263"/>
      <c r="HQ26" s="263"/>
      <c r="HR26" s="263"/>
      <c r="HS26" s="263"/>
      <c r="HT26" s="263"/>
      <c r="HU26" s="263"/>
      <c r="HV26" s="263"/>
      <c r="HW26" s="263"/>
      <c r="HX26" s="263"/>
      <c r="HY26" s="263"/>
      <c r="HZ26" s="263"/>
      <c r="IA26" s="263"/>
      <c r="IB26" s="263"/>
      <c r="IC26" s="263"/>
      <c r="ID26" s="263"/>
      <c r="IE26" s="263"/>
      <c r="IF26" s="263"/>
      <c r="IG26" s="263"/>
      <c r="IH26" s="263"/>
      <c r="II26" s="263"/>
      <c r="IJ26" s="263"/>
      <c r="IK26" s="263"/>
      <c r="IL26" s="263"/>
      <c r="IM26" s="263"/>
      <c r="IN26" s="263"/>
      <c r="IO26" s="263"/>
      <c r="IP26" s="263"/>
      <c r="IQ26" s="263"/>
      <c r="IR26" s="263"/>
      <c r="IS26" s="263"/>
      <c r="IT26" s="263"/>
      <c r="IU26" s="263"/>
      <c r="IV26" s="263"/>
    </row>
    <row r="27" spans="1:256" s="266" customFormat="1" ht="38.25">
      <c r="A27" s="2265"/>
      <c r="B27" s="273" t="s">
        <v>180</v>
      </c>
      <c r="C27" s="282">
        <v>0.16874360664772647</v>
      </c>
      <c r="D27" s="283">
        <v>0.18061268620992629</v>
      </c>
      <c r="E27" s="283">
        <v>0.17082673426442552</v>
      </c>
      <c r="F27" s="283">
        <v>0.17626454567795385</v>
      </c>
      <c r="G27" s="283">
        <v>0.20812700555338473</v>
      </c>
      <c r="H27" s="283">
        <v>0.20073456835850298</v>
      </c>
      <c r="I27" s="284">
        <v>0.17735158123872977</v>
      </c>
      <c r="J27" s="263"/>
      <c r="K27" s="277"/>
      <c r="L27" s="277"/>
      <c r="M27" s="277"/>
      <c r="N27" s="277"/>
      <c r="O27" s="277"/>
      <c r="P27" s="277"/>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263"/>
      <c r="AP27" s="263"/>
      <c r="AQ27" s="263"/>
      <c r="AR27" s="263"/>
      <c r="AS27" s="263"/>
      <c r="AT27" s="263"/>
      <c r="AU27" s="263"/>
      <c r="AV27" s="263"/>
      <c r="AW27" s="263"/>
      <c r="AX27" s="263"/>
      <c r="AY27" s="263"/>
      <c r="AZ27" s="263"/>
      <c r="BA27" s="263"/>
      <c r="BB27" s="263"/>
      <c r="BC27" s="263"/>
      <c r="BD27" s="263"/>
      <c r="BE27" s="263"/>
      <c r="BF27" s="263"/>
      <c r="BG27" s="263"/>
      <c r="BH27" s="263"/>
      <c r="BI27" s="263"/>
      <c r="BJ27" s="263"/>
      <c r="BK27" s="263"/>
      <c r="BL27" s="263"/>
      <c r="BM27" s="263"/>
      <c r="BN27" s="263"/>
      <c r="BO27" s="263"/>
      <c r="BP27" s="263"/>
      <c r="BQ27" s="263"/>
      <c r="BR27" s="263"/>
      <c r="BS27" s="263"/>
      <c r="BT27" s="263"/>
      <c r="BU27" s="263"/>
      <c r="BV27" s="263"/>
      <c r="BW27" s="263"/>
      <c r="BX27" s="263"/>
      <c r="BY27" s="263"/>
      <c r="BZ27" s="263"/>
      <c r="CA27" s="263"/>
      <c r="CB27" s="263"/>
      <c r="CC27" s="263"/>
      <c r="CD27" s="263"/>
      <c r="CE27" s="263"/>
      <c r="CF27" s="263"/>
      <c r="CG27" s="263"/>
      <c r="CH27" s="263"/>
      <c r="CI27" s="263"/>
      <c r="CJ27" s="263"/>
      <c r="CK27" s="263"/>
      <c r="CL27" s="263"/>
      <c r="CM27" s="263"/>
      <c r="CN27" s="263"/>
      <c r="CO27" s="263"/>
      <c r="CP27" s="263"/>
      <c r="CQ27" s="263"/>
      <c r="CR27" s="263"/>
      <c r="CS27" s="263"/>
      <c r="CT27" s="263"/>
      <c r="CU27" s="263"/>
      <c r="CV27" s="263"/>
      <c r="CW27" s="263"/>
      <c r="CX27" s="263"/>
      <c r="CY27" s="263"/>
      <c r="CZ27" s="263"/>
      <c r="DA27" s="263"/>
      <c r="DB27" s="263"/>
      <c r="DC27" s="263"/>
      <c r="DD27" s="263"/>
      <c r="DE27" s="263"/>
      <c r="DF27" s="263"/>
      <c r="DG27" s="263"/>
      <c r="DH27" s="263"/>
      <c r="DI27" s="263"/>
      <c r="DJ27" s="263"/>
      <c r="DK27" s="263"/>
      <c r="DL27" s="263"/>
      <c r="DM27" s="263"/>
      <c r="DN27" s="263"/>
      <c r="DO27" s="263"/>
      <c r="DP27" s="263"/>
      <c r="DQ27" s="263"/>
      <c r="DR27" s="263"/>
      <c r="DS27" s="263"/>
      <c r="DT27" s="263"/>
      <c r="DU27" s="263"/>
      <c r="DV27" s="263"/>
      <c r="DW27" s="263"/>
      <c r="DX27" s="263"/>
      <c r="DY27" s="263"/>
      <c r="DZ27" s="263"/>
      <c r="EA27" s="263"/>
      <c r="EB27" s="263"/>
      <c r="EC27" s="263"/>
      <c r="ED27" s="263"/>
      <c r="EE27" s="263"/>
      <c r="EF27" s="263"/>
      <c r="EG27" s="263"/>
      <c r="EH27" s="263"/>
      <c r="EI27" s="263"/>
      <c r="EJ27" s="263"/>
      <c r="EK27" s="263"/>
      <c r="EL27" s="263"/>
      <c r="EM27" s="263"/>
      <c r="EN27" s="263"/>
      <c r="EO27" s="263"/>
      <c r="EP27" s="263"/>
      <c r="EQ27" s="263"/>
      <c r="ER27" s="263"/>
      <c r="ES27" s="263"/>
      <c r="ET27" s="263"/>
      <c r="EU27" s="263"/>
      <c r="EV27" s="263"/>
      <c r="EW27" s="263"/>
      <c r="EX27" s="263"/>
      <c r="EY27" s="263"/>
      <c r="EZ27" s="263"/>
      <c r="FA27" s="263"/>
      <c r="FB27" s="263"/>
      <c r="FC27" s="263"/>
      <c r="FD27" s="263"/>
      <c r="FE27" s="263"/>
      <c r="FF27" s="263"/>
      <c r="FG27" s="263"/>
      <c r="FH27" s="263"/>
      <c r="FI27" s="263"/>
      <c r="FJ27" s="263"/>
      <c r="FK27" s="263"/>
      <c r="FL27" s="263"/>
      <c r="FM27" s="263"/>
      <c r="FN27" s="263"/>
      <c r="FO27" s="263"/>
      <c r="FP27" s="263"/>
      <c r="FQ27" s="263"/>
      <c r="FR27" s="263"/>
      <c r="FS27" s="263"/>
      <c r="FT27" s="263"/>
      <c r="FU27" s="263"/>
      <c r="FV27" s="263"/>
      <c r="FW27" s="263"/>
      <c r="FX27" s="263"/>
      <c r="FY27" s="263"/>
      <c r="FZ27" s="263"/>
      <c r="GA27" s="263"/>
      <c r="GB27" s="263"/>
      <c r="GC27" s="263"/>
      <c r="GD27" s="263"/>
      <c r="GE27" s="263"/>
      <c r="GF27" s="263"/>
      <c r="GG27" s="263"/>
      <c r="GH27" s="263"/>
      <c r="GI27" s="263"/>
      <c r="GJ27" s="263"/>
      <c r="GK27" s="263"/>
      <c r="GL27" s="263"/>
      <c r="GM27" s="263"/>
      <c r="GN27" s="263"/>
      <c r="GO27" s="263"/>
      <c r="GP27" s="263"/>
      <c r="GQ27" s="263"/>
      <c r="GR27" s="263"/>
      <c r="GS27" s="263"/>
      <c r="GT27" s="263"/>
      <c r="GU27" s="263"/>
      <c r="GV27" s="263"/>
      <c r="GW27" s="263"/>
      <c r="GX27" s="263"/>
      <c r="GY27" s="263"/>
      <c r="GZ27" s="263"/>
      <c r="HA27" s="263"/>
      <c r="HB27" s="263"/>
      <c r="HC27" s="263"/>
      <c r="HD27" s="263"/>
      <c r="HE27" s="263"/>
      <c r="HF27" s="263"/>
      <c r="HG27" s="263"/>
      <c r="HH27" s="263"/>
      <c r="HI27" s="263"/>
      <c r="HJ27" s="263"/>
      <c r="HK27" s="263"/>
      <c r="HL27" s="263"/>
      <c r="HM27" s="263"/>
      <c r="HN27" s="263"/>
      <c r="HO27" s="263"/>
      <c r="HP27" s="263"/>
      <c r="HQ27" s="263"/>
      <c r="HR27" s="263"/>
      <c r="HS27" s="263"/>
      <c r="HT27" s="263"/>
      <c r="HU27" s="263"/>
      <c r="HV27" s="263"/>
      <c r="HW27" s="263"/>
      <c r="HX27" s="263"/>
      <c r="HY27" s="263"/>
      <c r="HZ27" s="263"/>
      <c r="IA27" s="263"/>
      <c r="IB27" s="263"/>
      <c r="IC27" s="263"/>
      <c r="ID27" s="263"/>
      <c r="IE27" s="263"/>
      <c r="IF27" s="263"/>
      <c r="IG27" s="263"/>
      <c r="IH27" s="263"/>
      <c r="II27" s="263"/>
      <c r="IJ27" s="263"/>
      <c r="IK27" s="263"/>
      <c r="IL27" s="263"/>
      <c r="IM27" s="263"/>
      <c r="IN27" s="263"/>
      <c r="IO27" s="263"/>
      <c r="IP27" s="263"/>
      <c r="IQ27" s="263"/>
      <c r="IR27" s="263"/>
      <c r="IS27" s="263"/>
      <c r="IT27" s="263"/>
      <c r="IU27" s="263"/>
      <c r="IV27" s="263"/>
    </row>
    <row r="28" spans="1:256" s="266" customFormat="1" ht="26.25" thickBot="1">
      <c r="A28" s="2266"/>
      <c r="B28" s="278" t="s">
        <v>119</v>
      </c>
      <c r="C28" s="285">
        <v>7.1600382626656828E-2</v>
      </c>
      <c r="D28" s="286">
        <v>8.2587738773272842E-2</v>
      </c>
      <c r="E28" s="286">
        <v>7.5321158308561675E-2</v>
      </c>
      <c r="F28" s="286">
        <v>7.4408920249402016E-2</v>
      </c>
      <c r="G28" s="286">
        <v>9.7238589005790521E-2</v>
      </c>
      <c r="H28" s="286">
        <v>9.6161273892477611E-2</v>
      </c>
      <c r="I28" s="287">
        <v>7.9794656072136469E-2</v>
      </c>
      <c r="J28" s="263"/>
      <c r="K28" s="277"/>
      <c r="L28" s="277"/>
      <c r="M28" s="277"/>
      <c r="N28" s="277"/>
      <c r="O28" s="277"/>
      <c r="P28" s="277"/>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3"/>
      <c r="AR28" s="263"/>
      <c r="AS28" s="263"/>
      <c r="AT28" s="263"/>
      <c r="AU28" s="263"/>
      <c r="AV28" s="263"/>
      <c r="AW28" s="263"/>
      <c r="AX28" s="263"/>
      <c r="AY28" s="263"/>
      <c r="AZ28" s="263"/>
      <c r="BA28" s="263"/>
      <c r="BB28" s="263"/>
      <c r="BC28" s="263"/>
      <c r="BD28" s="263"/>
      <c r="BE28" s="263"/>
      <c r="BF28" s="263"/>
      <c r="BG28" s="263"/>
      <c r="BH28" s="263"/>
      <c r="BI28" s="263"/>
      <c r="BJ28" s="263"/>
      <c r="BK28" s="263"/>
      <c r="BL28" s="263"/>
      <c r="BM28" s="263"/>
      <c r="BN28" s="263"/>
      <c r="BO28" s="263"/>
      <c r="BP28" s="263"/>
      <c r="BQ28" s="263"/>
      <c r="BR28" s="263"/>
      <c r="BS28" s="263"/>
      <c r="BT28" s="263"/>
      <c r="BU28" s="263"/>
      <c r="BV28" s="263"/>
      <c r="BW28" s="263"/>
      <c r="BX28" s="263"/>
      <c r="BY28" s="263"/>
      <c r="BZ28" s="263"/>
      <c r="CA28" s="263"/>
      <c r="CB28" s="263"/>
      <c r="CC28" s="263"/>
      <c r="CD28" s="263"/>
      <c r="CE28" s="263"/>
      <c r="CF28" s="263"/>
      <c r="CG28" s="263"/>
      <c r="CH28" s="263"/>
      <c r="CI28" s="263"/>
      <c r="CJ28" s="263"/>
      <c r="CK28" s="263"/>
      <c r="CL28" s="263"/>
      <c r="CM28" s="263"/>
      <c r="CN28" s="263"/>
      <c r="CO28" s="263"/>
      <c r="CP28" s="263"/>
      <c r="CQ28" s="263"/>
      <c r="CR28" s="263"/>
      <c r="CS28" s="263"/>
      <c r="CT28" s="263"/>
      <c r="CU28" s="263"/>
      <c r="CV28" s="263"/>
      <c r="CW28" s="263"/>
      <c r="CX28" s="263"/>
      <c r="CY28" s="263"/>
      <c r="CZ28" s="263"/>
      <c r="DA28" s="263"/>
      <c r="DB28" s="263"/>
      <c r="DC28" s="263"/>
      <c r="DD28" s="263"/>
      <c r="DE28" s="263"/>
      <c r="DF28" s="263"/>
      <c r="DG28" s="263"/>
      <c r="DH28" s="263"/>
      <c r="DI28" s="263"/>
      <c r="DJ28" s="263"/>
      <c r="DK28" s="263"/>
      <c r="DL28" s="263"/>
      <c r="DM28" s="263"/>
      <c r="DN28" s="263"/>
      <c r="DO28" s="263"/>
      <c r="DP28" s="263"/>
      <c r="DQ28" s="263"/>
      <c r="DR28" s="263"/>
      <c r="DS28" s="263"/>
      <c r="DT28" s="263"/>
      <c r="DU28" s="263"/>
      <c r="DV28" s="263"/>
      <c r="DW28" s="263"/>
      <c r="DX28" s="263"/>
      <c r="DY28" s="263"/>
      <c r="DZ28" s="263"/>
      <c r="EA28" s="263"/>
      <c r="EB28" s="263"/>
      <c r="EC28" s="263"/>
      <c r="ED28" s="263"/>
      <c r="EE28" s="263"/>
      <c r="EF28" s="263"/>
      <c r="EG28" s="263"/>
      <c r="EH28" s="263"/>
      <c r="EI28" s="263"/>
      <c r="EJ28" s="263"/>
      <c r="EK28" s="263"/>
      <c r="EL28" s="263"/>
      <c r="EM28" s="263"/>
      <c r="EN28" s="263"/>
      <c r="EO28" s="263"/>
      <c r="EP28" s="263"/>
      <c r="EQ28" s="263"/>
      <c r="ER28" s="263"/>
      <c r="ES28" s="263"/>
      <c r="ET28" s="263"/>
      <c r="EU28" s="263"/>
      <c r="EV28" s="263"/>
      <c r="EW28" s="263"/>
      <c r="EX28" s="263"/>
      <c r="EY28" s="263"/>
      <c r="EZ28" s="263"/>
      <c r="FA28" s="263"/>
      <c r="FB28" s="263"/>
      <c r="FC28" s="263"/>
      <c r="FD28" s="263"/>
      <c r="FE28" s="263"/>
      <c r="FF28" s="263"/>
      <c r="FG28" s="263"/>
      <c r="FH28" s="263"/>
      <c r="FI28" s="263"/>
      <c r="FJ28" s="263"/>
      <c r="FK28" s="263"/>
      <c r="FL28" s="263"/>
      <c r="FM28" s="263"/>
      <c r="FN28" s="263"/>
      <c r="FO28" s="263"/>
      <c r="FP28" s="263"/>
      <c r="FQ28" s="263"/>
      <c r="FR28" s="263"/>
      <c r="FS28" s="263"/>
      <c r="FT28" s="263"/>
      <c r="FU28" s="263"/>
      <c r="FV28" s="263"/>
      <c r="FW28" s="263"/>
      <c r="FX28" s="263"/>
      <c r="FY28" s="263"/>
      <c r="FZ28" s="263"/>
      <c r="GA28" s="263"/>
      <c r="GB28" s="263"/>
      <c r="GC28" s="263"/>
      <c r="GD28" s="263"/>
      <c r="GE28" s="263"/>
      <c r="GF28" s="263"/>
      <c r="GG28" s="263"/>
      <c r="GH28" s="263"/>
      <c r="GI28" s="263"/>
      <c r="GJ28" s="263"/>
      <c r="GK28" s="263"/>
      <c r="GL28" s="263"/>
      <c r="GM28" s="263"/>
      <c r="GN28" s="263"/>
      <c r="GO28" s="263"/>
      <c r="GP28" s="263"/>
      <c r="GQ28" s="263"/>
      <c r="GR28" s="263"/>
      <c r="GS28" s="263"/>
      <c r="GT28" s="263"/>
      <c r="GU28" s="263"/>
      <c r="GV28" s="263"/>
      <c r="GW28" s="263"/>
      <c r="GX28" s="263"/>
      <c r="GY28" s="263"/>
      <c r="GZ28" s="263"/>
      <c r="HA28" s="263"/>
      <c r="HB28" s="263"/>
      <c r="HC28" s="263"/>
      <c r="HD28" s="263"/>
      <c r="HE28" s="263"/>
      <c r="HF28" s="263"/>
      <c r="HG28" s="263"/>
      <c r="HH28" s="263"/>
      <c r="HI28" s="263"/>
      <c r="HJ28" s="263"/>
      <c r="HK28" s="263"/>
      <c r="HL28" s="263"/>
      <c r="HM28" s="263"/>
      <c r="HN28" s="263"/>
      <c r="HO28" s="263"/>
      <c r="HP28" s="263"/>
      <c r="HQ28" s="263"/>
      <c r="HR28" s="263"/>
      <c r="HS28" s="263"/>
      <c r="HT28" s="263"/>
      <c r="HU28" s="263"/>
      <c r="HV28" s="263"/>
      <c r="HW28" s="263"/>
      <c r="HX28" s="263"/>
      <c r="HY28" s="263"/>
      <c r="HZ28" s="263"/>
      <c r="IA28" s="263"/>
      <c r="IB28" s="263"/>
      <c r="IC28" s="263"/>
      <c r="ID28" s="263"/>
      <c r="IE28" s="263"/>
      <c r="IF28" s="263"/>
      <c r="IG28" s="263"/>
      <c r="IH28" s="263"/>
      <c r="II28" s="263"/>
      <c r="IJ28" s="263"/>
      <c r="IK28" s="263"/>
      <c r="IL28" s="263"/>
      <c r="IM28" s="263"/>
      <c r="IN28" s="263"/>
      <c r="IO28" s="263"/>
      <c r="IP28" s="263"/>
      <c r="IQ28" s="263"/>
      <c r="IR28" s="263"/>
      <c r="IS28" s="263"/>
      <c r="IT28" s="263"/>
      <c r="IU28" s="263"/>
      <c r="IV28" s="263"/>
    </row>
    <row r="31" spans="1:256" s="266" customFormat="1" ht="15" customHeight="1">
      <c r="A31" s="2275" t="s">
        <v>186</v>
      </c>
      <c r="B31" s="2275"/>
      <c r="C31" s="2275"/>
      <c r="D31" s="2275"/>
      <c r="E31" s="2275"/>
      <c r="F31" s="2275"/>
      <c r="G31" s="2275"/>
      <c r="H31" s="2275"/>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c r="BP31" s="263"/>
      <c r="BQ31" s="263"/>
      <c r="BR31" s="263"/>
      <c r="BS31" s="263"/>
      <c r="BT31" s="263"/>
      <c r="BU31" s="263"/>
      <c r="BV31" s="263"/>
      <c r="BW31" s="263"/>
      <c r="BX31" s="263"/>
      <c r="BY31" s="263"/>
      <c r="BZ31" s="263"/>
      <c r="CA31" s="263"/>
      <c r="CB31" s="263"/>
      <c r="CC31" s="263"/>
      <c r="CD31" s="263"/>
      <c r="CE31" s="263"/>
      <c r="CF31" s="263"/>
      <c r="CG31" s="263"/>
      <c r="CH31" s="263"/>
      <c r="CI31" s="263"/>
      <c r="CJ31" s="263"/>
      <c r="CK31" s="263"/>
      <c r="CL31" s="263"/>
      <c r="CM31" s="263"/>
      <c r="CN31" s="263"/>
      <c r="CO31" s="263"/>
      <c r="CP31" s="263"/>
      <c r="CQ31" s="263"/>
      <c r="CR31" s="263"/>
      <c r="CS31" s="263"/>
      <c r="CT31" s="263"/>
      <c r="CU31" s="263"/>
      <c r="CV31" s="263"/>
      <c r="CW31" s="263"/>
      <c r="CX31" s="263"/>
      <c r="CY31" s="263"/>
      <c r="CZ31" s="263"/>
      <c r="DA31" s="263"/>
      <c r="DB31" s="263"/>
      <c r="DC31" s="263"/>
      <c r="DD31" s="263"/>
      <c r="DE31" s="263"/>
      <c r="DF31" s="263"/>
      <c r="DG31" s="263"/>
      <c r="DH31" s="263"/>
      <c r="DI31" s="263"/>
      <c r="DJ31" s="263"/>
      <c r="DK31" s="263"/>
      <c r="DL31" s="263"/>
      <c r="DM31" s="263"/>
      <c r="DN31" s="263"/>
      <c r="DO31" s="263"/>
      <c r="DP31" s="263"/>
      <c r="DQ31" s="263"/>
      <c r="DR31" s="263"/>
      <c r="DS31" s="263"/>
      <c r="DT31" s="263"/>
      <c r="DU31" s="263"/>
      <c r="DV31" s="263"/>
      <c r="DW31" s="263"/>
      <c r="DX31" s="263"/>
      <c r="DY31" s="263"/>
      <c r="DZ31" s="263"/>
      <c r="EA31" s="263"/>
      <c r="EB31" s="263"/>
      <c r="EC31" s="263"/>
      <c r="ED31" s="263"/>
      <c r="EE31" s="263"/>
      <c r="EF31" s="263"/>
      <c r="EG31" s="263"/>
      <c r="EH31" s="263"/>
      <c r="EI31" s="263"/>
      <c r="EJ31" s="263"/>
      <c r="EK31" s="263"/>
      <c r="EL31" s="263"/>
      <c r="EM31" s="263"/>
      <c r="EN31" s="263"/>
      <c r="EO31" s="263"/>
      <c r="EP31" s="263"/>
      <c r="EQ31" s="263"/>
      <c r="ER31" s="263"/>
      <c r="ES31" s="263"/>
      <c r="ET31" s="263"/>
      <c r="EU31" s="263"/>
      <c r="EV31" s="263"/>
      <c r="EW31" s="263"/>
      <c r="EX31" s="263"/>
      <c r="EY31" s="263"/>
      <c r="EZ31" s="263"/>
      <c r="FA31" s="263"/>
      <c r="FB31" s="263"/>
      <c r="FC31" s="263"/>
      <c r="FD31" s="263"/>
      <c r="FE31" s="263"/>
      <c r="FF31" s="263"/>
      <c r="FG31" s="263"/>
      <c r="FH31" s="263"/>
      <c r="FI31" s="263"/>
      <c r="FJ31" s="263"/>
      <c r="FK31" s="263"/>
      <c r="FL31" s="263"/>
      <c r="FM31" s="263"/>
      <c r="FN31" s="263"/>
      <c r="FO31" s="263"/>
      <c r="FP31" s="263"/>
      <c r="FQ31" s="263"/>
      <c r="FR31" s="263"/>
      <c r="FS31" s="263"/>
      <c r="FT31" s="263"/>
      <c r="FU31" s="263"/>
      <c r="FV31" s="263"/>
      <c r="FW31" s="263"/>
      <c r="FX31" s="263"/>
      <c r="FY31" s="263"/>
      <c r="FZ31" s="263"/>
      <c r="GA31" s="263"/>
      <c r="GB31" s="263"/>
      <c r="GC31" s="263"/>
      <c r="GD31" s="263"/>
      <c r="GE31" s="263"/>
      <c r="GF31" s="263"/>
      <c r="GG31" s="263"/>
      <c r="GH31" s="263"/>
      <c r="GI31" s="263"/>
      <c r="GJ31" s="263"/>
      <c r="GK31" s="263"/>
      <c r="GL31" s="263"/>
      <c r="GM31" s="263"/>
      <c r="GN31" s="263"/>
      <c r="GO31" s="263"/>
      <c r="GP31" s="263"/>
      <c r="GQ31" s="263"/>
      <c r="GR31" s="263"/>
      <c r="GS31" s="263"/>
      <c r="GT31" s="263"/>
      <c r="GU31" s="263"/>
      <c r="GV31" s="263"/>
      <c r="GW31" s="263"/>
      <c r="GX31" s="263"/>
      <c r="GY31" s="263"/>
      <c r="GZ31" s="263"/>
      <c r="HA31" s="263"/>
      <c r="HB31" s="263"/>
      <c r="HC31" s="263"/>
      <c r="HD31" s="263"/>
      <c r="HE31" s="263"/>
      <c r="HF31" s="263"/>
      <c r="HG31" s="263"/>
      <c r="HH31" s="263"/>
      <c r="HI31" s="263"/>
      <c r="HJ31" s="263"/>
      <c r="HK31" s="263"/>
      <c r="HL31" s="263"/>
      <c r="HM31" s="263"/>
      <c r="HN31" s="263"/>
      <c r="HO31" s="263"/>
      <c r="HP31" s="263"/>
      <c r="HQ31" s="263"/>
      <c r="HR31" s="263"/>
      <c r="HS31" s="263"/>
      <c r="HT31" s="263"/>
      <c r="HU31" s="263"/>
      <c r="HV31" s="263"/>
      <c r="HW31" s="263"/>
      <c r="HX31" s="263"/>
      <c r="HY31" s="263"/>
      <c r="HZ31" s="263"/>
      <c r="IA31" s="263"/>
      <c r="IB31" s="263"/>
      <c r="IC31" s="263"/>
      <c r="ID31" s="263"/>
      <c r="IE31" s="263"/>
      <c r="IF31" s="263"/>
      <c r="IG31" s="263"/>
      <c r="IH31" s="263"/>
      <c r="II31" s="263"/>
      <c r="IJ31" s="263"/>
      <c r="IK31" s="263"/>
      <c r="IL31" s="263"/>
      <c r="IM31" s="263"/>
      <c r="IN31" s="263"/>
      <c r="IO31" s="263"/>
      <c r="IP31" s="263"/>
      <c r="IQ31" s="263"/>
      <c r="IR31" s="263"/>
      <c r="IS31" s="263"/>
      <c r="IT31" s="263"/>
      <c r="IU31" s="263"/>
      <c r="IV31" s="263"/>
    </row>
    <row r="32" spans="1:256" s="266" customFormat="1" ht="15" customHeight="1">
      <c r="A32" s="2275" t="s">
        <v>187</v>
      </c>
      <c r="B32" s="2275"/>
      <c r="C32" s="2275"/>
      <c r="D32" s="2275"/>
      <c r="E32" s="2275"/>
      <c r="F32" s="2275"/>
      <c r="G32" s="2275"/>
      <c r="H32" s="2275"/>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3"/>
      <c r="BO32" s="263"/>
      <c r="BP32" s="263"/>
      <c r="BQ32" s="263"/>
      <c r="BR32" s="263"/>
      <c r="BS32" s="263"/>
      <c r="BT32" s="263"/>
      <c r="BU32" s="263"/>
      <c r="BV32" s="263"/>
      <c r="BW32" s="263"/>
      <c r="BX32" s="263"/>
      <c r="BY32" s="263"/>
      <c r="BZ32" s="263"/>
      <c r="CA32" s="263"/>
      <c r="CB32" s="263"/>
      <c r="CC32" s="263"/>
      <c r="CD32" s="263"/>
      <c r="CE32" s="263"/>
      <c r="CF32" s="263"/>
      <c r="CG32" s="263"/>
      <c r="CH32" s="263"/>
      <c r="CI32" s="263"/>
      <c r="CJ32" s="263"/>
      <c r="CK32" s="263"/>
      <c r="CL32" s="263"/>
      <c r="CM32" s="263"/>
      <c r="CN32" s="263"/>
      <c r="CO32" s="263"/>
      <c r="CP32" s="263"/>
      <c r="CQ32" s="263"/>
      <c r="CR32" s="263"/>
      <c r="CS32" s="263"/>
      <c r="CT32" s="263"/>
      <c r="CU32" s="263"/>
      <c r="CV32" s="263"/>
      <c r="CW32" s="263"/>
      <c r="CX32" s="263"/>
      <c r="CY32" s="263"/>
      <c r="CZ32" s="263"/>
      <c r="DA32" s="263"/>
      <c r="DB32" s="263"/>
      <c r="DC32" s="263"/>
      <c r="DD32" s="263"/>
      <c r="DE32" s="263"/>
      <c r="DF32" s="263"/>
      <c r="DG32" s="263"/>
      <c r="DH32" s="263"/>
      <c r="DI32" s="263"/>
      <c r="DJ32" s="263"/>
      <c r="DK32" s="263"/>
      <c r="DL32" s="263"/>
      <c r="DM32" s="263"/>
      <c r="DN32" s="263"/>
      <c r="DO32" s="263"/>
      <c r="DP32" s="263"/>
      <c r="DQ32" s="263"/>
      <c r="DR32" s="263"/>
      <c r="DS32" s="263"/>
      <c r="DT32" s="263"/>
      <c r="DU32" s="263"/>
      <c r="DV32" s="263"/>
      <c r="DW32" s="263"/>
      <c r="DX32" s="263"/>
      <c r="DY32" s="263"/>
      <c r="DZ32" s="263"/>
      <c r="EA32" s="263"/>
      <c r="EB32" s="263"/>
      <c r="EC32" s="263"/>
      <c r="ED32" s="263"/>
      <c r="EE32" s="263"/>
      <c r="EF32" s="263"/>
      <c r="EG32" s="263"/>
      <c r="EH32" s="263"/>
      <c r="EI32" s="263"/>
      <c r="EJ32" s="263"/>
      <c r="EK32" s="263"/>
      <c r="EL32" s="263"/>
      <c r="EM32" s="263"/>
      <c r="EN32" s="263"/>
      <c r="EO32" s="263"/>
      <c r="EP32" s="263"/>
      <c r="EQ32" s="263"/>
      <c r="ER32" s="263"/>
      <c r="ES32" s="263"/>
      <c r="ET32" s="263"/>
      <c r="EU32" s="263"/>
      <c r="EV32" s="263"/>
      <c r="EW32" s="263"/>
      <c r="EX32" s="263"/>
      <c r="EY32" s="263"/>
      <c r="EZ32" s="263"/>
      <c r="FA32" s="263"/>
      <c r="FB32" s="263"/>
      <c r="FC32" s="263"/>
      <c r="FD32" s="263"/>
      <c r="FE32" s="263"/>
      <c r="FF32" s="263"/>
      <c r="FG32" s="263"/>
      <c r="FH32" s="263"/>
      <c r="FI32" s="263"/>
      <c r="FJ32" s="263"/>
      <c r="FK32" s="263"/>
      <c r="FL32" s="263"/>
      <c r="FM32" s="263"/>
      <c r="FN32" s="263"/>
      <c r="FO32" s="263"/>
      <c r="FP32" s="263"/>
      <c r="FQ32" s="263"/>
      <c r="FR32" s="263"/>
      <c r="FS32" s="263"/>
      <c r="FT32" s="263"/>
      <c r="FU32" s="263"/>
      <c r="FV32" s="263"/>
      <c r="FW32" s="263"/>
      <c r="FX32" s="263"/>
      <c r="FY32" s="263"/>
      <c r="FZ32" s="263"/>
      <c r="GA32" s="263"/>
      <c r="GB32" s="263"/>
      <c r="GC32" s="263"/>
      <c r="GD32" s="263"/>
      <c r="GE32" s="263"/>
      <c r="GF32" s="263"/>
      <c r="GG32" s="263"/>
      <c r="GH32" s="263"/>
      <c r="GI32" s="263"/>
      <c r="GJ32" s="263"/>
      <c r="GK32" s="263"/>
      <c r="GL32" s="263"/>
      <c r="GM32" s="263"/>
      <c r="GN32" s="263"/>
      <c r="GO32" s="263"/>
      <c r="GP32" s="263"/>
      <c r="GQ32" s="263"/>
      <c r="GR32" s="263"/>
      <c r="GS32" s="263"/>
      <c r="GT32" s="263"/>
      <c r="GU32" s="263"/>
      <c r="GV32" s="263"/>
      <c r="GW32" s="263"/>
      <c r="GX32" s="263"/>
      <c r="GY32" s="263"/>
      <c r="GZ32" s="263"/>
      <c r="HA32" s="263"/>
      <c r="HB32" s="263"/>
      <c r="HC32" s="263"/>
      <c r="HD32" s="263"/>
      <c r="HE32" s="263"/>
      <c r="HF32" s="263"/>
      <c r="HG32" s="263"/>
      <c r="HH32" s="263"/>
      <c r="HI32" s="263"/>
      <c r="HJ32" s="263"/>
      <c r="HK32" s="263"/>
      <c r="HL32" s="263"/>
      <c r="HM32" s="263"/>
      <c r="HN32" s="263"/>
      <c r="HO32" s="263"/>
      <c r="HP32" s="263"/>
      <c r="HQ32" s="263"/>
      <c r="HR32" s="263"/>
      <c r="HS32" s="263"/>
      <c r="HT32" s="263"/>
      <c r="HU32" s="263"/>
      <c r="HV32" s="263"/>
      <c r="HW32" s="263"/>
      <c r="HX32" s="263"/>
      <c r="HY32" s="263"/>
      <c r="HZ32" s="263"/>
      <c r="IA32" s="263"/>
      <c r="IB32" s="263"/>
      <c r="IC32" s="263"/>
      <c r="ID32" s="263"/>
      <c r="IE32" s="263"/>
      <c r="IF32" s="263"/>
      <c r="IG32" s="263"/>
      <c r="IH32" s="263"/>
      <c r="II32" s="263"/>
      <c r="IJ32" s="263"/>
      <c r="IK32" s="263"/>
      <c r="IL32" s="263"/>
      <c r="IM32" s="263"/>
      <c r="IN32" s="263"/>
      <c r="IO32" s="263"/>
      <c r="IP32" s="263"/>
      <c r="IQ32" s="263"/>
      <c r="IR32" s="263"/>
      <c r="IS32" s="263"/>
      <c r="IT32" s="263"/>
      <c r="IU32" s="263"/>
      <c r="IV32" s="263"/>
    </row>
    <row r="33" spans="1:256" s="266" customFormat="1" ht="15">
      <c r="A33" s="2276" t="s">
        <v>188</v>
      </c>
      <c r="B33" s="2276"/>
      <c r="C33" s="2276"/>
      <c r="D33" s="2276"/>
      <c r="E33" s="2276"/>
      <c r="F33" s="2276"/>
      <c r="G33" s="2276"/>
      <c r="H33" s="2276"/>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c r="BM33" s="263"/>
      <c r="BN33" s="263"/>
      <c r="BO33" s="263"/>
      <c r="BP33" s="263"/>
      <c r="BQ33" s="263"/>
      <c r="BR33" s="263"/>
      <c r="BS33" s="263"/>
      <c r="BT33" s="263"/>
      <c r="BU33" s="263"/>
      <c r="BV33" s="263"/>
      <c r="BW33" s="263"/>
      <c r="BX33" s="263"/>
      <c r="BY33" s="263"/>
      <c r="BZ33" s="263"/>
      <c r="CA33" s="263"/>
      <c r="CB33" s="263"/>
      <c r="CC33" s="263"/>
      <c r="CD33" s="263"/>
      <c r="CE33" s="263"/>
      <c r="CF33" s="263"/>
      <c r="CG33" s="263"/>
      <c r="CH33" s="263"/>
      <c r="CI33" s="263"/>
      <c r="CJ33" s="263"/>
      <c r="CK33" s="263"/>
      <c r="CL33" s="263"/>
      <c r="CM33" s="263"/>
      <c r="CN33" s="263"/>
      <c r="CO33" s="263"/>
      <c r="CP33" s="263"/>
      <c r="CQ33" s="263"/>
      <c r="CR33" s="263"/>
      <c r="CS33" s="263"/>
      <c r="CT33" s="263"/>
      <c r="CU33" s="263"/>
      <c r="CV33" s="263"/>
      <c r="CW33" s="263"/>
      <c r="CX33" s="263"/>
      <c r="CY33" s="263"/>
      <c r="CZ33" s="263"/>
      <c r="DA33" s="263"/>
      <c r="DB33" s="263"/>
      <c r="DC33" s="263"/>
      <c r="DD33" s="263"/>
      <c r="DE33" s="263"/>
      <c r="DF33" s="263"/>
      <c r="DG33" s="263"/>
      <c r="DH33" s="263"/>
      <c r="DI33" s="263"/>
      <c r="DJ33" s="263"/>
      <c r="DK33" s="263"/>
      <c r="DL33" s="263"/>
      <c r="DM33" s="263"/>
      <c r="DN33" s="263"/>
      <c r="DO33" s="263"/>
      <c r="DP33" s="263"/>
      <c r="DQ33" s="263"/>
      <c r="DR33" s="263"/>
      <c r="DS33" s="263"/>
      <c r="DT33" s="263"/>
      <c r="DU33" s="263"/>
      <c r="DV33" s="263"/>
      <c r="DW33" s="263"/>
      <c r="DX33" s="263"/>
      <c r="DY33" s="263"/>
      <c r="DZ33" s="263"/>
      <c r="EA33" s="263"/>
      <c r="EB33" s="263"/>
      <c r="EC33" s="263"/>
      <c r="ED33" s="263"/>
      <c r="EE33" s="263"/>
      <c r="EF33" s="263"/>
      <c r="EG33" s="263"/>
      <c r="EH33" s="263"/>
      <c r="EI33" s="263"/>
      <c r="EJ33" s="263"/>
      <c r="EK33" s="263"/>
      <c r="EL33" s="263"/>
      <c r="EM33" s="263"/>
      <c r="EN33" s="263"/>
      <c r="EO33" s="263"/>
      <c r="EP33" s="263"/>
      <c r="EQ33" s="263"/>
      <c r="ER33" s="263"/>
      <c r="ES33" s="263"/>
      <c r="ET33" s="263"/>
      <c r="EU33" s="263"/>
      <c r="EV33" s="263"/>
      <c r="EW33" s="263"/>
      <c r="EX33" s="263"/>
      <c r="EY33" s="263"/>
      <c r="EZ33" s="263"/>
      <c r="FA33" s="263"/>
      <c r="FB33" s="263"/>
      <c r="FC33" s="263"/>
      <c r="FD33" s="263"/>
      <c r="FE33" s="263"/>
      <c r="FF33" s="263"/>
      <c r="FG33" s="263"/>
      <c r="FH33" s="263"/>
      <c r="FI33" s="263"/>
      <c r="FJ33" s="263"/>
      <c r="FK33" s="263"/>
      <c r="FL33" s="263"/>
      <c r="FM33" s="263"/>
      <c r="FN33" s="263"/>
      <c r="FO33" s="263"/>
      <c r="FP33" s="263"/>
      <c r="FQ33" s="263"/>
      <c r="FR33" s="263"/>
      <c r="FS33" s="263"/>
      <c r="FT33" s="263"/>
      <c r="FU33" s="263"/>
      <c r="FV33" s="263"/>
      <c r="FW33" s="263"/>
      <c r="FX33" s="263"/>
      <c r="FY33" s="263"/>
      <c r="FZ33" s="263"/>
      <c r="GA33" s="263"/>
      <c r="GB33" s="263"/>
      <c r="GC33" s="263"/>
      <c r="GD33" s="263"/>
      <c r="GE33" s="263"/>
      <c r="GF33" s="263"/>
      <c r="GG33" s="263"/>
      <c r="GH33" s="263"/>
      <c r="GI33" s="263"/>
      <c r="GJ33" s="263"/>
      <c r="GK33" s="263"/>
      <c r="GL33" s="263"/>
      <c r="GM33" s="263"/>
      <c r="GN33" s="263"/>
      <c r="GO33" s="263"/>
      <c r="GP33" s="263"/>
      <c r="GQ33" s="263"/>
      <c r="GR33" s="263"/>
      <c r="GS33" s="263"/>
      <c r="GT33" s="263"/>
      <c r="GU33" s="263"/>
      <c r="GV33" s="263"/>
      <c r="GW33" s="263"/>
      <c r="GX33" s="263"/>
      <c r="GY33" s="263"/>
      <c r="GZ33" s="263"/>
      <c r="HA33" s="263"/>
      <c r="HB33" s="263"/>
      <c r="HC33" s="263"/>
      <c r="HD33" s="263"/>
      <c r="HE33" s="263"/>
      <c r="HF33" s="263"/>
      <c r="HG33" s="263"/>
      <c r="HH33" s="263"/>
      <c r="HI33" s="263"/>
      <c r="HJ33" s="263"/>
      <c r="HK33" s="263"/>
      <c r="HL33" s="263"/>
      <c r="HM33" s="263"/>
      <c r="HN33" s="263"/>
      <c r="HO33" s="263"/>
      <c r="HP33" s="263"/>
      <c r="HQ33" s="263"/>
      <c r="HR33" s="263"/>
      <c r="HS33" s="263"/>
      <c r="HT33" s="263"/>
      <c r="HU33" s="263"/>
      <c r="HV33" s="263"/>
      <c r="HW33" s="263"/>
      <c r="HX33" s="263"/>
      <c r="HY33" s="263"/>
      <c r="HZ33" s="263"/>
      <c r="IA33" s="263"/>
      <c r="IB33" s="263"/>
      <c r="IC33" s="263"/>
      <c r="ID33" s="263"/>
      <c r="IE33" s="263"/>
      <c r="IF33" s="263"/>
      <c r="IG33" s="263"/>
      <c r="IH33" s="263"/>
      <c r="II33" s="263"/>
      <c r="IJ33" s="263"/>
      <c r="IK33" s="263"/>
      <c r="IL33" s="263"/>
      <c r="IM33" s="263"/>
      <c r="IN33" s="263"/>
      <c r="IO33" s="263"/>
      <c r="IP33" s="263"/>
      <c r="IQ33" s="263"/>
      <c r="IR33" s="263"/>
      <c r="IS33" s="263"/>
      <c r="IT33" s="263"/>
      <c r="IU33" s="263"/>
      <c r="IV33" s="263"/>
    </row>
    <row r="36" spans="1:256">
      <c r="C36" s="277"/>
      <c r="D36" s="277"/>
      <c r="E36" s="277"/>
      <c r="F36" s="277"/>
      <c r="G36" s="277"/>
      <c r="H36" s="277"/>
      <c r="I36" s="277"/>
      <c r="J36" s="277"/>
    </row>
    <row r="37" spans="1:256">
      <c r="C37" s="277"/>
      <c r="D37" s="277"/>
      <c r="E37" s="277"/>
      <c r="F37" s="277"/>
      <c r="G37" s="277"/>
      <c r="H37" s="277"/>
      <c r="I37" s="277"/>
      <c r="J37" s="277"/>
    </row>
  </sheetData>
  <mergeCells count="15">
    <mergeCell ref="A31:H31"/>
    <mergeCell ref="A32:H32"/>
    <mergeCell ref="A33:H33"/>
    <mergeCell ref="A17:I17"/>
    <mergeCell ref="A19:B19"/>
    <mergeCell ref="A20:A22"/>
    <mergeCell ref="C20:I20"/>
    <mergeCell ref="A23:A25"/>
    <mergeCell ref="A26:A28"/>
    <mergeCell ref="A12:A14"/>
    <mergeCell ref="A3:I3"/>
    <mergeCell ref="A5:B5"/>
    <mergeCell ref="A6:A8"/>
    <mergeCell ref="C6:I6"/>
    <mergeCell ref="A9:A1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
  <sheetViews>
    <sheetView workbookViewId="0"/>
  </sheetViews>
  <sheetFormatPr defaultColWidth="9.140625" defaultRowHeight="14.25"/>
  <cols>
    <col min="1" max="1" width="5.5703125" style="1157" customWidth="1"/>
    <col min="2" max="2" width="59.140625" style="1157" customWidth="1"/>
    <col min="3" max="14" width="11.140625" style="1157" customWidth="1"/>
    <col min="15" max="241" width="9.140625" style="1157"/>
    <col min="242" max="242" width="32" style="1157" customWidth="1"/>
    <col min="243" max="16384" width="9.140625" style="1157"/>
  </cols>
  <sheetData>
    <row r="1" spans="2:14">
      <c r="N1" s="1158" t="s">
        <v>653</v>
      </c>
    </row>
    <row r="3" spans="2:14">
      <c r="B3" s="2281" t="s">
        <v>643</v>
      </c>
      <c r="C3" s="2281"/>
      <c r="D3" s="2281"/>
      <c r="E3" s="2281"/>
      <c r="F3" s="2281"/>
      <c r="G3" s="2281"/>
      <c r="H3" s="2281"/>
      <c r="I3" s="2281"/>
      <c r="J3" s="2281"/>
      <c r="K3" s="2281"/>
      <c r="L3" s="2281"/>
      <c r="M3" s="2281"/>
      <c r="N3" s="2281"/>
    </row>
    <row r="4" spans="2:14" ht="15" thickBot="1"/>
    <row r="5" spans="2:14" ht="26.25" thickBot="1">
      <c r="B5" s="2282" t="s">
        <v>117</v>
      </c>
      <c r="C5" s="1159" t="s">
        <v>1</v>
      </c>
      <c r="D5" s="1160" t="s">
        <v>2</v>
      </c>
      <c r="E5" s="1160" t="s">
        <v>3</v>
      </c>
      <c r="F5" s="1161" t="s">
        <v>644</v>
      </c>
      <c r="G5" s="1159" t="s">
        <v>1</v>
      </c>
      <c r="H5" s="1160" t="s">
        <v>2</v>
      </c>
      <c r="I5" s="1160" t="s">
        <v>3</v>
      </c>
      <c r="J5" s="1161" t="s">
        <v>644</v>
      </c>
      <c r="K5" s="1159" t="s">
        <v>1</v>
      </c>
      <c r="L5" s="1160" t="s">
        <v>2</v>
      </c>
      <c r="M5" s="1160" t="s">
        <v>3</v>
      </c>
      <c r="N5" s="1161" t="s">
        <v>644</v>
      </c>
    </row>
    <row r="6" spans="2:14" ht="15" thickBot="1">
      <c r="B6" s="2283"/>
      <c r="C6" s="2284" t="s">
        <v>118</v>
      </c>
      <c r="D6" s="2285"/>
      <c r="E6" s="2285"/>
      <c r="F6" s="2286"/>
      <c r="G6" s="2284" t="s">
        <v>189</v>
      </c>
      <c r="H6" s="2285"/>
      <c r="I6" s="2285"/>
      <c r="J6" s="2286"/>
      <c r="K6" s="2284" t="s">
        <v>190</v>
      </c>
      <c r="L6" s="2285"/>
      <c r="M6" s="2285"/>
      <c r="N6" s="2286"/>
    </row>
    <row r="7" spans="2:14">
      <c r="B7" s="1162" t="s">
        <v>645</v>
      </c>
      <c r="C7" s="1163">
        <v>0.31718956992113995</v>
      </c>
      <c r="D7" s="1163">
        <v>0.21414849280012177</v>
      </c>
      <c r="E7" s="1163">
        <v>0.37161622485937251</v>
      </c>
      <c r="F7" s="1164">
        <v>0.30379537348551516</v>
      </c>
      <c r="G7" s="1163">
        <v>0.31427950051930692</v>
      </c>
      <c r="H7" s="1163">
        <v>0.21253849072139314</v>
      </c>
      <c r="I7" s="1163">
        <v>0.33604679438175739</v>
      </c>
      <c r="J7" s="1164">
        <v>0.29844339485900884</v>
      </c>
      <c r="K7" s="1163">
        <v>0.32070742914255568</v>
      </c>
      <c r="L7" s="1163">
        <v>0.2059345140346644</v>
      </c>
      <c r="M7" s="1163">
        <v>0.37880164583142273</v>
      </c>
      <c r="N7" s="1164">
        <v>0.30423057308240026</v>
      </c>
    </row>
    <row r="8" spans="2:14">
      <c r="B8" s="1165" t="s">
        <v>646</v>
      </c>
      <c r="C8" s="1166">
        <v>0.36017675481452044</v>
      </c>
      <c r="D8" s="1163">
        <v>0.24235501707553017</v>
      </c>
      <c r="E8" s="1163">
        <v>0.42056141451289653</v>
      </c>
      <c r="F8" s="1164">
        <v>0.3468160725484386</v>
      </c>
      <c r="G8" s="1166">
        <v>0.35960816809106411</v>
      </c>
      <c r="H8" s="1163">
        <v>0.24325596404658967</v>
      </c>
      <c r="I8" s="1163">
        <v>0.37735387095739453</v>
      </c>
      <c r="J8" s="1164">
        <v>0.34324858004858799</v>
      </c>
      <c r="K8" s="1166">
        <v>0.36693105652414038</v>
      </c>
      <c r="L8" s="1163">
        <v>0.23399707040093037</v>
      </c>
      <c r="M8" s="1163">
        <v>0.42005833689900102</v>
      </c>
      <c r="N8" s="1164">
        <v>0.34763356118568389</v>
      </c>
    </row>
    <row r="9" spans="2:14">
      <c r="B9" s="1165" t="s">
        <v>647</v>
      </c>
      <c r="C9" s="1166">
        <v>0.53426743049204239</v>
      </c>
      <c r="D9" s="1163">
        <v>0.51375472528525068</v>
      </c>
      <c r="E9" s="1163">
        <v>0.64750653953252879</v>
      </c>
      <c r="F9" s="1164">
        <v>0.53446179690744011</v>
      </c>
      <c r="G9" s="1166">
        <v>0.52163843930037945</v>
      </c>
      <c r="H9" s="1163">
        <v>0.48489696676367011</v>
      </c>
      <c r="I9" s="1163">
        <v>0.59557646606462922</v>
      </c>
      <c r="J9" s="1164">
        <v>0.51780401668375786</v>
      </c>
      <c r="K9" s="1166">
        <v>0.54252121300366296</v>
      </c>
      <c r="L9" s="1163">
        <v>0.47391883863215034</v>
      </c>
      <c r="M9" s="1163">
        <v>0.66383977249928039</v>
      </c>
      <c r="N9" s="1164">
        <v>0.53569243605688011</v>
      </c>
    </row>
    <row r="10" spans="2:14">
      <c r="B10" s="1165" t="s">
        <v>648</v>
      </c>
      <c r="C10" s="1166">
        <v>0.44290490676409155</v>
      </c>
      <c r="D10" s="1163">
        <v>0.36914963927354022</v>
      </c>
      <c r="E10" s="1163">
        <v>0.51753542538215724</v>
      </c>
      <c r="F10" s="1164">
        <v>0.42854636801993451</v>
      </c>
      <c r="G10" s="1166">
        <v>0.43454312762487424</v>
      </c>
      <c r="H10" s="1163">
        <v>0.35506245563764999</v>
      </c>
      <c r="I10" s="1163">
        <v>0.45930477462726721</v>
      </c>
      <c r="J10" s="1164">
        <v>0.41588225784517763</v>
      </c>
      <c r="K10" s="1166">
        <v>0.45089262052374879</v>
      </c>
      <c r="L10" s="1163">
        <v>0.34121019385471929</v>
      </c>
      <c r="M10" s="1163">
        <v>0.50580915494450063</v>
      </c>
      <c r="N10" s="1164">
        <v>0.42675635344914825</v>
      </c>
    </row>
    <row r="11" spans="2:14">
      <c r="B11" s="1165" t="s">
        <v>649</v>
      </c>
      <c r="C11" s="1166">
        <v>0.75960443087686846</v>
      </c>
      <c r="D11" s="1163">
        <v>0.67474258155760636</v>
      </c>
      <c r="E11" s="1163">
        <v>1.0534955904891756</v>
      </c>
      <c r="F11" s="1164">
        <v>0.7481114275469487</v>
      </c>
      <c r="G11" s="1166">
        <v>0.69322631967783632</v>
      </c>
      <c r="H11" s="1163">
        <v>0.62151966373183543</v>
      </c>
      <c r="I11" s="1163">
        <v>0.8771170051101167</v>
      </c>
      <c r="J11" s="1164">
        <v>0.67895837551878335</v>
      </c>
      <c r="K11" s="1166">
        <v>0.72059211760527786</v>
      </c>
      <c r="L11" s="1163">
        <v>0.62213768447654239</v>
      </c>
      <c r="M11" s="1163">
        <v>0.95040981830176463</v>
      </c>
      <c r="N11" s="1164">
        <v>0.70273770334974306</v>
      </c>
    </row>
    <row r="12" spans="2:14">
      <c r="B12" s="1165" t="s">
        <v>650</v>
      </c>
      <c r="C12" s="1166">
        <v>0.41096944966110377</v>
      </c>
      <c r="D12" s="1163">
        <v>0.37004944749483365</v>
      </c>
      <c r="E12" s="1163">
        <v>0.5472084292126782</v>
      </c>
      <c r="F12" s="1164">
        <v>0.40516087059265937</v>
      </c>
      <c r="G12" s="1166">
        <v>0.40416160264975687</v>
      </c>
      <c r="H12" s="1163">
        <v>0.36015301759265406</v>
      </c>
      <c r="I12" s="1163">
        <v>0.47051194675753044</v>
      </c>
      <c r="J12" s="1164">
        <v>0.39431664548167933</v>
      </c>
      <c r="K12" s="1166">
        <v>0.41771832908530376</v>
      </c>
      <c r="L12" s="1163">
        <v>0.35054723520663361</v>
      </c>
      <c r="M12" s="1163">
        <v>0.54322923446306104</v>
      </c>
      <c r="N12" s="1164">
        <v>0.40515900025109347</v>
      </c>
    </row>
    <row r="13" spans="2:14">
      <c r="B13" s="1165" t="s">
        <v>651</v>
      </c>
      <c r="C13" s="1166">
        <v>0.58544260648711488</v>
      </c>
      <c r="D13" s="1163">
        <v>0.5414201555170447</v>
      </c>
      <c r="E13" s="1163">
        <v>0.85036073208843466</v>
      </c>
      <c r="F13" s="1164">
        <v>0.58152953068142677</v>
      </c>
      <c r="G13" s="1166">
        <v>0.57662923788151088</v>
      </c>
      <c r="H13" s="1163">
        <v>0.54295764456670703</v>
      </c>
      <c r="I13" s="1163">
        <v>0.74382518305918977</v>
      </c>
      <c r="J13" s="1164">
        <v>0.56988035784875002</v>
      </c>
      <c r="K13" s="1166">
        <v>0.58630905924205867</v>
      </c>
      <c r="L13" s="1163">
        <v>0.52409551290616807</v>
      </c>
      <c r="M13" s="1163">
        <v>0.85415716473555736</v>
      </c>
      <c r="N13" s="1164">
        <v>0.57707790437590256</v>
      </c>
    </row>
    <row r="14" spans="2:14" ht="15" thickBot="1">
      <c r="B14" s="1167" t="s">
        <v>652</v>
      </c>
      <c r="C14" s="1168">
        <v>0.84476917861420542</v>
      </c>
      <c r="D14" s="1169">
        <v>1.0217009120409934</v>
      </c>
      <c r="E14" s="1169">
        <v>0.85641776084412768</v>
      </c>
      <c r="F14" s="1170">
        <v>0.8761539721089967</v>
      </c>
      <c r="G14" s="1168">
        <v>0.84414107680971207</v>
      </c>
      <c r="H14" s="1169">
        <v>1.0321346160353084</v>
      </c>
      <c r="I14" s="1169">
        <v>0.84379187043841886</v>
      </c>
      <c r="J14" s="1170">
        <v>0.87707707831917803</v>
      </c>
      <c r="K14" s="1168">
        <v>0.83205177812348907</v>
      </c>
      <c r="L14" s="1169">
        <v>1.058539439080139</v>
      </c>
      <c r="M14" s="1169">
        <v>0.8230254820664803</v>
      </c>
      <c r="N14" s="1170">
        <v>0.87162031474749579</v>
      </c>
    </row>
  </sheetData>
  <mergeCells count="5">
    <mergeCell ref="B3:N3"/>
    <mergeCell ref="B5:B6"/>
    <mergeCell ref="C6:F6"/>
    <mergeCell ref="G6:J6"/>
    <mergeCell ref="K6:N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workbookViewId="0"/>
  </sheetViews>
  <sheetFormatPr defaultColWidth="8.140625" defaultRowHeight="12.75"/>
  <cols>
    <col min="1" max="1" width="5.5703125" style="1172" customWidth="1"/>
    <col min="2" max="2" width="8.140625" style="1172" bestFit="1" customWidth="1"/>
    <col min="3" max="3" width="21.5703125" style="1172" customWidth="1"/>
    <col min="4" max="4" width="40.42578125" style="1172" customWidth="1"/>
    <col min="5" max="9" width="12.140625" style="1172" bestFit="1" customWidth="1"/>
    <col min="10" max="10" width="13.85546875" style="1172" customWidth="1"/>
    <col min="11" max="11" width="8.140625" style="1172"/>
    <col min="12" max="235" width="9.140625" style="1172" customWidth="1"/>
    <col min="236" max="16384" width="8.140625" style="1172"/>
  </cols>
  <sheetData>
    <row r="1" spans="2:10">
      <c r="B1" s="1171"/>
      <c r="C1" s="1171"/>
      <c r="D1" s="1171"/>
      <c r="E1" s="1171"/>
      <c r="F1" s="1171"/>
      <c r="G1" s="1171"/>
      <c r="H1" s="1171"/>
      <c r="I1" s="1171"/>
      <c r="J1" s="1171"/>
    </row>
    <row r="2" spans="2:10" ht="14.25" customHeight="1">
      <c r="B2" s="1171"/>
      <c r="C2" s="1171"/>
      <c r="D2" s="1171"/>
      <c r="E2" s="1171"/>
      <c r="F2" s="1171"/>
      <c r="G2" s="1171"/>
      <c r="H2" s="1171"/>
      <c r="I2" s="2289" t="s">
        <v>703</v>
      </c>
      <c r="J2" s="2289"/>
    </row>
    <row r="3" spans="2:10" ht="14.25">
      <c r="B3" s="1171"/>
      <c r="C3" s="1171"/>
      <c r="D3" s="1171"/>
      <c r="E3" s="1171"/>
      <c r="F3" s="1171"/>
      <c r="G3" s="1171"/>
      <c r="H3" s="1171"/>
      <c r="I3" s="1173"/>
      <c r="J3" s="1173"/>
    </row>
    <row r="4" spans="2:10" ht="14.25" customHeight="1">
      <c r="B4" s="2289" t="s">
        <v>654</v>
      </c>
      <c r="C4" s="2289"/>
      <c r="D4" s="2289"/>
      <c r="E4" s="2289"/>
      <c r="F4" s="2289"/>
      <c r="G4" s="2289"/>
      <c r="H4" s="2289"/>
      <c r="I4" s="2289"/>
      <c r="J4" s="2289"/>
    </row>
    <row r="5" spans="2:10">
      <c r="B5" s="1174"/>
      <c r="C5" s="1174"/>
      <c r="D5" s="1174"/>
      <c r="E5" s="1174"/>
      <c r="F5" s="1174"/>
      <c r="G5" s="1174"/>
      <c r="H5" s="1174"/>
      <c r="I5" s="1174"/>
      <c r="J5" s="1171"/>
    </row>
    <row r="6" spans="2:10" ht="13.5" customHeight="1" thickBot="1">
      <c r="B6" s="1171"/>
      <c r="C6" s="1171"/>
      <c r="D6" s="1171"/>
      <c r="E6" s="1171"/>
      <c r="F6" s="1171"/>
      <c r="G6" s="1171"/>
      <c r="H6" s="1171"/>
      <c r="I6" s="2290" t="s">
        <v>0</v>
      </c>
      <c r="J6" s="2290"/>
    </row>
    <row r="7" spans="2:10" ht="26.25" customHeight="1" thickBot="1">
      <c r="B7" s="1175" t="s">
        <v>655</v>
      </c>
      <c r="C7" s="2291" t="s">
        <v>330</v>
      </c>
      <c r="D7" s="2292"/>
      <c r="E7" s="1176" t="s">
        <v>656</v>
      </c>
      <c r="F7" s="1177" t="s">
        <v>657</v>
      </c>
      <c r="G7" s="1177" t="s">
        <v>658</v>
      </c>
      <c r="H7" s="1177" t="s">
        <v>659</v>
      </c>
      <c r="I7" s="1178" t="s">
        <v>660</v>
      </c>
      <c r="J7" s="1179" t="s">
        <v>4</v>
      </c>
    </row>
    <row r="8" spans="2:10" ht="15" customHeight="1">
      <c r="B8" s="2293" t="s">
        <v>661</v>
      </c>
      <c r="C8" s="2294"/>
      <c r="D8" s="2295"/>
      <c r="E8" s="1180"/>
      <c r="F8" s="1181"/>
      <c r="G8" s="1181"/>
      <c r="H8" s="1181"/>
      <c r="I8" s="1182"/>
      <c r="J8" s="1183"/>
    </row>
    <row r="9" spans="2:10" ht="15" customHeight="1">
      <c r="B9" s="1184">
        <v>1</v>
      </c>
      <c r="C9" s="2287" t="s">
        <v>662</v>
      </c>
      <c r="D9" s="2288"/>
      <c r="E9" s="1185">
        <v>39120.284039999999</v>
      </c>
      <c r="F9" s="1185">
        <v>542.59090000000003</v>
      </c>
      <c r="G9" s="1185">
        <v>0</v>
      </c>
      <c r="H9" s="1185">
        <v>0</v>
      </c>
      <c r="I9" s="1185">
        <v>0</v>
      </c>
      <c r="J9" s="1186">
        <v>39662.874939999994</v>
      </c>
    </row>
    <row r="10" spans="2:10" ht="15" customHeight="1">
      <c r="B10" s="1184">
        <v>2</v>
      </c>
      <c r="C10" s="2287" t="s">
        <v>663</v>
      </c>
      <c r="D10" s="2288"/>
      <c r="E10" s="1185">
        <v>24.992999999999999</v>
      </c>
      <c r="F10" s="1185">
        <v>0</v>
      </c>
      <c r="G10" s="1185">
        <v>0</v>
      </c>
      <c r="H10" s="1185">
        <v>0</v>
      </c>
      <c r="I10" s="1185">
        <v>0</v>
      </c>
      <c r="J10" s="1186">
        <v>24.992999999999999</v>
      </c>
    </row>
    <row r="11" spans="2:10" ht="15" customHeight="1">
      <c r="B11" s="1184"/>
      <c r="C11" s="1187"/>
      <c r="D11" s="1188" t="s">
        <v>664</v>
      </c>
      <c r="E11" s="1185">
        <v>0</v>
      </c>
      <c r="F11" s="1185">
        <v>0</v>
      </c>
      <c r="G11" s="1185">
        <v>0</v>
      </c>
      <c r="H11" s="1185">
        <v>0</v>
      </c>
      <c r="I11" s="1185">
        <v>0</v>
      </c>
      <c r="J11" s="1186">
        <v>0</v>
      </c>
    </row>
    <row r="12" spans="2:10" ht="15" customHeight="1">
      <c r="B12" s="1184"/>
      <c r="C12" s="1187"/>
      <c r="D12" s="1188" t="s">
        <v>665</v>
      </c>
      <c r="E12" s="1185">
        <v>0</v>
      </c>
      <c r="F12" s="1185">
        <v>0</v>
      </c>
      <c r="G12" s="1185">
        <v>0</v>
      </c>
      <c r="H12" s="1185">
        <v>0</v>
      </c>
      <c r="I12" s="1185">
        <v>0</v>
      </c>
      <c r="J12" s="1186">
        <v>0</v>
      </c>
    </row>
    <row r="13" spans="2:10" ht="15" customHeight="1">
      <c r="B13" s="1184"/>
      <c r="C13" s="1187"/>
      <c r="D13" s="1188" t="s">
        <v>666</v>
      </c>
      <c r="E13" s="1185">
        <v>24.992999999999999</v>
      </c>
      <c r="F13" s="1185">
        <v>0</v>
      </c>
      <c r="G13" s="1185">
        <v>0</v>
      </c>
      <c r="H13" s="1185">
        <v>0</v>
      </c>
      <c r="I13" s="1185">
        <v>0</v>
      </c>
      <c r="J13" s="1186">
        <v>24.992999999999999</v>
      </c>
    </row>
    <row r="14" spans="2:10" ht="15" customHeight="1">
      <c r="B14" s="1184">
        <v>3</v>
      </c>
      <c r="C14" s="2287" t="s">
        <v>667</v>
      </c>
      <c r="D14" s="2288"/>
      <c r="E14" s="1185">
        <v>0</v>
      </c>
      <c r="F14" s="1185">
        <v>0</v>
      </c>
      <c r="G14" s="1185">
        <v>0</v>
      </c>
      <c r="H14" s="1185">
        <v>0</v>
      </c>
      <c r="I14" s="1185">
        <v>0</v>
      </c>
      <c r="J14" s="1186">
        <v>0</v>
      </c>
    </row>
    <row r="15" spans="2:10" ht="15" customHeight="1">
      <c r="B15" s="1184">
        <v>4</v>
      </c>
      <c r="C15" s="2287" t="s">
        <v>668</v>
      </c>
      <c r="D15" s="2288"/>
      <c r="E15" s="1185">
        <v>1.1100000000000001</v>
      </c>
      <c r="F15" s="1185">
        <v>0</v>
      </c>
      <c r="G15" s="1185">
        <v>0</v>
      </c>
      <c r="H15" s="1185">
        <v>0</v>
      </c>
      <c r="I15" s="1185">
        <v>0</v>
      </c>
      <c r="J15" s="1186">
        <v>1.1100000000000001</v>
      </c>
    </row>
    <row r="16" spans="2:10" ht="30" customHeight="1">
      <c r="B16" s="1184">
        <v>5</v>
      </c>
      <c r="C16" s="2287" t="s">
        <v>669</v>
      </c>
      <c r="D16" s="2288"/>
      <c r="E16" s="1185">
        <v>0</v>
      </c>
      <c r="F16" s="1185">
        <v>0</v>
      </c>
      <c r="G16" s="1185">
        <v>0</v>
      </c>
      <c r="H16" s="1185">
        <v>0</v>
      </c>
      <c r="I16" s="1185">
        <v>0</v>
      </c>
      <c r="J16" s="1186">
        <v>0</v>
      </c>
    </row>
    <row r="17" spans="2:10" ht="15" customHeight="1">
      <c r="B17" s="1184"/>
      <c r="C17" s="1187"/>
      <c r="D17" s="1188" t="s">
        <v>664</v>
      </c>
      <c r="E17" s="1185">
        <v>0</v>
      </c>
      <c r="F17" s="1185">
        <v>0</v>
      </c>
      <c r="G17" s="1185">
        <v>0</v>
      </c>
      <c r="H17" s="1185">
        <v>0</v>
      </c>
      <c r="I17" s="1185">
        <v>0</v>
      </c>
      <c r="J17" s="1186">
        <v>0</v>
      </c>
    </row>
    <row r="18" spans="2:10" ht="15" customHeight="1">
      <c r="B18" s="1184"/>
      <c r="C18" s="1187"/>
      <c r="D18" s="1188" t="s">
        <v>665</v>
      </c>
      <c r="E18" s="1185">
        <v>0</v>
      </c>
      <c r="F18" s="1185">
        <v>0</v>
      </c>
      <c r="G18" s="1185">
        <v>0</v>
      </c>
      <c r="H18" s="1185">
        <v>0</v>
      </c>
      <c r="I18" s="1185">
        <v>0</v>
      </c>
      <c r="J18" s="1186">
        <v>0</v>
      </c>
    </row>
    <row r="19" spans="2:10" ht="15" customHeight="1">
      <c r="B19" s="1184"/>
      <c r="C19" s="1187"/>
      <c r="D19" s="1188" t="s">
        <v>666</v>
      </c>
      <c r="E19" s="1185">
        <v>0</v>
      </c>
      <c r="F19" s="1185">
        <v>0</v>
      </c>
      <c r="G19" s="1185">
        <v>0</v>
      </c>
      <c r="H19" s="1185">
        <v>0</v>
      </c>
      <c r="I19" s="1185">
        <v>0</v>
      </c>
      <c r="J19" s="1186">
        <v>0</v>
      </c>
    </row>
    <row r="20" spans="2:10" ht="15" customHeight="1">
      <c r="B20" s="1184"/>
      <c r="C20" s="1187"/>
      <c r="D20" s="1188" t="s">
        <v>670</v>
      </c>
      <c r="E20" s="1185">
        <v>0</v>
      </c>
      <c r="F20" s="1185">
        <v>0</v>
      </c>
      <c r="G20" s="1185">
        <v>0</v>
      </c>
      <c r="H20" s="1185">
        <v>0</v>
      </c>
      <c r="I20" s="1185">
        <v>0</v>
      </c>
      <c r="J20" s="1186">
        <v>0</v>
      </c>
    </row>
    <row r="21" spans="2:10" ht="15" customHeight="1">
      <c r="B21" s="1184">
        <v>6</v>
      </c>
      <c r="C21" s="2287" t="s">
        <v>671</v>
      </c>
      <c r="D21" s="2288"/>
      <c r="E21" s="1185">
        <v>77.844999999999999</v>
      </c>
      <c r="F21" s="1185">
        <v>11814.406000000001</v>
      </c>
      <c r="G21" s="1185">
        <v>1419.4680000000001</v>
      </c>
      <c r="H21" s="1185">
        <v>2338.85</v>
      </c>
      <c r="I21" s="1185">
        <v>7867.8180000000002</v>
      </c>
      <c r="J21" s="1186">
        <v>23518.386999999999</v>
      </c>
    </row>
    <row r="22" spans="2:10" ht="15" customHeight="1">
      <c r="B22" s="1184"/>
      <c r="C22" s="1187"/>
      <c r="D22" s="1188" t="s">
        <v>664</v>
      </c>
      <c r="E22" s="1185">
        <v>77.844999999999999</v>
      </c>
      <c r="F22" s="1185">
        <v>11814.406000000001</v>
      </c>
      <c r="G22" s="1185">
        <v>1403.808</v>
      </c>
      <c r="H22" s="1185">
        <v>2338.85</v>
      </c>
      <c r="I22" s="1185">
        <v>5443.67</v>
      </c>
      <c r="J22" s="1186">
        <v>21078.579000000002</v>
      </c>
    </row>
    <row r="23" spans="2:10" ht="15" customHeight="1">
      <c r="B23" s="1184"/>
      <c r="C23" s="1187"/>
      <c r="D23" s="1188" t="s">
        <v>665</v>
      </c>
      <c r="E23" s="1185">
        <v>0</v>
      </c>
      <c r="F23" s="1185">
        <v>0</v>
      </c>
      <c r="G23" s="1185">
        <v>15.66</v>
      </c>
      <c r="H23" s="1185">
        <v>0</v>
      </c>
      <c r="I23" s="1185">
        <v>2424.1480000000001</v>
      </c>
      <c r="J23" s="1186">
        <v>2439.808</v>
      </c>
    </row>
    <row r="24" spans="2:10" ht="15" customHeight="1">
      <c r="B24" s="1184">
        <v>7</v>
      </c>
      <c r="C24" s="2287" t="s">
        <v>672</v>
      </c>
      <c r="D24" s="2288"/>
      <c r="E24" s="1185">
        <v>1572.0494899999999</v>
      </c>
      <c r="F24" s="1185">
        <v>12929.44</v>
      </c>
      <c r="G24" s="1185">
        <v>764.89200000000005</v>
      </c>
      <c r="H24" s="1185">
        <v>3535.4859999999999</v>
      </c>
      <c r="I24" s="1185">
        <v>7146.1530000000002</v>
      </c>
      <c r="J24" s="1186">
        <v>25948.020490000003</v>
      </c>
    </row>
    <row r="25" spans="2:10" ht="15" customHeight="1">
      <c r="B25" s="1184"/>
      <c r="C25" s="1187"/>
      <c r="D25" s="1188" t="s">
        <v>664</v>
      </c>
      <c r="E25" s="1185">
        <v>1484.6120000000001</v>
      </c>
      <c r="F25" s="1185">
        <v>12929.44</v>
      </c>
      <c r="G25" s="1185">
        <v>764.89200000000005</v>
      </c>
      <c r="H25" s="1185">
        <v>3530</v>
      </c>
      <c r="I25" s="1185">
        <v>5334.05</v>
      </c>
      <c r="J25" s="1186">
        <v>24042.993999999999</v>
      </c>
    </row>
    <row r="26" spans="2:10" ht="15" customHeight="1">
      <c r="B26" s="1184"/>
      <c r="C26" s="1187"/>
      <c r="D26" s="1188" t="s">
        <v>665</v>
      </c>
      <c r="E26" s="1185">
        <v>1.069</v>
      </c>
      <c r="F26" s="1185">
        <v>0</v>
      </c>
      <c r="G26" s="1185">
        <v>0</v>
      </c>
      <c r="H26" s="1185">
        <v>0</v>
      </c>
      <c r="I26" s="1185">
        <v>1795.1469999999999</v>
      </c>
      <c r="J26" s="1186">
        <v>1796.2159999999999</v>
      </c>
    </row>
    <row r="27" spans="2:10" ht="15" customHeight="1">
      <c r="B27" s="1184"/>
      <c r="C27" s="1187"/>
      <c r="D27" s="1188" t="s">
        <v>666</v>
      </c>
      <c r="E27" s="1185">
        <v>86.368490000000008</v>
      </c>
      <c r="F27" s="1185">
        <v>0</v>
      </c>
      <c r="G27" s="1185">
        <v>0</v>
      </c>
      <c r="H27" s="1185">
        <v>5.4859999999999998</v>
      </c>
      <c r="I27" s="1185">
        <v>16.956</v>
      </c>
      <c r="J27" s="1186">
        <v>108.81049</v>
      </c>
    </row>
    <row r="28" spans="2:10" ht="15" customHeight="1">
      <c r="B28" s="1184"/>
      <c r="C28" s="1187"/>
      <c r="D28" s="1188" t="s">
        <v>673</v>
      </c>
      <c r="E28" s="1185">
        <v>0</v>
      </c>
      <c r="F28" s="1185">
        <v>0</v>
      </c>
      <c r="G28" s="1185">
        <v>0</v>
      </c>
      <c r="H28" s="1185">
        <v>0</v>
      </c>
      <c r="I28" s="1185">
        <v>0</v>
      </c>
      <c r="J28" s="1186">
        <v>0</v>
      </c>
    </row>
    <row r="29" spans="2:10" ht="15" customHeight="1">
      <c r="B29" s="1184">
        <v>8</v>
      </c>
      <c r="C29" s="2287" t="s">
        <v>674</v>
      </c>
      <c r="D29" s="2288"/>
      <c r="E29" s="1185">
        <v>30323.774490000003</v>
      </c>
      <c r="F29" s="1185">
        <v>14385.16008</v>
      </c>
      <c r="G29" s="1185">
        <v>24784.19283</v>
      </c>
      <c r="H29" s="1185">
        <v>24181.05932</v>
      </c>
      <c r="I29" s="1185">
        <v>50059.019679999998</v>
      </c>
      <c r="J29" s="1186">
        <v>143733.2064</v>
      </c>
    </row>
    <row r="30" spans="2:10" ht="15" customHeight="1">
      <c r="B30" s="1184"/>
      <c r="C30" s="1187"/>
      <c r="D30" s="1188" t="s">
        <v>675</v>
      </c>
      <c r="E30" s="1185">
        <v>5266.2319400000006</v>
      </c>
      <c r="F30" s="1185">
        <v>8046.12003</v>
      </c>
      <c r="G30" s="1185">
        <v>8887.2353999999996</v>
      </c>
      <c r="H30" s="1185">
        <v>399.15600000000001</v>
      </c>
      <c r="I30" s="1185">
        <v>0</v>
      </c>
      <c r="J30" s="1186">
        <v>22598.74337</v>
      </c>
    </row>
    <row r="31" spans="2:10" ht="15" customHeight="1">
      <c r="B31" s="1184"/>
      <c r="C31" s="1187"/>
      <c r="D31" s="1188" t="s">
        <v>676</v>
      </c>
      <c r="E31" s="1185">
        <v>19100.006699999998</v>
      </c>
      <c r="F31" s="1185">
        <v>0</v>
      </c>
      <c r="G31" s="1185">
        <v>0</v>
      </c>
      <c r="H31" s="1185">
        <v>0</v>
      </c>
      <c r="I31" s="1185">
        <v>0</v>
      </c>
      <c r="J31" s="1186">
        <v>19100.006699999998</v>
      </c>
    </row>
    <row r="32" spans="2:10" ht="15" customHeight="1">
      <c r="B32" s="1184"/>
      <c r="C32" s="1187"/>
      <c r="D32" s="1188" t="s">
        <v>677</v>
      </c>
      <c r="E32" s="1185">
        <v>3.7769400000000002</v>
      </c>
      <c r="F32" s="1185">
        <v>3.4849999999999999E-2</v>
      </c>
      <c r="G32" s="1185">
        <v>1.1041099999999999</v>
      </c>
      <c r="H32" s="1185">
        <v>1.4160899999999998</v>
      </c>
      <c r="I32" s="1185">
        <v>2.0962299999999998</v>
      </c>
      <c r="J32" s="1186">
        <v>8.4282199999999996</v>
      </c>
    </row>
    <row r="33" spans="2:10" ht="15" customHeight="1">
      <c r="B33" s="1184"/>
      <c r="C33" s="1187"/>
      <c r="D33" s="1188" t="s">
        <v>670</v>
      </c>
      <c r="E33" s="1185">
        <v>5783.2069099999999</v>
      </c>
      <c r="F33" s="1185">
        <v>6292.9862000000003</v>
      </c>
      <c r="G33" s="1185">
        <v>15875.185320000001</v>
      </c>
      <c r="H33" s="1185">
        <v>23773.94123</v>
      </c>
      <c r="I33" s="1185">
        <v>50056.923450000002</v>
      </c>
      <c r="J33" s="1186">
        <v>101782.24311</v>
      </c>
    </row>
    <row r="34" spans="2:10" ht="15" customHeight="1">
      <c r="B34" s="1184"/>
      <c r="C34" s="1187"/>
      <c r="D34" s="1188" t="s">
        <v>678</v>
      </c>
      <c r="E34" s="1185">
        <v>170.55199999999999</v>
      </c>
      <c r="F34" s="1185">
        <v>46.018999999999998</v>
      </c>
      <c r="G34" s="1185">
        <v>20.667999999999999</v>
      </c>
      <c r="H34" s="1185">
        <v>6.5460000000000003</v>
      </c>
      <c r="I34" s="1185">
        <v>0</v>
      </c>
      <c r="J34" s="1186">
        <v>243.785</v>
      </c>
    </row>
    <row r="35" spans="2:10" ht="15" customHeight="1">
      <c r="B35" s="1184">
        <v>9</v>
      </c>
      <c r="C35" s="2287" t="s">
        <v>679</v>
      </c>
      <c r="D35" s="2288"/>
      <c r="E35" s="1185">
        <v>810.06488000000002</v>
      </c>
      <c r="F35" s="1185">
        <v>442.86920000000003</v>
      </c>
      <c r="G35" s="1185">
        <v>16.3414</v>
      </c>
      <c r="H35" s="1185">
        <v>15.95368</v>
      </c>
      <c r="I35" s="1185">
        <v>59.149360000000001</v>
      </c>
      <c r="J35" s="1186">
        <v>1344.37852</v>
      </c>
    </row>
    <row r="36" spans="2:10" ht="15" customHeight="1">
      <c r="B36" s="1184">
        <v>10</v>
      </c>
      <c r="C36" s="2287" t="s">
        <v>515</v>
      </c>
      <c r="D36" s="2288"/>
      <c r="E36" s="1185">
        <v>126.66244999999999</v>
      </c>
      <c r="F36" s="1185">
        <v>14.618</v>
      </c>
      <c r="G36" s="1185">
        <v>5.0000000000000001E-3</v>
      </c>
      <c r="H36" s="1185">
        <v>2.5649999999999999</v>
      </c>
      <c r="I36" s="1185">
        <v>1.2E-2</v>
      </c>
      <c r="J36" s="1186">
        <v>143.86245000000002</v>
      </c>
    </row>
    <row r="37" spans="2:10" ht="15" customHeight="1">
      <c r="B37" s="1184">
        <v>11</v>
      </c>
      <c r="C37" s="2287" t="s">
        <v>680</v>
      </c>
      <c r="D37" s="2288"/>
      <c r="E37" s="1185">
        <v>2774.9502200000002</v>
      </c>
      <c r="F37" s="1185">
        <v>319.89922999999999</v>
      </c>
      <c r="G37" s="1185">
        <v>8.7160400000000013</v>
      </c>
      <c r="H37" s="1185">
        <v>554.101</v>
      </c>
      <c r="I37" s="1185">
        <v>153.49229</v>
      </c>
      <c r="J37" s="1186">
        <v>3811.1587800000002</v>
      </c>
    </row>
    <row r="38" spans="2:10" ht="15" customHeight="1" thickBot="1">
      <c r="B38" s="1189">
        <v>12</v>
      </c>
      <c r="C38" s="2298" t="s">
        <v>681</v>
      </c>
      <c r="D38" s="2299"/>
      <c r="E38" s="1190">
        <v>74831.733570000011</v>
      </c>
      <c r="F38" s="1190">
        <v>40448.983409999993</v>
      </c>
      <c r="G38" s="1190">
        <v>26993.615269999995</v>
      </c>
      <c r="H38" s="1190">
        <v>30628.014999999999</v>
      </c>
      <c r="I38" s="1190">
        <v>65285.644329999996</v>
      </c>
      <c r="J38" s="1191">
        <v>238187.99157999997</v>
      </c>
    </row>
    <row r="39" spans="2:10" ht="15" customHeight="1">
      <c r="B39" s="2293" t="s">
        <v>682</v>
      </c>
      <c r="C39" s="2294"/>
      <c r="D39" s="2295"/>
      <c r="E39" s="1192"/>
      <c r="F39" s="1193"/>
      <c r="G39" s="1193"/>
      <c r="H39" s="1193"/>
      <c r="I39" s="1194"/>
      <c r="J39" s="1195"/>
    </row>
    <row r="40" spans="2:10" ht="15" customHeight="1">
      <c r="B40" s="1184">
        <v>13</v>
      </c>
      <c r="C40" s="2287" t="s">
        <v>683</v>
      </c>
      <c r="D40" s="2288"/>
      <c r="E40" s="1185">
        <v>144733.70168</v>
      </c>
      <c r="F40" s="1185">
        <v>3.3000000000000002E-2</v>
      </c>
      <c r="G40" s="1185">
        <v>2.0019999999999998</v>
      </c>
      <c r="H40" s="1185">
        <v>0.93600000000000005</v>
      </c>
      <c r="I40" s="1185">
        <v>3.8</v>
      </c>
      <c r="J40" s="1186">
        <v>144740.47268000001</v>
      </c>
    </row>
    <row r="41" spans="2:10" ht="15" customHeight="1">
      <c r="B41" s="1184">
        <v>14</v>
      </c>
      <c r="C41" s="2287" t="s">
        <v>684</v>
      </c>
      <c r="D41" s="2288"/>
      <c r="E41" s="1185">
        <v>0</v>
      </c>
      <c r="F41" s="1185">
        <v>0</v>
      </c>
      <c r="G41" s="1185">
        <v>0</v>
      </c>
      <c r="H41" s="1185">
        <v>0</v>
      </c>
      <c r="I41" s="1185">
        <v>0</v>
      </c>
      <c r="J41" s="1186">
        <v>0</v>
      </c>
    </row>
    <row r="42" spans="2:10" ht="15" customHeight="1">
      <c r="B42" s="1184"/>
      <c r="C42" s="1187"/>
      <c r="D42" s="1188" t="s">
        <v>664</v>
      </c>
      <c r="E42" s="1185">
        <v>0</v>
      </c>
      <c r="F42" s="1185">
        <v>0</v>
      </c>
      <c r="G42" s="1185">
        <v>0</v>
      </c>
      <c r="H42" s="1185">
        <v>0</v>
      </c>
      <c r="I42" s="1185">
        <v>0</v>
      </c>
      <c r="J42" s="1186">
        <v>0</v>
      </c>
    </row>
    <row r="43" spans="2:10" ht="15" customHeight="1">
      <c r="B43" s="1184"/>
      <c r="C43" s="1187"/>
      <c r="D43" s="1188" t="s">
        <v>665</v>
      </c>
      <c r="E43" s="1185">
        <v>0</v>
      </c>
      <c r="F43" s="1185">
        <v>0</v>
      </c>
      <c r="G43" s="1185">
        <v>0</v>
      </c>
      <c r="H43" s="1185">
        <v>0</v>
      </c>
      <c r="I43" s="1185">
        <v>0</v>
      </c>
      <c r="J43" s="1186">
        <v>0</v>
      </c>
    </row>
    <row r="44" spans="2:10" ht="15" customHeight="1">
      <c r="B44" s="1184"/>
      <c r="C44" s="1187"/>
      <c r="D44" s="1188" t="s">
        <v>666</v>
      </c>
      <c r="E44" s="1185">
        <v>0</v>
      </c>
      <c r="F44" s="1185">
        <v>0</v>
      </c>
      <c r="G44" s="1185">
        <v>0</v>
      </c>
      <c r="H44" s="1185">
        <v>0</v>
      </c>
      <c r="I44" s="1185">
        <v>0</v>
      </c>
      <c r="J44" s="1186">
        <v>0</v>
      </c>
    </row>
    <row r="45" spans="2:10" ht="15" customHeight="1">
      <c r="B45" s="1184"/>
      <c r="C45" s="1187"/>
      <c r="D45" s="1188" t="s">
        <v>676</v>
      </c>
      <c r="E45" s="1185">
        <v>0</v>
      </c>
      <c r="F45" s="1185">
        <v>0</v>
      </c>
      <c r="G45" s="1185">
        <v>0</v>
      </c>
      <c r="H45" s="1185">
        <v>0</v>
      </c>
      <c r="I45" s="1185">
        <v>0</v>
      </c>
      <c r="J45" s="1186">
        <v>0</v>
      </c>
    </row>
    <row r="46" spans="2:10" ht="15" customHeight="1">
      <c r="B46" s="1184"/>
      <c r="C46" s="1187"/>
      <c r="D46" s="1188" t="s">
        <v>685</v>
      </c>
      <c r="E46" s="1185">
        <v>0</v>
      </c>
      <c r="F46" s="1185">
        <v>0</v>
      </c>
      <c r="G46" s="1185">
        <v>0</v>
      </c>
      <c r="H46" s="1185">
        <v>0</v>
      </c>
      <c r="I46" s="1185">
        <v>0</v>
      </c>
      <c r="J46" s="1186">
        <v>0</v>
      </c>
    </row>
    <row r="47" spans="2:10" ht="15" customHeight="1">
      <c r="B47" s="1184"/>
      <c r="C47" s="1187"/>
      <c r="D47" s="1188" t="s">
        <v>686</v>
      </c>
      <c r="E47" s="1185">
        <v>0</v>
      </c>
      <c r="F47" s="1185">
        <v>0</v>
      </c>
      <c r="G47" s="1185">
        <v>0</v>
      </c>
      <c r="H47" s="1185">
        <v>0</v>
      </c>
      <c r="I47" s="1185">
        <v>0</v>
      </c>
      <c r="J47" s="1186">
        <v>0</v>
      </c>
    </row>
    <row r="48" spans="2:10" ht="15" customHeight="1">
      <c r="B48" s="1184">
        <v>15</v>
      </c>
      <c r="C48" s="2287" t="s">
        <v>667</v>
      </c>
      <c r="D48" s="2288"/>
      <c r="E48" s="1185">
        <v>0</v>
      </c>
      <c r="F48" s="1185">
        <v>0</v>
      </c>
      <c r="G48" s="1185">
        <v>0</v>
      </c>
      <c r="H48" s="1185">
        <v>0</v>
      </c>
      <c r="I48" s="1185">
        <v>0</v>
      </c>
      <c r="J48" s="1186">
        <v>0</v>
      </c>
    </row>
    <row r="49" spans="2:10" ht="15" customHeight="1">
      <c r="B49" s="1184">
        <v>16</v>
      </c>
      <c r="C49" s="2287" t="s">
        <v>668</v>
      </c>
      <c r="D49" s="2288"/>
      <c r="E49" s="1185">
        <v>0.01</v>
      </c>
      <c r="F49" s="1185">
        <v>0</v>
      </c>
      <c r="G49" s="1185">
        <v>0</v>
      </c>
      <c r="H49" s="1185">
        <v>0</v>
      </c>
      <c r="I49" s="1185">
        <v>0</v>
      </c>
      <c r="J49" s="1186">
        <v>0.01</v>
      </c>
    </row>
    <row r="50" spans="2:10" ht="15" customHeight="1">
      <c r="B50" s="1184">
        <v>17</v>
      </c>
      <c r="C50" s="2287" t="s">
        <v>687</v>
      </c>
      <c r="D50" s="2288"/>
      <c r="E50" s="1185">
        <v>28012.205369999996</v>
      </c>
      <c r="F50" s="1185">
        <v>13066.58646</v>
      </c>
      <c r="G50" s="1185">
        <v>28171.78872</v>
      </c>
      <c r="H50" s="1185">
        <v>34514.611629999999</v>
      </c>
      <c r="I50" s="1185">
        <v>56399.07632</v>
      </c>
      <c r="J50" s="1186">
        <v>160164.26850000001</v>
      </c>
    </row>
    <row r="51" spans="2:10" ht="15" customHeight="1">
      <c r="B51" s="1184"/>
      <c r="C51" s="1187"/>
      <c r="D51" s="1188" t="s">
        <v>688</v>
      </c>
      <c r="E51" s="1185">
        <v>17395.262469999998</v>
      </c>
      <c r="F51" s="1185">
        <v>0</v>
      </c>
      <c r="G51" s="1185">
        <v>2.5000000000000001E-2</v>
      </c>
      <c r="H51" s="1185">
        <v>21.085000000000001</v>
      </c>
      <c r="I51" s="1185">
        <v>0.76600000000000001</v>
      </c>
      <c r="J51" s="1186">
        <v>17417.138469999998</v>
      </c>
    </row>
    <row r="52" spans="2:10" ht="15" customHeight="1">
      <c r="B52" s="1184"/>
      <c r="C52" s="1187"/>
      <c r="D52" s="1188" t="s">
        <v>689</v>
      </c>
      <c r="E52" s="1185">
        <v>10616.9429</v>
      </c>
      <c r="F52" s="1185">
        <v>13066.58646</v>
      </c>
      <c r="G52" s="1185">
        <v>28171.763719999999</v>
      </c>
      <c r="H52" s="1185">
        <v>34493.52663</v>
      </c>
      <c r="I52" s="1185">
        <v>56398.310319999997</v>
      </c>
      <c r="J52" s="1186">
        <v>142747.13003</v>
      </c>
    </row>
    <row r="53" spans="2:10" ht="15" customHeight="1">
      <c r="B53" s="1184">
        <v>18</v>
      </c>
      <c r="C53" s="2287" t="s">
        <v>690</v>
      </c>
      <c r="D53" s="2288"/>
      <c r="E53" s="1185">
        <v>1161.1130000000001</v>
      </c>
      <c r="F53" s="1185">
        <v>1870.90849</v>
      </c>
      <c r="G53" s="1185">
        <v>954.61959999999999</v>
      </c>
      <c r="H53" s="1185">
        <v>1686.1671399999998</v>
      </c>
      <c r="I53" s="1185">
        <v>3715.1747</v>
      </c>
      <c r="J53" s="1186">
        <v>9387.9829300000001</v>
      </c>
    </row>
    <row r="54" spans="2:10" ht="15" customHeight="1">
      <c r="B54" s="1184">
        <v>19</v>
      </c>
      <c r="C54" s="2287" t="s">
        <v>691</v>
      </c>
      <c r="D54" s="2288"/>
      <c r="E54" s="1185">
        <v>0</v>
      </c>
      <c r="F54" s="1185">
        <v>0</v>
      </c>
      <c r="G54" s="1185">
        <v>0</v>
      </c>
      <c r="H54" s="1185">
        <v>0</v>
      </c>
      <c r="I54" s="1185">
        <v>0</v>
      </c>
      <c r="J54" s="1186">
        <v>0</v>
      </c>
    </row>
    <row r="55" spans="2:10" ht="15" customHeight="1">
      <c r="B55" s="1184">
        <v>20</v>
      </c>
      <c r="C55" s="2287" t="s">
        <v>692</v>
      </c>
      <c r="D55" s="2288"/>
      <c r="E55" s="1185">
        <v>284.62334000000004</v>
      </c>
      <c r="F55" s="1185">
        <v>234.17340999999999</v>
      </c>
      <c r="G55" s="1185">
        <v>140.81373000000002</v>
      </c>
      <c r="H55" s="1185">
        <v>138.83032999999998</v>
      </c>
      <c r="I55" s="1185">
        <v>210.97336999999999</v>
      </c>
      <c r="J55" s="1186">
        <v>1009.41418</v>
      </c>
    </row>
    <row r="56" spans="2:10" ht="15" customHeight="1">
      <c r="B56" s="1184">
        <v>21</v>
      </c>
      <c r="C56" s="2287" t="s">
        <v>693</v>
      </c>
      <c r="D56" s="2288"/>
      <c r="E56" s="1185">
        <v>17.148319999999998</v>
      </c>
      <c r="F56" s="1185">
        <v>5.3520000000000003</v>
      </c>
      <c r="G56" s="1185">
        <v>0</v>
      </c>
      <c r="H56" s="1185">
        <v>0.77100000000000002</v>
      </c>
      <c r="I56" s="1185">
        <v>0</v>
      </c>
      <c r="J56" s="1186">
        <v>23.271319999999999</v>
      </c>
    </row>
    <row r="57" spans="2:10" ht="15" customHeight="1">
      <c r="B57" s="1184">
        <v>22</v>
      </c>
      <c r="C57" s="2287" t="s">
        <v>694</v>
      </c>
      <c r="D57" s="2288"/>
      <c r="E57" s="1185">
        <v>0</v>
      </c>
      <c r="F57" s="1185">
        <v>1.2999999999999999E-2</v>
      </c>
      <c r="G57" s="1185">
        <v>2.5999999999999999E-2</v>
      </c>
      <c r="H57" s="1185">
        <v>0.04</v>
      </c>
      <c r="I57" s="1185">
        <v>8.1000000000000003E-2</v>
      </c>
      <c r="J57" s="1186">
        <v>0.16</v>
      </c>
    </row>
    <row r="58" spans="2:10" ht="15" customHeight="1">
      <c r="B58" s="1184">
        <v>23</v>
      </c>
      <c r="C58" s="2287" t="s">
        <v>695</v>
      </c>
      <c r="D58" s="2288"/>
      <c r="E58" s="1185">
        <v>4966.0260499999995</v>
      </c>
      <c r="F58" s="1185">
        <v>814.76813000000004</v>
      </c>
      <c r="G58" s="1185">
        <v>269.72048000000001</v>
      </c>
      <c r="H58" s="1185">
        <v>1.605</v>
      </c>
      <c r="I58" s="1185">
        <v>2.3361799999999997</v>
      </c>
      <c r="J58" s="1186">
        <v>6054.4558399999996</v>
      </c>
    </row>
    <row r="59" spans="2:10" ht="15" customHeight="1" thickBot="1">
      <c r="B59" s="1196">
        <v>24</v>
      </c>
      <c r="C59" s="2296" t="s">
        <v>696</v>
      </c>
      <c r="D59" s="2297"/>
      <c r="E59" s="1197">
        <v>179174.82776000001</v>
      </c>
      <c r="F59" s="1198">
        <v>15991.834490000003</v>
      </c>
      <c r="G59" s="1198">
        <v>29538.970530000002</v>
      </c>
      <c r="H59" s="1198">
        <v>36342.9611</v>
      </c>
      <c r="I59" s="1199">
        <v>60331.441570000003</v>
      </c>
      <c r="J59" s="1199">
        <v>321380.03545000002</v>
      </c>
    </row>
    <row r="60" spans="2:10" ht="15" customHeight="1">
      <c r="B60" s="2293" t="s">
        <v>697</v>
      </c>
      <c r="C60" s="2294"/>
      <c r="D60" s="2295"/>
      <c r="E60" s="1200"/>
      <c r="F60" s="1201"/>
      <c r="G60" s="1202"/>
      <c r="H60" s="1202"/>
      <c r="I60" s="1203"/>
      <c r="J60" s="1204"/>
    </row>
    <row r="61" spans="2:10" ht="15" customHeight="1">
      <c r="B61" s="1184">
        <v>25</v>
      </c>
      <c r="C61" s="2287" t="s">
        <v>698</v>
      </c>
      <c r="D61" s="2288"/>
      <c r="E61" s="1185">
        <v>1704.8682800000001</v>
      </c>
      <c r="F61" s="1185">
        <v>56.019269999999999</v>
      </c>
      <c r="G61" s="1185">
        <v>81.578890000000001</v>
      </c>
      <c r="H61" s="1185">
        <v>376.60139000000004</v>
      </c>
      <c r="I61" s="1185">
        <v>426.33244999999999</v>
      </c>
      <c r="J61" s="1186">
        <v>2645.4002800000003</v>
      </c>
    </row>
    <row r="62" spans="2:10" ht="15" customHeight="1">
      <c r="B62" s="1184">
        <v>26</v>
      </c>
      <c r="C62" s="2287" t="s">
        <v>699</v>
      </c>
      <c r="D62" s="2288"/>
      <c r="E62" s="1185">
        <v>30038.764340000002</v>
      </c>
      <c r="F62" s="1185">
        <v>1564.8384199999998</v>
      </c>
      <c r="G62" s="1185">
        <v>5442.8805700000003</v>
      </c>
      <c r="H62" s="1185">
        <v>5024.0275899999997</v>
      </c>
      <c r="I62" s="1185">
        <v>11546.373609999999</v>
      </c>
      <c r="J62" s="1186">
        <v>53616.884530000003</v>
      </c>
    </row>
    <row r="63" spans="2:10" ht="15" customHeight="1" thickBot="1">
      <c r="B63" s="1189">
        <v>27</v>
      </c>
      <c r="C63" s="2298" t="s">
        <v>700</v>
      </c>
      <c r="D63" s="2299"/>
      <c r="E63" s="1205">
        <v>-28333.896059999999</v>
      </c>
      <c r="F63" s="1206">
        <v>-1508.8191499999998</v>
      </c>
      <c r="G63" s="1206">
        <v>-5361.3016800000005</v>
      </c>
      <c r="H63" s="1206">
        <v>-4647.4261999999999</v>
      </c>
      <c r="I63" s="1206">
        <v>-11120.041160000001</v>
      </c>
      <c r="J63" s="1207">
        <v>-50971.484250000001</v>
      </c>
    </row>
    <row r="64" spans="2:10" ht="15" customHeight="1">
      <c r="B64" s="1208">
        <v>28</v>
      </c>
      <c r="C64" s="2300" t="s">
        <v>701</v>
      </c>
      <c r="D64" s="2301"/>
      <c r="E64" s="1209">
        <v>-132676.99025</v>
      </c>
      <c r="F64" s="1209">
        <v>22948.329769999997</v>
      </c>
      <c r="G64" s="1209">
        <v>-7906.6569400000062</v>
      </c>
      <c r="H64" s="1209">
        <v>-10362.372300000001</v>
      </c>
      <c r="I64" s="1209">
        <v>-6165.8384000000024</v>
      </c>
      <c r="J64" s="1210">
        <v>-134163.52812000003</v>
      </c>
    </row>
    <row r="65" spans="2:10" ht="15" customHeight="1" thickBot="1">
      <c r="B65" s="1211">
        <v>29</v>
      </c>
      <c r="C65" s="2298" t="s">
        <v>702</v>
      </c>
      <c r="D65" s="2299"/>
      <c r="E65" s="1212">
        <v>-132676.99025</v>
      </c>
      <c r="F65" s="1212">
        <v>-109728.66048000002</v>
      </c>
      <c r="G65" s="1212">
        <v>-117635.31742000004</v>
      </c>
      <c r="H65" s="1212">
        <v>-127997.68972000002</v>
      </c>
      <c r="I65" s="1212">
        <v>-134163.52812000003</v>
      </c>
      <c r="J65" s="1213"/>
    </row>
    <row r="66" spans="2:10" ht="15" customHeight="1">
      <c r="B66" s="1214"/>
      <c r="C66" s="1214"/>
      <c r="D66" s="1214"/>
      <c r="E66" s="1215"/>
      <c r="F66" s="1215"/>
      <c r="G66" s="1215"/>
      <c r="H66" s="1215"/>
      <c r="I66" s="1215"/>
      <c r="J66" s="1215"/>
    </row>
  </sheetData>
  <mergeCells count="36">
    <mergeCell ref="C61:D61"/>
    <mergeCell ref="C62:D62"/>
    <mergeCell ref="C63:D63"/>
    <mergeCell ref="C64:D64"/>
    <mergeCell ref="C65:D65"/>
    <mergeCell ref="I2:J2"/>
    <mergeCell ref="C55:D55"/>
    <mergeCell ref="C56:D56"/>
    <mergeCell ref="C57:D57"/>
    <mergeCell ref="C58:D58"/>
    <mergeCell ref="C35:D35"/>
    <mergeCell ref="C36:D36"/>
    <mergeCell ref="C37:D37"/>
    <mergeCell ref="C38:D38"/>
    <mergeCell ref="B39:D39"/>
    <mergeCell ref="C40:D40"/>
    <mergeCell ref="C14:D14"/>
    <mergeCell ref="C15:D15"/>
    <mergeCell ref="C16:D16"/>
    <mergeCell ref="C21:D21"/>
    <mergeCell ref="C24:D24"/>
    <mergeCell ref="C59:D59"/>
    <mergeCell ref="B60:D60"/>
    <mergeCell ref="C41:D41"/>
    <mergeCell ref="C48:D48"/>
    <mergeCell ref="C49:D49"/>
    <mergeCell ref="C50:D50"/>
    <mergeCell ref="C53:D53"/>
    <mergeCell ref="C54:D54"/>
    <mergeCell ref="C29:D29"/>
    <mergeCell ref="B4:J4"/>
    <mergeCell ref="I6:J6"/>
    <mergeCell ref="C7:D7"/>
    <mergeCell ref="B8:D8"/>
    <mergeCell ref="C9:D9"/>
    <mergeCell ref="C10:D10"/>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workbookViewId="0"/>
  </sheetViews>
  <sheetFormatPr defaultColWidth="8.140625" defaultRowHeight="12.75"/>
  <cols>
    <col min="1" max="1" width="6" style="1217" customWidth="1"/>
    <col min="2" max="2" width="8.140625" style="1217" customWidth="1"/>
    <col min="3" max="3" width="19.7109375" style="1217" customWidth="1"/>
    <col min="4" max="4" width="42.28515625" style="1217" customWidth="1"/>
    <col min="5" max="5" width="11.5703125" style="1217" customWidth="1"/>
    <col min="6" max="6" width="11.28515625" style="1217" bestFit="1" customWidth="1"/>
    <col min="7" max="7" width="11.7109375" style="1217" customWidth="1"/>
    <col min="8" max="8" width="11.85546875" style="1217" customWidth="1"/>
    <col min="9" max="9" width="13.140625" style="1217" customWidth="1"/>
    <col min="10" max="10" width="16.85546875" style="1217" customWidth="1"/>
    <col min="11" max="229" width="9.140625" style="1217" customWidth="1"/>
    <col min="230" max="16384" width="8.140625" style="1217"/>
  </cols>
  <sheetData>
    <row r="1" spans="2:10">
      <c r="B1" s="1216"/>
      <c r="C1" s="1216"/>
      <c r="D1" s="1216"/>
      <c r="E1" s="1216"/>
      <c r="F1" s="1216"/>
      <c r="G1" s="1216"/>
      <c r="H1" s="1216"/>
      <c r="I1" s="1216"/>
      <c r="J1" s="1216"/>
    </row>
    <row r="2" spans="2:10" ht="14.25">
      <c r="B2" s="1216"/>
      <c r="C2" s="1216"/>
      <c r="D2" s="1216"/>
      <c r="E2" s="1216"/>
      <c r="F2" s="1216"/>
      <c r="G2" s="1216"/>
      <c r="H2" s="1216"/>
      <c r="J2" s="1218" t="s">
        <v>707</v>
      </c>
    </row>
    <row r="3" spans="2:10" ht="14.25">
      <c r="B3" s="1216"/>
      <c r="C3" s="1216"/>
      <c r="D3" s="1216"/>
      <c r="E3" s="1216"/>
      <c r="F3" s="1216"/>
      <c r="G3" s="1216"/>
      <c r="H3" s="1216"/>
      <c r="I3" s="1219"/>
      <c r="J3" s="1219"/>
    </row>
    <row r="4" spans="2:10" ht="14.25" customHeight="1">
      <c r="B4" s="2302" t="s">
        <v>704</v>
      </c>
      <c r="C4" s="2302"/>
      <c r="D4" s="2302"/>
      <c r="E4" s="2302"/>
      <c r="F4" s="2302"/>
      <c r="G4" s="2302"/>
      <c r="H4" s="2302"/>
      <c r="I4" s="2302"/>
      <c r="J4" s="2302"/>
    </row>
    <row r="5" spans="2:10">
      <c r="B5" s="1220"/>
      <c r="C5" s="1220"/>
      <c r="D5" s="1220"/>
      <c r="E5" s="1220"/>
      <c r="F5" s="1220"/>
      <c r="G5" s="1220"/>
      <c r="H5" s="1220"/>
      <c r="I5" s="1220"/>
      <c r="J5" s="1216"/>
    </row>
    <row r="6" spans="2:10" ht="13.5" customHeight="1" thickBot="1">
      <c r="B6" s="1216"/>
      <c r="C6" s="1216"/>
      <c r="D6" s="1216"/>
      <c r="E6" s="1216"/>
      <c r="F6" s="1216"/>
      <c r="G6" s="1216"/>
      <c r="H6" s="1216"/>
      <c r="I6" s="2303" t="s">
        <v>0</v>
      </c>
      <c r="J6" s="2303"/>
    </row>
    <row r="7" spans="2:10" ht="36" customHeight="1" thickBot="1">
      <c r="B7" s="2304" t="s">
        <v>655</v>
      </c>
      <c r="C7" s="2306" t="s">
        <v>330</v>
      </c>
      <c r="D7" s="2307"/>
      <c r="E7" s="2310" t="s">
        <v>705</v>
      </c>
      <c r="F7" s="2310"/>
      <c r="G7" s="2310"/>
      <c r="H7" s="2311" t="s">
        <v>706</v>
      </c>
      <c r="I7" s="2310"/>
      <c r="J7" s="2312"/>
    </row>
    <row r="8" spans="2:10" ht="26.25" thickBot="1">
      <c r="B8" s="2305"/>
      <c r="C8" s="2308"/>
      <c r="D8" s="2309"/>
      <c r="E8" s="1221" t="s">
        <v>656</v>
      </c>
      <c r="F8" s="1222" t="s">
        <v>657</v>
      </c>
      <c r="G8" s="1223" t="s">
        <v>658</v>
      </c>
      <c r="H8" s="1221" t="s">
        <v>656</v>
      </c>
      <c r="I8" s="1222" t="s">
        <v>657</v>
      </c>
      <c r="J8" s="1223" t="s">
        <v>658</v>
      </c>
    </row>
    <row r="9" spans="2:10" ht="15" customHeight="1">
      <c r="B9" s="2315" t="s">
        <v>661</v>
      </c>
      <c r="C9" s="2316"/>
      <c r="D9" s="2317"/>
      <c r="E9" s="1224"/>
      <c r="F9" s="1225"/>
      <c r="G9" s="1226"/>
      <c r="H9" s="1227"/>
      <c r="I9" s="1228"/>
      <c r="J9" s="1229"/>
    </row>
    <row r="10" spans="2:10" ht="15" customHeight="1">
      <c r="B10" s="1230">
        <v>1</v>
      </c>
      <c r="C10" s="2313" t="s">
        <v>662</v>
      </c>
      <c r="D10" s="2314"/>
      <c r="E10" s="1231">
        <v>37693.658040000002</v>
      </c>
      <c r="F10" s="1231">
        <v>87.70689999999999</v>
      </c>
      <c r="G10" s="1232">
        <v>0</v>
      </c>
      <c r="H10" s="1233">
        <v>0</v>
      </c>
      <c r="I10" s="1231">
        <v>0</v>
      </c>
      <c r="J10" s="1234">
        <v>0</v>
      </c>
    </row>
    <row r="11" spans="2:10" ht="15" customHeight="1">
      <c r="B11" s="1230">
        <v>2</v>
      </c>
      <c r="C11" s="2313" t="s">
        <v>663</v>
      </c>
      <c r="D11" s="2314"/>
      <c r="E11" s="1231">
        <v>24.992999999999999</v>
      </c>
      <c r="F11" s="1231">
        <v>0</v>
      </c>
      <c r="G11" s="1232">
        <v>0</v>
      </c>
      <c r="H11" s="1233">
        <v>0</v>
      </c>
      <c r="I11" s="1231">
        <v>0</v>
      </c>
      <c r="J11" s="1234">
        <v>0</v>
      </c>
    </row>
    <row r="12" spans="2:10" ht="15" customHeight="1">
      <c r="B12" s="1230"/>
      <c r="C12" s="1235"/>
      <c r="D12" s="1236" t="s">
        <v>664</v>
      </c>
      <c r="E12" s="1231">
        <v>0</v>
      </c>
      <c r="F12" s="1231">
        <v>0</v>
      </c>
      <c r="G12" s="1232">
        <v>0</v>
      </c>
      <c r="H12" s="1233">
        <v>0</v>
      </c>
      <c r="I12" s="1231">
        <v>0</v>
      </c>
      <c r="J12" s="1234">
        <v>0</v>
      </c>
    </row>
    <row r="13" spans="2:10" ht="15" customHeight="1">
      <c r="B13" s="1230"/>
      <c r="C13" s="1235"/>
      <c r="D13" s="1236" t="s">
        <v>665</v>
      </c>
      <c r="E13" s="1231">
        <v>0</v>
      </c>
      <c r="F13" s="1231">
        <v>0</v>
      </c>
      <c r="G13" s="1232">
        <v>0</v>
      </c>
      <c r="H13" s="1233">
        <v>0</v>
      </c>
      <c r="I13" s="1231">
        <v>0</v>
      </c>
      <c r="J13" s="1234">
        <v>0</v>
      </c>
    </row>
    <row r="14" spans="2:10" ht="15" customHeight="1">
      <c r="B14" s="1230"/>
      <c r="C14" s="1235"/>
      <c r="D14" s="1236" t="s">
        <v>666</v>
      </c>
      <c r="E14" s="1231">
        <v>24.992999999999999</v>
      </c>
      <c r="F14" s="1231">
        <v>0</v>
      </c>
      <c r="G14" s="1232">
        <v>0</v>
      </c>
      <c r="H14" s="1233">
        <v>0</v>
      </c>
      <c r="I14" s="1231">
        <v>0</v>
      </c>
      <c r="J14" s="1234">
        <v>0</v>
      </c>
    </row>
    <row r="15" spans="2:10" ht="15" customHeight="1">
      <c r="B15" s="1230">
        <v>3</v>
      </c>
      <c r="C15" s="2313" t="s">
        <v>667</v>
      </c>
      <c r="D15" s="2314"/>
      <c r="E15" s="1231">
        <v>0</v>
      </c>
      <c r="F15" s="1231">
        <v>0</v>
      </c>
      <c r="G15" s="1232">
        <v>0</v>
      </c>
      <c r="H15" s="1233">
        <v>0</v>
      </c>
      <c r="I15" s="1231">
        <v>0</v>
      </c>
      <c r="J15" s="1234">
        <v>0</v>
      </c>
    </row>
    <row r="16" spans="2:10" ht="15" customHeight="1">
      <c r="B16" s="1230">
        <v>4</v>
      </c>
      <c r="C16" s="2313" t="s">
        <v>668</v>
      </c>
      <c r="D16" s="2314"/>
      <c r="E16" s="1231">
        <v>1.1100000000000001</v>
      </c>
      <c r="F16" s="1231">
        <v>0</v>
      </c>
      <c r="G16" s="1232">
        <v>0</v>
      </c>
      <c r="H16" s="1233">
        <v>0</v>
      </c>
      <c r="I16" s="1231">
        <v>0</v>
      </c>
      <c r="J16" s="1234">
        <v>0</v>
      </c>
    </row>
    <row r="17" spans="2:10" ht="30" customHeight="1">
      <c r="B17" s="1230">
        <v>5</v>
      </c>
      <c r="C17" s="2313" t="s">
        <v>669</v>
      </c>
      <c r="D17" s="2314"/>
      <c r="E17" s="1231">
        <v>0</v>
      </c>
      <c r="F17" s="1231">
        <v>0</v>
      </c>
      <c r="G17" s="1232">
        <v>0</v>
      </c>
      <c r="H17" s="1233">
        <v>0</v>
      </c>
      <c r="I17" s="1231">
        <v>0</v>
      </c>
      <c r="J17" s="1234">
        <v>0</v>
      </c>
    </row>
    <row r="18" spans="2:10" ht="15" customHeight="1">
      <c r="B18" s="1230"/>
      <c r="C18" s="1235"/>
      <c r="D18" s="1236" t="s">
        <v>664</v>
      </c>
      <c r="E18" s="1231">
        <v>0</v>
      </c>
      <c r="F18" s="1231">
        <v>0</v>
      </c>
      <c r="G18" s="1232">
        <v>0</v>
      </c>
      <c r="H18" s="1233">
        <v>0</v>
      </c>
      <c r="I18" s="1231">
        <v>0</v>
      </c>
      <c r="J18" s="1234">
        <v>0</v>
      </c>
    </row>
    <row r="19" spans="2:10" ht="15" customHeight="1">
      <c r="B19" s="1230"/>
      <c r="C19" s="1235"/>
      <c r="D19" s="1236" t="s">
        <v>665</v>
      </c>
      <c r="E19" s="1231">
        <v>0</v>
      </c>
      <c r="F19" s="1231">
        <v>0</v>
      </c>
      <c r="G19" s="1232">
        <v>0</v>
      </c>
      <c r="H19" s="1233">
        <v>0</v>
      </c>
      <c r="I19" s="1231">
        <v>0</v>
      </c>
      <c r="J19" s="1234">
        <v>0</v>
      </c>
    </row>
    <row r="20" spans="2:10" ht="15" customHeight="1">
      <c r="B20" s="1230"/>
      <c r="C20" s="1235"/>
      <c r="D20" s="1236" t="s">
        <v>666</v>
      </c>
      <c r="E20" s="1231">
        <v>0</v>
      </c>
      <c r="F20" s="1231">
        <v>0</v>
      </c>
      <c r="G20" s="1232">
        <v>0</v>
      </c>
      <c r="H20" s="1233">
        <v>0</v>
      </c>
      <c r="I20" s="1231">
        <v>0</v>
      </c>
      <c r="J20" s="1234">
        <v>0</v>
      </c>
    </row>
    <row r="21" spans="2:10" ht="15" customHeight="1">
      <c r="B21" s="1230"/>
      <c r="C21" s="1235"/>
      <c r="D21" s="1236" t="s">
        <v>670</v>
      </c>
      <c r="E21" s="1231">
        <v>0</v>
      </c>
      <c r="F21" s="1231">
        <v>0</v>
      </c>
      <c r="G21" s="1232">
        <v>0</v>
      </c>
      <c r="H21" s="1233">
        <v>0</v>
      </c>
      <c r="I21" s="1231">
        <v>0</v>
      </c>
      <c r="J21" s="1234">
        <v>0</v>
      </c>
    </row>
    <row r="22" spans="2:10" ht="15" customHeight="1">
      <c r="B22" s="1230">
        <v>6</v>
      </c>
      <c r="C22" s="2313" t="s">
        <v>671</v>
      </c>
      <c r="D22" s="2314"/>
      <c r="E22" s="1231">
        <v>77.844999999999999</v>
      </c>
      <c r="F22" s="1231">
        <v>11266.066000000001</v>
      </c>
      <c r="G22" s="1232">
        <v>1833.1279999999999</v>
      </c>
      <c r="H22" s="1233">
        <v>0</v>
      </c>
      <c r="I22" s="1231">
        <v>22</v>
      </c>
      <c r="J22" s="1234">
        <v>85.373729999999995</v>
      </c>
    </row>
    <row r="23" spans="2:10" ht="15" customHeight="1">
      <c r="B23" s="1230"/>
      <c r="C23" s="1235"/>
      <c r="D23" s="1236" t="s">
        <v>664</v>
      </c>
      <c r="E23" s="1231">
        <v>77.844999999999999</v>
      </c>
      <c r="F23" s="1231">
        <v>11266.066000000001</v>
      </c>
      <c r="G23" s="1232">
        <v>1817.4680000000001</v>
      </c>
      <c r="H23" s="1233">
        <v>0</v>
      </c>
      <c r="I23" s="1231">
        <v>22</v>
      </c>
      <c r="J23" s="1234">
        <v>85.373729999999995</v>
      </c>
    </row>
    <row r="24" spans="2:10" ht="15" customHeight="1">
      <c r="B24" s="1230"/>
      <c r="C24" s="1235"/>
      <c r="D24" s="1236" t="s">
        <v>665</v>
      </c>
      <c r="E24" s="1231">
        <v>0</v>
      </c>
      <c r="F24" s="1231">
        <v>0</v>
      </c>
      <c r="G24" s="1232">
        <v>15.66</v>
      </c>
      <c r="H24" s="1233">
        <v>0</v>
      </c>
      <c r="I24" s="1231">
        <v>0</v>
      </c>
      <c r="J24" s="1234">
        <v>0</v>
      </c>
    </row>
    <row r="25" spans="2:10" ht="15" customHeight="1">
      <c r="B25" s="1230">
        <v>7</v>
      </c>
      <c r="C25" s="2313" t="s">
        <v>672</v>
      </c>
      <c r="D25" s="2314"/>
      <c r="E25" s="1231">
        <v>526.64449000000002</v>
      </c>
      <c r="F25" s="1231">
        <v>13947.44</v>
      </c>
      <c r="G25" s="1232">
        <v>764.89200000000005</v>
      </c>
      <c r="H25" s="1233">
        <v>1501.40498</v>
      </c>
      <c r="I25" s="1231">
        <v>-1328.37706</v>
      </c>
      <c r="J25" s="1234">
        <v>2812.3278599999999</v>
      </c>
    </row>
    <row r="26" spans="2:10" ht="15" customHeight="1">
      <c r="B26" s="1230"/>
      <c r="C26" s="1235"/>
      <c r="D26" s="1236" t="s">
        <v>664</v>
      </c>
      <c r="E26" s="1231">
        <v>466.61200000000002</v>
      </c>
      <c r="F26" s="1231">
        <v>13947.44</v>
      </c>
      <c r="G26" s="1232">
        <v>764.89200000000005</v>
      </c>
      <c r="H26" s="1233">
        <v>1501.54098</v>
      </c>
      <c r="I26" s="1231">
        <v>-1328.37706</v>
      </c>
      <c r="J26" s="1234">
        <v>2812.3278599999999</v>
      </c>
    </row>
    <row r="27" spans="2:10" ht="15" customHeight="1">
      <c r="B27" s="1230"/>
      <c r="C27" s="1235"/>
      <c r="D27" s="1236" t="s">
        <v>665</v>
      </c>
      <c r="E27" s="1231">
        <v>1.069</v>
      </c>
      <c r="F27" s="1231">
        <v>0</v>
      </c>
      <c r="G27" s="1232">
        <v>0</v>
      </c>
      <c r="H27" s="1233">
        <v>-0.13600000000000001</v>
      </c>
      <c r="I27" s="1231">
        <v>0</v>
      </c>
      <c r="J27" s="1234">
        <v>0</v>
      </c>
    </row>
    <row r="28" spans="2:10" ht="15" customHeight="1">
      <c r="B28" s="1230"/>
      <c r="C28" s="1235"/>
      <c r="D28" s="1236" t="s">
        <v>666</v>
      </c>
      <c r="E28" s="1231">
        <v>58.96349</v>
      </c>
      <c r="F28" s="1231">
        <v>0</v>
      </c>
      <c r="G28" s="1232">
        <v>0</v>
      </c>
      <c r="H28" s="1233">
        <v>0</v>
      </c>
      <c r="I28" s="1231">
        <v>0</v>
      </c>
      <c r="J28" s="1234">
        <v>0</v>
      </c>
    </row>
    <row r="29" spans="2:10" ht="15" customHeight="1">
      <c r="B29" s="1230"/>
      <c r="C29" s="1235"/>
      <c r="D29" s="1236" t="s">
        <v>673</v>
      </c>
      <c r="E29" s="1231">
        <v>0</v>
      </c>
      <c r="F29" s="1231">
        <v>0</v>
      </c>
      <c r="G29" s="1232">
        <v>0</v>
      </c>
      <c r="H29" s="1233">
        <v>0</v>
      </c>
      <c r="I29" s="1231">
        <v>0</v>
      </c>
      <c r="J29" s="1234">
        <v>0</v>
      </c>
    </row>
    <row r="30" spans="2:10" ht="15" customHeight="1">
      <c r="B30" s="1230">
        <v>8</v>
      </c>
      <c r="C30" s="2313" t="s">
        <v>674</v>
      </c>
      <c r="D30" s="2314"/>
      <c r="E30" s="1231">
        <v>28908.960360000001</v>
      </c>
      <c r="F30" s="1231">
        <v>13882.64806</v>
      </c>
      <c r="G30" s="1232">
        <v>23264.437019999998</v>
      </c>
      <c r="H30" s="1233">
        <v>-406.28838000000002</v>
      </c>
      <c r="I30" s="1231">
        <v>3333.3542699999998</v>
      </c>
      <c r="J30" s="1234">
        <v>-3296.4782400000004</v>
      </c>
    </row>
    <row r="31" spans="2:10" ht="15" customHeight="1">
      <c r="B31" s="1230"/>
      <c r="C31" s="1235"/>
      <c r="D31" s="1236" t="s">
        <v>675</v>
      </c>
      <c r="E31" s="1231">
        <v>5033.1276100000005</v>
      </c>
      <c r="F31" s="1231">
        <v>7509.4824000000008</v>
      </c>
      <c r="G31" s="1232">
        <v>8821.1677</v>
      </c>
      <c r="H31" s="1233">
        <v>0</v>
      </c>
      <c r="I31" s="1231">
        <v>0</v>
      </c>
      <c r="J31" s="1234">
        <v>0</v>
      </c>
    </row>
    <row r="32" spans="2:10" ht="15" customHeight="1">
      <c r="B32" s="1230"/>
      <c r="C32" s="1235"/>
      <c r="D32" s="1236" t="s">
        <v>676</v>
      </c>
      <c r="E32" s="1231">
        <v>18392.912</v>
      </c>
      <c r="F32" s="1231">
        <v>0</v>
      </c>
      <c r="G32" s="1232">
        <v>0</v>
      </c>
      <c r="H32" s="1233">
        <v>0</v>
      </c>
      <c r="I32" s="1231">
        <v>0</v>
      </c>
      <c r="J32" s="1234">
        <v>0</v>
      </c>
    </row>
    <row r="33" spans="2:10" ht="15" customHeight="1">
      <c r="B33" s="1230"/>
      <c r="C33" s="1235"/>
      <c r="D33" s="1236" t="s">
        <v>677</v>
      </c>
      <c r="E33" s="1231">
        <v>2.7481499999999999</v>
      </c>
      <c r="F33" s="1231">
        <v>0.8543099999999999</v>
      </c>
      <c r="G33" s="1232">
        <v>0.9759500000000001</v>
      </c>
      <c r="H33" s="1233">
        <v>0</v>
      </c>
      <c r="I33" s="1231">
        <v>-6.4029999999999996</v>
      </c>
      <c r="J33" s="1234">
        <v>0</v>
      </c>
    </row>
    <row r="34" spans="2:10" ht="15" customHeight="1">
      <c r="B34" s="1230"/>
      <c r="C34" s="1235"/>
      <c r="D34" s="1236" t="s">
        <v>670</v>
      </c>
      <c r="E34" s="1231">
        <v>5476.1215999999995</v>
      </c>
      <c r="F34" s="1231">
        <v>6326.2923499999997</v>
      </c>
      <c r="G34" s="1232">
        <v>14409.378369999999</v>
      </c>
      <c r="H34" s="1233">
        <v>-406.28838000000002</v>
      </c>
      <c r="I34" s="1231">
        <v>3339.7572700000001</v>
      </c>
      <c r="J34" s="1234">
        <v>-3296.4782400000004</v>
      </c>
    </row>
    <row r="35" spans="2:10" ht="15" customHeight="1">
      <c r="B35" s="1230"/>
      <c r="C35" s="1235"/>
      <c r="D35" s="1236" t="s">
        <v>678</v>
      </c>
      <c r="E35" s="1231">
        <v>4.0510000000000002</v>
      </c>
      <c r="F35" s="1231">
        <v>46.018999999999998</v>
      </c>
      <c r="G35" s="1232">
        <v>32.914999999999999</v>
      </c>
      <c r="H35" s="1233">
        <v>0</v>
      </c>
      <c r="I35" s="1231">
        <v>0</v>
      </c>
      <c r="J35" s="1234">
        <v>0</v>
      </c>
    </row>
    <row r="36" spans="2:10" ht="15" customHeight="1">
      <c r="B36" s="1230">
        <v>9</v>
      </c>
      <c r="C36" s="2313" t="s">
        <v>679</v>
      </c>
      <c r="D36" s="2314"/>
      <c r="E36" s="1231">
        <v>614.25432999999998</v>
      </c>
      <c r="F36" s="1231">
        <v>566.99527999999998</v>
      </c>
      <c r="G36" s="1232">
        <v>269.25959</v>
      </c>
      <c r="H36" s="1233">
        <v>9.408059999999999</v>
      </c>
      <c r="I36" s="1231">
        <v>60.334290000000003</v>
      </c>
      <c r="J36" s="1234">
        <v>93.453949999999992</v>
      </c>
    </row>
    <row r="37" spans="2:10" ht="15" customHeight="1">
      <c r="B37" s="1230">
        <v>10</v>
      </c>
      <c r="C37" s="2313" t="s">
        <v>515</v>
      </c>
      <c r="D37" s="2314"/>
      <c r="E37" s="1231">
        <v>121.42399</v>
      </c>
      <c r="F37" s="1231">
        <v>16.129000000000001</v>
      </c>
      <c r="G37" s="1232">
        <v>5.0129999999999999</v>
      </c>
      <c r="H37" s="1233">
        <v>3.9255300000000002</v>
      </c>
      <c r="I37" s="1231">
        <v>9.5109999999999992</v>
      </c>
      <c r="J37" s="1234">
        <v>18.876000000000001</v>
      </c>
    </row>
    <row r="38" spans="2:10" ht="15" customHeight="1">
      <c r="B38" s="1230">
        <v>11</v>
      </c>
      <c r="C38" s="2313" t="s">
        <v>680</v>
      </c>
      <c r="D38" s="2314"/>
      <c r="E38" s="1231">
        <v>2502.2568300000003</v>
      </c>
      <c r="F38" s="1231">
        <v>311.85022999999995</v>
      </c>
      <c r="G38" s="1232">
        <v>8.7710400000000011</v>
      </c>
      <c r="H38" s="1233">
        <v>0.40600000000000003</v>
      </c>
      <c r="I38" s="1231">
        <v>0</v>
      </c>
      <c r="J38" s="1234">
        <v>0</v>
      </c>
    </row>
    <row r="39" spans="2:10" ht="15" customHeight="1" thickBot="1">
      <c r="B39" s="1237">
        <v>12</v>
      </c>
      <c r="C39" s="2318" t="s">
        <v>681</v>
      </c>
      <c r="D39" s="2319"/>
      <c r="E39" s="1238">
        <v>70471.146039999992</v>
      </c>
      <c r="F39" s="1239">
        <v>40078.835469999991</v>
      </c>
      <c r="G39" s="1240">
        <v>26145.500649999994</v>
      </c>
      <c r="H39" s="1238">
        <v>1108.8561900000002</v>
      </c>
      <c r="I39" s="1239">
        <v>2096.8225000000002</v>
      </c>
      <c r="J39" s="1240">
        <v>-286.44670000000036</v>
      </c>
    </row>
    <row r="40" spans="2:10" ht="15" customHeight="1">
      <c r="B40" s="2315" t="s">
        <v>682</v>
      </c>
      <c r="C40" s="2316"/>
      <c r="D40" s="2317"/>
      <c r="E40" s="1241"/>
      <c r="F40" s="1242"/>
      <c r="G40" s="1243"/>
      <c r="H40" s="1241"/>
      <c r="I40" s="1244"/>
      <c r="J40" s="1243"/>
    </row>
    <row r="41" spans="2:10" ht="15" customHeight="1">
      <c r="B41" s="1230">
        <v>13</v>
      </c>
      <c r="C41" s="2313" t="s">
        <v>683</v>
      </c>
      <c r="D41" s="2314"/>
      <c r="E41" s="1231">
        <v>20253.65868</v>
      </c>
      <c r="F41" s="1231">
        <v>7561.7833799999999</v>
      </c>
      <c r="G41" s="1232">
        <v>1903.8908799999999</v>
      </c>
      <c r="H41" s="1233">
        <v>733.76556000000005</v>
      </c>
      <c r="I41" s="1231">
        <v>2498.739</v>
      </c>
      <c r="J41" s="1234">
        <v>1311.2909999999999</v>
      </c>
    </row>
    <row r="42" spans="2:10" ht="15" customHeight="1">
      <c r="B42" s="1230">
        <v>14</v>
      </c>
      <c r="C42" s="2313" t="s">
        <v>684</v>
      </c>
      <c r="D42" s="2314"/>
      <c r="E42" s="1231">
        <v>0</v>
      </c>
      <c r="F42" s="1231">
        <v>0</v>
      </c>
      <c r="G42" s="1232">
        <v>0</v>
      </c>
      <c r="H42" s="1233">
        <v>0</v>
      </c>
      <c r="I42" s="1231">
        <v>0</v>
      </c>
      <c r="J42" s="1234">
        <v>0</v>
      </c>
    </row>
    <row r="43" spans="2:10" ht="15" customHeight="1">
      <c r="B43" s="1230"/>
      <c r="C43" s="1235"/>
      <c r="D43" s="1236" t="s">
        <v>664</v>
      </c>
      <c r="E43" s="1231">
        <v>0</v>
      </c>
      <c r="F43" s="1231">
        <v>0</v>
      </c>
      <c r="G43" s="1232">
        <v>0</v>
      </c>
      <c r="H43" s="1233">
        <v>0</v>
      </c>
      <c r="I43" s="1231">
        <v>0</v>
      </c>
      <c r="J43" s="1234">
        <v>0</v>
      </c>
    </row>
    <row r="44" spans="2:10" ht="15" customHeight="1">
      <c r="B44" s="1230"/>
      <c r="C44" s="1235"/>
      <c r="D44" s="1236" t="s">
        <v>665</v>
      </c>
      <c r="E44" s="1231">
        <v>0</v>
      </c>
      <c r="F44" s="1231">
        <v>0</v>
      </c>
      <c r="G44" s="1232">
        <v>0</v>
      </c>
      <c r="H44" s="1233">
        <v>0</v>
      </c>
      <c r="I44" s="1231">
        <v>0</v>
      </c>
      <c r="J44" s="1234">
        <v>0</v>
      </c>
    </row>
    <row r="45" spans="2:10" ht="15" customHeight="1">
      <c r="B45" s="1230"/>
      <c r="C45" s="1235"/>
      <c r="D45" s="1236" t="s">
        <v>666</v>
      </c>
      <c r="E45" s="1231">
        <v>0</v>
      </c>
      <c r="F45" s="1231">
        <v>0</v>
      </c>
      <c r="G45" s="1232">
        <v>0</v>
      </c>
      <c r="H45" s="1233">
        <v>0</v>
      </c>
      <c r="I45" s="1231">
        <v>0</v>
      </c>
      <c r="J45" s="1234">
        <v>0</v>
      </c>
    </row>
    <row r="46" spans="2:10" ht="15" customHeight="1">
      <c r="B46" s="1230"/>
      <c r="C46" s="1235"/>
      <c r="D46" s="1236" t="s">
        <v>676</v>
      </c>
      <c r="E46" s="1231">
        <v>0</v>
      </c>
      <c r="F46" s="1231">
        <v>0</v>
      </c>
      <c r="G46" s="1232">
        <v>0</v>
      </c>
      <c r="H46" s="1233">
        <v>0</v>
      </c>
      <c r="I46" s="1231">
        <v>0</v>
      </c>
      <c r="J46" s="1234">
        <v>0</v>
      </c>
    </row>
    <row r="47" spans="2:10" ht="15" customHeight="1">
      <c r="B47" s="1230"/>
      <c r="C47" s="1235"/>
      <c r="D47" s="1236" t="s">
        <v>685</v>
      </c>
      <c r="E47" s="1231">
        <v>0</v>
      </c>
      <c r="F47" s="1231">
        <v>0</v>
      </c>
      <c r="G47" s="1232">
        <v>0</v>
      </c>
      <c r="H47" s="1233">
        <v>0</v>
      </c>
      <c r="I47" s="1231">
        <v>0</v>
      </c>
      <c r="J47" s="1234">
        <v>0</v>
      </c>
    </row>
    <row r="48" spans="2:10" ht="15" customHeight="1">
      <c r="B48" s="1230"/>
      <c r="C48" s="1235"/>
      <c r="D48" s="1236" t="s">
        <v>686</v>
      </c>
      <c r="E48" s="1231">
        <v>0</v>
      </c>
      <c r="F48" s="1231">
        <v>0</v>
      </c>
      <c r="G48" s="1232">
        <v>0</v>
      </c>
      <c r="H48" s="1233">
        <v>0</v>
      </c>
      <c r="I48" s="1231">
        <v>0</v>
      </c>
      <c r="J48" s="1234">
        <v>0</v>
      </c>
    </row>
    <row r="49" spans="2:10" ht="15" customHeight="1">
      <c r="B49" s="1230">
        <v>15</v>
      </c>
      <c r="C49" s="2313" t="s">
        <v>667</v>
      </c>
      <c r="D49" s="2314"/>
      <c r="E49" s="1231">
        <v>0</v>
      </c>
      <c r="F49" s="1231">
        <v>0</v>
      </c>
      <c r="G49" s="1232">
        <v>0</v>
      </c>
      <c r="H49" s="1233">
        <v>0</v>
      </c>
      <c r="I49" s="1231">
        <v>0</v>
      </c>
      <c r="J49" s="1234">
        <v>0</v>
      </c>
    </row>
    <row r="50" spans="2:10" ht="15" customHeight="1">
      <c r="B50" s="1230">
        <v>16</v>
      </c>
      <c r="C50" s="2313" t="s">
        <v>668</v>
      </c>
      <c r="D50" s="2314"/>
      <c r="E50" s="1231">
        <v>0.01</v>
      </c>
      <c r="F50" s="1231">
        <v>0</v>
      </c>
      <c r="G50" s="1232">
        <v>0</v>
      </c>
      <c r="H50" s="1233">
        <v>0</v>
      </c>
      <c r="I50" s="1231">
        <v>0</v>
      </c>
      <c r="J50" s="1234">
        <v>0</v>
      </c>
    </row>
    <row r="51" spans="2:10" ht="15" customHeight="1">
      <c r="B51" s="1230">
        <v>17</v>
      </c>
      <c r="C51" s="2313" t="s">
        <v>687</v>
      </c>
      <c r="D51" s="2314"/>
      <c r="E51" s="1231">
        <v>3264.3136600000003</v>
      </c>
      <c r="F51" s="1231">
        <v>2413.36031</v>
      </c>
      <c r="G51" s="1232">
        <v>3817.2613099999999</v>
      </c>
      <c r="H51" s="1233">
        <v>90.416319999999999</v>
      </c>
      <c r="I51" s="1231">
        <v>691.87052000000006</v>
      </c>
      <c r="J51" s="1234">
        <v>763.23977000000002</v>
      </c>
    </row>
    <row r="52" spans="2:10" ht="15" customHeight="1">
      <c r="B52" s="1230"/>
      <c r="C52" s="1235"/>
      <c r="D52" s="1236" t="s">
        <v>688</v>
      </c>
      <c r="E52" s="1231">
        <v>1182.7936599999998</v>
      </c>
      <c r="F52" s="1231">
        <v>681.79793000000006</v>
      </c>
      <c r="G52" s="1232">
        <v>281.66557</v>
      </c>
      <c r="H52" s="1233">
        <v>189.98460999999998</v>
      </c>
      <c r="I52" s="1231">
        <v>504.94184000000001</v>
      </c>
      <c r="J52" s="1234">
        <v>68.626559999999998</v>
      </c>
    </row>
    <row r="53" spans="2:10" ht="15" customHeight="1">
      <c r="B53" s="1230"/>
      <c r="C53" s="1235"/>
      <c r="D53" s="1236" t="s">
        <v>689</v>
      </c>
      <c r="E53" s="1231">
        <v>2081.52</v>
      </c>
      <c r="F53" s="1231">
        <v>1731.5623799999998</v>
      </c>
      <c r="G53" s="1232">
        <v>3535.5957400000002</v>
      </c>
      <c r="H53" s="1233">
        <v>-99.56828999999999</v>
      </c>
      <c r="I53" s="1231">
        <v>186.92867999999999</v>
      </c>
      <c r="J53" s="1234">
        <v>694.61320999999998</v>
      </c>
    </row>
    <row r="54" spans="2:10" ht="15" customHeight="1">
      <c r="B54" s="1230">
        <v>18</v>
      </c>
      <c r="C54" s="2313" t="s">
        <v>690</v>
      </c>
      <c r="D54" s="2314"/>
      <c r="E54" s="1231">
        <v>674.94789000000003</v>
      </c>
      <c r="F54" s="1231">
        <v>1536.4388100000001</v>
      </c>
      <c r="G54" s="1232">
        <v>954.15559999999994</v>
      </c>
      <c r="H54" s="1233">
        <v>170.23500000000001</v>
      </c>
      <c r="I54" s="1231">
        <v>128.31795</v>
      </c>
      <c r="J54" s="1234">
        <v>439.68633</v>
      </c>
    </row>
    <row r="55" spans="2:10" ht="15" customHeight="1">
      <c r="B55" s="1230">
        <v>19</v>
      </c>
      <c r="C55" s="2313" t="s">
        <v>691</v>
      </c>
      <c r="D55" s="2314"/>
      <c r="E55" s="1231">
        <v>0</v>
      </c>
      <c r="F55" s="1231">
        <v>0</v>
      </c>
      <c r="G55" s="1232">
        <v>0</v>
      </c>
      <c r="H55" s="1233">
        <v>0</v>
      </c>
      <c r="I55" s="1231">
        <v>0</v>
      </c>
      <c r="J55" s="1234">
        <v>0</v>
      </c>
    </row>
    <row r="56" spans="2:10" ht="15" customHeight="1">
      <c r="B56" s="1230">
        <v>20</v>
      </c>
      <c r="C56" s="2313" t="s">
        <v>692</v>
      </c>
      <c r="D56" s="2314"/>
      <c r="E56" s="1231">
        <v>104.85613000000001</v>
      </c>
      <c r="F56" s="1231">
        <v>231.56341</v>
      </c>
      <c r="G56" s="1232">
        <v>140.81375</v>
      </c>
      <c r="H56" s="1233">
        <v>-4.5490000000000003E-2</v>
      </c>
      <c r="I56" s="1231">
        <v>3.8159800000000001</v>
      </c>
      <c r="J56" s="1234">
        <v>3.7932700000000001</v>
      </c>
    </row>
    <row r="57" spans="2:10" ht="15" customHeight="1">
      <c r="B57" s="1230">
        <v>21</v>
      </c>
      <c r="C57" s="2313" t="s">
        <v>693</v>
      </c>
      <c r="D57" s="2314"/>
      <c r="E57" s="1231">
        <v>16.600300000000001</v>
      </c>
      <c r="F57" s="1231">
        <v>5.3520000000000003</v>
      </c>
      <c r="G57" s="1232">
        <v>0</v>
      </c>
      <c r="H57" s="1233">
        <v>-8.2000000000000003E-2</v>
      </c>
      <c r="I57" s="1231">
        <v>0</v>
      </c>
      <c r="J57" s="1234">
        <v>-8.2000000000000003E-2</v>
      </c>
    </row>
    <row r="58" spans="2:10" ht="15" customHeight="1">
      <c r="B58" s="1230">
        <v>22</v>
      </c>
      <c r="C58" s="2313" t="s">
        <v>694</v>
      </c>
      <c r="D58" s="2314"/>
      <c r="E58" s="1231">
        <v>0</v>
      </c>
      <c r="F58" s="1231">
        <v>1.2999999999999999E-2</v>
      </c>
      <c r="G58" s="1232">
        <v>2.5999999999999999E-2</v>
      </c>
      <c r="H58" s="1233">
        <v>0</v>
      </c>
      <c r="I58" s="1231">
        <v>0</v>
      </c>
      <c r="J58" s="1234">
        <v>0</v>
      </c>
    </row>
    <row r="59" spans="2:10" ht="15" customHeight="1">
      <c r="B59" s="1230">
        <v>23</v>
      </c>
      <c r="C59" s="2313" t="s">
        <v>695</v>
      </c>
      <c r="D59" s="2314"/>
      <c r="E59" s="1231">
        <v>4621.6633499999998</v>
      </c>
      <c r="F59" s="1231">
        <v>839.52304000000004</v>
      </c>
      <c r="G59" s="1232">
        <v>276.69448</v>
      </c>
      <c r="H59" s="1233">
        <v>2.7930000000000001</v>
      </c>
      <c r="I59" s="1231">
        <v>0</v>
      </c>
      <c r="J59" s="1234">
        <v>0</v>
      </c>
    </row>
    <row r="60" spans="2:10" ht="15" customHeight="1" thickBot="1">
      <c r="B60" s="1245">
        <v>24</v>
      </c>
      <c r="C60" s="2322" t="s">
        <v>696</v>
      </c>
      <c r="D60" s="2323"/>
      <c r="E60" s="1238">
        <v>28936.050009999999</v>
      </c>
      <c r="F60" s="1239">
        <v>12588.033949999999</v>
      </c>
      <c r="G60" s="1246">
        <v>7092.8420199999991</v>
      </c>
      <c r="H60" s="1238">
        <v>997.08239000000003</v>
      </c>
      <c r="I60" s="1239">
        <v>3322.7434500000004</v>
      </c>
      <c r="J60" s="1240">
        <v>2517.9283700000001</v>
      </c>
    </row>
    <row r="61" spans="2:10" ht="15" customHeight="1">
      <c r="B61" s="2315" t="s">
        <v>697</v>
      </c>
      <c r="C61" s="2324"/>
      <c r="D61" s="2325"/>
      <c r="E61" s="1241"/>
      <c r="F61" s="1242"/>
      <c r="G61" s="1243"/>
      <c r="H61" s="1241"/>
      <c r="I61" s="1242"/>
      <c r="J61" s="1243"/>
    </row>
    <row r="62" spans="2:10" ht="15" customHeight="1">
      <c r="B62" s="1230">
        <v>25</v>
      </c>
      <c r="C62" s="2313" t="s">
        <v>698</v>
      </c>
      <c r="D62" s="2314"/>
      <c r="E62" s="1231">
        <v>1534.95469</v>
      </c>
      <c r="F62" s="1231">
        <v>46.043059999999997</v>
      </c>
      <c r="G62" s="1232">
        <v>9.1710400000000014</v>
      </c>
      <c r="H62" s="1233">
        <v>0</v>
      </c>
      <c r="I62" s="1231">
        <v>0</v>
      </c>
      <c r="J62" s="1234">
        <v>0</v>
      </c>
    </row>
    <row r="63" spans="2:10" ht="15" customHeight="1">
      <c r="B63" s="1230">
        <v>26</v>
      </c>
      <c r="C63" s="2313" t="s">
        <v>699</v>
      </c>
      <c r="D63" s="2314"/>
      <c r="E63" s="1231">
        <v>10875.77536</v>
      </c>
      <c r="F63" s="1231">
        <v>1165.86886</v>
      </c>
      <c r="G63" s="1232">
        <v>1224.77477</v>
      </c>
      <c r="H63" s="1233">
        <v>17.713840000000001</v>
      </c>
      <c r="I63" s="1231">
        <v>-77.654479999999992</v>
      </c>
      <c r="J63" s="1234">
        <v>3.45329</v>
      </c>
    </row>
    <row r="64" spans="2:10" ht="15" customHeight="1" thickBot="1">
      <c r="B64" s="1237">
        <v>27</v>
      </c>
      <c r="C64" s="2318" t="s">
        <v>700</v>
      </c>
      <c r="D64" s="2319"/>
      <c r="E64" s="1238">
        <v>-9340.8206699999992</v>
      </c>
      <c r="F64" s="1239">
        <v>-1119.8258000000001</v>
      </c>
      <c r="G64" s="1246">
        <v>-1215.60373</v>
      </c>
      <c r="H64" s="1238">
        <v>-17.713840000000001</v>
      </c>
      <c r="I64" s="1239">
        <v>77.654479999999992</v>
      </c>
      <c r="J64" s="1240">
        <v>-3.45329</v>
      </c>
    </row>
    <row r="65" spans="2:10" ht="15" customHeight="1">
      <c r="B65" s="1247">
        <v>28</v>
      </c>
      <c r="C65" s="2320" t="s">
        <v>701</v>
      </c>
      <c r="D65" s="2321"/>
      <c r="E65" s="1248">
        <v>32194.275359999992</v>
      </c>
      <c r="F65" s="1248">
        <v>26370.975719999991</v>
      </c>
      <c r="G65" s="1249">
        <v>17837.054899999996</v>
      </c>
      <c r="H65" s="1250">
        <v>94.05996000000016</v>
      </c>
      <c r="I65" s="1248">
        <v>-1148.2664700000003</v>
      </c>
      <c r="J65" s="1251">
        <v>-2807.8283600000004</v>
      </c>
    </row>
    <row r="66" spans="2:10" ht="15" customHeight="1" thickBot="1">
      <c r="B66" s="1252">
        <v>29</v>
      </c>
      <c r="C66" s="2318" t="s">
        <v>702</v>
      </c>
      <c r="D66" s="2319"/>
      <c r="E66" s="1238">
        <v>32194.275359999992</v>
      </c>
      <c r="F66" s="1239">
        <v>58565.25107999998</v>
      </c>
      <c r="G66" s="1246">
        <v>76402.305979999976</v>
      </c>
      <c r="H66" s="1238">
        <v>94.05996000000016</v>
      </c>
      <c r="I66" s="1239">
        <v>-1054.20651</v>
      </c>
      <c r="J66" s="1240">
        <v>-3862.03487</v>
      </c>
    </row>
  </sheetData>
  <mergeCells count="38">
    <mergeCell ref="C65:D65"/>
    <mergeCell ref="C66:D66"/>
    <mergeCell ref="C59:D59"/>
    <mergeCell ref="C60:D60"/>
    <mergeCell ref="B61:D61"/>
    <mergeCell ref="C62:D62"/>
    <mergeCell ref="C63:D63"/>
    <mergeCell ref="C64:D64"/>
    <mergeCell ref="C58:D58"/>
    <mergeCell ref="C39:D39"/>
    <mergeCell ref="B40:D40"/>
    <mergeCell ref="C41:D41"/>
    <mergeCell ref="C42:D42"/>
    <mergeCell ref="C49:D49"/>
    <mergeCell ref="C50:D50"/>
    <mergeCell ref="C51:D51"/>
    <mergeCell ref="C54:D54"/>
    <mergeCell ref="C55:D55"/>
    <mergeCell ref="C56:D56"/>
    <mergeCell ref="C57:D57"/>
    <mergeCell ref="C38:D38"/>
    <mergeCell ref="B9:D9"/>
    <mergeCell ref="C10:D10"/>
    <mergeCell ref="C11:D11"/>
    <mergeCell ref="C15:D15"/>
    <mergeCell ref="C16:D16"/>
    <mergeCell ref="C17:D17"/>
    <mergeCell ref="C22:D22"/>
    <mergeCell ref="C25:D25"/>
    <mergeCell ref="C30:D30"/>
    <mergeCell ref="C36:D36"/>
    <mergeCell ref="C37:D37"/>
    <mergeCell ref="B4:J4"/>
    <mergeCell ref="I6:J6"/>
    <mergeCell ref="B7:B8"/>
    <mergeCell ref="C7:D8"/>
    <mergeCell ref="E7:G7"/>
    <mergeCell ref="H7:J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RowHeight="14.25"/>
  <cols>
    <col min="1" max="1" width="6.140625" style="1256" customWidth="1"/>
    <col min="2" max="2" width="9.140625" style="1256"/>
    <col min="3" max="3" width="49.5703125" style="1256" customWidth="1"/>
    <col min="4" max="4" width="16.140625" style="1256" customWidth="1"/>
    <col min="5" max="5" width="12.28515625" style="1256" customWidth="1"/>
    <col min="6" max="6" width="14.85546875" style="1256" bestFit="1" customWidth="1"/>
    <col min="7" max="7" width="13.140625" style="1256" customWidth="1"/>
    <col min="8" max="8" width="15.85546875" style="1256" customWidth="1"/>
    <col min="9" max="9" width="16.42578125" style="1256" customWidth="1"/>
    <col min="10" max="16384" width="9.140625" style="1256"/>
  </cols>
  <sheetData>
    <row r="1" spans="2:10">
      <c r="B1" s="1253"/>
      <c r="C1" s="1254"/>
      <c r="D1" s="1254"/>
      <c r="E1" s="1254"/>
      <c r="F1" s="1254"/>
      <c r="G1" s="1254"/>
      <c r="H1" s="1254"/>
      <c r="I1" s="1255" t="s">
        <v>708</v>
      </c>
    </row>
    <row r="2" spans="2:10">
      <c r="B2" s="1253"/>
      <c r="C2" s="1254"/>
      <c r="D2" s="1254"/>
      <c r="E2" s="1254"/>
      <c r="F2" s="1254"/>
      <c r="G2" s="1254"/>
      <c r="H2" s="1254"/>
    </row>
    <row r="3" spans="2:10">
      <c r="B3" s="2326" t="s">
        <v>709</v>
      </c>
      <c r="C3" s="2326"/>
      <c r="D3" s="2326"/>
      <c r="E3" s="2326"/>
      <c r="F3" s="2326"/>
      <c r="G3" s="2326"/>
      <c r="H3" s="2326"/>
      <c r="I3" s="2326"/>
    </row>
    <row r="4" spans="2:10" ht="15" thickBot="1">
      <c r="B4" s="1257"/>
      <c r="C4" s="1257"/>
      <c r="D4" s="1257"/>
      <c r="E4" s="1257"/>
      <c r="F4" s="1257"/>
      <c r="G4" s="1257"/>
      <c r="H4" s="2327"/>
      <c r="I4" s="2327"/>
    </row>
    <row r="5" spans="2:10" ht="15" thickBot="1">
      <c r="B5" s="2328" t="s">
        <v>405</v>
      </c>
      <c r="C5" s="2329"/>
      <c r="D5" s="2329"/>
      <c r="E5" s="2329"/>
      <c r="F5" s="2329"/>
      <c r="G5" s="2329"/>
      <c r="H5" s="2329"/>
      <c r="I5" s="2330"/>
    </row>
    <row r="6" spans="2:10" ht="15" thickBot="1">
      <c r="B6" s="2331" t="s">
        <v>710</v>
      </c>
      <c r="C6" s="2331" t="s">
        <v>711</v>
      </c>
      <c r="D6" s="2333">
        <v>43100</v>
      </c>
      <c r="E6" s="2334"/>
      <c r="F6" s="2335">
        <v>43190</v>
      </c>
      <c r="G6" s="2336"/>
      <c r="H6" s="2337" t="s">
        <v>712</v>
      </c>
      <c r="I6" s="2336"/>
    </row>
    <row r="7" spans="2:10" ht="39" thickBot="1">
      <c r="B7" s="2332"/>
      <c r="C7" s="2332"/>
      <c r="D7" s="1258" t="s">
        <v>713</v>
      </c>
      <c r="E7" s="1259" t="s">
        <v>714</v>
      </c>
      <c r="F7" s="1258" t="s">
        <v>713</v>
      </c>
      <c r="G7" s="1259" t="s">
        <v>714</v>
      </c>
      <c r="H7" s="1258" t="s">
        <v>713</v>
      </c>
      <c r="I7" s="1259" t="s">
        <v>714</v>
      </c>
    </row>
    <row r="8" spans="2:10" ht="25.5">
      <c r="B8" s="1260">
        <v>1</v>
      </c>
      <c r="C8" s="1261" t="s">
        <v>662</v>
      </c>
      <c r="D8" s="1262">
        <v>35113.128089999991</v>
      </c>
      <c r="E8" s="1263">
        <v>0.18647407818255432</v>
      </c>
      <c r="F8" s="1264">
        <v>34232.573559999997</v>
      </c>
      <c r="G8" s="1263">
        <v>0.18089127017950701</v>
      </c>
      <c r="H8" s="1262">
        <f>F8-D8</f>
        <v>-880.55452999999397</v>
      </c>
      <c r="I8" s="1265">
        <f t="shared" ref="I8:I44" si="0">H8/$H$44</f>
        <v>-0.93318084375206367</v>
      </c>
      <c r="J8" s="1266"/>
    </row>
    <row r="9" spans="2:10">
      <c r="B9" s="1267">
        <v>2</v>
      </c>
      <c r="C9" s="1268" t="s">
        <v>663</v>
      </c>
      <c r="D9" s="1262">
        <v>85.649000000000001</v>
      </c>
      <c r="E9" s="1269">
        <v>4.5485318998981838E-4</v>
      </c>
      <c r="F9" s="1270">
        <v>3.5990000000000002</v>
      </c>
      <c r="G9" s="1269">
        <v>1.9017783756017607E-5</v>
      </c>
      <c r="H9" s="1262">
        <f t="shared" ref="H9:H44" si="1">F9-D9</f>
        <v>-82.05</v>
      </c>
      <c r="I9" s="1269">
        <f t="shared" si="0"/>
        <v>-8.6953715665805897E-2</v>
      </c>
      <c r="J9" s="1266"/>
    </row>
    <row r="10" spans="2:10">
      <c r="B10" s="1267">
        <v>3</v>
      </c>
      <c r="C10" s="1268" t="s">
        <v>667</v>
      </c>
      <c r="D10" s="1262">
        <v>0</v>
      </c>
      <c r="E10" s="1269">
        <v>0</v>
      </c>
      <c r="F10" s="1270">
        <v>0.81599999999999995</v>
      </c>
      <c r="G10" s="1269">
        <v>4.3118954000862368E-6</v>
      </c>
      <c r="H10" s="1262">
        <f t="shared" si="1"/>
        <v>0.81599999999999995</v>
      </c>
      <c r="I10" s="1269">
        <f t="shared" si="0"/>
        <v>8.6476821429978801E-4</v>
      </c>
      <c r="J10" s="1266"/>
    </row>
    <row r="11" spans="2:10" ht="25.5">
      <c r="B11" s="1267">
        <v>4</v>
      </c>
      <c r="C11" s="1268" t="s">
        <v>668</v>
      </c>
      <c r="D11" s="1262">
        <v>0.246</v>
      </c>
      <c r="E11" s="1269">
        <v>1.3064237146667834E-6</v>
      </c>
      <c r="F11" s="1270">
        <v>1.1100000000000001</v>
      </c>
      <c r="G11" s="1269">
        <v>5.8654459486467198E-6</v>
      </c>
      <c r="H11" s="1262">
        <f t="shared" si="1"/>
        <v>0.8640000000000001</v>
      </c>
      <c r="I11" s="1269">
        <f t="shared" si="0"/>
        <v>9.1563693278801106E-4</v>
      </c>
      <c r="J11" s="1266"/>
    </row>
    <row r="12" spans="2:10" ht="38.25">
      <c r="B12" s="1267">
        <v>5</v>
      </c>
      <c r="C12" s="1268" t="s">
        <v>715</v>
      </c>
      <c r="D12" s="1262">
        <v>0</v>
      </c>
      <c r="E12" s="1269">
        <v>0</v>
      </c>
      <c r="F12" s="1270">
        <v>0</v>
      </c>
      <c r="G12" s="1269">
        <v>0</v>
      </c>
      <c r="H12" s="1262">
        <f t="shared" si="1"/>
        <v>0</v>
      </c>
      <c r="I12" s="1269">
        <f t="shared" si="0"/>
        <v>0</v>
      </c>
      <c r="J12" s="1266"/>
    </row>
    <row r="13" spans="2:10" ht="25.5">
      <c r="B13" s="1267">
        <v>6</v>
      </c>
      <c r="C13" s="1268" t="s">
        <v>671</v>
      </c>
      <c r="D13" s="1262">
        <v>1105.2926699999998</v>
      </c>
      <c r="E13" s="1269">
        <v>5.8698396574608409E-3</v>
      </c>
      <c r="F13" s="1270">
        <v>2778.4306699999997</v>
      </c>
      <c r="G13" s="1269">
        <v>1.4681743168420981E-2</v>
      </c>
      <c r="H13" s="1262">
        <f t="shared" si="1"/>
        <v>1673.1379999999999</v>
      </c>
      <c r="I13" s="1269">
        <f t="shared" si="0"/>
        <v>1.77313303987392</v>
      </c>
      <c r="J13" s="1266"/>
    </row>
    <row r="14" spans="2:10">
      <c r="B14" s="1271" t="s">
        <v>716</v>
      </c>
      <c r="C14" s="1272" t="s">
        <v>717</v>
      </c>
      <c r="D14" s="1273">
        <v>0</v>
      </c>
      <c r="E14" s="1274">
        <v>0</v>
      </c>
      <c r="F14" s="1275">
        <v>0</v>
      </c>
      <c r="G14" s="1274">
        <v>0</v>
      </c>
      <c r="H14" s="1273">
        <f t="shared" si="1"/>
        <v>0</v>
      </c>
      <c r="I14" s="1276">
        <f t="shared" si="0"/>
        <v>0</v>
      </c>
      <c r="J14" s="1266"/>
    </row>
    <row r="15" spans="2:10">
      <c r="B15" s="1271" t="s">
        <v>718</v>
      </c>
      <c r="C15" s="1272" t="s">
        <v>719</v>
      </c>
      <c r="D15" s="1273">
        <v>1105.2926699999998</v>
      </c>
      <c r="E15" s="1274">
        <v>5.8698396574608409E-3</v>
      </c>
      <c r="F15" s="1275">
        <v>2778.4306699999997</v>
      </c>
      <c r="G15" s="1274">
        <v>1.4681743168420981E-2</v>
      </c>
      <c r="H15" s="1273">
        <f t="shared" si="1"/>
        <v>1673.1379999999999</v>
      </c>
      <c r="I15" s="1276">
        <f t="shared" si="0"/>
        <v>1.77313303987392</v>
      </c>
      <c r="J15" s="1266"/>
    </row>
    <row r="16" spans="2:10">
      <c r="B16" s="1267">
        <v>7</v>
      </c>
      <c r="C16" s="1268" t="s">
        <v>672</v>
      </c>
      <c r="D16" s="1262">
        <v>4583.9197800000002</v>
      </c>
      <c r="E16" s="1269">
        <v>2.4343664661472132E-2</v>
      </c>
      <c r="F16" s="1270">
        <v>2049.73038</v>
      </c>
      <c r="G16" s="1269">
        <v>1.0831155633503694E-2</v>
      </c>
      <c r="H16" s="1262">
        <f t="shared" si="1"/>
        <v>-2534.1894000000002</v>
      </c>
      <c r="I16" s="1269">
        <f t="shared" si="0"/>
        <v>-2.6856451496757985</v>
      </c>
      <c r="J16" s="1266"/>
    </row>
    <row r="17" spans="2:10">
      <c r="B17" s="1271" t="s">
        <v>720</v>
      </c>
      <c r="C17" s="1272" t="s">
        <v>717</v>
      </c>
      <c r="D17" s="1273">
        <v>650.47673999999995</v>
      </c>
      <c r="E17" s="1274">
        <v>3.4544643860778021E-3</v>
      </c>
      <c r="F17" s="1275">
        <v>647.42956000000004</v>
      </c>
      <c r="G17" s="1274">
        <v>3.4211379186811965E-3</v>
      </c>
      <c r="H17" s="1273">
        <f t="shared" si="1"/>
        <v>-3.0471799999999121</v>
      </c>
      <c r="I17" s="1276">
        <f t="shared" si="0"/>
        <v>-3.2292946167278825E-3</v>
      </c>
      <c r="J17" s="1266"/>
    </row>
    <row r="18" spans="2:10">
      <c r="B18" s="1271" t="s">
        <v>721</v>
      </c>
      <c r="C18" s="1272" t="s">
        <v>719</v>
      </c>
      <c r="D18" s="1273">
        <v>3933.4430400000001</v>
      </c>
      <c r="E18" s="1274">
        <v>2.0889200275394329E-2</v>
      </c>
      <c r="F18" s="1275">
        <v>1402.3008200000002</v>
      </c>
      <c r="G18" s="1274">
        <v>7.4100177148224986E-3</v>
      </c>
      <c r="H18" s="1273">
        <f t="shared" si="1"/>
        <v>-2531.1422199999997</v>
      </c>
      <c r="I18" s="1276">
        <f t="shared" si="0"/>
        <v>-2.68241585505907</v>
      </c>
      <c r="J18" s="1266"/>
    </row>
    <row r="19" spans="2:10">
      <c r="B19" s="1267">
        <v>8</v>
      </c>
      <c r="C19" s="1268" t="s">
        <v>722</v>
      </c>
      <c r="D19" s="1262">
        <v>67596.976110000003</v>
      </c>
      <c r="E19" s="1269">
        <v>0.35898492938970739</v>
      </c>
      <c r="F19" s="1270">
        <v>69255.088570000007</v>
      </c>
      <c r="G19" s="1269">
        <v>0.36595673754601465</v>
      </c>
      <c r="H19" s="1262">
        <f t="shared" si="1"/>
        <v>1658.1124600000039</v>
      </c>
      <c r="I19" s="1269">
        <f t="shared" si="0"/>
        <v>1.757209498949059</v>
      </c>
      <c r="J19" s="1266"/>
    </row>
    <row r="20" spans="2:10">
      <c r="B20" s="1271" t="s">
        <v>723</v>
      </c>
      <c r="C20" s="1272" t="s">
        <v>676</v>
      </c>
      <c r="D20" s="1273">
        <v>21202.180960000002</v>
      </c>
      <c r="E20" s="1274">
        <v>0.11259769109268515</v>
      </c>
      <c r="F20" s="1275">
        <v>23871.997979999996</v>
      </c>
      <c r="G20" s="1274">
        <v>0.1261440665206249</v>
      </c>
      <c r="H20" s="1273">
        <f t="shared" si="1"/>
        <v>2669.817019999995</v>
      </c>
      <c r="I20" s="1276">
        <f t="shared" si="0"/>
        <v>2.8293785501134523</v>
      </c>
      <c r="J20" s="1266"/>
    </row>
    <row r="21" spans="2:10">
      <c r="B21" s="1271" t="s">
        <v>724</v>
      </c>
      <c r="C21" s="1272" t="s">
        <v>677</v>
      </c>
      <c r="D21" s="1273">
        <v>17.533000000000001</v>
      </c>
      <c r="E21" s="1274">
        <v>9.3111898330295592E-5</v>
      </c>
      <c r="F21" s="1275">
        <v>17.026</v>
      </c>
      <c r="G21" s="1274">
        <v>8.9968542992485627E-5</v>
      </c>
      <c r="H21" s="1273">
        <f t="shared" si="1"/>
        <v>-0.50700000000000145</v>
      </c>
      <c r="I21" s="1276">
        <f t="shared" si="0"/>
        <v>-5.3730083903185516E-4</v>
      </c>
      <c r="J21" s="1266"/>
    </row>
    <row r="22" spans="2:10">
      <c r="B22" s="1271" t="s">
        <v>725</v>
      </c>
      <c r="C22" s="1272" t="s">
        <v>670</v>
      </c>
      <c r="D22" s="1273">
        <v>48980.785090000005</v>
      </c>
      <c r="E22" s="1274">
        <v>0.2601205658722488</v>
      </c>
      <c r="F22" s="1275">
        <v>47444.514499999997</v>
      </c>
      <c r="G22" s="1274">
        <v>0.25070561744102299</v>
      </c>
      <c r="H22" s="1273">
        <f t="shared" si="1"/>
        <v>-1536.2705900000074</v>
      </c>
      <c r="I22" s="1276">
        <f t="shared" si="0"/>
        <v>-1.6280857534259661</v>
      </c>
      <c r="J22" s="1266"/>
    </row>
    <row r="23" spans="2:10">
      <c r="B23" s="1271" t="s">
        <v>726</v>
      </c>
      <c r="C23" s="1272" t="s">
        <v>678</v>
      </c>
      <c r="D23" s="1273">
        <v>14.635999999999999</v>
      </c>
      <c r="E23" s="1274">
        <v>7.7726900357166827E-5</v>
      </c>
      <c r="F23" s="1275">
        <v>26.882999999999999</v>
      </c>
      <c r="G23" s="1274">
        <v>1.4205475985357635E-4</v>
      </c>
      <c r="H23" s="1273">
        <f t="shared" si="1"/>
        <v>12.247</v>
      </c>
      <c r="I23" s="1276">
        <f t="shared" si="0"/>
        <v>1.2978941569276354E-2</v>
      </c>
      <c r="J23" s="1266"/>
    </row>
    <row r="24" spans="2:10">
      <c r="B24" s="1271" t="s">
        <v>727</v>
      </c>
      <c r="C24" s="1272" t="s">
        <v>728</v>
      </c>
      <c r="D24" s="1273">
        <v>-2618.1589399999998</v>
      </c>
      <c r="E24" s="1274">
        <v>-1.3904166373914015E-2</v>
      </c>
      <c r="F24" s="1275">
        <v>-2105.3329100000001</v>
      </c>
      <c r="G24" s="1274">
        <v>-1.1124969718479377E-2</v>
      </c>
      <c r="H24" s="1273">
        <f t="shared" si="1"/>
        <v>512.82602999999972</v>
      </c>
      <c r="I24" s="1276">
        <f t="shared" si="0"/>
        <v>0.54347506153131042</v>
      </c>
      <c r="J24" s="1266"/>
    </row>
    <row r="25" spans="2:10">
      <c r="B25" s="1267">
        <v>9</v>
      </c>
      <c r="C25" s="1277" t="s">
        <v>729</v>
      </c>
      <c r="D25" s="1262">
        <v>74206.760419999991</v>
      </c>
      <c r="E25" s="1269">
        <v>0.39408728293205048</v>
      </c>
      <c r="F25" s="1270">
        <v>76096.323149999997</v>
      </c>
      <c r="G25" s="1269">
        <v>0.40210709038475589</v>
      </c>
      <c r="H25" s="1262">
        <f t="shared" si="1"/>
        <v>1889.5627300000051</v>
      </c>
      <c r="I25" s="1269">
        <f t="shared" si="0"/>
        <v>2.0024923870460012</v>
      </c>
      <c r="J25" s="1266"/>
    </row>
    <row r="26" spans="2:10">
      <c r="B26" s="1271" t="s">
        <v>730</v>
      </c>
      <c r="C26" s="1272" t="s">
        <v>676</v>
      </c>
      <c r="D26" s="1273">
        <v>0</v>
      </c>
      <c r="E26" s="1274">
        <v>0</v>
      </c>
      <c r="F26" s="1275">
        <v>0</v>
      </c>
      <c r="G26" s="1274">
        <v>0</v>
      </c>
      <c r="H26" s="1273">
        <f t="shared" si="1"/>
        <v>0</v>
      </c>
      <c r="I26" s="1276">
        <f t="shared" si="0"/>
        <v>0</v>
      </c>
      <c r="J26" s="1266"/>
    </row>
    <row r="27" spans="2:10">
      <c r="B27" s="1271" t="s">
        <v>731</v>
      </c>
      <c r="C27" s="1272" t="s">
        <v>677</v>
      </c>
      <c r="D27" s="1273">
        <v>2.8715999999999999</v>
      </c>
      <c r="E27" s="1274">
        <v>1.5250107069256647E-5</v>
      </c>
      <c r="F27" s="1275">
        <v>2.6056300000000001</v>
      </c>
      <c r="G27" s="1274">
        <v>1.3768632366821938E-5</v>
      </c>
      <c r="H27" s="1273">
        <f t="shared" si="1"/>
        <v>-0.26596999999999982</v>
      </c>
      <c r="I27" s="1276">
        <f t="shared" si="0"/>
        <v>-2.8186568867317953E-4</v>
      </c>
      <c r="J27" s="1266"/>
    </row>
    <row r="28" spans="2:10">
      <c r="B28" s="1271" t="s">
        <v>732</v>
      </c>
      <c r="C28" s="1272" t="s">
        <v>670</v>
      </c>
      <c r="D28" s="1273">
        <v>77456.806949999998</v>
      </c>
      <c r="E28" s="1274">
        <v>0.41134719293433708</v>
      </c>
      <c r="F28" s="1275">
        <v>78525.857649999991</v>
      </c>
      <c r="G28" s="1274">
        <v>0.4149452014569382</v>
      </c>
      <c r="H28" s="1273">
        <f t="shared" si="1"/>
        <v>1069.0506999999925</v>
      </c>
      <c r="I28" s="1276">
        <f t="shared" si="0"/>
        <v>1.1329424814153577</v>
      </c>
      <c r="J28" s="1266"/>
    </row>
    <row r="29" spans="2:10">
      <c r="B29" s="1271" t="s">
        <v>733</v>
      </c>
      <c r="C29" s="1272" t="s">
        <v>678</v>
      </c>
      <c r="D29" s="1273">
        <v>3.0739200000000002</v>
      </c>
      <c r="E29" s="1274">
        <v>1.6324560914587474E-5</v>
      </c>
      <c r="F29" s="1275">
        <v>0</v>
      </c>
      <c r="G29" s="1274">
        <v>0</v>
      </c>
      <c r="H29" s="1273">
        <f t="shared" si="1"/>
        <v>-3.0739200000000002</v>
      </c>
      <c r="I29" s="1276">
        <f t="shared" si="0"/>
        <v>-3.25763273198579E-3</v>
      </c>
      <c r="J29" s="1266"/>
    </row>
    <row r="30" spans="2:10">
      <c r="B30" s="1271" t="s">
        <v>734</v>
      </c>
      <c r="C30" s="1272" t="s">
        <v>728</v>
      </c>
      <c r="D30" s="1273">
        <v>-3255.9920500000003</v>
      </c>
      <c r="E30" s="1274">
        <v>-1.7291484670270387E-2</v>
      </c>
      <c r="F30" s="1275">
        <v>-2432.1401299999998</v>
      </c>
      <c r="G30" s="1274">
        <v>-1.2851879704549192E-2</v>
      </c>
      <c r="H30" s="1273">
        <f t="shared" si="1"/>
        <v>823.85192000000052</v>
      </c>
      <c r="I30" s="1276">
        <f t="shared" si="0"/>
        <v>0.87308940405128954</v>
      </c>
      <c r="J30" s="1266"/>
    </row>
    <row r="31" spans="2:10">
      <c r="B31" s="1267">
        <v>10</v>
      </c>
      <c r="C31" s="1268" t="s">
        <v>735</v>
      </c>
      <c r="D31" s="1262">
        <v>189.68092000000001</v>
      </c>
      <c r="E31" s="1269">
        <v>1.007331919137451E-3</v>
      </c>
      <c r="F31" s="1270">
        <v>195.98578000000001</v>
      </c>
      <c r="G31" s="1269">
        <v>1.0356252245886191E-3</v>
      </c>
      <c r="H31" s="1262">
        <f t="shared" si="1"/>
        <v>6.3048599999999908</v>
      </c>
      <c r="I31" s="1269">
        <f t="shared" si="0"/>
        <v>6.6816697593261691E-3</v>
      </c>
      <c r="J31" s="1266"/>
    </row>
    <row r="32" spans="2:10">
      <c r="B32" s="1271" t="s">
        <v>736</v>
      </c>
      <c r="C32" s="1272" t="s">
        <v>737</v>
      </c>
      <c r="D32" s="1273">
        <v>425.16358000000002</v>
      </c>
      <c r="E32" s="1274">
        <v>2.2579015590432037E-3</v>
      </c>
      <c r="F32" s="1275">
        <v>425.11687999999998</v>
      </c>
      <c r="G32" s="1274">
        <v>2.2463964698174175E-3</v>
      </c>
      <c r="H32" s="1273">
        <f t="shared" si="1"/>
        <v>-4.6700000000043929E-2</v>
      </c>
      <c r="I32" s="1276">
        <f t="shared" si="0"/>
        <v>-4.949102402921335E-5</v>
      </c>
      <c r="J32" s="1266"/>
    </row>
    <row r="33" spans="2:10">
      <c r="B33" s="1271" t="s">
        <v>738</v>
      </c>
      <c r="C33" s="1272" t="s">
        <v>728</v>
      </c>
      <c r="D33" s="1273">
        <v>-235.48266000000001</v>
      </c>
      <c r="E33" s="1274">
        <v>-1.2505696399057527E-3</v>
      </c>
      <c r="F33" s="1275">
        <v>-229.1311</v>
      </c>
      <c r="G33" s="1274">
        <v>-1.2107712452287984E-3</v>
      </c>
      <c r="H33" s="1273">
        <f t="shared" si="1"/>
        <v>6.3515600000000063</v>
      </c>
      <c r="I33" s="1276">
        <f t="shared" si="0"/>
        <v>6.7311607833553519E-3</v>
      </c>
      <c r="J33" s="1266"/>
    </row>
    <row r="34" spans="2:10" ht="25.5">
      <c r="B34" s="1267">
        <v>11</v>
      </c>
      <c r="C34" s="1268" t="s">
        <v>739</v>
      </c>
      <c r="D34" s="1262">
        <v>271.11917</v>
      </c>
      <c r="E34" s="1269">
        <v>1.4398232243446143E-3</v>
      </c>
      <c r="F34" s="1270">
        <v>279.21994000000001</v>
      </c>
      <c r="G34" s="1269">
        <v>1.4754499692381802E-3</v>
      </c>
      <c r="H34" s="1262">
        <f t="shared" si="1"/>
        <v>8.1007700000000114</v>
      </c>
      <c r="I34" s="1269">
        <f t="shared" si="0"/>
        <v>8.5849122639133635E-3</v>
      </c>
      <c r="J34" s="1266"/>
    </row>
    <row r="35" spans="2:10">
      <c r="B35" s="1271" t="s">
        <v>740</v>
      </c>
      <c r="C35" s="1272" t="s">
        <v>737</v>
      </c>
      <c r="D35" s="1273">
        <v>416.57940000000002</v>
      </c>
      <c r="E35" s="1274">
        <v>2.2123138504132516E-3</v>
      </c>
      <c r="F35" s="1275">
        <v>411.82898</v>
      </c>
      <c r="G35" s="1274">
        <v>2.176180740789469E-3</v>
      </c>
      <c r="H35" s="1273">
        <f t="shared" si="1"/>
        <v>-4.7504200000000196</v>
      </c>
      <c r="I35" s="1276">
        <f t="shared" si="0"/>
        <v>-5.0343287016838432E-3</v>
      </c>
      <c r="J35" s="1266"/>
    </row>
    <row r="36" spans="2:10">
      <c r="B36" s="1271" t="s">
        <v>741</v>
      </c>
      <c r="C36" s="1272" t="s">
        <v>728</v>
      </c>
      <c r="D36" s="1273">
        <v>-145.46023000000002</v>
      </c>
      <c r="E36" s="1274">
        <v>-7.7249062606863706E-4</v>
      </c>
      <c r="F36" s="1275">
        <v>-132.60903999999999</v>
      </c>
      <c r="G36" s="1274">
        <v>-7.0073077155128889E-4</v>
      </c>
      <c r="H36" s="1273">
        <f t="shared" si="1"/>
        <v>12.851190000000031</v>
      </c>
      <c r="I36" s="1276">
        <f t="shared" si="0"/>
        <v>1.3619240965597206E-2</v>
      </c>
      <c r="J36" s="1266"/>
    </row>
    <row r="37" spans="2:10">
      <c r="B37" s="1267">
        <v>12</v>
      </c>
      <c r="C37" s="1268" t="s">
        <v>742</v>
      </c>
      <c r="D37" s="1262">
        <v>8.0752699999999997</v>
      </c>
      <c r="E37" s="1269">
        <v>4.2885057846899329E-5</v>
      </c>
      <c r="F37" s="1270">
        <v>6.1713600000000008</v>
      </c>
      <c r="G37" s="1269">
        <v>3.2610611269946323E-5</v>
      </c>
      <c r="H37" s="1262">
        <f t="shared" si="1"/>
        <v>-1.9039099999999989</v>
      </c>
      <c r="I37" s="1269">
        <f t="shared" si="0"/>
        <v>-2.0176971211856723E-3</v>
      </c>
      <c r="J37" s="1266"/>
    </row>
    <row r="38" spans="2:10">
      <c r="B38" s="1271" t="s">
        <v>743</v>
      </c>
      <c r="C38" s="1272" t="s">
        <v>744</v>
      </c>
      <c r="D38" s="1273">
        <v>8.4083400000000008</v>
      </c>
      <c r="E38" s="1274">
        <v>4.4653881207241069E-5</v>
      </c>
      <c r="F38" s="1275">
        <v>6.4764300000000006</v>
      </c>
      <c r="G38" s="1274">
        <v>3.4222657752427095E-5</v>
      </c>
      <c r="H38" s="1273">
        <f t="shared" si="1"/>
        <v>-1.9319100000000002</v>
      </c>
      <c r="I38" s="1276">
        <f t="shared" si="0"/>
        <v>-2.0473705403038036E-3</v>
      </c>
      <c r="J38" s="1266"/>
    </row>
    <row r="39" spans="2:10">
      <c r="B39" s="1271" t="s">
        <v>745</v>
      </c>
      <c r="C39" s="1272" t="s">
        <v>728</v>
      </c>
      <c r="D39" s="1273">
        <v>-0.33306999999999998</v>
      </c>
      <c r="E39" s="1274">
        <v>-1.7688233603417297E-6</v>
      </c>
      <c r="F39" s="1275">
        <v>-0.30507000000000001</v>
      </c>
      <c r="G39" s="1274">
        <v>-1.61204648248077E-6</v>
      </c>
      <c r="H39" s="1273">
        <f t="shared" si="1"/>
        <v>2.7999999999999969E-2</v>
      </c>
      <c r="I39" s="1276">
        <f t="shared" si="0"/>
        <v>2.9673419118129951E-5</v>
      </c>
      <c r="J39" s="1266"/>
    </row>
    <row r="40" spans="2:10">
      <c r="B40" s="1267">
        <v>13</v>
      </c>
      <c r="C40" s="1268" t="s">
        <v>746</v>
      </c>
      <c r="D40" s="1262">
        <v>0</v>
      </c>
      <c r="E40" s="1269">
        <v>0</v>
      </c>
      <c r="F40" s="1270">
        <v>0</v>
      </c>
      <c r="G40" s="1269">
        <v>0</v>
      </c>
      <c r="H40" s="1262">
        <f t="shared" si="1"/>
        <v>0</v>
      </c>
      <c r="I40" s="1269">
        <f t="shared" si="0"/>
        <v>0</v>
      </c>
      <c r="J40" s="1266"/>
    </row>
    <row r="41" spans="2:10">
      <c r="B41" s="1267">
        <v>14</v>
      </c>
      <c r="C41" s="1268" t="s">
        <v>680</v>
      </c>
      <c r="D41" s="1262">
        <v>813.06739000000005</v>
      </c>
      <c r="E41" s="1269">
        <v>4.3179289427570178E-3</v>
      </c>
      <c r="F41" s="1270">
        <v>806.71205999999995</v>
      </c>
      <c r="G41" s="1269">
        <v>4.2628162018481519E-3</v>
      </c>
      <c r="H41" s="1262">
        <f t="shared" si="1"/>
        <v>-6.3553300000000945</v>
      </c>
      <c r="I41" s="1269">
        <f t="shared" si="0"/>
        <v>-6.7351560972867082E-3</v>
      </c>
      <c r="J41" s="1266"/>
    </row>
    <row r="42" spans="2:10">
      <c r="B42" s="1278">
        <v>15</v>
      </c>
      <c r="C42" s="1279" t="s">
        <v>747</v>
      </c>
      <c r="D42" s="1280">
        <v>183973.91482000001</v>
      </c>
      <c r="E42" s="1281">
        <v>0.97702392358103574</v>
      </c>
      <c r="F42" s="1280">
        <v>185705.76047000001</v>
      </c>
      <c r="G42" s="1281">
        <v>0.98130369404425188</v>
      </c>
      <c r="H42" s="1282">
        <f t="shared" si="1"/>
        <v>1731.8456500000029</v>
      </c>
      <c r="I42" s="1281">
        <f t="shared" si="0"/>
        <v>1.8353493507271548</v>
      </c>
      <c r="J42" s="1266"/>
    </row>
    <row r="43" spans="2:10">
      <c r="B43" s="1267">
        <v>16</v>
      </c>
      <c r="C43" s="1268" t="s">
        <v>698</v>
      </c>
      <c r="D43" s="1262">
        <v>4326.4024799999997</v>
      </c>
      <c r="E43" s="1283">
        <v>2.297607641896416E-2</v>
      </c>
      <c r="F43" s="1284">
        <v>3538.16228</v>
      </c>
      <c r="G43" s="1283">
        <v>1.8696305955748324E-2</v>
      </c>
      <c r="H43" s="1262">
        <f t="shared" si="1"/>
        <v>-788.24019999999973</v>
      </c>
      <c r="I43" s="1269">
        <f t="shared" si="0"/>
        <v>-0.8353493507270926</v>
      </c>
      <c r="J43" s="1266"/>
    </row>
    <row r="44" spans="2:10" ht="39" thickBot="1">
      <c r="B44" s="1285">
        <v>17</v>
      </c>
      <c r="C44" s="1286" t="s">
        <v>748</v>
      </c>
      <c r="D44" s="1287">
        <v>188300.31730000002</v>
      </c>
      <c r="E44" s="1288">
        <v>1</v>
      </c>
      <c r="F44" s="1287">
        <v>189243.92274999997</v>
      </c>
      <c r="G44" s="1288">
        <v>1</v>
      </c>
      <c r="H44" s="1289">
        <f t="shared" si="1"/>
        <v>943.60544999994454</v>
      </c>
      <c r="I44" s="1288">
        <f t="shared" si="0"/>
        <v>1</v>
      </c>
      <c r="J44" s="1266"/>
    </row>
    <row r="45" spans="2:10">
      <c r="B45" s="1257"/>
      <c r="C45" s="1290"/>
      <c r="D45" s="1290"/>
      <c r="E45" s="1290"/>
      <c r="F45" s="1290"/>
      <c r="G45" s="1290"/>
      <c r="H45" s="1254"/>
      <c r="I45" s="1254"/>
    </row>
    <row r="46" spans="2:10">
      <c r="B46" s="1257"/>
      <c r="C46" s="1290"/>
      <c r="D46" s="1290"/>
      <c r="E46" s="1290"/>
      <c r="F46" s="1290"/>
      <c r="G46" s="1290"/>
      <c r="H46" s="1291"/>
      <c r="I46" s="1254"/>
    </row>
    <row r="47" spans="2:10">
      <c r="B47" s="1257"/>
      <c r="C47" s="1290"/>
      <c r="D47" s="1290"/>
      <c r="E47" s="1290"/>
      <c r="F47" s="1290"/>
      <c r="G47" s="1290"/>
      <c r="H47" s="1254"/>
      <c r="I47" s="1254"/>
    </row>
  </sheetData>
  <mergeCells count="8">
    <mergeCell ref="B3:I3"/>
    <mergeCell ref="H4:I4"/>
    <mergeCell ref="B5:I5"/>
    <mergeCell ref="B6:B7"/>
    <mergeCell ref="C6:C7"/>
    <mergeCell ref="D6:E6"/>
    <mergeCell ref="F6:G6"/>
    <mergeCell ref="H6:I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1"/>
  <sheetViews>
    <sheetView workbookViewId="0"/>
  </sheetViews>
  <sheetFormatPr defaultRowHeight="15"/>
  <cols>
    <col min="1" max="1" width="4.28515625" style="1292" customWidth="1"/>
    <col min="2" max="2" width="10" style="1292" bestFit="1" customWidth="1"/>
    <col min="3" max="3" width="48.28515625" style="1292" customWidth="1"/>
    <col min="4" max="4" width="14.7109375" style="1292" customWidth="1"/>
    <col min="5" max="5" width="11.5703125" style="1292" customWidth="1"/>
    <col min="6" max="6" width="15.140625" style="1292" customWidth="1"/>
    <col min="7" max="7" width="11.5703125" style="1292" bestFit="1" customWidth="1"/>
    <col min="8" max="8" width="15.140625" style="1292" customWidth="1"/>
    <col min="9" max="9" width="11.5703125" style="1292" customWidth="1"/>
    <col min="10" max="16384" width="9.140625" style="1292"/>
  </cols>
  <sheetData>
    <row r="1" spans="2:10">
      <c r="I1" s="1293" t="s">
        <v>749</v>
      </c>
    </row>
    <row r="3" spans="2:10">
      <c r="B3" s="2338" t="s">
        <v>750</v>
      </c>
      <c r="C3" s="2338"/>
      <c r="D3" s="2338"/>
      <c r="E3" s="2338"/>
      <c r="F3" s="2338"/>
      <c r="G3" s="2338"/>
      <c r="H3" s="2338"/>
      <c r="I3" s="2338"/>
    </row>
    <row r="4" spans="2:10" ht="15.75" thickBot="1">
      <c r="B4" s="1294"/>
      <c r="C4" s="1294"/>
      <c r="D4" s="1294"/>
      <c r="E4" s="1294"/>
      <c r="F4" s="1294"/>
      <c r="G4" s="1294"/>
      <c r="H4" s="2339"/>
      <c r="I4" s="2339"/>
    </row>
    <row r="5" spans="2:10" ht="15.75" thickBot="1">
      <c r="B5" s="2340" t="s">
        <v>553</v>
      </c>
      <c r="C5" s="2341"/>
      <c r="D5" s="2341"/>
      <c r="E5" s="2341"/>
      <c r="F5" s="2341"/>
      <c r="G5" s="2341"/>
      <c r="H5" s="2341"/>
      <c r="I5" s="2342"/>
    </row>
    <row r="6" spans="2:10" ht="15.75" thickBot="1">
      <c r="B6" s="2343" t="s">
        <v>710</v>
      </c>
      <c r="C6" s="2343" t="s">
        <v>711</v>
      </c>
      <c r="D6" s="2345">
        <v>43100</v>
      </c>
      <c r="E6" s="2346"/>
      <c r="F6" s="2345">
        <v>43190</v>
      </c>
      <c r="G6" s="2346"/>
      <c r="H6" s="2347" t="s">
        <v>712</v>
      </c>
      <c r="I6" s="2346"/>
    </row>
    <row r="7" spans="2:10" ht="39" thickBot="1">
      <c r="B7" s="2344"/>
      <c r="C7" s="2344"/>
      <c r="D7" s="1295" t="s">
        <v>713</v>
      </c>
      <c r="E7" s="1296" t="s">
        <v>714</v>
      </c>
      <c r="F7" s="1295" t="s">
        <v>713</v>
      </c>
      <c r="G7" s="1296" t="s">
        <v>714</v>
      </c>
      <c r="H7" s="1295" t="s">
        <v>713</v>
      </c>
      <c r="I7" s="1296" t="s">
        <v>714</v>
      </c>
    </row>
    <row r="8" spans="2:10">
      <c r="B8" s="1297">
        <v>1</v>
      </c>
      <c r="C8" s="1298" t="s">
        <v>751</v>
      </c>
      <c r="D8" s="1299">
        <v>49598.551480000002</v>
      </c>
      <c r="E8" s="1263">
        <v>0.26800324197428205</v>
      </c>
      <c r="F8" s="1300">
        <v>51891.888239999993</v>
      </c>
      <c r="G8" s="1301">
        <v>0.27949377484464188</v>
      </c>
      <c r="H8" s="1302">
        <f>F8-D8</f>
        <v>2293.336759999991</v>
      </c>
      <c r="I8" s="1265">
        <f>H8/$H$37</f>
        <v>3.8423395711560562</v>
      </c>
      <c r="J8" s="1303"/>
    </row>
    <row r="9" spans="2:10" ht="25.5">
      <c r="B9" s="1304">
        <v>2</v>
      </c>
      <c r="C9" s="1305" t="s">
        <v>752</v>
      </c>
      <c r="D9" s="1306">
        <v>0</v>
      </c>
      <c r="E9" s="1269">
        <v>0</v>
      </c>
      <c r="F9" s="1306">
        <v>0</v>
      </c>
      <c r="G9" s="1269">
        <v>0</v>
      </c>
      <c r="H9" s="1307">
        <f t="shared" ref="H9:H37" si="0">F9-D9</f>
        <v>0</v>
      </c>
      <c r="I9" s="1269">
        <f>H9/$H$37</f>
        <v>0</v>
      </c>
      <c r="J9" s="1303"/>
    </row>
    <row r="10" spans="2:10">
      <c r="B10" s="1304">
        <v>3</v>
      </c>
      <c r="C10" s="1305" t="s">
        <v>667</v>
      </c>
      <c r="D10" s="1306">
        <v>3.5539999999999998</v>
      </c>
      <c r="E10" s="1269">
        <v>1.9203857644122437E-5</v>
      </c>
      <c r="F10" s="1306">
        <v>2.359</v>
      </c>
      <c r="G10" s="1269">
        <v>1.2705758784670317E-5</v>
      </c>
      <c r="H10" s="1307">
        <f t="shared" si="0"/>
        <v>-1.1949999999999998</v>
      </c>
      <c r="I10" s="1269">
        <f>H10/$H$37</f>
        <v>-2.002146334379389E-3</v>
      </c>
      <c r="J10" s="1303"/>
    </row>
    <row r="11" spans="2:10" ht="25.5">
      <c r="B11" s="1304">
        <v>4</v>
      </c>
      <c r="C11" s="1305" t="s">
        <v>668</v>
      </c>
      <c r="D11" s="1306">
        <v>0</v>
      </c>
      <c r="E11" s="1269">
        <v>0</v>
      </c>
      <c r="F11" s="1306">
        <v>0.01</v>
      </c>
      <c r="G11" s="1269">
        <v>5.38607833178055E-8</v>
      </c>
      <c r="H11" s="1307">
        <f t="shared" si="0"/>
        <v>0.01</v>
      </c>
      <c r="I11" s="1269">
        <f t="shared" ref="I11:I37" si="1">H11/$H$37</f>
        <v>1.6754362630789867E-5</v>
      </c>
      <c r="J11" s="1303"/>
    </row>
    <row r="12" spans="2:10">
      <c r="B12" s="1304">
        <v>5</v>
      </c>
      <c r="C12" s="1305" t="s">
        <v>753</v>
      </c>
      <c r="D12" s="1306">
        <v>102871.54986999999</v>
      </c>
      <c r="E12" s="1269">
        <v>0.55586117032462634</v>
      </c>
      <c r="F12" s="1306">
        <v>103172.08176999999</v>
      </c>
      <c r="G12" s="1269">
        <v>0.55569291406608801</v>
      </c>
      <c r="H12" s="1307">
        <f t="shared" si="0"/>
        <v>300.53190000000177</v>
      </c>
      <c r="I12" s="1269">
        <f>H12/$H$37</f>
        <v>0.50352204347203067</v>
      </c>
      <c r="J12" s="1303"/>
    </row>
    <row r="13" spans="2:10">
      <c r="B13" s="1308" t="s">
        <v>754</v>
      </c>
      <c r="C13" s="1309" t="s">
        <v>755</v>
      </c>
      <c r="D13" s="1310">
        <v>1544.3057900000001</v>
      </c>
      <c r="E13" s="1274">
        <v>8.3445775324012504E-3</v>
      </c>
      <c r="F13" s="1310">
        <v>1217.92156</v>
      </c>
      <c r="G13" s="1274">
        <v>6.5598209241243648E-3</v>
      </c>
      <c r="H13" s="1311">
        <f t="shared" si="0"/>
        <v>-326.38423000000012</v>
      </c>
      <c r="I13" s="1276">
        <f>H13/$H$37</f>
        <v>-0.54683597463911271</v>
      </c>
      <c r="J13" s="1303"/>
    </row>
    <row r="14" spans="2:10">
      <c r="B14" s="1308" t="s">
        <v>756</v>
      </c>
      <c r="C14" s="1309" t="s">
        <v>757</v>
      </c>
      <c r="D14" s="1310">
        <v>5715.3573699999997</v>
      </c>
      <c r="E14" s="1274">
        <v>3.0882641901734953E-2</v>
      </c>
      <c r="F14" s="1310">
        <v>5611.9861899999996</v>
      </c>
      <c r="G14" s="1274">
        <v>3.0226597216210682E-2</v>
      </c>
      <c r="H14" s="1311">
        <f t="shared" si="0"/>
        <v>-103.37118000000009</v>
      </c>
      <c r="I14" s="1276">
        <f>H14/$H$37</f>
        <v>-0.17319182352926546</v>
      </c>
      <c r="J14" s="1303"/>
    </row>
    <row r="15" spans="2:10">
      <c r="B15" s="1308" t="s">
        <v>758</v>
      </c>
      <c r="C15" s="1309" t="s">
        <v>759</v>
      </c>
      <c r="D15" s="1310">
        <v>88973.684929999989</v>
      </c>
      <c r="E15" s="1274">
        <v>0.48076476631083898</v>
      </c>
      <c r="F15" s="1310">
        <v>89586.073539999998</v>
      </c>
      <c r="G15" s="1274">
        <v>0.48251760952309286</v>
      </c>
      <c r="H15" s="1311">
        <f t="shared" si="0"/>
        <v>612.38861000000907</v>
      </c>
      <c r="I15" s="1276">
        <f>H15/$H$37</f>
        <v>1.0260180842905502</v>
      </c>
      <c r="J15" s="1303"/>
    </row>
    <row r="16" spans="2:10">
      <c r="B16" s="1308" t="s">
        <v>760</v>
      </c>
      <c r="C16" s="1309" t="s">
        <v>761</v>
      </c>
      <c r="D16" s="1310">
        <v>6621.9328499999992</v>
      </c>
      <c r="E16" s="1274">
        <v>3.5781276246577932E-2</v>
      </c>
      <c r="F16" s="1310">
        <v>6745.1313799999998</v>
      </c>
      <c r="G16" s="1274">
        <v>3.632980597083104E-2</v>
      </c>
      <c r="H16" s="1311">
        <f t="shared" si="0"/>
        <v>123.19853000000057</v>
      </c>
      <c r="I16" s="1276">
        <f t="shared" si="1"/>
        <v>0.2064112847200254</v>
      </c>
      <c r="J16" s="1303"/>
    </row>
    <row r="17" spans="2:10">
      <c r="B17" s="1308" t="s">
        <v>762</v>
      </c>
      <c r="C17" s="1309" t="s">
        <v>763</v>
      </c>
      <c r="D17" s="1310">
        <v>16.268930000000001</v>
      </c>
      <c r="E17" s="1274">
        <v>8.7908333073211277E-5</v>
      </c>
      <c r="F17" s="1310">
        <v>10.969100000000001</v>
      </c>
      <c r="G17" s="1274">
        <v>5.9080431829134039E-5</v>
      </c>
      <c r="H17" s="1311">
        <f t="shared" si="0"/>
        <v>-5.29983</v>
      </c>
      <c r="I17" s="1276">
        <f t="shared" si="1"/>
        <v>-8.8795273701539057E-3</v>
      </c>
      <c r="J17" s="1303"/>
    </row>
    <row r="18" spans="2:10">
      <c r="B18" s="1304">
        <v>6</v>
      </c>
      <c r="C18" s="1305" t="s">
        <v>764</v>
      </c>
      <c r="D18" s="1306">
        <v>1715.1770200000001</v>
      </c>
      <c r="E18" s="1269">
        <v>9.2678715043753926E-3</v>
      </c>
      <c r="F18" s="1306">
        <v>1003.97564</v>
      </c>
      <c r="G18" s="1269">
        <v>5.4074914402395102E-3</v>
      </c>
      <c r="H18" s="1307">
        <f>F18-D18</f>
        <v>-711.20138000000009</v>
      </c>
      <c r="I18" s="1269">
        <f t="shared" si="1"/>
        <v>-1.1915725824038186</v>
      </c>
      <c r="J18" s="1303"/>
    </row>
    <row r="19" spans="2:10">
      <c r="B19" s="1308" t="s">
        <v>716</v>
      </c>
      <c r="C19" s="1309" t="s">
        <v>755</v>
      </c>
      <c r="D19" s="1310">
        <v>330.26035999999999</v>
      </c>
      <c r="E19" s="1274">
        <v>1.784545002514527E-3</v>
      </c>
      <c r="F19" s="1310">
        <v>257.43036999999998</v>
      </c>
      <c r="G19" s="1274">
        <v>1.3865401377992496E-3</v>
      </c>
      <c r="H19" s="1311">
        <f t="shared" si="0"/>
        <v>-72.829990000000009</v>
      </c>
      <c r="I19" s="1276">
        <f t="shared" si="1"/>
        <v>-0.12202200628567998</v>
      </c>
      <c r="J19" s="1303"/>
    </row>
    <row r="20" spans="2:10">
      <c r="B20" s="1308" t="s">
        <v>718</v>
      </c>
      <c r="C20" s="1309" t="s">
        <v>757</v>
      </c>
      <c r="D20" s="1310">
        <v>1331.7136599999999</v>
      </c>
      <c r="E20" s="1274">
        <v>7.1958468062389615E-3</v>
      </c>
      <c r="F20" s="1310">
        <v>692.35327000000007</v>
      </c>
      <c r="G20" s="1274">
        <v>3.729068945484409E-3</v>
      </c>
      <c r="H20" s="1311">
        <f t="shared" si="0"/>
        <v>-639.36038999999982</v>
      </c>
      <c r="I20" s="1276">
        <f t="shared" si="1"/>
        <v>-1.0712075825823233</v>
      </c>
      <c r="J20" s="1303"/>
    </row>
    <row r="21" spans="2:10">
      <c r="B21" s="1308" t="s">
        <v>765</v>
      </c>
      <c r="C21" s="1309" t="s">
        <v>759</v>
      </c>
      <c r="D21" s="1310">
        <v>0</v>
      </c>
      <c r="E21" s="1274">
        <v>0</v>
      </c>
      <c r="F21" s="1310">
        <v>0</v>
      </c>
      <c r="G21" s="1274">
        <v>0</v>
      </c>
      <c r="H21" s="1311">
        <f t="shared" si="0"/>
        <v>0</v>
      </c>
      <c r="I21" s="1276">
        <f t="shared" si="1"/>
        <v>0</v>
      </c>
      <c r="J21" s="1303"/>
    </row>
    <row r="22" spans="2:10">
      <c r="B22" s="1308" t="s">
        <v>766</v>
      </c>
      <c r="C22" s="1309" t="s">
        <v>761</v>
      </c>
      <c r="D22" s="1310">
        <v>0</v>
      </c>
      <c r="E22" s="1274">
        <v>0</v>
      </c>
      <c r="F22" s="1310">
        <v>0</v>
      </c>
      <c r="G22" s="1274">
        <v>0</v>
      </c>
      <c r="H22" s="1311">
        <f t="shared" si="0"/>
        <v>0</v>
      </c>
      <c r="I22" s="1276">
        <f t="shared" si="1"/>
        <v>0</v>
      </c>
      <c r="J22" s="1303"/>
    </row>
    <row r="23" spans="2:10">
      <c r="B23" s="1308" t="s">
        <v>767</v>
      </c>
      <c r="C23" s="1309" t="s">
        <v>763</v>
      </c>
      <c r="D23" s="1310">
        <v>53.203000000000003</v>
      </c>
      <c r="E23" s="1274">
        <v>2.8747969562190382E-4</v>
      </c>
      <c r="F23" s="1310">
        <v>54.192</v>
      </c>
      <c r="G23" s="1274">
        <v>2.9188235695585158E-4</v>
      </c>
      <c r="H23" s="1311">
        <f t="shared" si="0"/>
        <v>0.98899999999999721</v>
      </c>
      <c r="I23" s="1276">
        <f t="shared" si="1"/>
        <v>1.6570064641851132E-3</v>
      </c>
      <c r="J23" s="1303"/>
    </row>
    <row r="24" spans="2:10">
      <c r="B24" s="1304">
        <v>7</v>
      </c>
      <c r="C24" s="1312" t="s">
        <v>768</v>
      </c>
      <c r="D24" s="1306">
        <v>19369.209599999998</v>
      </c>
      <c r="E24" s="1269">
        <v>0.10466053568868028</v>
      </c>
      <c r="F24" s="1306">
        <v>18695.85528</v>
      </c>
      <c r="G24" s="1269">
        <v>0.10069734101771298</v>
      </c>
      <c r="H24" s="1307">
        <f t="shared" si="0"/>
        <v>-673.35431999999855</v>
      </c>
      <c r="I24" s="1269">
        <f t="shared" si="1"/>
        <v>-1.1281622456288898</v>
      </c>
      <c r="J24" s="1303"/>
    </row>
    <row r="25" spans="2:10">
      <c r="B25" s="1308" t="s">
        <v>720</v>
      </c>
      <c r="C25" s="1309" t="s">
        <v>717</v>
      </c>
      <c r="D25" s="1310">
        <v>18360.885969999999</v>
      </c>
      <c r="E25" s="1274">
        <v>9.9212110407384618E-2</v>
      </c>
      <c r="F25" s="1310">
        <v>17809.276600000001</v>
      </c>
      <c r="G25" s="1274">
        <v>9.5922158799946394E-2</v>
      </c>
      <c r="H25" s="1311">
        <f t="shared" si="0"/>
        <v>-551.60936999999831</v>
      </c>
      <c r="I25" s="1276">
        <f t="shared" si="1"/>
        <v>-0.92418634155215129</v>
      </c>
      <c r="J25" s="1303"/>
    </row>
    <row r="26" spans="2:10">
      <c r="B26" s="1308" t="s">
        <v>721</v>
      </c>
      <c r="C26" s="1309" t="s">
        <v>719</v>
      </c>
      <c r="D26" s="1310">
        <v>1008.32363</v>
      </c>
      <c r="E26" s="1274">
        <v>5.4484252812956628E-3</v>
      </c>
      <c r="F26" s="1310">
        <v>886.57867999999996</v>
      </c>
      <c r="G26" s="1274">
        <v>4.7751822177666018E-3</v>
      </c>
      <c r="H26" s="1311">
        <f t="shared" si="0"/>
        <v>-121.74495000000002</v>
      </c>
      <c r="I26" s="1276">
        <f t="shared" si="1"/>
        <v>-0.2039759040767381</v>
      </c>
      <c r="J26" s="1303"/>
    </row>
    <row r="27" spans="2:10">
      <c r="B27" s="1304">
        <v>8</v>
      </c>
      <c r="C27" s="1305" t="s">
        <v>691</v>
      </c>
      <c r="D27" s="1306">
        <v>0</v>
      </c>
      <c r="E27" s="1269">
        <v>0</v>
      </c>
      <c r="F27" s="1306">
        <v>0</v>
      </c>
      <c r="G27" s="1269">
        <v>0</v>
      </c>
      <c r="H27" s="1307">
        <f t="shared" si="0"/>
        <v>0</v>
      </c>
      <c r="I27" s="1269">
        <f t="shared" si="1"/>
        <v>0</v>
      </c>
      <c r="J27" s="1303"/>
    </row>
    <row r="28" spans="2:10">
      <c r="B28" s="1304">
        <v>9</v>
      </c>
      <c r="C28" s="1305" t="s">
        <v>769</v>
      </c>
      <c r="D28" s="1306">
        <v>461.04034999999999</v>
      </c>
      <c r="E28" s="1269">
        <v>2.4912080049511493E-3</v>
      </c>
      <c r="F28" s="1306">
        <v>481.70944000000009</v>
      </c>
      <c r="G28" s="1269">
        <v>2.5945247769981433E-3</v>
      </c>
      <c r="H28" s="1307">
        <f t="shared" si="0"/>
        <v>20.669090000000097</v>
      </c>
      <c r="I28" s="1269">
        <f t="shared" si="1"/>
        <v>3.4629742910843413E-2</v>
      </c>
      <c r="J28" s="1303"/>
    </row>
    <row r="29" spans="2:10" ht="25.5">
      <c r="B29" s="1304">
        <v>10</v>
      </c>
      <c r="C29" s="1305" t="s">
        <v>770</v>
      </c>
      <c r="D29" s="1306">
        <v>8.5028500000000005</v>
      </c>
      <c r="E29" s="1269">
        <v>4.594471608591066E-5</v>
      </c>
      <c r="F29" s="1306">
        <v>7.1527099999999999</v>
      </c>
      <c r="G29" s="1269">
        <v>3.8525056344510059E-5</v>
      </c>
      <c r="H29" s="1307">
        <f t="shared" si="0"/>
        <v>-1.3501400000000006</v>
      </c>
      <c r="I29" s="1269">
        <f t="shared" si="1"/>
        <v>-2.2620735162334643E-3</v>
      </c>
      <c r="J29" s="1303"/>
    </row>
    <row r="30" spans="2:10">
      <c r="B30" s="1304">
        <v>11</v>
      </c>
      <c r="C30" s="1305" t="s">
        <v>771</v>
      </c>
      <c r="D30" s="1306">
        <v>8.1590299999999996</v>
      </c>
      <c r="E30" s="1269">
        <v>4.4086902260586466E-5</v>
      </c>
      <c r="F30" s="1306">
        <v>10.8697</v>
      </c>
      <c r="G30" s="1269">
        <v>5.8545055642955043E-5</v>
      </c>
      <c r="H30" s="1307">
        <f t="shared" si="0"/>
        <v>2.7106700000000004</v>
      </c>
      <c r="I30" s="1269">
        <f t="shared" si="1"/>
        <v>4.5415548152403177E-3</v>
      </c>
      <c r="J30" s="1303"/>
    </row>
    <row r="31" spans="2:10">
      <c r="B31" s="1304">
        <v>12</v>
      </c>
      <c r="C31" s="1305" t="s">
        <v>772</v>
      </c>
      <c r="D31" s="1306">
        <v>0.39700000000000002</v>
      </c>
      <c r="E31" s="1269">
        <v>2.1451692416197549E-6</v>
      </c>
      <c r="F31" s="1306">
        <v>0.35799999999999998</v>
      </c>
      <c r="G31" s="1269">
        <v>1.9282160427774369E-6</v>
      </c>
      <c r="H31" s="1307">
        <f t="shared" si="0"/>
        <v>-3.9000000000000035E-2</v>
      </c>
      <c r="I31" s="1269">
        <f t="shared" si="1"/>
        <v>-6.5342014260080542E-5</v>
      </c>
      <c r="J31" s="1303"/>
    </row>
    <row r="32" spans="2:10" ht="25.5">
      <c r="B32" s="1304">
        <v>13</v>
      </c>
      <c r="C32" s="1305" t="s">
        <v>773</v>
      </c>
      <c r="D32" s="1306">
        <v>5229.6589499999991</v>
      </c>
      <c r="E32" s="1269">
        <v>2.8258195273807206E-2</v>
      </c>
      <c r="F32" s="1306">
        <v>5260.9783499999994</v>
      </c>
      <c r="G32" s="1269">
        <v>2.8336041494901588E-2</v>
      </c>
      <c r="H32" s="1307">
        <f t="shared" si="0"/>
        <v>31.319400000000314</v>
      </c>
      <c r="I32" s="1269">
        <f t="shared" si="1"/>
        <v>5.2473658497876545E-2</v>
      </c>
      <c r="J32" s="1303"/>
    </row>
    <row r="33" spans="2:10" ht="25.5">
      <c r="B33" s="1304">
        <v>14</v>
      </c>
      <c r="C33" s="1305" t="s">
        <v>774</v>
      </c>
      <c r="D33" s="1306">
        <v>61.543999999999997</v>
      </c>
      <c r="E33" s="1269">
        <v>3.3254986349180401E-4</v>
      </c>
      <c r="F33" s="1306">
        <v>61.494999999999997</v>
      </c>
      <c r="G33" s="1269">
        <v>3.3121688701284491E-4</v>
      </c>
      <c r="H33" s="1307">
        <f t="shared" si="0"/>
        <v>-4.8999999999999488E-2</v>
      </c>
      <c r="I33" s="1269">
        <f t="shared" si="1"/>
        <v>-8.2096376890869487E-5</v>
      </c>
      <c r="J33" s="1303"/>
    </row>
    <row r="34" spans="2:10">
      <c r="B34" s="1304">
        <v>15</v>
      </c>
      <c r="C34" s="1305" t="s">
        <v>775</v>
      </c>
      <c r="D34" s="1306">
        <v>1317.8395399999999</v>
      </c>
      <c r="E34" s="1269">
        <v>7.1208787067967919E-3</v>
      </c>
      <c r="F34" s="1306">
        <v>1395.41831</v>
      </c>
      <c r="G34" s="1269">
        <v>7.5158323232608348E-3</v>
      </c>
      <c r="H34" s="1307">
        <f t="shared" si="0"/>
        <v>77.578770000000077</v>
      </c>
      <c r="I34" s="1269">
        <f t="shared" si="1"/>
        <v>0.12997828450306434</v>
      </c>
      <c r="J34" s="1303"/>
    </row>
    <row r="35" spans="2:10">
      <c r="B35" s="1313">
        <v>16</v>
      </c>
      <c r="C35" s="1314" t="s">
        <v>776</v>
      </c>
      <c r="D35" s="1280">
        <v>180645.18369000003</v>
      </c>
      <c r="E35" s="1281">
        <v>0.97610703198624349</v>
      </c>
      <c r="F35" s="1280">
        <v>181984.15143999999</v>
      </c>
      <c r="G35" s="1281">
        <v>0.98018089479845405</v>
      </c>
      <c r="H35" s="1315">
        <f t="shared" si="0"/>
        <v>1338.9677499999525</v>
      </c>
      <c r="I35" s="1281">
        <f t="shared" si="1"/>
        <v>2.2433551234431994</v>
      </c>
      <c r="J35" s="1303"/>
    </row>
    <row r="36" spans="2:10">
      <c r="B36" s="1304">
        <v>17</v>
      </c>
      <c r="C36" s="1305" t="s">
        <v>777</v>
      </c>
      <c r="D36" s="1306">
        <v>4421.7995099999998</v>
      </c>
      <c r="E36" s="1269">
        <v>2.3892968013756431E-2</v>
      </c>
      <c r="F36" s="1306">
        <v>3679.6912299999999</v>
      </c>
      <c r="G36" s="1269">
        <v>1.9819105201545919E-2</v>
      </c>
      <c r="H36" s="1307">
        <f t="shared" si="0"/>
        <v>-742.10827999999992</v>
      </c>
      <c r="I36" s="1269">
        <f t="shared" si="1"/>
        <v>-1.2433551234431741</v>
      </c>
      <c r="J36" s="1303"/>
    </row>
    <row r="37" spans="2:10" ht="39" thickBot="1">
      <c r="B37" s="1316">
        <v>18</v>
      </c>
      <c r="C37" s="1317" t="s">
        <v>778</v>
      </c>
      <c r="D37" s="1287">
        <v>185066.98320000005</v>
      </c>
      <c r="E37" s="1288">
        <v>1</v>
      </c>
      <c r="F37" s="1287">
        <v>185663.84266999998</v>
      </c>
      <c r="G37" s="1288">
        <v>1</v>
      </c>
      <c r="H37" s="1318">
        <f t="shared" si="0"/>
        <v>596.85946999993757</v>
      </c>
      <c r="I37" s="1288">
        <f t="shared" si="1"/>
        <v>1</v>
      </c>
      <c r="J37" s="1303"/>
    </row>
    <row r="38" spans="2:10">
      <c r="H38" s="1319"/>
    </row>
    <row r="39" spans="2:10">
      <c r="H39" s="1303"/>
    </row>
    <row r="40" spans="2:10">
      <c r="H40" s="1303"/>
    </row>
    <row r="41" spans="2:10">
      <c r="H41" s="1303"/>
    </row>
  </sheetData>
  <mergeCells count="8">
    <mergeCell ref="B3:I3"/>
    <mergeCell ref="H4:I4"/>
    <mergeCell ref="B5:I5"/>
    <mergeCell ref="B6:B7"/>
    <mergeCell ref="C6:C7"/>
    <mergeCell ref="D6:E6"/>
    <mergeCell ref="F6:G6"/>
    <mergeCell ref="H6:I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4"/>
  <sheetViews>
    <sheetView workbookViewId="0"/>
  </sheetViews>
  <sheetFormatPr defaultColWidth="9.140625" defaultRowHeight="12.75"/>
  <cols>
    <col min="1" max="1" width="5.140625" style="1320" customWidth="1"/>
    <col min="2" max="2" width="35.7109375" style="1320" customWidth="1"/>
    <col min="3" max="3" width="13.85546875" style="1320" bestFit="1" customWidth="1"/>
    <col min="4" max="4" width="12.85546875" style="1320" bestFit="1" customWidth="1"/>
    <col min="5" max="5" width="15" style="1320" bestFit="1" customWidth="1"/>
    <col min="6" max="6" width="10.140625" style="1320" bestFit="1" customWidth="1"/>
    <col min="7" max="7" width="12.85546875" style="1320" bestFit="1" customWidth="1"/>
    <col min="8" max="8" width="14.85546875" style="1320" customWidth="1"/>
    <col min="9" max="9" width="10.5703125" style="1320" customWidth="1"/>
    <col min="10" max="10" width="12.85546875" style="1320" bestFit="1" customWidth="1"/>
    <col min="11" max="11" width="14.7109375" style="1320" customWidth="1"/>
    <col min="12" max="12" width="11.140625" style="1320" bestFit="1" customWidth="1"/>
    <col min="13" max="13" width="13.140625" style="1320" bestFit="1" customWidth="1"/>
    <col min="14" max="14" width="14.5703125" style="1320" customWidth="1"/>
    <col min="15" max="16384" width="9.140625" style="1320"/>
  </cols>
  <sheetData>
    <row r="1" spans="2:22">
      <c r="M1" s="2348" t="s">
        <v>792</v>
      </c>
      <c r="N1" s="2348"/>
    </row>
    <row r="3" spans="2:22">
      <c r="B3" s="2349" t="s">
        <v>779</v>
      </c>
      <c r="C3" s="2349"/>
      <c r="D3" s="2349"/>
      <c r="E3" s="2349"/>
      <c r="F3" s="2349"/>
      <c r="G3" s="2349"/>
      <c r="H3" s="2349"/>
      <c r="I3" s="2349"/>
      <c r="J3" s="2349"/>
      <c r="K3" s="2349"/>
      <c r="L3" s="2349"/>
      <c r="M3" s="2349"/>
      <c r="N3" s="2349"/>
    </row>
    <row r="5" spans="2:22" ht="13.5" thickBot="1">
      <c r="M5" s="2350" t="s">
        <v>0</v>
      </c>
      <c r="N5" s="2350"/>
    </row>
    <row r="6" spans="2:22">
      <c r="B6" s="2351" t="s">
        <v>780</v>
      </c>
      <c r="C6" s="2353" t="s">
        <v>1</v>
      </c>
      <c r="D6" s="2354"/>
      <c r="E6" s="2355"/>
      <c r="F6" s="2356" t="s">
        <v>2</v>
      </c>
      <c r="G6" s="2354"/>
      <c r="H6" s="2357"/>
      <c r="I6" s="2353" t="s">
        <v>3</v>
      </c>
      <c r="J6" s="2354"/>
      <c r="K6" s="2357"/>
      <c r="L6" s="2353" t="s">
        <v>644</v>
      </c>
      <c r="M6" s="2354"/>
      <c r="N6" s="2357"/>
    </row>
    <row r="7" spans="2:22" ht="39" thickBot="1">
      <c r="B7" s="2352"/>
      <c r="C7" s="1321" t="s">
        <v>781</v>
      </c>
      <c r="D7" s="1322" t="s">
        <v>782</v>
      </c>
      <c r="E7" s="1323" t="s">
        <v>783</v>
      </c>
      <c r="F7" s="1324" t="s">
        <v>781</v>
      </c>
      <c r="G7" s="1322" t="s">
        <v>782</v>
      </c>
      <c r="H7" s="1323" t="s">
        <v>783</v>
      </c>
      <c r="I7" s="1321" t="s">
        <v>781</v>
      </c>
      <c r="J7" s="1322" t="s">
        <v>782</v>
      </c>
      <c r="K7" s="1323" t="s">
        <v>783</v>
      </c>
      <c r="L7" s="1321" t="s">
        <v>781</v>
      </c>
      <c r="M7" s="1322" t="s">
        <v>782</v>
      </c>
      <c r="N7" s="1323" t="s">
        <v>783</v>
      </c>
    </row>
    <row r="8" spans="2:22" s="1328" customFormat="1">
      <c r="B8" s="1325" t="s">
        <v>784</v>
      </c>
      <c r="C8" s="1326">
        <v>138313.29809</v>
      </c>
      <c r="D8" s="1326">
        <v>61950.596900000004</v>
      </c>
      <c r="E8" s="1326">
        <v>98136.499419999993</v>
      </c>
      <c r="F8" s="1326">
        <v>29717.487160000004</v>
      </c>
      <c r="G8" s="1326">
        <v>23912.848910000001</v>
      </c>
      <c r="H8" s="1326">
        <v>26400.499179999999</v>
      </c>
      <c r="I8" s="1326">
        <v>5680.0189600000003</v>
      </c>
      <c r="J8" s="1326">
        <v>1372.9089299999998</v>
      </c>
      <c r="K8" s="1326">
        <v>6605.8590699999995</v>
      </c>
      <c r="L8" s="1326">
        <v>173710.80420999997</v>
      </c>
      <c r="M8" s="1326">
        <v>87236.354740000024</v>
      </c>
      <c r="N8" s="1327">
        <v>131142.85767000003</v>
      </c>
      <c r="P8" s="1329"/>
      <c r="Q8" s="1329"/>
      <c r="R8" s="1329"/>
      <c r="S8" s="1329"/>
      <c r="T8" s="1329"/>
      <c r="U8" s="1329"/>
      <c r="V8" s="1329"/>
    </row>
    <row r="9" spans="2:22" s="1328" customFormat="1">
      <c r="B9" s="1330" t="s">
        <v>785</v>
      </c>
      <c r="C9" s="1326">
        <v>78244.601450000002</v>
      </c>
      <c r="D9" s="1326">
        <v>18827.88823</v>
      </c>
      <c r="E9" s="1326">
        <v>137867.29242000004</v>
      </c>
      <c r="F9" s="1326">
        <v>34075.004300000001</v>
      </c>
      <c r="G9" s="1326">
        <v>4611.2035900000001</v>
      </c>
      <c r="H9" s="1326">
        <v>28292.172590000002</v>
      </c>
      <c r="I9" s="1326">
        <v>6147.2112900000002</v>
      </c>
      <c r="J9" s="1326">
        <v>471.76058999999998</v>
      </c>
      <c r="K9" s="1326">
        <v>5464.7732599999999</v>
      </c>
      <c r="L9" s="1326">
        <v>118466.81704000001</v>
      </c>
      <c r="M9" s="1326">
        <v>23910.85241</v>
      </c>
      <c r="N9" s="1331">
        <v>171624.23826999997</v>
      </c>
      <c r="P9" s="1329"/>
      <c r="Q9" s="1329"/>
      <c r="R9" s="1329"/>
      <c r="T9" s="1329"/>
      <c r="U9" s="1329"/>
      <c r="V9" s="1329"/>
    </row>
    <row r="10" spans="2:22" s="1328" customFormat="1" ht="25.5">
      <c r="B10" s="1330" t="s">
        <v>786</v>
      </c>
      <c r="C10" s="1326">
        <v>60068.696640000009</v>
      </c>
      <c r="D10" s="1326">
        <v>43122.70867</v>
      </c>
      <c r="E10" s="1326">
        <v>-39730.792999999991</v>
      </c>
      <c r="F10" s="1326">
        <v>-4820.7681399999983</v>
      </c>
      <c r="G10" s="1326">
        <v>19301.64532</v>
      </c>
      <c r="H10" s="1326">
        <v>-1891.6734099999996</v>
      </c>
      <c r="I10" s="1326">
        <v>-467.1923299999998</v>
      </c>
      <c r="J10" s="1326">
        <v>901.14834000000008</v>
      </c>
      <c r="K10" s="1326">
        <v>1141.0858100000003</v>
      </c>
      <c r="L10" s="1326">
        <v>54780.736170000011</v>
      </c>
      <c r="M10" s="1326">
        <v>63325.502329999996</v>
      </c>
      <c r="N10" s="1331">
        <v>-40481.380600000019</v>
      </c>
      <c r="P10" s="1329"/>
      <c r="Q10" s="1329"/>
      <c r="R10" s="1329"/>
      <c r="T10" s="1329"/>
      <c r="U10" s="1329"/>
      <c r="V10" s="1329"/>
    </row>
    <row r="11" spans="2:22" s="1328" customFormat="1" ht="25.5">
      <c r="B11" s="1330" t="s">
        <v>787</v>
      </c>
      <c r="C11" s="1326">
        <v>-5.4600000001082663E-3</v>
      </c>
      <c r="D11" s="1326">
        <v>0</v>
      </c>
      <c r="E11" s="1326">
        <v>0</v>
      </c>
      <c r="F11" s="1326">
        <v>6.8022000000000004E-3</v>
      </c>
      <c r="G11" s="1326">
        <v>0</v>
      </c>
      <c r="H11" s="1326">
        <v>0</v>
      </c>
      <c r="I11" s="1326">
        <v>0</v>
      </c>
      <c r="J11" s="1326">
        <v>0</v>
      </c>
      <c r="K11" s="1326">
        <v>0</v>
      </c>
      <c r="L11" s="1326">
        <v>1.3421999998917337E-3</v>
      </c>
      <c r="M11" s="1326">
        <v>0</v>
      </c>
      <c r="N11" s="1331">
        <v>0</v>
      </c>
      <c r="P11" s="1329"/>
      <c r="Q11" s="1329"/>
      <c r="R11" s="1329"/>
      <c r="T11" s="1329"/>
      <c r="U11" s="1329"/>
      <c r="V11" s="1329"/>
    </row>
    <row r="12" spans="2:22" s="1328" customFormat="1">
      <c r="B12" s="1332" t="s">
        <v>788</v>
      </c>
      <c r="C12" s="1326">
        <v>60068.691180000002</v>
      </c>
      <c r="D12" s="1326">
        <v>43122.70867</v>
      </c>
      <c r="E12" s="1326">
        <v>-39730.792999999991</v>
      </c>
      <c r="F12" s="1326">
        <v>-4828.7448466059986</v>
      </c>
      <c r="G12" s="1326">
        <v>19301.64532</v>
      </c>
      <c r="H12" s="1326">
        <v>-1891.6734099999996</v>
      </c>
      <c r="I12" s="1326">
        <v>-467.1923299999998</v>
      </c>
      <c r="J12" s="1326">
        <v>901.14834000000008</v>
      </c>
      <c r="K12" s="1326">
        <v>1141.0858100000003</v>
      </c>
      <c r="L12" s="1326">
        <v>54772.754003394009</v>
      </c>
      <c r="M12" s="1326">
        <v>63325.502329999996</v>
      </c>
      <c r="N12" s="1331">
        <v>-40481.380600000019</v>
      </c>
      <c r="P12" s="1329"/>
      <c r="Q12" s="1329"/>
      <c r="R12" s="1329"/>
      <c r="T12" s="1329"/>
      <c r="U12" s="1329"/>
      <c r="V12" s="1329"/>
    </row>
    <row r="13" spans="2:22" s="1328" customFormat="1" ht="26.25" thickBot="1">
      <c r="B13" s="1332" t="s">
        <v>789</v>
      </c>
      <c r="C13" s="1326">
        <v>944.59284749200026</v>
      </c>
      <c r="D13" s="1326">
        <v>447.97146783599999</v>
      </c>
      <c r="E13" s="1326">
        <v>438.27191268200011</v>
      </c>
      <c r="F13" s="1326">
        <v>191.76856824400002</v>
      </c>
      <c r="G13" s="1326">
        <v>363.94939046400003</v>
      </c>
      <c r="H13" s="1326">
        <v>342.80802603900003</v>
      </c>
      <c r="I13" s="1326">
        <v>-1.6538552329999985</v>
      </c>
      <c r="J13" s="1326">
        <v>3.959724549999998</v>
      </c>
      <c r="K13" s="1326">
        <v>32.656850365000004</v>
      </c>
      <c r="L13" s="1326">
        <v>1134.707560503</v>
      </c>
      <c r="M13" s="1326">
        <v>815.88058285</v>
      </c>
      <c r="N13" s="1333">
        <v>813.73678908600016</v>
      </c>
      <c r="P13" s="1329"/>
      <c r="Q13" s="1329"/>
      <c r="R13" s="1329"/>
      <c r="T13" s="1329"/>
      <c r="U13" s="1329"/>
      <c r="V13" s="1329"/>
    </row>
    <row r="14" spans="2:22">
      <c r="B14" s="1334" t="s">
        <v>790</v>
      </c>
      <c r="C14" s="2358">
        <f>C13+D13+E13</f>
        <v>1830.8362280100005</v>
      </c>
      <c r="D14" s="2359"/>
      <c r="E14" s="2359"/>
      <c r="F14" s="2358">
        <f>F13+G13+H13</f>
        <v>898.52598474700017</v>
      </c>
      <c r="G14" s="2359"/>
      <c r="H14" s="2360"/>
      <c r="I14" s="2359">
        <f>I13+J13+K13</f>
        <v>34.962719682000007</v>
      </c>
      <c r="J14" s="2359"/>
      <c r="K14" s="2360"/>
      <c r="L14" s="2359">
        <f>L13+M13+N13</f>
        <v>2764.3249324389999</v>
      </c>
      <c r="M14" s="2359"/>
      <c r="N14" s="2360"/>
      <c r="O14" s="1328"/>
      <c r="P14" s="1329"/>
      <c r="Q14" s="1329"/>
      <c r="R14" s="1329"/>
      <c r="T14" s="1329"/>
      <c r="U14" s="1329"/>
      <c r="V14" s="1329"/>
    </row>
    <row r="15" spans="2:22" ht="26.25" thickBot="1">
      <c r="B15" s="1335" t="s">
        <v>791</v>
      </c>
      <c r="C15" s="2361">
        <f>C14/'[6]Нето-пондерирана вредност'!O5</f>
        <v>4.9594091768565121E-2</v>
      </c>
      <c r="D15" s="2362"/>
      <c r="E15" s="2363"/>
      <c r="F15" s="2361">
        <f>F14/'[6]Нето-пондерирана вредност'!O7</f>
        <v>5.0838913620514563E-2</v>
      </c>
      <c r="G15" s="2362"/>
      <c r="H15" s="2363"/>
      <c r="I15" s="2364">
        <f>I14/'[6]Нето-пондерирана вредност'!O6</f>
        <v>1.7679712781830427E-2</v>
      </c>
      <c r="J15" s="2362"/>
      <c r="K15" s="2363"/>
      <c r="L15" s="2361">
        <f>L14/'[6]Нето-пондерирана вредност'!O8</f>
        <v>4.8867325416567201E-2</v>
      </c>
      <c r="M15" s="2362"/>
      <c r="N15" s="2363"/>
      <c r="P15" s="1329"/>
      <c r="Q15" s="1329"/>
      <c r="R15" s="1329"/>
      <c r="T15" s="1329"/>
      <c r="U15" s="1329"/>
      <c r="V15" s="1329"/>
    </row>
    <row r="17" spans="2:14">
      <c r="B17" s="1336"/>
      <c r="I17" s="1336"/>
      <c r="L17" s="1336"/>
      <c r="M17" s="1336"/>
      <c r="N17" s="1336"/>
    </row>
    <row r="18" spans="2:14">
      <c r="B18" s="1336"/>
      <c r="E18" s="1336"/>
      <c r="H18" s="1336"/>
      <c r="I18" s="1336"/>
      <c r="K18" s="1336"/>
      <c r="L18" s="1336"/>
      <c r="M18" s="1336"/>
      <c r="N18" s="1336"/>
    </row>
    <row r="19" spans="2:14">
      <c r="C19" s="1336"/>
      <c r="D19" s="1336"/>
      <c r="E19" s="1336"/>
      <c r="F19" s="1336"/>
      <c r="G19" s="1336"/>
      <c r="H19" s="1336"/>
      <c r="I19" s="1336"/>
      <c r="J19" s="1336"/>
      <c r="K19" s="1336"/>
      <c r="L19" s="1336"/>
      <c r="M19" s="1336"/>
      <c r="N19" s="1336"/>
    </row>
    <row r="20" spans="2:14">
      <c r="C20" s="1336"/>
      <c r="D20" s="1336"/>
      <c r="E20" s="1336"/>
      <c r="F20" s="1336"/>
      <c r="G20" s="1336"/>
      <c r="H20" s="1336"/>
      <c r="I20" s="1336"/>
      <c r="J20" s="1336"/>
      <c r="K20" s="1336"/>
    </row>
    <row r="22" spans="2:14">
      <c r="B22" s="1337"/>
      <c r="C22" s="1336"/>
      <c r="D22" s="1336"/>
      <c r="E22" s="1336"/>
      <c r="F22" s="1336"/>
      <c r="G22" s="1336"/>
      <c r="H22" s="1336"/>
      <c r="I22" s="1336"/>
      <c r="J22" s="1336"/>
      <c r="K22" s="1336"/>
    </row>
    <row r="23" spans="2:14">
      <c r="C23" s="1336"/>
      <c r="D23" s="1336"/>
      <c r="E23" s="1336"/>
      <c r="F23" s="1336"/>
      <c r="G23" s="1336"/>
      <c r="H23" s="1336"/>
      <c r="I23" s="1336"/>
      <c r="J23" s="1336"/>
      <c r="K23" s="1336"/>
    </row>
    <row r="24" spans="2:14">
      <c r="K24" s="1336"/>
    </row>
  </sheetData>
  <mergeCells count="16">
    <mergeCell ref="C14:E14"/>
    <mergeCell ref="F14:H14"/>
    <mergeCell ref="I14:K14"/>
    <mergeCell ref="L14:N14"/>
    <mergeCell ref="C15:E15"/>
    <mergeCell ref="F15:H15"/>
    <mergeCell ref="I15:K15"/>
    <mergeCell ref="L15:N15"/>
    <mergeCell ref="M1:N1"/>
    <mergeCell ref="B3:N3"/>
    <mergeCell ref="M5:N5"/>
    <mergeCell ref="B6:B7"/>
    <mergeCell ref="C6:E6"/>
    <mergeCell ref="F6:H6"/>
    <mergeCell ref="I6:K6"/>
    <mergeCell ref="L6:N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6"/>
  <sheetViews>
    <sheetView workbookViewId="0"/>
  </sheetViews>
  <sheetFormatPr defaultRowHeight="12.75"/>
  <cols>
    <col min="1" max="1" width="8.5703125" style="1338" customWidth="1"/>
    <col min="2" max="2" width="46" style="1338" customWidth="1"/>
    <col min="3" max="6" width="9.140625" style="1338"/>
    <col min="7" max="7" width="9" style="1338" customWidth="1"/>
    <col min="8" max="16384" width="9.140625" style="1338"/>
  </cols>
  <sheetData>
    <row r="1" spans="1:35">
      <c r="N1" s="2365" t="s">
        <v>878</v>
      </c>
      <c r="O1" s="2365"/>
    </row>
    <row r="2" spans="1:35" ht="29.25" customHeight="1">
      <c r="A2" s="2366" t="s">
        <v>793</v>
      </c>
      <c r="B2" s="2366"/>
      <c r="C2" s="2366"/>
      <c r="D2" s="2366"/>
      <c r="E2" s="2366"/>
      <c r="F2" s="2366"/>
      <c r="G2" s="2366"/>
      <c r="H2" s="2366"/>
      <c r="I2" s="2366"/>
      <c r="J2" s="2366"/>
      <c r="K2" s="2366"/>
      <c r="L2" s="2366"/>
      <c r="M2" s="2366"/>
      <c r="N2" s="2366"/>
      <c r="O2" s="2366"/>
    </row>
    <row r="3" spans="1:35" ht="13.5" thickBot="1">
      <c r="C3" s="1339"/>
      <c r="D3" s="1339"/>
      <c r="E3" s="1339"/>
      <c r="F3" s="1339"/>
      <c r="G3" s="1339"/>
      <c r="H3" s="1339"/>
      <c r="I3" s="1339"/>
      <c r="J3" s="1339"/>
      <c r="K3" s="1339"/>
      <c r="L3" s="1339"/>
      <c r="M3" s="1339"/>
      <c r="N3" s="1339"/>
      <c r="O3" s="1339"/>
    </row>
    <row r="4" spans="1:35" ht="13.5" thickBot="1">
      <c r="A4" s="1340"/>
      <c r="B4" s="1341"/>
      <c r="C4" s="2367" t="s">
        <v>60</v>
      </c>
      <c r="D4" s="2367"/>
      <c r="E4" s="2367"/>
      <c r="F4" s="2367"/>
      <c r="G4" s="2367"/>
      <c r="H4" s="2367"/>
      <c r="I4" s="2367"/>
      <c r="J4" s="2367"/>
      <c r="K4" s="2367"/>
      <c r="L4" s="2367"/>
      <c r="M4" s="2367"/>
      <c r="N4" s="2367"/>
      <c r="O4" s="2368"/>
    </row>
    <row r="5" spans="1:35" ht="15.75" customHeight="1" thickTop="1">
      <c r="A5" s="2369"/>
      <c r="B5" s="2371" t="s">
        <v>794</v>
      </c>
      <c r="C5" s="2373" t="s">
        <v>795</v>
      </c>
      <c r="D5" s="2374"/>
      <c r="E5" s="2374"/>
      <c r="F5" s="2374"/>
      <c r="G5" s="2374"/>
      <c r="H5" s="2374"/>
      <c r="I5" s="2374"/>
      <c r="J5" s="2374"/>
      <c r="K5" s="2374"/>
      <c r="L5" s="2374"/>
      <c r="M5" s="2374"/>
      <c r="N5" s="2374"/>
      <c r="O5" s="2375"/>
    </row>
    <row r="6" spans="1:35" ht="26.25" thickBot="1">
      <c r="A6" s="2370"/>
      <c r="B6" s="2372"/>
      <c r="C6" s="1342" t="s">
        <v>796</v>
      </c>
      <c r="D6" s="1343" t="s">
        <v>797</v>
      </c>
      <c r="E6" s="1343" t="s">
        <v>798</v>
      </c>
      <c r="F6" s="1343" t="s">
        <v>799</v>
      </c>
      <c r="G6" s="1343" t="s">
        <v>800</v>
      </c>
      <c r="H6" s="1343" t="s">
        <v>801</v>
      </c>
      <c r="I6" s="1343" t="s">
        <v>802</v>
      </c>
      <c r="J6" s="1343" t="s">
        <v>803</v>
      </c>
      <c r="K6" s="1343" t="s">
        <v>804</v>
      </c>
      <c r="L6" s="1343" t="s">
        <v>805</v>
      </c>
      <c r="M6" s="1343" t="s">
        <v>806</v>
      </c>
      <c r="N6" s="1343" t="s">
        <v>807</v>
      </c>
      <c r="O6" s="1750" t="s">
        <v>808</v>
      </c>
    </row>
    <row r="7" spans="1:35" ht="13.5" thickTop="1">
      <c r="A7" s="1751" t="s">
        <v>809</v>
      </c>
      <c r="B7" s="1344" t="s">
        <v>810</v>
      </c>
      <c r="C7" s="1345"/>
      <c r="D7" s="1346"/>
      <c r="E7" s="1346"/>
      <c r="F7" s="1346"/>
      <c r="G7" s="1346"/>
      <c r="H7" s="1346"/>
      <c r="I7" s="1346"/>
      <c r="J7" s="1346"/>
      <c r="K7" s="1346"/>
      <c r="L7" s="1346"/>
      <c r="M7" s="1346"/>
      <c r="N7" s="1346"/>
      <c r="O7" s="1752"/>
    </row>
    <row r="8" spans="1:35">
      <c r="A8" s="1753" t="s">
        <v>809</v>
      </c>
      <c r="B8" s="1347" t="s">
        <v>405</v>
      </c>
      <c r="C8" s="1348"/>
      <c r="D8" s="1349"/>
      <c r="E8" s="1349"/>
      <c r="F8" s="1349"/>
      <c r="G8" s="1349"/>
      <c r="H8" s="1349"/>
      <c r="I8" s="1349"/>
      <c r="J8" s="1349"/>
      <c r="K8" s="1349"/>
      <c r="L8" s="1349"/>
      <c r="M8" s="1349"/>
      <c r="N8" s="1349"/>
      <c r="O8" s="1754"/>
    </row>
    <row r="9" spans="1:35">
      <c r="A9" s="1753" t="s">
        <v>811</v>
      </c>
      <c r="B9" s="1350" t="s">
        <v>812</v>
      </c>
      <c r="C9" s="1351">
        <v>13057.28119</v>
      </c>
      <c r="D9" s="1352">
        <v>0</v>
      </c>
      <c r="E9" s="1352">
        <v>0</v>
      </c>
      <c r="F9" s="1352">
        <v>0</v>
      </c>
      <c r="G9" s="1352">
        <v>0</v>
      </c>
      <c r="H9" s="1352">
        <v>0</v>
      </c>
      <c r="I9" s="1352">
        <v>0</v>
      </c>
      <c r="J9" s="1352">
        <v>0</v>
      </c>
      <c r="K9" s="1352">
        <v>0</v>
      </c>
      <c r="L9" s="1352">
        <v>0</v>
      </c>
      <c r="M9" s="1352">
        <v>0</v>
      </c>
      <c r="N9" s="1352">
        <v>0</v>
      </c>
      <c r="O9" s="1755">
        <v>0</v>
      </c>
      <c r="Q9" s="1353">
        <f>C9-C59-C109-C159</f>
        <v>0</v>
      </c>
      <c r="R9" s="1353">
        <f t="shared" ref="R9:AI23" si="0">D9-D59-D109-D159</f>
        <v>0</v>
      </c>
      <c r="S9" s="1353">
        <f t="shared" si="0"/>
        <v>0</v>
      </c>
      <c r="T9" s="1353">
        <f t="shared" si="0"/>
        <v>0</v>
      </c>
      <c r="U9" s="1353">
        <f t="shared" si="0"/>
        <v>0</v>
      </c>
      <c r="V9" s="1353">
        <f t="shared" si="0"/>
        <v>0</v>
      </c>
      <c r="W9" s="1353">
        <f t="shared" si="0"/>
        <v>0</v>
      </c>
      <c r="X9" s="1353">
        <f t="shared" si="0"/>
        <v>0</v>
      </c>
      <c r="Y9" s="1353">
        <f t="shared" si="0"/>
        <v>0</v>
      </c>
      <c r="Z9" s="1353">
        <f t="shared" si="0"/>
        <v>0</v>
      </c>
      <c r="AA9" s="1353">
        <f t="shared" si="0"/>
        <v>0</v>
      </c>
      <c r="AB9" s="1353">
        <f t="shared" si="0"/>
        <v>0</v>
      </c>
      <c r="AC9" s="1353">
        <f t="shared" si="0"/>
        <v>0</v>
      </c>
      <c r="AD9" s="1353">
        <f t="shared" si="0"/>
        <v>0</v>
      </c>
      <c r="AE9" s="1353">
        <f t="shared" si="0"/>
        <v>0</v>
      </c>
      <c r="AF9" s="1353">
        <f t="shared" si="0"/>
        <v>0</v>
      </c>
      <c r="AG9" s="1353">
        <f t="shared" si="0"/>
        <v>0</v>
      </c>
      <c r="AH9" s="1353">
        <f t="shared" si="0"/>
        <v>0</v>
      </c>
      <c r="AI9" s="1353">
        <f t="shared" si="0"/>
        <v>0</v>
      </c>
    </row>
    <row r="10" spans="1:35">
      <c r="A10" s="1753" t="s">
        <v>813</v>
      </c>
      <c r="B10" s="1350" t="s">
        <v>683</v>
      </c>
      <c r="C10" s="1351">
        <v>11868.423640000001</v>
      </c>
      <c r="D10" s="1352">
        <v>0</v>
      </c>
      <c r="E10" s="1352">
        <v>0</v>
      </c>
      <c r="F10" s="1352">
        <v>0</v>
      </c>
      <c r="G10" s="1352">
        <v>0</v>
      </c>
      <c r="H10" s="1352">
        <v>0</v>
      </c>
      <c r="I10" s="1352">
        <v>0</v>
      </c>
      <c r="J10" s="1352">
        <v>0</v>
      </c>
      <c r="K10" s="1352">
        <v>0</v>
      </c>
      <c r="L10" s="1352">
        <v>0</v>
      </c>
      <c r="M10" s="1352">
        <v>0</v>
      </c>
      <c r="N10" s="1352">
        <v>0</v>
      </c>
      <c r="O10" s="1755">
        <v>0</v>
      </c>
      <c r="Q10" s="1353">
        <f t="shared" ref="Q10:AF51" si="1">C10-C60-C110-C160</f>
        <v>0</v>
      </c>
      <c r="R10" s="1353">
        <f t="shared" si="0"/>
        <v>0</v>
      </c>
      <c r="S10" s="1353">
        <f t="shared" si="0"/>
        <v>0</v>
      </c>
      <c r="T10" s="1353">
        <f t="shared" si="0"/>
        <v>0</v>
      </c>
      <c r="U10" s="1353">
        <f t="shared" si="0"/>
        <v>0</v>
      </c>
      <c r="V10" s="1353">
        <f t="shared" si="0"/>
        <v>0</v>
      </c>
      <c r="W10" s="1353">
        <f t="shared" si="0"/>
        <v>0</v>
      </c>
      <c r="X10" s="1353">
        <f t="shared" si="0"/>
        <v>0</v>
      </c>
      <c r="Y10" s="1353">
        <f t="shared" si="0"/>
        <v>0</v>
      </c>
      <c r="Z10" s="1353">
        <f t="shared" si="0"/>
        <v>0</v>
      </c>
      <c r="AA10" s="1353">
        <f t="shared" si="0"/>
        <v>0</v>
      </c>
      <c r="AB10" s="1353">
        <f t="shared" si="0"/>
        <v>0</v>
      </c>
      <c r="AC10" s="1353">
        <f t="shared" si="0"/>
        <v>0</v>
      </c>
      <c r="AD10" s="1353">
        <f t="shared" si="0"/>
        <v>0</v>
      </c>
      <c r="AE10" s="1353">
        <f t="shared" si="0"/>
        <v>0</v>
      </c>
      <c r="AF10" s="1353">
        <f t="shared" si="0"/>
        <v>0</v>
      </c>
      <c r="AG10" s="1353">
        <f t="shared" si="0"/>
        <v>0</v>
      </c>
      <c r="AH10" s="1353">
        <f t="shared" si="0"/>
        <v>0</v>
      </c>
      <c r="AI10" s="1353">
        <f t="shared" si="0"/>
        <v>0</v>
      </c>
    </row>
    <row r="11" spans="1:35">
      <c r="A11" s="1753" t="s">
        <v>814</v>
      </c>
      <c r="B11" s="1350" t="s">
        <v>815</v>
      </c>
      <c r="C11" s="1351">
        <v>1423.3615500000001</v>
      </c>
      <c r="D11" s="1352">
        <v>0</v>
      </c>
      <c r="E11" s="1352">
        <v>398.82</v>
      </c>
      <c r="F11" s="1352">
        <v>0</v>
      </c>
      <c r="G11" s="1352">
        <v>0</v>
      </c>
      <c r="H11" s="1352">
        <v>0</v>
      </c>
      <c r="I11" s="1352">
        <v>0</v>
      </c>
      <c r="J11" s="1352">
        <v>0</v>
      </c>
      <c r="K11" s="1352">
        <v>0</v>
      </c>
      <c r="L11" s="1352">
        <v>0</v>
      </c>
      <c r="M11" s="1352">
        <v>0</v>
      </c>
      <c r="N11" s="1352">
        <v>0</v>
      </c>
      <c r="O11" s="1755">
        <v>0</v>
      </c>
      <c r="Q11" s="1353">
        <f t="shared" si="1"/>
        <v>0</v>
      </c>
      <c r="R11" s="1353">
        <f t="shared" si="0"/>
        <v>0</v>
      </c>
      <c r="S11" s="1353">
        <f t="shared" si="0"/>
        <v>0</v>
      </c>
      <c r="T11" s="1353">
        <f t="shared" si="0"/>
        <v>0</v>
      </c>
      <c r="U11" s="1353">
        <f t="shared" si="0"/>
        <v>0</v>
      </c>
      <c r="V11" s="1353">
        <f t="shared" si="0"/>
        <v>0</v>
      </c>
      <c r="W11" s="1353">
        <f t="shared" si="0"/>
        <v>0</v>
      </c>
      <c r="X11" s="1353">
        <f t="shared" si="0"/>
        <v>0</v>
      </c>
      <c r="Y11" s="1353">
        <f t="shared" si="0"/>
        <v>0</v>
      </c>
      <c r="Z11" s="1353">
        <f t="shared" si="0"/>
        <v>0</v>
      </c>
      <c r="AA11" s="1353">
        <f t="shared" si="0"/>
        <v>0</v>
      </c>
      <c r="AB11" s="1353">
        <f t="shared" si="0"/>
        <v>0</v>
      </c>
      <c r="AC11" s="1353">
        <f t="shared" si="0"/>
        <v>0</v>
      </c>
      <c r="AD11" s="1353">
        <f t="shared" si="0"/>
        <v>0</v>
      </c>
      <c r="AE11" s="1353">
        <f t="shared" si="0"/>
        <v>0</v>
      </c>
      <c r="AF11" s="1353">
        <f t="shared" si="0"/>
        <v>0</v>
      </c>
      <c r="AG11" s="1353">
        <f t="shared" si="0"/>
        <v>0</v>
      </c>
      <c r="AH11" s="1353">
        <f t="shared" si="0"/>
        <v>0</v>
      </c>
      <c r="AI11" s="1353">
        <f t="shared" si="0"/>
        <v>0</v>
      </c>
    </row>
    <row r="12" spans="1:35" ht="30.75" customHeight="1">
      <c r="A12" s="1753" t="s">
        <v>816</v>
      </c>
      <c r="B12" s="1350" t="s">
        <v>817</v>
      </c>
      <c r="C12" s="1351">
        <v>16.045909999999999</v>
      </c>
      <c r="D12" s="1352">
        <v>0</v>
      </c>
      <c r="E12" s="1352">
        <v>0</v>
      </c>
      <c r="F12" s="1352">
        <v>0</v>
      </c>
      <c r="G12" s="1352">
        <v>0</v>
      </c>
      <c r="H12" s="1352">
        <v>0</v>
      </c>
      <c r="I12" s="1352">
        <v>0</v>
      </c>
      <c r="J12" s="1352">
        <v>0</v>
      </c>
      <c r="K12" s="1352">
        <v>0</v>
      </c>
      <c r="L12" s="1352">
        <v>0</v>
      </c>
      <c r="M12" s="1352">
        <v>0</v>
      </c>
      <c r="N12" s="1352">
        <v>0</v>
      </c>
      <c r="O12" s="1755">
        <v>0</v>
      </c>
      <c r="Q12" s="1353">
        <f t="shared" si="1"/>
        <v>0</v>
      </c>
      <c r="R12" s="1353">
        <f t="shared" si="0"/>
        <v>0</v>
      </c>
      <c r="S12" s="1353">
        <f t="shared" si="0"/>
        <v>0</v>
      </c>
      <c r="T12" s="1353">
        <f t="shared" si="0"/>
        <v>0</v>
      </c>
      <c r="U12" s="1353">
        <f t="shared" si="0"/>
        <v>0</v>
      </c>
      <c r="V12" s="1353">
        <f t="shared" si="0"/>
        <v>0</v>
      </c>
      <c r="W12" s="1353">
        <f t="shared" si="0"/>
        <v>0</v>
      </c>
      <c r="X12" s="1353">
        <f t="shared" si="0"/>
        <v>0</v>
      </c>
      <c r="Y12" s="1353">
        <f t="shared" si="0"/>
        <v>0</v>
      </c>
      <c r="Z12" s="1353">
        <f t="shared" si="0"/>
        <v>0</v>
      </c>
      <c r="AA12" s="1353">
        <f t="shared" si="0"/>
        <v>0</v>
      </c>
      <c r="AB12" s="1353">
        <f t="shared" si="0"/>
        <v>0</v>
      </c>
      <c r="AC12" s="1353">
        <f t="shared" si="0"/>
        <v>0</v>
      </c>
      <c r="AD12" s="1353">
        <f t="shared" si="0"/>
        <v>0</v>
      </c>
      <c r="AE12" s="1353">
        <f t="shared" si="0"/>
        <v>0</v>
      </c>
      <c r="AF12" s="1353">
        <f t="shared" si="0"/>
        <v>0</v>
      </c>
      <c r="AG12" s="1353">
        <f t="shared" si="0"/>
        <v>0</v>
      </c>
      <c r="AH12" s="1353">
        <f t="shared" si="0"/>
        <v>0</v>
      </c>
      <c r="AI12" s="1353">
        <f t="shared" si="0"/>
        <v>0</v>
      </c>
    </row>
    <row r="13" spans="1:35">
      <c r="A13" s="1753" t="s">
        <v>818</v>
      </c>
      <c r="B13" s="1350" t="s">
        <v>819</v>
      </c>
      <c r="C13" s="1351">
        <v>31540.338060000002</v>
      </c>
      <c r="D13" s="1352">
        <v>8702.4499499999984</v>
      </c>
      <c r="E13" s="1352">
        <v>398.82</v>
      </c>
      <c r="F13" s="1352">
        <v>0</v>
      </c>
      <c r="G13" s="1352">
        <v>0</v>
      </c>
      <c r="H13" s="1352">
        <v>0</v>
      </c>
      <c r="I13" s="1352">
        <v>0</v>
      </c>
      <c r="J13" s="1352">
        <v>0</v>
      </c>
      <c r="K13" s="1352">
        <v>0</v>
      </c>
      <c r="L13" s="1352">
        <v>0</v>
      </c>
      <c r="M13" s="1352">
        <v>0</v>
      </c>
      <c r="N13" s="1352">
        <v>0</v>
      </c>
      <c r="O13" s="1755">
        <v>0</v>
      </c>
      <c r="Q13" s="1353">
        <f t="shared" si="1"/>
        <v>1.5631940186722204E-12</v>
      </c>
      <c r="R13" s="1353">
        <f t="shared" si="0"/>
        <v>0</v>
      </c>
      <c r="S13" s="1353">
        <f t="shared" si="0"/>
        <v>0</v>
      </c>
      <c r="T13" s="1353">
        <f t="shared" si="0"/>
        <v>0</v>
      </c>
      <c r="U13" s="1353">
        <f t="shared" si="0"/>
        <v>0</v>
      </c>
      <c r="V13" s="1353">
        <f t="shared" si="0"/>
        <v>0</v>
      </c>
      <c r="W13" s="1353">
        <f t="shared" si="0"/>
        <v>0</v>
      </c>
      <c r="X13" s="1353">
        <f t="shared" si="0"/>
        <v>0</v>
      </c>
      <c r="Y13" s="1353">
        <f t="shared" si="0"/>
        <v>0</v>
      </c>
      <c r="Z13" s="1353">
        <f t="shared" si="0"/>
        <v>0</v>
      </c>
      <c r="AA13" s="1353">
        <f t="shared" si="0"/>
        <v>0</v>
      </c>
      <c r="AB13" s="1353">
        <f t="shared" si="0"/>
        <v>0</v>
      </c>
      <c r="AC13" s="1353">
        <f t="shared" si="0"/>
        <v>0</v>
      </c>
      <c r="AD13" s="1353">
        <f t="shared" si="0"/>
        <v>0</v>
      </c>
      <c r="AE13" s="1353">
        <f t="shared" si="0"/>
        <v>1.5631940186722204E-12</v>
      </c>
      <c r="AF13" s="1353">
        <f t="shared" si="0"/>
        <v>0</v>
      </c>
      <c r="AG13" s="1353">
        <f t="shared" si="0"/>
        <v>0</v>
      </c>
      <c r="AH13" s="1353">
        <f t="shared" si="0"/>
        <v>0</v>
      </c>
      <c r="AI13" s="1353">
        <f t="shared" si="0"/>
        <v>0</v>
      </c>
    </row>
    <row r="14" spans="1:35" ht="31.5" customHeight="1">
      <c r="A14" s="1753" t="s">
        <v>820</v>
      </c>
      <c r="B14" s="1350" t="s">
        <v>821</v>
      </c>
      <c r="C14" s="1351">
        <v>9643.3331900000012</v>
      </c>
      <c r="D14" s="1352">
        <v>211.50557000000001</v>
      </c>
      <c r="E14" s="1352">
        <v>540.33627000000001</v>
      </c>
      <c r="F14" s="1352">
        <v>1185.6110700000002</v>
      </c>
      <c r="G14" s="1352">
        <v>565.64314999999999</v>
      </c>
      <c r="H14" s="1352">
        <v>226.99361000000002</v>
      </c>
      <c r="I14" s="1352">
        <v>137.28321</v>
      </c>
      <c r="J14" s="1352">
        <v>92.959420000000009</v>
      </c>
      <c r="K14" s="1352">
        <v>85.850069999999988</v>
      </c>
      <c r="L14" s="1352">
        <v>11.34459</v>
      </c>
      <c r="M14" s="1352">
        <v>1.2862799999999999</v>
      </c>
      <c r="N14" s="1352">
        <v>0.33850999999999998</v>
      </c>
      <c r="O14" s="1755">
        <v>0</v>
      </c>
      <c r="Q14" s="1353">
        <f t="shared" si="1"/>
        <v>1.5631940186722204E-12</v>
      </c>
      <c r="R14" s="1353">
        <f t="shared" si="0"/>
        <v>0</v>
      </c>
      <c r="S14" s="1353">
        <f t="shared" si="0"/>
        <v>0</v>
      </c>
      <c r="T14" s="1353">
        <f t="shared" si="0"/>
        <v>0</v>
      </c>
      <c r="U14" s="1353">
        <f t="shared" si="0"/>
        <v>0</v>
      </c>
      <c r="V14" s="1353">
        <f t="shared" si="0"/>
        <v>0</v>
      </c>
      <c r="W14" s="1353">
        <f t="shared" si="0"/>
        <v>0</v>
      </c>
      <c r="X14" s="1353">
        <f t="shared" si="0"/>
        <v>0</v>
      </c>
      <c r="Y14" s="1353">
        <f t="shared" si="0"/>
        <v>0</v>
      </c>
      <c r="Z14" s="1353">
        <f t="shared" si="0"/>
        <v>0</v>
      </c>
      <c r="AA14" s="1353">
        <f t="shared" si="0"/>
        <v>0</v>
      </c>
      <c r="AB14" s="1353">
        <f t="shared" si="0"/>
        <v>0</v>
      </c>
      <c r="AC14" s="1353">
        <f t="shared" si="0"/>
        <v>0</v>
      </c>
      <c r="AD14" s="1353">
        <f t="shared" si="0"/>
        <v>0</v>
      </c>
      <c r="AE14" s="1353">
        <f t="shared" si="0"/>
        <v>1.5631940186722204E-12</v>
      </c>
      <c r="AF14" s="1353">
        <f t="shared" si="0"/>
        <v>0</v>
      </c>
      <c r="AG14" s="1353">
        <f t="shared" si="0"/>
        <v>0</v>
      </c>
      <c r="AH14" s="1353">
        <f t="shared" si="0"/>
        <v>0</v>
      </c>
      <c r="AI14" s="1353">
        <f t="shared" si="0"/>
        <v>0</v>
      </c>
    </row>
    <row r="15" spans="1:35">
      <c r="A15" s="1753" t="s">
        <v>822</v>
      </c>
      <c r="B15" s="1350" t="s">
        <v>823</v>
      </c>
      <c r="C15" s="1351">
        <v>22041.6623</v>
      </c>
      <c r="D15" s="1352">
        <v>8743.3342499999999</v>
      </c>
      <c r="E15" s="1352">
        <v>325.02928000000003</v>
      </c>
      <c r="F15" s="1352">
        <v>859.96687000000009</v>
      </c>
      <c r="G15" s="1352">
        <v>85.249179999999996</v>
      </c>
      <c r="H15" s="1352">
        <v>0</v>
      </c>
      <c r="I15" s="1352">
        <v>0</v>
      </c>
      <c r="J15" s="1352">
        <v>0</v>
      </c>
      <c r="K15" s="1352">
        <v>0</v>
      </c>
      <c r="L15" s="1352">
        <v>0</v>
      </c>
      <c r="M15" s="1352">
        <v>0</v>
      </c>
      <c r="N15" s="1352">
        <v>0</v>
      </c>
      <c r="O15" s="1755">
        <v>0</v>
      </c>
      <c r="Q15" s="1353">
        <f t="shared" si="1"/>
        <v>0</v>
      </c>
      <c r="R15" s="1353">
        <f t="shared" si="0"/>
        <v>0</v>
      </c>
      <c r="S15" s="1353">
        <f t="shared" si="0"/>
        <v>0</v>
      </c>
      <c r="T15" s="1353">
        <f t="shared" si="0"/>
        <v>0</v>
      </c>
      <c r="U15" s="1353">
        <f t="shared" si="0"/>
        <v>0</v>
      </c>
      <c r="V15" s="1353">
        <f t="shared" si="0"/>
        <v>0</v>
      </c>
      <c r="W15" s="1353">
        <f t="shared" si="0"/>
        <v>0</v>
      </c>
      <c r="X15" s="1353">
        <f t="shared" si="0"/>
        <v>0</v>
      </c>
      <c r="Y15" s="1353">
        <f t="shared" si="0"/>
        <v>0</v>
      </c>
      <c r="Z15" s="1353">
        <f t="shared" si="0"/>
        <v>0</v>
      </c>
      <c r="AA15" s="1353">
        <f t="shared" si="0"/>
        <v>0</v>
      </c>
      <c r="AB15" s="1353">
        <f t="shared" si="0"/>
        <v>0</v>
      </c>
      <c r="AC15" s="1353">
        <f t="shared" si="0"/>
        <v>0</v>
      </c>
      <c r="AD15" s="1353">
        <f t="shared" si="0"/>
        <v>0</v>
      </c>
      <c r="AE15" s="1353">
        <f t="shared" si="0"/>
        <v>0</v>
      </c>
      <c r="AF15" s="1353">
        <f t="shared" si="0"/>
        <v>0</v>
      </c>
      <c r="AG15" s="1353">
        <f t="shared" si="0"/>
        <v>0</v>
      </c>
      <c r="AH15" s="1353">
        <f t="shared" si="0"/>
        <v>0</v>
      </c>
      <c r="AI15" s="1353">
        <f t="shared" si="0"/>
        <v>0</v>
      </c>
    </row>
    <row r="16" spans="1:35">
      <c r="A16" s="1753" t="s">
        <v>824</v>
      </c>
      <c r="B16" s="1354" t="s">
        <v>825</v>
      </c>
      <c r="C16" s="1351">
        <v>21957.033019999999</v>
      </c>
      <c r="D16" s="1352">
        <v>34012.144710000008</v>
      </c>
      <c r="E16" s="1352">
        <v>105737.71290000001</v>
      </c>
      <c r="F16" s="1352">
        <v>55171.090459999992</v>
      </c>
      <c r="G16" s="1352">
        <v>29135.294879999998</v>
      </c>
      <c r="H16" s="1352">
        <v>13823.757889999999</v>
      </c>
      <c r="I16" s="1352">
        <v>7830.9498200000007</v>
      </c>
      <c r="J16" s="1352">
        <v>8167.4407300000003</v>
      </c>
      <c r="K16" s="1352">
        <v>4327.49791</v>
      </c>
      <c r="L16" s="1352">
        <v>2515.4016000000006</v>
      </c>
      <c r="M16" s="1352">
        <v>777.25662</v>
      </c>
      <c r="N16" s="1352">
        <v>231.43497999999997</v>
      </c>
      <c r="O16" s="1755">
        <v>131.47511000000003</v>
      </c>
      <c r="Q16" s="1353">
        <f t="shared" si="1"/>
        <v>0</v>
      </c>
      <c r="R16" s="1353">
        <f t="shared" si="0"/>
        <v>0</v>
      </c>
      <c r="S16" s="1353">
        <f t="shared" si="0"/>
        <v>0</v>
      </c>
      <c r="T16" s="1353">
        <f t="shared" si="0"/>
        <v>0</v>
      </c>
      <c r="U16" s="1353">
        <f t="shared" si="0"/>
        <v>0</v>
      </c>
      <c r="V16" s="1353">
        <f t="shared" si="0"/>
        <v>0</v>
      </c>
      <c r="W16" s="1353">
        <f t="shared" si="0"/>
        <v>4.5474735088646412E-13</v>
      </c>
      <c r="X16" s="1353">
        <f t="shared" si="0"/>
        <v>0</v>
      </c>
      <c r="Y16" s="1353">
        <f t="shared" si="0"/>
        <v>0</v>
      </c>
      <c r="Z16" s="1353">
        <f t="shared" si="0"/>
        <v>-6.2172489379008766E-14</v>
      </c>
      <c r="AA16" s="1353">
        <f t="shared" si="0"/>
        <v>0</v>
      </c>
      <c r="AB16" s="1353">
        <f t="shared" si="0"/>
        <v>0</v>
      </c>
      <c r="AC16" s="1353">
        <f t="shared" si="0"/>
        <v>2.8421709430404007E-14</v>
      </c>
      <c r="AD16" s="1353">
        <f t="shared" si="0"/>
        <v>0</v>
      </c>
      <c r="AE16" s="1353">
        <f t="shared" si="0"/>
        <v>0</v>
      </c>
      <c r="AF16" s="1353">
        <f t="shared" si="0"/>
        <v>0</v>
      </c>
      <c r="AG16" s="1353">
        <f t="shared" si="0"/>
        <v>0</v>
      </c>
      <c r="AH16" s="1353">
        <f t="shared" si="0"/>
        <v>0</v>
      </c>
      <c r="AI16" s="1353">
        <f t="shared" si="0"/>
        <v>0</v>
      </c>
    </row>
    <row r="17" spans="1:35" ht="35.25" customHeight="1">
      <c r="A17" s="1753" t="s">
        <v>826</v>
      </c>
      <c r="B17" s="1354" t="s">
        <v>827</v>
      </c>
      <c r="C17" s="1351">
        <v>20898.989869999998</v>
      </c>
      <c r="D17" s="1352">
        <v>32836.251920000002</v>
      </c>
      <c r="E17" s="1352">
        <v>97860.301900000006</v>
      </c>
      <c r="F17" s="1352">
        <v>52492.581850000002</v>
      </c>
      <c r="G17" s="1352">
        <v>25429.987660000003</v>
      </c>
      <c r="H17" s="1352">
        <v>11632.119779999999</v>
      </c>
      <c r="I17" s="1352">
        <v>6502.5853199999992</v>
      </c>
      <c r="J17" s="1352">
        <v>7452.1529099999989</v>
      </c>
      <c r="K17" s="1352">
        <v>3457.7462600000008</v>
      </c>
      <c r="L17" s="1352">
        <v>2664.1458400000001</v>
      </c>
      <c r="M17" s="1352">
        <v>748.67316999999991</v>
      </c>
      <c r="N17" s="1352">
        <v>228.43168</v>
      </c>
      <c r="O17" s="1755">
        <v>131.35339999999999</v>
      </c>
      <c r="Q17" s="1353">
        <f t="shared" si="1"/>
        <v>0</v>
      </c>
      <c r="R17" s="1353">
        <f t="shared" si="0"/>
        <v>0</v>
      </c>
      <c r="S17" s="1353">
        <f t="shared" si="0"/>
        <v>0</v>
      </c>
      <c r="T17" s="1353">
        <f t="shared" si="0"/>
        <v>0</v>
      </c>
      <c r="U17" s="1353">
        <f t="shared" si="0"/>
        <v>0</v>
      </c>
      <c r="V17" s="1353">
        <f t="shared" si="0"/>
        <v>0</v>
      </c>
      <c r="W17" s="1353">
        <f t="shared" si="0"/>
        <v>-3.979039320256561E-13</v>
      </c>
      <c r="X17" s="1353">
        <f t="shared" si="0"/>
        <v>0</v>
      </c>
      <c r="Y17" s="1353">
        <f t="shared" si="0"/>
        <v>3.979039320256561E-13</v>
      </c>
      <c r="Z17" s="1353">
        <f t="shared" si="0"/>
        <v>0</v>
      </c>
      <c r="AA17" s="1353">
        <f t="shared" si="0"/>
        <v>0</v>
      </c>
      <c r="AB17" s="1353">
        <f t="shared" si="0"/>
        <v>0</v>
      </c>
      <c r="AC17" s="1353">
        <f t="shared" si="0"/>
        <v>-1.4210854715202004E-14</v>
      </c>
      <c r="AD17" s="1353">
        <f t="shared" si="0"/>
        <v>0</v>
      </c>
      <c r="AE17" s="1353">
        <f t="shared" si="0"/>
        <v>0</v>
      </c>
      <c r="AF17" s="1353">
        <f t="shared" si="0"/>
        <v>0</v>
      </c>
      <c r="AG17" s="1353">
        <f t="shared" si="0"/>
        <v>0</v>
      </c>
      <c r="AH17" s="1353">
        <f t="shared" si="0"/>
        <v>0</v>
      </c>
      <c r="AI17" s="1353">
        <f t="shared" si="0"/>
        <v>0</v>
      </c>
    </row>
    <row r="18" spans="1:35">
      <c r="A18" s="1753" t="s">
        <v>828</v>
      </c>
      <c r="B18" s="1354" t="s">
        <v>829</v>
      </c>
      <c r="C18" s="1351">
        <v>2042.8485700000003</v>
      </c>
      <c r="D18" s="1352">
        <v>1064.28052</v>
      </c>
      <c r="E18" s="1352">
        <v>7672.64239</v>
      </c>
      <c r="F18" s="1352">
        <v>2556.3531799999996</v>
      </c>
      <c r="G18" s="1352">
        <v>3373.6073700000002</v>
      </c>
      <c r="H18" s="1352">
        <v>2195.8165700000004</v>
      </c>
      <c r="I18" s="1352">
        <v>1191.0812900000001</v>
      </c>
      <c r="J18" s="1352">
        <v>930.69676000000004</v>
      </c>
      <c r="K18" s="1352">
        <v>783.90158000000008</v>
      </c>
      <c r="L18" s="1352">
        <v>484.50416999999999</v>
      </c>
      <c r="M18" s="1352">
        <v>27.297170000000001</v>
      </c>
      <c r="N18" s="1352">
        <v>2.6647899999999995</v>
      </c>
      <c r="O18" s="1755">
        <v>0.12171</v>
      </c>
      <c r="Q18" s="1353">
        <f t="shared" si="1"/>
        <v>0</v>
      </c>
      <c r="R18" s="1353">
        <f t="shared" si="0"/>
        <v>0</v>
      </c>
      <c r="S18" s="1353">
        <f t="shared" si="0"/>
        <v>0</v>
      </c>
      <c r="T18" s="1353">
        <f t="shared" si="0"/>
        <v>0</v>
      </c>
      <c r="U18" s="1353">
        <f t="shared" si="0"/>
        <v>0</v>
      </c>
      <c r="V18" s="1353">
        <f t="shared" si="0"/>
        <v>0</v>
      </c>
      <c r="W18" s="1353">
        <f t="shared" si="0"/>
        <v>0</v>
      </c>
      <c r="X18" s="1353">
        <f t="shared" si="0"/>
        <v>0</v>
      </c>
      <c r="Y18" s="1353">
        <f t="shared" si="0"/>
        <v>0</v>
      </c>
      <c r="Z18" s="1353">
        <f t="shared" si="0"/>
        <v>0</v>
      </c>
      <c r="AA18" s="1353">
        <f t="shared" si="0"/>
        <v>0</v>
      </c>
      <c r="AB18" s="1353">
        <f t="shared" si="0"/>
        <v>-1.1102230246251565E-16</v>
      </c>
      <c r="AC18" s="1353">
        <f t="shared" si="0"/>
        <v>0</v>
      </c>
      <c r="AD18" s="1353">
        <f t="shared" si="0"/>
        <v>0</v>
      </c>
      <c r="AE18" s="1353">
        <f t="shared" si="0"/>
        <v>0</v>
      </c>
      <c r="AF18" s="1353">
        <f t="shared" si="0"/>
        <v>0</v>
      </c>
      <c r="AG18" s="1353">
        <f t="shared" si="0"/>
        <v>0</v>
      </c>
      <c r="AH18" s="1353">
        <f t="shared" si="0"/>
        <v>0</v>
      </c>
      <c r="AI18" s="1353">
        <f t="shared" si="0"/>
        <v>0</v>
      </c>
    </row>
    <row r="19" spans="1:35">
      <c r="A19" s="1753" t="s">
        <v>830</v>
      </c>
      <c r="B19" s="1350" t="s">
        <v>831</v>
      </c>
      <c r="C19" s="1351">
        <v>26219.902529999999</v>
      </c>
      <c r="D19" s="1352">
        <v>2284.6041799999998</v>
      </c>
      <c r="E19" s="1352">
        <v>5841.2380499999999</v>
      </c>
      <c r="F19" s="1352">
        <v>14728.434779999998</v>
      </c>
      <c r="G19" s="1352">
        <v>4196.2690400000001</v>
      </c>
      <c r="H19" s="1352">
        <v>2956.44517</v>
      </c>
      <c r="I19" s="1352">
        <v>14.16</v>
      </c>
      <c r="J19" s="1352">
        <v>1572.2493599999998</v>
      </c>
      <c r="K19" s="1352">
        <v>451.76567999999997</v>
      </c>
      <c r="L19" s="1352">
        <v>663.32399999999996</v>
      </c>
      <c r="M19" s="1352">
        <v>97.2</v>
      </c>
      <c r="N19" s="1352">
        <v>0</v>
      </c>
      <c r="O19" s="1755">
        <v>0</v>
      </c>
      <c r="Q19" s="1353">
        <f t="shared" si="1"/>
        <v>-3.637978807091713E-12</v>
      </c>
      <c r="R19" s="1353">
        <f t="shared" si="0"/>
        <v>0</v>
      </c>
      <c r="S19" s="1353">
        <f t="shared" si="0"/>
        <v>0</v>
      </c>
      <c r="T19" s="1353">
        <f t="shared" si="0"/>
        <v>0</v>
      </c>
      <c r="U19" s="1353">
        <f t="shared" si="0"/>
        <v>0</v>
      </c>
      <c r="V19" s="1353">
        <f t="shared" si="0"/>
        <v>0</v>
      </c>
      <c r="W19" s="1353">
        <f t="shared" si="0"/>
        <v>0</v>
      </c>
      <c r="X19" s="1353">
        <f t="shared" si="0"/>
        <v>0</v>
      </c>
      <c r="Y19" s="1353">
        <f t="shared" si="0"/>
        <v>0</v>
      </c>
      <c r="Z19" s="1353">
        <f t="shared" si="0"/>
        <v>0</v>
      </c>
      <c r="AA19" s="1353">
        <f t="shared" si="0"/>
        <v>0</v>
      </c>
      <c r="AB19" s="1353">
        <f t="shared" si="0"/>
        <v>0</v>
      </c>
      <c r="AC19" s="1353">
        <f t="shared" si="0"/>
        <v>0</v>
      </c>
      <c r="AD19" s="1353">
        <f t="shared" si="0"/>
        <v>0</v>
      </c>
      <c r="AE19" s="1353">
        <f t="shared" si="0"/>
        <v>-3.637978807091713E-12</v>
      </c>
      <c r="AF19" s="1353">
        <f t="shared" si="0"/>
        <v>0</v>
      </c>
      <c r="AG19" s="1353">
        <f t="shared" si="0"/>
        <v>0</v>
      </c>
      <c r="AH19" s="1353">
        <f t="shared" si="0"/>
        <v>0</v>
      </c>
      <c r="AI19" s="1353">
        <f t="shared" si="0"/>
        <v>0</v>
      </c>
    </row>
    <row r="20" spans="1:35" ht="78" customHeight="1">
      <c r="A20" s="1753" t="s">
        <v>832</v>
      </c>
      <c r="B20" s="1350" t="s">
        <v>833</v>
      </c>
      <c r="C20" s="1351">
        <v>0</v>
      </c>
      <c r="D20" s="1352">
        <v>0</v>
      </c>
      <c r="E20" s="1352">
        <v>0</v>
      </c>
      <c r="F20" s="1352">
        <v>0</v>
      </c>
      <c r="G20" s="1352">
        <v>0</v>
      </c>
      <c r="H20" s="1352">
        <v>0</v>
      </c>
      <c r="I20" s="1352">
        <v>0</v>
      </c>
      <c r="J20" s="1352">
        <v>0</v>
      </c>
      <c r="K20" s="1352">
        <v>0</v>
      </c>
      <c r="L20" s="1352">
        <v>0</v>
      </c>
      <c r="M20" s="1352">
        <v>0</v>
      </c>
      <c r="N20" s="1352">
        <v>0</v>
      </c>
      <c r="O20" s="1755">
        <v>0</v>
      </c>
      <c r="Q20" s="1353">
        <f t="shared" si="1"/>
        <v>0</v>
      </c>
      <c r="R20" s="1353">
        <f t="shared" si="0"/>
        <v>0</v>
      </c>
      <c r="S20" s="1353">
        <f t="shared" si="0"/>
        <v>0</v>
      </c>
      <c r="T20" s="1353">
        <f t="shared" si="0"/>
        <v>0</v>
      </c>
      <c r="U20" s="1353">
        <f t="shared" si="0"/>
        <v>0</v>
      </c>
      <c r="V20" s="1353">
        <f t="shared" si="0"/>
        <v>0</v>
      </c>
      <c r="W20" s="1353">
        <f t="shared" si="0"/>
        <v>0</v>
      </c>
      <c r="X20" s="1353">
        <f t="shared" si="0"/>
        <v>0</v>
      </c>
      <c r="Y20" s="1353">
        <f t="shared" si="0"/>
        <v>0</v>
      </c>
      <c r="Z20" s="1353">
        <f t="shared" si="0"/>
        <v>0</v>
      </c>
      <c r="AA20" s="1353">
        <f t="shared" si="0"/>
        <v>0</v>
      </c>
      <c r="AB20" s="1353">
        <f t="shared" si="0"/>
        <v>0</v>
      </c>
      <c r="AC20" s="1353">
        <f t="shared" si="0"/>
        <v>0</v>
      </c>
      <c r="AD20" s="1353">
        <f t="shared" si="0"/>
        <v>0</v>
      </c>
      <c r="AE20" s="1353">
        <f t="shared" si="0"/>
        <v>0</v>
      </c>
      <c r="AF20" s="1353">
        <f t="shared" si="0"/>
        <v>0</v>
      </c>
      <c r="AG20" s="1353">
        <f t="shared" si="0"/>
        <v>0</v>
      </c>
      <c r="AH20" s="1353">
        <f t="shared" si="0"/>
        <v>0</v>
      </c>
      <c r="AI20" s="1353">
        <f t="shared" si="0"/>
        <v>0</v>
      </c>
    </row>
    <row r="21" spans="1:35" ht="51.75" customHeight="1">
      <c r="A21" s="1753" t="s">
        <v>834</v>
      </c>
      <c r="B21" s="1350" t="s">
        <v>835</v>
      </c>
      <c r="C21" s="1351">
        <v>13259.332960000002</v>
      </c>
      <c r="D21" s="1352">
        <v>809.90950999999995</v>
      </c>
      <c r="E21" s="1352">
        <v>3507.2862400000004</v>
      </c>
      <c r="F21" s="1352">
        <v>6716.2463899999993</v>
      </c>
      <c r="G21" s="1352">
        <v>1525.9149199999999</v>
      </c>
      <c r="H21" s="1352">
        <v>809.64609999999993</v>
      </c>
      <c r="I21" s="1352">
        <v>0</v>
      </c>
      <c r="J21" s="1352">
        <v>100.089</v>
      </c>
      <c r="K21" s="1352">
        <v>425.14767999999998</v>
      </c>
      <c r="L21" s="1352">
        <v>0</v>
      </c>
      <c r="M21" s="1352">
        <v>97.2</v>
      </c>
      <c r="N21" s="1352">
        <v>0</v>
      </c>
      <c r="O21" s="1755">
        <v>0</v>
      </c>
      <c r="Q21" s="1353">
        <f t="shared" si="1"/>
        <v>0</v>
      </c>
      <c r="R21" s="1353">
        <f t="shared" si="0"/>
        <v>0</v>
      </c>
      <c r="S21" s="1353">
        <f t="shared" si="0"/>
        <v>0</v>
      </c>
      <c r="T21" s="1353">
        <f t="shared" si="0"/>
        <v>0</v>
      </c>
      <c r="U21" s="1353">
        <f t="shared" si="0"/>
        <v>0</v>
      </c>
      <c r="V21" s="1353">
        <f t="shared" si="0"/>
        <v>0</v>
      </c>
      <c r="W21" s="1353">
        <f t="shared" si="0"/>
        <v>0</v>
      </c>
      <c r="X21" s="1353">
        <f t="shared" si="0"/>
        <v>0</v>
      </c>
      <c r="Y21" s="1353">
        <f t="shared" si="0"/>
        <v>0</v>
      </c>
      <c r="Z21" s="1353">
        <f t="shared" si="0"/>
        <v>0</v>
      </c>
      <c r="AA21" s="1353">
        <f t="shared" si="0"/>
        <v>0</v>
      </c>
      <c r="AB21" s="1353">
        <f t="shared" si="0"/>
        <v>0</v>
      </c>
      <c r="AC21" s="1353">
        <f t="shared" si="0"/>
        <v>0</v>
      </c>
      <c r="AD21" s="1353">
        <f t="shared" si="0"/>
        <v>0</v>
      </c>
      <c r="AE21" s="1353">
        <f t="shared" si="0"/>
        <v>0</v>
      </c>
      <c r="AF21" s="1353">
        <f t="shared" si="0"/>
        <v>0</v>
      </c>
      <c r="AG21" s="1353">
        <f t="shared" si="0"/>
        <v>0</v>
      </c>
      <c r="AH21" s="1353">
        <f t="shared" si="0"/>
        <v>0</v>
      </c>
      <c r="AI21" s="1353">
        <f t="shared" si="0"/>
        <v>0</v>
      </c>
    </row>
    <row r="22" spans="1:35" ht="51" customHeight="1">
      <c r="A22" s="1753" t="s">
        <v>836</v>
      </c>
      <c r="B22" s="1350" t="s">
        <v>837</v>
      </c>
      <c r="C22" s="1351">
        <v>13432.3248</v>
      </c>
      <c r="D22" s="1352">
        <v>1686.2002399999999</v>
      </c>
      <c r="E22" s="1352">
        <v>3273.10808</v>
      </c>
      <c r="F22" s="1352">
        <v>9197.7994600000002</v>
      </c>
      <c r="G22" s="1352">
        <v>3235.9972699999998</v>
      </c>
      <c r="H22" s="1352">
        <v>2373.7926799999996</v>
      </c>
      <c r="I22" s="1352">
        <v>151.44320999999999</v>
      </c>
      <c r="J22" s="1352">
        <v>1565.11978</v>
      </c>
      <c r="K22" s="1352">
        <v>112.46807</v>
      </c>
      <c r="L22" s="1352">
        <v>674.66859000000011</v>
      </c>
      <c r="M22" s="1352">
        <v>1.2862799999999999</v>
      </c>
      <c r="N22" s="1352">
        <v>0.33850999999999998</v>
      </c>
      <c r="O22" s="1755">
        <v>0</v>
      </c>
      <c r="Q22" s="1353">
        <f t="shared" si="1"/>
        <v>0</v>
      </c>
      <c r="R22" s="1353">
        <f t="shared" si="0"/>
        <v>0</v>
      </c>
      <c r="S22" s="1353">
        <f t="shared" si="0"/>
        <v>0</v>
      </c>
      <c r="T22" s="1353">
        <f t="shared" si="0"/>
        <v>0</v>
      </c>
      <c r="U22" s="1353">
        <f t="shared" si="0"/>
        <v>0</v>
      </c>
      <c r="V22" s="1353">
        <f t="shared" si="0"/>
        <v>0</v>
      </c>
      <c r="W22" s="1353">
        <f t="shared" si="0"/>
        <v>0</v>
      </c>
      <c r="X22" s="1353">
        <f t="shared" si="0"/>
        <v>0</v>
      </c>
      <c r="Y22" s="1353">
        <f t="shared" si="0"/>
        <v>0</v>
      </c>
      <c r="Z22" s="1353">
        <f t="shared" si="0"/>
        <v>0</v>
      </c>
      <c r="AA22" s="1353">
        <f t="shared" si="0"/>
        <v>0</v>
      </c>
      <c r="AB22" s="1353">
        <f t="shared" si="0"/>
        <v>0</v>
      </c>
      <c r="AC22" s="1353">
        <f t="shared" si="0"/>
        <v>0</v>
      </c>
      <c r="AD22" s="1353">
        <f t="shared" si="0"/>
        <v>0</v>
      </c>
      <c r="AE22" s="1353">
        <f t="shared" si="0"/>
        <v>0</v>
      </c>
      <c r="AF22" s="1353">
        <f t="shared" si="0"/>
        <v>0</v>
      </c>
      <c r="AG22" s="1353">
        <f t="shared" si="0"/>
        <v>0</v>
      </c>
      <c r="AH22" s="1353">
        <f t="shared" si="0"/>
        <v>0</v>
      </c>
      <c r="AI22" s="1353">
        <f t="shared" si="0"/>
        <v>0</v>
      </c>
    </row>
    <row r="23" spans="1:35">
      <c r="A23" s="1753" t="s">
        <v>838</v>
      </c>
      <c r="B23" s="1350" t="s">
        <v>839</v>
      </c>
      <c r="C23" s="1351">
        <v>202.14999</v>
      </c>
      <c r="D23" s="1352">
        <v>22.34712</v>
      </c>
      <c r="E23" s="1352">
        <v>4.3072799999999996</v>
      </c>
      <c r="F23" s="1352">
        <v>1.222</v>
      </c>
      <c r="G23" s="1352">
        <v>0.41799999999999998</v>
      </c>
      <c r="H23" s="1352">
        <v>0</v>
      </c>
      <c r="I23" s="1352">
        <v>0</v>
      </c>
      <c r="J23" s="1352">
        <v>0</v>
      </c>
      <c r="K23" s="1352">
        <v>0</v>
      </c>
      <c r="L23" s="1352">
        <v>0</v>
      </c>
      <c r="M23" s="1352">
        <v>0</v>
      </c>
      <c r="N23" s="1352">
        <v>0</v>
      </c>
      <c r="O23" s="1755">
        <v>0</v>
      </c>
      <c r="Q23" s="1353">
        <f t="shared" si="1"/>
        <v>0</v>
      </c>
      <c r="R23" s="1353">
        <f t="shared" si="0"/>
        <v>0</v>
      </c>
      <c r="S23" s="1353">
        <f t="shared" si="0"/>
        <v>0</v>
      </c>
      <c r="T23" s="1353">
        <f t="shared" si="0"/>
        <v>0</v>
      </c>
      <c r="U23" s="1353">
        <f t="shared" ref="U23:AI39" si="2">G23-G73-G123-G173</f>
        <v>0</v>
      </c>
      <c r="V23" s="1353">
        <f t="shared" si="2"/>
        <v>0</v>
      </c>
      <c r="W23" s="1353">
        <f t="shared" si="2"/>
        <v>0</v>
      </c>
      <c r="X23" s="1353">
        <f t="shared" si="2"/>
        <v>0</v>
      </c>
      <c r="Y23" s="1353">
        <f t="shared" si="2"/>
        <v>0</v>
      </c>
      <c r="Z23" s="1353">
        <f t="shared" si="2"/>
        <v>0</v>
      </c>
      <c r="AA23" s="1353">
        <f t="shared" si="2"/>
        <v>0</v>
      </c>
      <c r="AB23" s="1353">
        <f t="shared" si="2"/>
        <v>0</v>
      </c>
      <c r="AC23" s="1353">
        <f t="shared" si="2"/>
        <v>0</v>
      </c>
      <c r="AD23" s="1353">
        <f t="shared" si="2"/>
        <v>0</v>
      </c>
      <c r="AE23" s="1353">
        <f t="shared" si="2"/>
        <v>0</v>
      </c>
      <c r="AF23" s="1353">
        <f t="shared" si="2"/>
        <v>0</v>
      </c>
      <c r="AG23" s="1353">
        <f t="shared" si="2"/>
        <v>0</v>
      </c>
      <c r="AH23" s="1353">
        <f t="shared" si="2"/>
        <v>0</v>
      </c>
      <c r="AI23" s="1353">
        <f t="shared" si="2"/>
        <v>0</v>
      </c>
    </row>
    <row r="24" spans="1:35" s="1358" customFormat="1">
      <c r="A24" s="1756" t="s">
        <v>809</v>
      </c>
      <c r="B24" s="1355" t="s">
        <v>840</v>
      </c>
      <c r="C24" s="1356">
        <v>92046.010219999996</v>
      </c>
      <c r="D24" s="1357">
        <v>44791.915690000002</v>
      </c>
      <c r="E24" s="1357">
        <v>111357.41286</v>
      </c>
      <c r="F24" s="1357">
        <v>69371.614269999991</v>
      </c>
      <c r="G24" s="1357">
        <v>32702.893829999997</v>
      </c>
      <c r="H24" s="1357">
        <v>16322.037380000002</v>
      </c>
      <c r="I24" s="1357">
        <v>7707.8266099999992</v>
      </c>
      <c r="J24" s="1357">
        <v>9338.3623100000004</v>
      </c>
      <c r="K24" s="1357">
        <v>4693.4135200000001</v>
      </c>
      <c r="L24" s="1357">
        <v>2522.7880100000002</v>
      </c>
      <c r="M24" s="1357">
        <v>873.17034000000012</v>
      </c>
      <c r="N24" s="1357">
        <v>231.09646999999998</v>
      </c>
      <c r="O24" s="1757">
        <v>131.47511000000003</v>
      </c>
      <c r="Q24" s="1353">
        <f t="shared" si="1"/>
        <v>0</v>
      </c>
      <c r="R24" s="1353">
        <f t="shared" si="1"/>
        <v>0</v>
      </c>
      <c r="S24" s="1353">
        <f t="shared" si="1"/>
        <v>0</v>
      </c>
      <c r="T24" s="1353">
        <f t="shared" si="1"/>
        <v>0</v>
      </c>
      <c r="U24" s="1353">
        <f t="shared" si="2"/>
        <v>0</v>
      </c>
      <c r="V24" s="1353">
        <f t="shared" si="2"/>
        <v>0</v>
      </c>
      <c r="W24" s="1353">
        <f t="shared" si="2"/>
        <v>-4.5474735088646412E-13</v>
      </c>
      <c r="X24" s="1353">
        <f t="shared" si="2"/>
        <v>0</v>
      </c>
      <c r="Y24" s="1353">
        <f t="shared" si="2"/>
        <v>0</v>
      </c>
      <c r="Z24" s="1353">
        <f t="shared" si="2"/>
        <v>3.9257486150745535E-13</v>
      </c>
      <c r="AA24" s="1353">
        <f t="shared" si="2"/>
        <v>0</v>
      </c>
      <c r="AB24" s="1353">
        <f t="shared" si="2"/>
        <v>2.8421709430404007E-14</v>
      </c>
      <c r="AC24" s="1353">
        <f t="shared" si="2"/>
        <v>2.8421709430404007E-14</v>
      </c>
      <c r="AD24" s="1353">
        <f t="shared" si="2"/>
        <v>0</v>
      </c>
      <c r="AE24" s="1353">
        <f t="shared" si="2"/>
        <v>0</v>
      </c>
      <c r="AF24" s="1353">
        <f t="shared" si="2"/>
        <v>0</v>
      </c>
      <c r="AG24" s="1353">
        <f t="shared" si="2"/>
        <v>0</v>
      </c>
      <c r="AH24" s="1353">
        <f t="shared" si="2"/>
        <v>0</v>
      </c>
      <c r="AI24" s="1353">
        <f t="shared" si="2"/>
        <v>0</v>
      </c>
    </row>
    <row r="25" spans="1:35">
      <c r="A25" s="1753" t="s">
        <v>809</v>
      </c>
      <c r="B25" s="1347" t="s">
        <v>553</v>
      </c>
      <c r="C25" s="1359">
        <v>463.25099999999998</v>
      </c>
      <c r="D25" s="1360">
        <v>0</v>
      </c>
      <c r="E25" s="1360">
        <v>0</v>
      </c>
      <c r="F25" s="1360">
        <v>0</v>
      </c>
      <c r="G25" s="1360">
        <v>0</v>
      </c>
      <c r="H25" s="1360">
        <v>0</v>
      </c>
      <c r="I25" s="1360">
        <v>0</v>
      </c>
      <c r="J25" s="1360">
        <v>0</v>
      </c>
      <c r="K25" s="1360">
        <v>0</v>
      </c>
      <c r="L25" s="1360">
        <v>0</v>
      </c>
      <c r="M25" s="1360">
        <v>0</v>
      </c>
      <c r="N25" s="1360">
        <v>0</v>
      </c>
      <c r="O25" s="1758">
        <v>0</v>
      </c>
      <c r="Q25" s="1353">
        <f t="shared" si="1"/>
        <v>0</v>
      </c>
      <c r="R25" s="1353">
        <f t="shared" si="1"/>
        <v>0</v>
      </c>
      <c r="S25" s="1353">
        <f t="shared" si="1"/>
        <v>0</v>
      </c>
      <c r="T25" s="1353">
        <f t="shared" si="1"/>
        <v>0</v>
      </c>
      <c r="U25" s="1353">
        <f t="shared" si="2"/>
        <v>0</v>
      </c>
      <c r="V25" s="1353">
        <f t="shared" si="2"/>
        <v>0</v>
      </c>
      <c r="W25" s="1353">
        <f t="shared" si="2"/>
        <v>0</v>
      </c>
      <c r="X25" s="1353">
        <f t="shared" si="2"/>
        <v>0</v>
      </c>
      <c r="Y25" s="1353">
        <f t="shared" si="2"/>
        <v>0</v>
      </c>
      <c r="Z25" s="1353">
        <f t="shared" si="2"/>
        <v>0</v>
      </c>
      <c r="AA25" s="1353">
        <f t="shared" si="2"/>
        <v>0</v>
      </c>
      <c r="AB25" s="1353">
        <f t="shared" si="2"/>
        <v>0</v>
      </c>
      <c r="AC25" s="1353">
        <f t="shared" si="2"/>
        <v>0</v>
      </c>
      <c r="AD25" s="1353">
        <f t="shared" si="2"/>
        <v>0</v>
      </c>
      <c r="AE25" s="1353">
        <f t="shared" si="2"/>
        <v>0</v>
      </c>
      <c r="AF25" s="1353">
        <f t="shared" si="2"/>
        <v>0</v>
      </c>
      <c r="AG25" s="1353">
        <f t="shared" si="2"/>
        <v>0</v>
      </c>
      <c r="AH25" s="1353">
        <f t="shared" si="2"/>
        <v>0</v>
      </c>
      <c r="AI25" s="1353">
        <f t="shared" si="2"/>
        <v>0</v>
      </c>
    </row>
    <row r="26" spans="1:35">
      <c r="A26" s="1753" t="s">
        <v>841</v>
      </c>
      <c r="B26" s="1350" t="s">
        <v>842</v>
      </c>
      <c r="C26" s="1351">
        <v>86430.1584</v>
      </c>
      <c r="D26" s="1352">
        <v>0</v>
      </c>
      <c r="E26" s="1352">
        <v>0</v>
      </c>
      <c r="F26" s="1352">
        <v>0</v>
      </c>
      <c r="G26" s="1352">
        <v>0</v>
      </c>
      <c r="H26" s="1352">
        <v>0</v>
      </c>
      <c r="I26" s="1352">
        <v>0</v>
      </c>
      <c r="J26" s="1352">
        <v>0</v>
      </c>
      <c r="K26" s="1352">
        <v>0</v>
      </c>
      <c r="L26" s="1352">
        <v>0</v>
      </c>
      <c r="M26" s="1352">
        <v>0</v>
      </c>
      <c r="N26" s="1352">
        <v>0</v>
      </c>
      <c r="O26" s="1755">
        <v>0</v>
      </c>
      <c r="Q26" s="1353">
        <f t="shared" si="1"/>
        <v>-6.3096194935496897E-12</v>
      </c>
      <c r="R26" s="1353">
        <f t="shared" si="1"/>
        <v>0</v>
      </c>
      <c r="S26" s="1353">
        <f t="shared" si="1"/>
        <v>0</v>
      </c>
      <c r="T26" s="1353">
        <f t="shared" si="1"/>
        <v>0</v>
      </c>
      <c r="U26" s="1353">
        <f t="shared" si="2"/>
        <v>0</v>
      </c>
      <c r="V26" s="1353">
        <f t="shared" si="2"/>
        <v>0</v>
      </c>
      <c r="W26" s="1353">
        <f t="shared" si="2"/>
        <v>0</v>
      </c>
      <c r="X26" s="1353">
        <f t="shared" si="2"/>
        <v>0</v>
      </c>
      <c r="Y26" s="1353">
        <f t="shared" si="2"/>
        <v>0</v>
      </c>
      <c r="Z26" s="1353">
        <f t="shared" si="2"/>
        <v>0</v>
      </c>
      <c r="AA26" s="1353">
        <f t="shared" si="2"/>
        <v>0</v>
      </c>
      <c r="AB26" s="1353">
        <f t="shared" si="2"/>
        <v>0</v>
      </c>
      <c r="AC26" s="1353">
        <f t="shared" si="2"/>
        <v>0</v>
      </c>
      <c r="AD26" s="1353">
        <f t="shared" si="2"/>
        <v>0</v>
      </c>
      <c r="AE26" s="1353">
        <f t="shared" si="2"/>
        <v>-6.3096194935496897E-12</v>
      </c>
      <c r="AF26" s="1353">
        <f t="shared" si="2"/>
        <v>0</v>
      </c>
      <c r="AG26" s="1353">
        <f t="shared" si="2"/>
        <v>0</v>
      </c>
      <c r="AH26" s="1353">
        <f t="shared" si="2"/>
        <v>0</v>
      </c>
      <c r="AI26" s="1353">
        <f t="shared" si="2"/>
        <v>0</v>
      </c>
    </row>
    <row r="27" spans="1:35">
      <c r="A27" s="1753" t="s">
        <v>843</v>
      </c>
      <c r="B27" s="1350" t="s">
        <v>683</v>
      </c>
      <c r="C27" s="1351">
        <v>70861.673020000002</v>
      </c>
      <c r="D27" s="1352">
        <v>233.2655</v>
      </c>
      <c r="E27" s="1352">
        <v>570.99549999999999</v>
      </c>
      <c r="F27" s="1352">
        <v>503.00799999999998</v>
      </c>
      <c r="G27" s="1352">
        <v>536.2645</v>
      </c>
      <c r="H27" s="1352">
        <v>398.95600000000002</v>
      </c>
      <c r="I27" s="1352">
        <v>0.308</v>
      </c>
      <c r="J27" s="1352">
        <v>321.23</v>
      </c>
      <c r="K27" s="1352">
        <v>0</v>
      </c>
      <c r="L27" s="1352">
        <v>0</v>
      </c>
      <c r="M27" s="1352">
        <v>0</v>
      </c>
      <c r="N27" s="1352">
        <v>0</v>
      </c>
      <c r="O27" s="1755">
        <v>0</v>
      </c>
      <c r="Q27" s="1353">
        <f t="shared" si="1"/>
        <v>-1.0516032489249483E-12</v>
      </c>
      <c r="R27" s="1353">
        <f t="shared" si="1"/>
        <v>0</v>
      </c>
      <c r="S27" s="1353">
        <f t="shared" si="1"/>
        <v>0</v>
      </c>
      <c r="T27" s="1353">
        <f t="shared" si="1"/>
        <v>0</v>
      </c>
      <c r="U27" s="1353">
        <f t="shared" si="2"/>
        <v>0</v>
      </c>
      <c r="V27" s="1353">
        <f t="shared" si="2"/>
        <v>0</v>
      </c>
      <c r="W27" s="1353">
        <f t="shared" si="2"/>
        <v>0</v>
      </c>
      <c r="X27" s="1353">
        <f t="shared" si="2"/>
        <v>0</v>
      </c>
      <c r="Y27" s="1353">
        <f t="shared" si="2"/>
        <v>0</v>
      </c>
      <c r="Z27" s="1353">
        <f t="shared" si="2"/>
        <v>0</v>
      </c>
      <c r="AA27" s="1353">
        <f t="shared" si="2"/>
        <v>0</v>
      </c>
      <c r="AB27" s="1353">
        <f t="shared" si="2"/>
        <v>0</v>
      </c>
      <c r="AC27" s="1353">
        <f t="shared" si="2"/>
        <v>0</v>
      </c>
      <c r="AD27" s="1353">
        <f t="shared" si="2"/>
        <v>0</v>
      </c>
      <c r="AE27" s="1353">
        <f t="shared" si="2"/>
        <v>-1.0516032489249483E-12</v>
      </c>
      <c r="AF27" s="1353">
        <f t="shared" si="2"/>
        <v>0</v>
      </c>
      <c r="AG27" s="1353">
        <f t="shared" si="2"/>
        <v>0</v>
      </c>
      <c r="AH27" s="1353">
        <f t="shared" si="2"/>
        <v>0</v>
      </c>
      <c r="AI27" s="1353">
        <f t="shared" si="2"/>
        <v>0</v>
      </c>
    </row>
    <row r="28" spans="1:35">
      <c r="A28" s="1753" t="s">
        <v>844</v>
      </c>
      <c r="B28" s="1350" t="s">
        <v>815</v>
      </c>
      <c r="C28" s="1351">
        <v>15723.14638</v>
      </c>
      <c r="D28" s="1352">
        <v>0</v>
      </c>
      <c r="E28" s="1352">
        <v>0</v>
      </c>
      <c r="F28" s="1352">
        <v>0</v>
      </c>
      <c r="G28" s="1352">
        <v>0</v>
      </c>
      <c r="H28" s="1352">
        <v>0</v>
      </c>
      <c r="I28" s="1352">
        <v>0</v>
      </c>
      <c r="J28" s="1352">
        <v>0</v>
      </c>
      <c r="K28" s="1352">
        <v>0</v>
      </c>
      <c r="L28" s="1352">
        <v>0</v>
      </c>
      <c r="M28" s="1352">
        <v>0</v>
      </c>
      <c r="N28" s="1352">
        <v>0</v>
      </c>
      <c r="O28" s="1755">
        <v>0</v>
      </c>
      <c r="Q28" s="1353">
        <f t="shared" si="1"/>
        <v>-9.2370555648813024E-13</v>
      </c>
      <c r="R28" s="1353">
        <f t="shared" si="1"/>
        <v>0</v>
      </c>
      <c r="S28" s="1353">
        <f t="shared" si="1"/>
        <v>0</v>
      </c>
      <c r="T28" s="1353">
        <f t="shared" si="1"/>
        <v>0</v>
      </c>
      <c r="U28" s="1353">
        <f t="shared" si="2"/>
        <v>0</v>
      </c>
      <c r="V28" s="1353">
        <f t="shared" si="2"/>
        <v>0</v>
      </c>
      <c r="W28" s="1353">
        <f t="shared" si="2"/>
        <v>0</v>
      </c>
      <c r="X28" s="1353">
        <f t="shared" si="2"/>
        <v>0</v>
      </c>
      <c r="Y28" s="1353">
        <f t="shared" si="2"/>
        <v>0</v>
      </c>
      <c r="Z28" s="1353">
        <f t="shared" si="2"/>
        <v>0</v>
      </c>
      <c r="AA28" s="1353">
        <f t="shared" si="2"/>
        <v>0</v>
      </c>
      <c r="AB28" s="1353">
        <f t="shared" si="2"/>
        <v>0</v>
      </c>
      <c r="AC28" s="1353">
        <f t="shared" si="2"/>
        <v>0</v>
      </c>
      <c r="AD28" s="1353">
        <f t="shared" si="2"/>
        <v>0</v>
      </c>
      <c r="AE28" s="1353">
        <f t="shared" si="2"/>
        <v>-9.2370555648813024E-13</v>
      </c>
      <c r="AF28" s="1353">
        <f t="shared" si="2"/>
        <v>0</v>
      </c>
      <c r="AG28" s="1353">
        <f t="shared" si="2"/>
        <v>0</v>
      </c>
      <c r="AH28" s="1353">
        <f t="shared" si="2"/>
        <v>0</v>
      </c>
      <c r="AI28" s="1353">
        <f t="shared" si="2"/>
        <v>0</v>
      </c>
    </row>
    <row r="29" spans="1:35">
      <c r="A29" s="1753" t="s">
        <v>845</v>
      </c>
      <c r="B29" s="1350" t="s">
        <v>819</v>
      </c>
      <c r="C29" s="1351">
        <v>21451.382329999997</v>
      </c>
      <c r="D29" s="1352">
        <v>34249.611260000005</v>
      </c>
      <c r="E29" s="1352">
        <v>66139.741040000008</v>
      </c>
      <c r="F29" s="1352">
        <v>47221.862649999995</v>
      </c>
      <c r="G29" s="1352">
        <v>22106.065979999999</v>
      </c>
      <c r="H29" s="1352">
        <v>4299.59231</v>
      </c>
      <c r="I29" s="1352">
        <v>1198.2071799999999</v>
      </c>
      <c r="J29" s="1352">
        <v>462.34014000000002</v>
      </c>
      <c r="K29" s="1352">
        <v>41.169620000000002</v>
      </c>
      <c r="L29" s="1352">
        <v>136.26758999999998</v>
      </c>
      <c r="M29" s="1352">
        <v>17.329940000000001</v>
      </c>
      <c r="N29" s="1352">
        <v>4.7887599999999999</v>
      </c>
      <c r="O29" s="1755">
        <v>2.5993599999999999</v>
      </c>
      <c r="Q29" s="1353">
        <f t="shared" si="1"/>
        <v>-1.9042545318370685E-12</v>
      </c>
      <c r="R29" s="1353">
        <f t="shared" si="1"/>
        <v>1.9895196601282805E-12</v>
      </c>
      <c r="S29" s="1353">
        <f t="shared" si="1"/>
        <v>0</v>
      </c>
      <c r="T29" s="1353">
        <f t="shared" si="1"/>
        <v>-3.2684965844964609E-12</v>
      </c>
      <c r="U29" s="1353">
        <f t="shared" si="2"/>
        <v>0</v>
      </c>
      <c r="V29" s="1353">
        <f t="shared" si="2"/>
        <v>4.5474735088646412E-13</v>
      </c>
      <c r="W29" s="1353">
        <f t="shared" si="2"/>
        <v>0</v>
      </c>
      <c r="X29" s="1353">
        <f t="shared" si="2"/>
        <v>0</v>
      </c>
      <c r="Y29" s="1353">
        <f t="shared" si="2"/>
        <v>-7.1054273576010019E-15</v>
      </c>
      <c r="Z29" s="1353">
        <f t="shared" si="2"/>
        <v>0</v>
      </c>
      <c r="AA29" s="1353">
        <f t="shared" si="2"/>
        <v>0</v>
      </c>
      <c r="AB29" s="1353">
        <f t="shared" si="2"/>
        <v>0</v>
      </c>
      <c r="AC29" s="1353">
        <f t="shared" si="2"/>
        <v>0</v>
      </c>
      <c r="AD29" s="1353">
        <f t="shared" si="2"/>
        <v>0</v>
      </c>
      <c r="AE29" s="1353">
        <f t="shared" si="2"/>
        <v>-1.9042545318370685E-12</v>
      </c>
      <c r="AF29" s="1353">
        <f t="shared" si="2"/>
        <v>1.9895196601282805E-12</v>
      </c>
      <c r="AG29" s="1353">
        <f t="shared" si="2"/>
        <v>0</v>
      </c>
      <c r="AH29" s="1353">
        <f t="shared" si="2"/>
        <v>-3.2684965844964609E-12</v>
      </c>
      <c r="AI29" s="1353">
        <f t="shared" si="2"/>
        <v>0</v>
      </c>
    </row>
    <row r="30" spans="1:35" ht="30.75" customHeight="1">
      <c r="A30" s="1753" t="s">
        <v>846</v>
      </c>
      <c r="B30" s="1350" t="s">
        <v>847</v>
      </c>
      <c r="C30" s="1351">
        <v>18850.608940000002</v>
      </c>
      <c r="D30" s="1352">
        <v>30264.725750000001</v>
      </c>
      <c r="E30" s="1352">
        <v>62059.36838</v>
      </c>
      <c r="F30" s="1352">
        <v>43392.93875999999</v>
      </c>
      <c r="G30" s="1352">
        <v>21151.731199999998</v>
      </c>
      <c r="H30" s="1352">
        <v>3850.6758699999996</v>
      </c>
      <c r="I30" s="1352">
        <v>1290.5666899999999</v>
      </c>
      <c r="J30" s="1352">
        <v>222.93026000000003</v>
      </c>
      <c r="K30" s="1352">
        <v>506.95967999999999</v>
      </c>
      <c r="L30" s="1352">
        <v>203.55876000000001</v>
      </c>
      <c r="M30" s="1352">
        <v>65.424610000000001</v>
      </c>
      <c r="N30" s="1352">
        <v>28.836089999999999</v>
      </c>
      <c r="O30" s="1755">
        <v>2.5993599999999999</v>
      </c>
      <c r="Q30" s="1353">
        <f t="shared" si="1"/>
        <v>-7.531752999057062E-13</v>
      </c>
      <c r="R30" s="1353">
        <f t="shared" si="1"/>
        <v>2.4442670110147446E-12</v>
      </c>
      <c r="S30" s="1353">
        <f t="shared" si="1"/>
        <v>0</v>
      </c>
      <c r="T30" s="1353">
        <f t="shared" si="1"/>
        <v>-1.0800249583553523E-12</v>
      </c>
      <c r="U30" s="1353">
        <f t="shared" si="2"/>
        <v>0</v>
      </c>
      <c r="V30" s="1353">
        <f t="shared" si="2"/>
        <v>0</v>
      </c>
      <c r="W30" s="1353">
        <f t="shared" si="2"/>
        <v>2.2737367544323206E-13</v>
      </c>
      <c r="X30" s="1353">
        <f t="shared" si="2"/>
        <v>-2.8421709430404007E-14</v>
      </c>
      <c r="Y30" s="1353">
        <f t="shared" si="2"/>
        <v>0</v>
      </c>
      <c r="Z30" s="1353">
        <f t="shared" si="2"/>
        <v>0</v>
      </c>
      <c r="AA30" s="1353">
        <f t="shared" si="2"/>
        <v>7.1054273576010019E-15</v>
      </c>
      <c r="AB30" s="1353">
        <f t="shared" si="2"/>
        <v>0</v>
      </c>
      <c r="AC30" s="1353">
        <f t="shared" si="2"/>
        <v>0</v>
      </c>
      <c r="AD30" s="1353">
        <f t="shared" si="2"/>
        <v>0</v>
      </c>
      <c r="AE30" s="1353">
        <f t="shared" si="2"/>
        <v>-7.531752999057062E-13</v>
      </c>
      <c r="AF30" s="1353">
        <f t="shared" si="2"/>
        <v>2.4442670110147446E-12</v>
      </c>
      <c r="AG30" s="1353">
        <f t="shared" si="2"/>
        <v>0</v>
      </c>
      <c r="AH30" s="1353">
        <f t="shared" si="2"/>
        <v>-1.0800249583553523E-12</v>
      </c>
      <c r="AI30" s="1353">
        <f t="shared" si="2"/>
        <v>0</v>
      </c>
    </row>
    <row r="31" spans="1:35">
      <c r="A31" s="1753" t="s">
        <v>848</v>
      </c>
      <c r="B31" s="1350" t="s">
        <v>823</v>
      </c>
      <c r="C31" s="1351">
        <v>3279.8036200000001</v>
      </c>
      <c r="D31" s="1352">
        <v>3794.0375800000002</v>
      </c>
      <c r="E31" s="1352">
        <v>3540.0223499999997</v>
      </c>
      <c r="F31" s="1352">
        <v>3428.3194700000004</v>
      </c>
      <c r="G31" s="1352">
        <v>824.49956000000009</v>
      </c>
      <c r="H31" s="1352">
        <v>165.00504999999998</v>
      </c>
      <c r="I31" s="1352">
        <v>0.73259000000000007</v>
      </c>
      <c r="J31" s="1352">
        <v>6.6706700000000003</v>
      </c>
      <c r="K31" s="1352">
        <v>0</v>
      </c>
      <c r="L31" s="1352">
        <v>0</v>
      </c>
      <c r="M31" s="1352">
        <v>0</v>
      </c>
      <c r="N31" s="1352">
        <v>0</v>
      </c>
      <c r="O31" s="1755">
        <v>0</v>
      </c>
      <c r="Q31" s="1353">
        <f t="shared" si="1"/>
        <v>2.1466162181127402E-13</v>
      </c>
      <c r="R31" s="1353">
        <f t="shared" si="1"/>
        <v>3.5527136788005009E-15</v>
      </c>
      <c r="S31" s="1353">
        <f t="shared" si="1"/>
        <v>-7.638334409421077E-14</v>
      </c>
      <c r="T31" s="1353">
        <f t="shared" si="1"/>
        <v>9.0594198809412774E-14</v>
      </c>
      <c r="U31" s="1353">
        <f t="shared" si="2"/>
        <v>0</v>
      </c>
      <c r="V31" s="1353">
        <f t="shared" si="2"/>
        <v>0</v>
      </c>
      <c r="W31" s="1353">
        <f t="shared" si="2"/>
        <v>0</v>
      </c>
      <c r="X31" s="1353">
        <f t="shared" si="2"/>
        <v>0</v>
      </c>
      <c r="Y31" s="1353">
        <f t="shared" si="2"/>
        <v>0</v>
      </c>
      <c r="Z31" s="1353">
        <f t="shared" si="2"/>
        <v>0</v>
      </c>
      <c r="AA31" s="1353">
        <f t="shared" si="2"/>
        <v>0</v>
      </c>
      <c r="AB31" s="1353">
        <f t="shared" si="2"/>
        <v>0</v>
      </c>
      <c r="AC31" s="1353">
        <f t="shared" si="2"/>
        <v>0</v>
      </c>
      <c r="AD31" s="1353">
        <f t="shared" si="2"/>
        <v>0</v>
      </c>
      <c r="AE31" s="1353">
        <f t="shared" si="2"/>
        <v>2.1466162181127402E-13</v>
      </c>
      <c r="AF31" s="1353">
        <f t="shared" si="2"/>
        <v>3.5527136788005009E-15</v>
      </c>
      <c r="AG31" s="1353">
        <f t="shared" si="2"/>
        <v>-7.638334409421077E-14</v>
      </c>
      <c r="AH31" s="1353">
        <f t="shared" si="2"/>
        <v>9.0594198809412774E-14</v>
      </c>
      <c r="AI31" s="1353">
        <f t="shared" si="2"/>
        <v>0</v>
      </c>
    </row>
    <row r="32" spans="1:35">
      <c r="A32" s="1753" t="s">
        <v>849</v>
      </c>
      <c r="B32" s="1350" t="s">
        <v>690</v>
      </c>
      <c r="C32" s="1351">
        <v>5104.1009199999999</v>
      </c>
      <c r="D32" s="1352">
        <v>4999.7401800000007</v>
      </c>
      <c r="E32" s="1352">
        <v>2291.94643</v>
      </c>
      <c r="F32" s="1352">
        <v>2653.1140599999999</v>
      </c>
      <c r="G32" s="1352">
        <v>4867.4591099999998</v>
      </c>
      <c r="H32" s="1352">
        <v>3290.0030900000002</v>
      </c>
      <c r="I32" s="1352">
        <v>1932.91878</v>
      </c>
      <c r="J32" s="1352">
        <v>1664.8169500000001</v>
      </c>
      <c r="K32" s="1352">
        <v>1650.8082400000001</v>
      </c>
      <c r="L32" s="1352">
        <v>708.36292000000003</v>
      </c>
      <c r="M32" s="1352">
        <v>272.74946</v>
      </c>
      <c r="N32" s="1352">
        <v>169.53716999999997</v>
      </c>
      <c r="O32" s="1755">
        <v>15.55118</v>
      </c>
      <c r="Q32" s="1353">
        <f t="shared" si="1"/>
        <v>0</v>
      </c>
      <c r="R32" s="1353">
        <f t="shared" si="1"/>
        <v>0</v>
      </c>
      <c r="S32" s="1353">
        <f t="shared" si="1"/>
        <v>0</v>
      </c>
      <c r="T32" s="1353">
        <f t="shared" si="1"/>
        <v>-2.0250467969162855E-13</v>
      </c>
      <c r="U32" s="1353">
        <f t="shared" si="2"/>
        <v>0</v>
      </c>
      <c r="V32" s="1353">
        <f t="shared" si="2"/>
        <v>0</v>
      </c>
      <c r="W32" s="1353">
        <f t="shared" si="2"/>
        <v>0</v>
      </c>
      <c r="X32" s="1353">
        <f t="shared" si="2"/>
        <v>0</v>
      </c>
      <c r="Y32" s="1353">
        <f t="shared" si="2"/>
        <v>0</v>
      </c>
      <c r="Z32" s="1353">
        <f t="shared" si="2"/>
        <v>0</v>
      </c>
      <c r="AA32" s="1353">
        <f t="shared" si="2"/>
        <v>0</v>
      </c>
      <c r="AB32" s="1353">
        <f t="shared" si="2"/>
        <v>0</v>
      </c>
      <c r="AC32" s="1353">
        <f t="shared" si="2"/>
        <v>0</v>
      </c>
      <c r="AD32" s="1353">
        <f t="shared" si="2"/>
        <v>0</v>
      </c>
      <c r="AE32" s="1353">
        <f t="shared" si="2"/>
        <v>0</v>
      </c>
      <c r="AF32" s="1353">
        <f t="shared" si="2"/>
        <v>0</v>
      </c>
      <c r="AG32" s="1353">
        <f t="shared" si="2"/>
        <v>0</v>
      </c>
      <c r="AH32" s="1353">
        <f t="shared" si="2"/>
        <v>-2.0250467969162855E-13</v>
      </c>
      <c r="AI32" s="1353">
        <f t="shared" si="2"/>
        <v>0</v>
      </c>
    </row>
    <row r="33" spans="1:35" ht="30" customHeight="1">
      <c r="A33" s="1753" t="s">
        <v>850</v>
      </c>
      <c r="B33" s="1350" t="s">
        <v>851</v>
      </c>
      <c r="C33" s="1351">
        <v>2143.07393</v>
      </c>
      <c r="D33" s="1352">
        <v>1024.5396000000001</v>
      </c>
      <c r="E33" s="1352">
        <v>1387.7103900000002</v>
      </c>
      <c r="F33" s="1352">
        <v>908.61887000000002</v>
      </c>
      <c r="G33" s="1352">
        <v>1518.7079100000001</v>
      </c>
      <c r="H33" s="1352">
        <v>1006.88895</v>
      </c>
      <c r="I33" s="1352">
        <v>563.60858000000007</v>
      </c>
      <c r="J33" s="1352">
        <v>447.22003999999993</v>
      </c>
      <c r="K33" s="1352">
        <v>633.54451000000006</v>
      </c>
      <c r="L33" s="1352">
        <v>486.56367999999998</v>
      </c>
      <c r="M33" s="1352">
        <v>0.27952999999999995</v>
      </c>
      <c r="N33" s="1352">
        <v>0</v>
      </c>
      <c r="O33" s="1755">
        <v>0</v>
      </c>
      <c r="Q33" s="1353">
        <f t="shared" si="1"/>
        <v>0</v>
      </c>
      <c r="R33" s="1353">
        <f t="shared" si="1"/>
        <v>0</v>
      </c>
      <c r="S33" s="1353">
        <f t="shared" si="1"/>
        <v>0</v>
      </c>
      <c r="T33" s="1353">
        <f t="shared" si="1"/>
        <v>0</v>
      </c>
      <c r="U33" s="1353">
        <f t="shared" si="2"/>
        <v>0</v>
      </c>
      <c r="V33" s="1353">
        <f t="shared" si="2"/>
        <v>0</v>
      </c>
      <c r="W33" s="1353">
        <f t="shared" si="2"/>
        <v>0</v>
      </c>
      <c r="X33" s="1353">
        <f t="shared" si="2"/>
        <v>0</v>
      </c>
      <c r="Y33" s="1353">
        <f t="shared" si="2"/>
        <v>0</v>
      </c>
      <c r="Z33" s="1353">
        <f t="shared" si="2"/>
        <v>0</v>
      </c>
      <c r="AA33" s="1353">
        <f t="shared" si="2"/>
        <v>0</v>
      </c>
      <c r="AB33" s="1353">
        <f t="shared" si="2"/>
        <v>0</v>
      </c>
      <c r="AC33" s="1353">
        <f t="shared" si="2"/>
        <v>0</v>
      </c>
      <c r="AD33" s="1353">
        <f t="shared" si="2"/>
        <v>0</v>
      </c>
      <c r="AE33" s="1353">
        <f t="shared" si="2"/>
        <v>0</v>
      </c>
      <c r="AF33" s="1353">
        <f t="shared" si="2"/>
        <v>0</v>
      </c>
      <c r="AG33" s="1353">
        <f t="shared" si="2"/>
        <v>0</v>
      </c>
      <c r="AH33" s="1353">
        <f t="shared" si="2"/>
        <v>0</v>
      </c>
      <c r="AI33" s="1353">
        <f t="shared" si="2"/>
        <v>0</v>
      </c>
    </row>
    <row r="34" spans="1:35">
      <c r="A34" s="1753" t="s">
        <v>852</v>
      </c>
      <c r="B34" s="1350" t="s">
        <v>829</v>
      </c>
      <c r="C34" s="1351">
        <v>2127.3357599999999</v>
      </c>
      <c r="D34" s="1352">
        <v>3932.7830100000001</v>
      </c>
      <c r="E34" s="1352">
        <v>873.59084999999993</v>
      </c>
      <c r="F34" s="1352">
        <v>1642.0916099999999</v>
      </c>
      <c r="G34" s="1352">
        <v>2942.3219199999999</v>
      </c>
      <c r="H34" s="1352">
        <v>2168.0695299999998</v>
      </c>
      <c r="I34" s="1352">
        <v>1275.9101000000001</v>
      </c>
      <c r="J34" s="1352">
        <v>1129.1061200000001</v>
      </c>
      <c r="K34" s="1352">
        <v>551.47367000000008</v>
      </c>
      <c r="L34" s="1352">
        <v>461.98306999999994</v>
      </c>
      <c r="M34" s="1352">
        <v>224.37526</v>
      </c>
      <c r="N34" s="1352">
        <v>145.48983999999999</v>
      </c>
      <c r="O34" s="1755">
        <v>15.55118</v>
      </c>
      <c r="Q34" s="1353">
        <f t="shared" si="1"/>
        <v>0</v>
      </c>
      <c r="R34" s="1353">
        <f t="shared" si="1"/>
        <v>0</v>
      </c>
      <c r="S34" s="1353">
        <f t="shared" si="1"/>
        <v>-9.5923269327613525E-14</v>
      </c>
      <c r="T34" s="1353">
        <f t="shared" si="1"/>
        <v>2.4868995751603507E-14</v>
      </c>
      <c r="U34" s="1353">
        <f t="shared" si="2"/>
        <v>0</v>
      </c>
      <c r="V34" s="1353">
        <f t="shared" si="2"/>
        <v>0</v>
      </c>
      <c r="W34" s="1353">
        <f t="shared" si="2"/>
        <v>0</v>
      </c>
      <c r="X34" s="1353">
        <f t="shared" si="2"/>
        <v>0</v>
      </c>
      <c r="Y34" s="1353">
        <f t="shared" si="2"/>
        <v>0</v>
      </c>
      <c r="Z34" s="1353">
        <f t="shared" si="2"/>
        <v>0</v>
      </c>
      <c r="AA34" s="1353">
        <f t="shared" si="2"/>
        <v>0</v>
      </c>
      <c r="AB34" s="1353">
        <f t="shared" si="2"/>
        <v>0</v>
      </c>
      <c r="AC34" s="1353">
        <f t="shared" si="2"/>
        <v>0</v>
      </c>
      <c r="AD34" s="1353">
        <f t="shared" si="2"/>
        <v>0</v>
      </c>
      <c r="AE34" s="1353">
        <f t="shared" si="2"/>
        <v>0</v>
      </c>
      <c r="AF34" s="1353">
        <f t="shared" si="2"/>
        <v>0</v>
      </c>
      <c r="AG34" s="1353">
        <f t="shared" si="2"/>
        <v>-9.5923269327613525E-14</v>
      </c>
      <c r="AH34" s="1353">
        <f t="shared" si="2"/>
        <v>2.4868995751603507E-14</v>
      </c>
      <c r="AI34" s="1353">
        <f t="shared" si="2"/>
        <v>0</v>
      </c>
    </row>
    <row r="35" spans="1:35">
      <c r="A35" s="1753" t="s">
        <v>853</v>
      </c>
      <c r="B35" s="1350" t="s">
        <v>854</v>
      </c>
      <c r="C35" s="1351">
        <v>0</v>
      </c>
      <c r="D35" s="1352">
        <v>0</v>
      </c>
      <c r="E35" s="1352">
        <v>0</v>
      </c>
      <c r="F35" s="1352">
        <v>0</v>
      </c>
      <c r="G35" s="1352">
        <v>0</v>
      </c>
      <c r="H35" s="1352">
        <v>0</v>
      </c>
      <c r="I35" s="1352">
        <v>0</v>
      </c>
      <c r="J35" s="1352">
        <v>0</v>
      </c>
      <c r="K35" s="1352">
        <v>0</v>
      </c>
      <c r="L35" s="1352">
        <v>0</v>
      </c>
      <c r="M35" s="1352">
        <v>0</v>
      </c>
      <c r="N35" s="1352">
        <v>0</v>
      </c>
      <c r="O35" s="1755">
        <v>0</v>
      </c>
      <c r="Q35" s="1353">
        <f t="shared" si="1"/>
        <v>0</v>
      </c>
      <c r="R35" s="1353">
        <f t="shared" si="1"/>
        <v>0</v>
      </c>
      <c r="S35" s="1353">
        <f t="shared" si="1"/>
        <v>0</v>
      </c>
      <c r="T35" s="1353">
        <f t="shared" si="1"/>
        <v>0</v>
      </c>
      <c r="U35" s="1353">
        <f t="shared" si="2"/>
        <v>0</v>
      </c>
      <c r="V35" s="1353">
        <f t="shared" si="2"/>
        <v>0</v>
      </c>
      <c r="W35" s="1353">
        <f t="shared" si="2"/>
        <v>0</v>
      </c>
      <c r="X35" s="1353">
        <f t="shared" si="2"/>
        <v>0</v>
      </c>
      <c r="Y35" s="1353">
        <f t="shared" si="2"/>
        <v>0</v>
      </c>
      <c r="Z35" s="1353">
        <f t="shared" si="2"/>
        <v>0</v>
      </c>
      <c r="AA35" s="1353">
        <f t="shared" si="2"/>
        <v>0</v>
      </c>
      <c r="AB35" s="1353">
        <f t="shared" si="2"/>
        <v>0</v>
      </c>
      <c r="AC35" s="1353">
        <f t="shared" si="2"/>
        <v>0</v>
      </c>
      <c r="AD35" s="1353">
        <f t="shared" si="2"/>
        <v>0</v>
      </c>
      <c r="AE35" s="1353">
        <f t="shared" si="2"/>
        <v>0</v>
      </c>
      <c r="AF35" s="1353">
        <f t="shared" si="2"/>
        <v>0</v>
      </c>
      <c r="AG35" s="1353">
        <f t="shared" si="2"/>
        <v>0</v>
      </c>
      <c r="AH35" s="1353">
        <f t="shared" si="2"/>
        <v>0</v>
      </c>
      <c r="AI35" s="1353">
        <f t="shared" si="2"/>
        <v>0</v>
      </c>
    </row>
    <row r="36" spans="1:35">
      <c r="A36" s="1753" t="s">
        <v>855</v>
      </c>
      <c r="B36" s="1350" t="s">
        <v>856</v>
      </c>
      <c r="C36" s="1351">
        <v>1759.0782300000001</v>
      </c>
      <c r="D36" s="1352">
        <v>2305.0180699999996</v>
      </c>
      <c r="E36" s="1352">
        <v>601.64068999999995</v>
      </c>
      <c r="F36" s="1352">
        <v>912.88658000000009</v>
      </c>
      <c r="G36" s="1352">
        <v>942.69377999999995</v>
      </c>
      <c r="H36" s="1352">
        <v>514.00060999999994</v>
      </c>
      <c r="I36" s="1352">
        <v>93.708100000000002</v>
      </c>
      <c r="J36" s="1352">
        <v>655.87579000000005</v>
      </c>
      <c r="K36" s="1352">
        <v>1900.10006</v>
      </c>
      <c r="L36" s="1352">
        <v>1706.13292</v>
      </c>
      <c r="M36" s="1352">
        <v>48.094670000000001</v>
      </c>
      <c r="N36" s="1352">
        <v>24.047330000000002</v>
      </c>
      <c r="O36" s="1755">
        <v>0</v>
      </c>
      <c r="Q36" s="1353">
        <f t="shared" si="1"/>
        <v>0</v>
      </c>
      <c r="R36" s="1353">
        <f t="shared" si="1"/>
        <v>0</v>
      </c>
      <c r="S36" s="1353">
        <f t="shared" si="1"/>
        <v>0</v>
      </c>
      <c r="T36" s="1353">
        <f t="shared" si="1"/>
        <v>0</v>
      </c>
      <c r="U36" s="1353">
        <f t="shared" si="2"/>
        <v>0</v>
      </c>
      <c r="V36" s="1353">
        <f t="shared" si="2"/>
        <v>0</v>
      </c>
      <c r="W36" s="1353">
        <f t="shared" si="2"/>
        <v>0</v>
      </c>
      <c r="X36" s="1353">
        <f t="shared" si="2"/>
        <v>0</v>
      </c>
      <c r="Y36" s="1353">
        <f t="shared" si="2"/>
        <v>0</v>
      </c>
      <c r="Z36" s="1353">
        <f t="shared" si="2"/>
        <v>0</v>
      </c>
      <c r="AA36" s="1353">
        <f t="shared" si="2"/>
        <v>0</v>
      </c>
      <c r="AB36" s="1353">
        <f t="shared" si="2"/>
        <v>0</v>
      </c>
      <c r="AC36" s="1353">
        <f t="shared" si="2"/>
        <v>0</v>
      </c>
      <c r="AD36" s="1353">
        <f t="shared" si="2"/>
        <v>0</v>
      </c>
      <c r="AE36" s="1353">
        <f t="shared" si="2"/>
        <v>0</v>
      </c>
      <c r="AF36" s="1353">
        <f t="shared" si="2"/>
        <v>0</v>
      </c>
      <c r="AG36" s="1353">
        <f t="shared" si="2"/>
        <v>0</v>
      </c>
      <c r="AH36" s="1353">
        <f t="shared" si="2"/>
        <v>0</v>
      </c>
      <c r="AI36" s="1353">
        <f t="shared" si="2"/>
        <v>0</v>
      </c>
    </row>
    <row r="37" spans="1:35">
      <c r="A37" s="1753" t="s">
        <v>857</v>
      </c>
      <c r="B37" s="1350" t="s">
        <v>858</v>
      </c>
      <c r="C37" s="1351">
        <v>100.29845000000007</v>
      </c>
      <c r="D37" s="1352">
        <v>-5.1684999999999706</v>
      </c>
      <c r="E37" s="1352">
        <v>348.05395999999996</v>
      </c>
      <c r="F37" s="1352">
        <v>783.68826000000001</v>
      </c>
      <c r="G37" s="1352">
        <v>-228.3565099999999</v>
      </c>
      <c r="H37" s="1352">
        <v>-55.83493</v>
      </c>
      <c r="I37" s="1352">
        <v>43.575109999999995</v>
      </c>
      <c r="J37" s="1352">
        <v>-8.3930100000000092</v>
      </c>
      <c r="K37" s="1352">
        <v>-379.93999000000002</v>
      </c>
      <c r="L37" s="1352">
        <v>281.17142000000007</v>
      </c>
      <c r="M37" s="1352">
        <v>-46.808389999999989</v>
      </c>
      <c r="N37" s="1352">
        <v>-23.708820000000003</v>
      </c>
      <c r="O37" s="1755">
        <v>0</v>
      </c>
      <c r="Q37" s="1353">
        <f t="shared" si="1"/>
        <v>0</v>
      </c>
      <c r="R37" s="1353">
        <f t="shared" si="1"/>
        <v>0</v>
      </c>
      <c r="S37" s="1353">
        <f t="shared" si="1"/>
        <v>0</v>
      </c>
      <c r="T37" s="1353">
        <f t="shared" si="1"/>
        <v>0</v>
      </c>
      <c r="U37" s="1353">
        <f t="shared" si="2"/>
        <v>0</v>
      </c>
      <c r="V37" s="1353">
        <f t="shared" si="2"/>
        <v>0</v>
      </c>
      <c r="W37" s="1353">
        <f t="shared" si="2"/>
        <v>0</v>
      </c>
      <c r="X37" s="1353">
        <f t="shared" si="2"/>
        <v>0</v>
      </c>
      <c r="Y37" s="1353">
        <f t="shared" si="2"/>
        <v>0</v>
      </c>
      <c r="Z37" s="1353">
        <f t="shared" si="2"/>
        <v>0</v>
      </c>
      <c r="AA37" s="1353">
        <f t="shared" si="2"/>
        <v>0</v>
      </c>
      <c r="AB37" s="1353">
        <f t="shared" si="2"/>
        <v>0</v>
      </c>
      <c r="AC37" s="1353">
        <f t="shared" si="2"/>
        <v>0</v>
      </c>
      <c r="AD37" s="1353">
        <f t="shared" si="2"/>
        <v>0</v>
      </c>
      <c r="AE37" s="1353">
        <f t="shared" si="2"/>
        <v>0</v>
      </c>
      <c r="AF37" s="1353">
        <f t="shared" si="2"/>
        <v>0</v>
      </c>
      <c r="AG37" s="1353">
        <f t="shared" si="2"/>
        <v>0</v>
      </c>
      <c r="AH37" s="1353">
        <f t="shared" si="2"/>
        <v>0</v>
      </c>
      <c r="AI37" s="1353">
        <f t="shared" si="2"/>
        <v>0</v>
      </c>
    </row>
    <row r="38" spans="1:35">
      <c r="A38" s="1753" t="s">
        <v>809</v>
      </c>
      <c r="B38" s="1350" t="s">
        <v>859</v>
      </c>
      <c r="C38" s="1361">
        <v>112304.76441999999</v>
      </c>
      <c r="D38" s="1362">
        <v>41003.003370000006</v>
      </c>
      <c r="E38" s="1362">
        <v>67830.046780000004</v>
      </c>
      <c r="F38" s="1362">
        <v>49577.040129999994</v>
      </c>
      <c r="G38" s="1362">
        <v>26030.831309999998</v>
      </c>
      <c r="H38" s="1362">
        <v>7075.5947899999992</v>
      </c>
      <c r="I38" s="1362">
        <v>3037.4178599999996</v>
      </c>
      <c r="J38" s="1362">
        <v>1963.5913</v>
      </c>
      <c r="K38" s="1362">
        <v>2660.4977999999996</v>
      </c>
      <c r="L38" s="1362">
        <v>2108.7060899999997</v>
      </c>
      <c r="M38" s="1362">
        <v>241.98473000000001</v>
      </c>
      <c r="N38" s="1362">
        <v>150.27859999999998</v>
      </c>
      <c r="O38" s="1759">
        <v>18.150539999999999</v>
      </c>
      <c r="Q38" s="1353">
        <f t="shared" si="1"/>
        <v>-6.8212102632969618E-12</v>
      </c>
      <c r="R38" s="1353">
        <f t="shared" si="1"/>
        <v>0</v>
      </c>
      <c r="S38" s="1353">
        <f t="shared" si="1"/>
        <v>0</v>
      </c>
      <c r="T38" s="1353">
        <f t="shared" si="1"/>
        <v>0</v>
      </c>
      <c r="U38" s="1353">
        <f t="shared" si="2"/>
        <v>0</v>
      </c>
      <c r="V38" s="1353">
        <f t="shared" si="2"/>
        <v>0</v>
      </c>
      <c r="W38" s="1353">
        <f t="shared" si="2"/>
        <v>0</v>
      </c>
      <c r="X38" s="1353">
        <f t="shared" si="2"/>
        <v>0</v>
      </c>
      <c r="Y38" s="1353">
        <f t="shared" si="2"/>
        <v>-4.5474735088646412E-13</v>
      </c>
      <c r="Z38" s="1353">
        <f t="shared" si="2"/>
        <v>-4.5474735088646412E-13</v>
      </c>
      <c r="AA38" s="1353">
        <f t="shared" si="2"/>
        <v>0</v>
      </c>
      <c r="AB38" s="1353">
        <f t="shared" si="2"/>
        <v>0</v>
      </c>
      <c r="AC38" s="1353">
        <f t="shared" si="2"/>
        <v>0</v>
      </c>
      <c r="AD38" s="1353">
        <f t="shared" si="2"/>
        <v>0</v>
      </c>
      <c r="AE38" s="1353">
        <f t="shared" si="2"/>
        <v>-6.8212102632969618E-12</v>
      </c>
      <c r="AF38" s="1353">
        <f t="shared" si="2"/>
        <v>0</v>
      </c>
      <c r="AG38" s="1353">
        <f t="shared" si="2"/>
        <v>0</v>
      </c>
      <c r="AH38" s="1353">
        <f t="shared" si="2"/>
        <v>0</v>
      </c>
      <c r="AI38" s="1353">
        <f t="shared" si="2"/>
        <v>0</v>
      </c>
    </row>
    <row r="39" spans="1:35">
      <c r="A39" s="1760" t="s">
        <v>809</v>
      </c>
      <c r="B39" s="1363" t="s">
        <v>860</v>
      </c>
      <c r="C39" s="1364">
        <v>-20722.005200000003</v>
      </c>
      <c r="D39" s="1365">
        <v>3788.9123199999995</v>
      </c>
      <c r="E39" s="1365">
        <v>43527.36608</v>
      </c>
      <c r="F39" s="1365">
        <v>19794.574140000001</v>
      </c>
      <c r="G39" s="1365">
        <v>6672.0625200000031</v>
      </c>
      <c r="H39" s="1365">
        <v>9246.4425900000006</v>
      </c>
      <c r="I39" s="1365">
        <v>4670.4087499999996</v>
      </c>
      <c r="J39" s="1365">
        <v>7374.7710099999995</v>
      </c>
      <c r="K39" s="1365">
        <v>2032.91572</v>
      </c>
      <c r="L39" s="1365">
        <v>414.08191999999991</v>
      </c>
      <c r="M39" s="1365">
        <v>631.18561</v>
      </c>
      <c r="N39" s="1365">
        <v>80.817869999999999</v>
      </c>
      <c r="O39" s="1761">
        <v>113.32457000000001</v>
      </c>
      <c r="Q39" s="1353">
        <f t="shared" si="1"/>
        <v>0</v>
      </c>
      <c r="R39" s="1353">
        <f t="shared" si="1"/>
        <v>0</v>
      </c>
      <c r="S39" s="1353">
        <f t="shared" si="1"/>
        <v>0</v>
      </c>
      <c r="T39" s="1353">
        <f t="shared" si="1"/>
        <v>0</v>
      </c>
      <c r="U39" s="1353">
        <f t="shared" si="2"/>
        <v>0</v>
      </c>
      <c r="V39" s="1353">
        <f t="shared" si="2"/>
        <v>0</v>
      </c>
      <c r="W39" s="1353">
        <f t="shared" si="2"/>
        <v>-9.0949470177292824E-13</v>
      </c>
      <c r="X39" s="1353">
        <f t="shared" si="2"/>
        <v>0</v>
      </c>
      <c r="Y39" s="1353">
        <f t="shared" si="2"/>
        <v>0</v>
      </c>
      <c r="Z39" s="1353">
        <f t="shared" si="2"/>
        <v>8.8817841970012523E-15</v>
      </c>
      <c r="AA39" s="1353">
        <f t="shared" si="2"/>
        <v>-5.6843418860808015E-14</v>
      </c>
      <c r="AB39" s="1353">
        <f t="shared" si="2"/>
        <v>7.1054273576010019E-15</v>
      </c>
      <c r="AC39" s="1353">
        <f t="shared" si="2"/>
        <v>0</v>
      </c>
      <c r="AD39" s="1353">
        <f t="shared" si="2"/>
        <v>0</v>
      </c>
      <c r="AE39" s="1353">
        <f t="shared" si="2"/>
        <v>0</v>
      </c>
      <c r="AF39" s="1353">
        <f t="shared" si="2"/>
        <v>0</v>
      </c>
      <c r="AG39" s="1353">
        <f t="shared" si="2"/>
        <v>0</v>
      </c>
      <c r="AH39" s="1353">
        <f t="shared" si="2"/>
        <v>0</v>
      </c>
      <c r="AI39" s="1353">
        <f t="shared" si="2"/>
        <v>0</v>
      </c>
    </row>
    <row r="40" spans="1:35">
      <c r="A40" s="1753" t="s">
        <v>809</v>
      </c>
      <c r="B40" s="1347" t="s">
        <v>861</v>
      </c>
      <c r="C40" s="1366">
        <v>0</v>
      </c>
      <c r="D40" s="1367">
        <v>0</v>
      </c>
      <c r="E40" s="1367">
        <v>0</v>
      </c>
      <c r="F40" s="1367">
        <v>0</v>
      </c>
      <c r="G40" s="1367">
        <v>0</v>
      </c>
      <c r="H40" s="1367">
        <v>0</v>
      </c>
      <c r="I40" s="1367">
        <v>0</v>
      </c>
      <c r="J40" s="1367">
        <v>0</v>
      </c>
      <c r="K40" s="1367">
        <v>0</v>
      </c>
      <c r="L40" s="1367">
        <v>0</v>
      </c>
      <c r="M40" s="1367">
        <v>0</v>
      </c>
      <c r="N40" s="1367">
        <v>0</v>
      </c>
      <c r="O40" s="1762">
        <v>0</v>
      </c>
      <c r="Q40" s="1353">
        <f t="shared" si="1"/>
        <v>0</v>
      </c>
      <c r="R40" s="1353">
        <f t="shared" si="1"/>
        <v>0</v>
      </c>
      <c r="S40" s="1353">
        <f t="shared" si="1"/>
        <v>0</v>
      </c>
      <c r="T40" s="1353">
        <f t="shared" si="1"/>
        <v>0</v>
      </c>
      <c r="U40" s="1353">
        <f t="shared" si="1"/>
        <v>0</v>
      </c>
      <c r="V40" s="1353">
        <f t="shared" si="1"/>
        <v>0</v>
      </c>
      <c r="W40" s="1353">
        <f t="shared" si="1"/>
        <v>0</v>
      </c>
      <c r="X40" s="1353">
        <f t="shared" si="1"/>
        <v>0</v>
      </c>
      <c r="Y40" s="1353">
        <f t="shared" si="1"/>
        <v>0</v>
      </c>
      <c r="Z40" s="1353">
        <f t="shared" si="1"/>
        <v>0</v>
      </c>
      <c r="AA40" s="1353">
        <f t="shared" si="1"/>
        <v>0</v>
      </c>
      <c r="AB40" s="1353">
        <f t="shared" si="1"/>
        <v>0</v>
      </c>
      <c r="AC40" s="1353">
        <f t="shared" si="1"/>
        <v>0</v>
      </c>
      <c r="AD40" s="1353">
        <f t="shared" si="1"/>
        <v>0</v>
      </c>
      <c r="AE40" s="1353">
        <f t="shared" si="1"/>
        <v>0</v>
      </c>
      <c r="AF40" s="1353">
        <f t="shared" si="1"/>
        <v>0</v>
      </c>
      <c r="AG40" s="1353">
        <f t="shared" ref="AG40:AI53" si="3">S40-S90-S140-S190</f>
        <v>0</v>
      </c>
      <c r="AH40" s="1353">
        <f t="shared" si="3"/>
        <v>0</v>
      </c>
      <c r="AI40" s="1353">
        <f t="shared" si="3"/>
        <v>0</v>
      </c>
    </row>
    <row r="41" spans="1:35">
      <c r="A41" s="1753" t="s">
        <v>809</v>
      </c>
      <c r="B41" s="1350" t="s">
        <v>405</v>
      </c>
      <c r="C41" s="1348">
        <v>0</v>
      </c>
      <c r="D41" s="1349">
        <v>0</v>
      </c>
      <c r="E41" s="1349">
        <v>0</v>
      </c>
      <c r="F41" s="1349">
        <v>0</v>
      </c>
      <c r="G41" s="1349">
        <v>0</v>
      </c>
      <c r="H41" s="1349">
        <v>0</v>
      </c>
      <c r="I41" s="1349">
        <v>0</v>
      </c>
      <c r="J41" s="1349">
        <v>0</v>
      </c>
      <c r="K41" s="1349">
        <v>0</v>
      </c>
      <c r="L41" s="1349">
        <v>0</v>
      </c>
      <c r="M41" s="1349">
        <v>0</v>
      </c>
      <c r="N41" s="1349">
        <v>0</v>
      </c>
      <c r="O41" s="1754">
        <v>0</v>
      </c>
      <c r="Q41" s="1353">
        <f t="shared" si="1"/>
        <v>0</v>
      </c>
      <c r="R41" s="1353">
        <f t="shared" si="1"/>
        <v>0</v>
      </c>
      <c r="S41" s="1353">
        <f t="shared" si="1"/>
        <v>0</v>
      </c>
      <c r="T41" s="1353">
        <f t="shared" si="1"/>
        <v>0</v>
      </c>
      <c r="U41" s="1353">
        <f t="shared" si="1"/>
        <v>0</v>
      </c>
      <c r="V41" s="1353">
        <f t="shared" si="1"/>
        <v>0</v>
      </c>
      <c r="W41" s="1353">
        <f t="shared" si="1"/>
        <v>0</v>
      </c>
      <c r="X41" s="1353">
        <f t="shared" si="1"/>
        <v>0</v>
      </c>
      <c r="Y41" s="1353">
        <f t="shared" si="1"/>
        <v>0</v>
      </c>
      <c r="Z41" s="1353">
        <f t="shared" si="1"/>
        <v>0</v>
      </c>
      <c r="AA41" s="1353">
        <f t="shared" si="1"/>
        <v>0</v>
      </c>
      <c r="AB41" s="1353">
        <f t="shared" si="1"/>
        <v>0</v>
      </c>
      <c r="AC41" s="1353">
        <f t="shared" si="1"/>
        <v>0</v>
      </c>
      <c r="AD41" s="1353">
        <f t="shared" si="1"/>
        <v>0</v>
      </c>
      <c r="AE41" s="1353">
        <f t="shared" si="1"/>
        <v>0</v>
      </c>
      <c r="AF41" s="1353">
        <f t="shared" si="1"/>
        <v>0</v>
      </c>
      <c r="AG41" s="1353">
        <f t="shared" si="3"/>
        <v>0</v>
      </c>
      <c r="AH41" s="1353">
        <f t="shared" si="3"/>
        <v>0</v>
      </c>
      <c r="AI41" s="1353">
        <f t="shared" si="3"/>
        <v>0</v>
      </c>
    </row>
    <row r="42" spans="1:35">
      <c r="A42" s="1753" t="s">
        <v>862</v>
      </c>
      <c r="B42" s="1350" t="s">
        <v>863</v>
      </c>
      <c r="C42" s="1351">
        <v>895.44024999999976</v>
      </c>
      <c r="D42" s="1352">
        <v>0</v>
      </c>
      <c r="E42" s="1352">
        <v>0</v>
      </c>
      <c r="F42" s="1352">
        <v>0</v>
      </c>
      <c r="G42" s="1352">
        <v>0</v>
      </c>
      <c r="H42" s="1352">
        <v>0</v>
      </c>
      <c r="I42" s="1352">
        <v>0</v>
      </c>
      <c r="J42" s="1352">
        <v>0</v>
      </c>
      <c r="K42" s="1352">
        <v>0</v>
      </c>
      <c r="L42" s="1352">
        <v>0</v>
      </c>
      <c r="M42" s="1352">
        <v>0</v>
      </c>
      <c r="N42" s="1352">
        <v>0</v>
      </c>
      <c r="O42" s="1755">
        <v>0</v>
      </c>
      <c r="Q42" s="1353">
        <f t="shared" si="1"/>
        <v>0</v>
      </c>
      <c r="R42" s="1353">
        <f t="shared" si="1"/>
        <v>0</v>
      </c>
      <c r="S42" s="1353">
        <f t="shared" si="1"/>
        <v>0</v>
      </c>
      <c r="T42" s="1353">
        <f t="shared" si="1"/>
        <v>0</v>
      </c>
      <c r="U42" s="1353">
        <f t="shared" si="1"/>
        <v>0</v>
      </c>
      <c r="V42" s="1353">
        <f t="shared" si="1"/>
        <v>0</v>
      </c>
      <c r="W42" s="1353">
        <f t="shared" si="1"/>
        <v>0</v>
      </c>
      <c r="X42" s="1353">
        <f t="shared" si="1"/>
        <v>0</v>
      </c>
      <c r="Y42" s="1353">
        <f t="shared" si="1"/>
        <v>0</v>
      </c>
      <c r="Z42" s="1353">
        <f t="shared" si="1"/>
        <v>0</v>
      </c>
      <c r="AA42" s="1353">
        <f t="shared" si="1"/>
        <v>0</v>
      </c>
      <c r="AB42" s="1353">
        <f t="shared" si="1"/>
        <v>0</v>
      </c>
      <c r="AC42" s="1353">
        <f t="shared" si="1"/>
        <v>0</v>
      </c>
      <c r="AD42" s="1353">
        <f t="shared" si="1"/>
        <v>0</v>
      </c>
      <c r="AE42" s="1353">
        <f t="shared" si="1"/>
        <v>0</v>
      </c>
      <c r="AF42" s="1353">
        <f t="shared" si="1"/>
        <v>0</v>
      </c>
      <c r="AG42" s="1353">
        <f t="shared" si="3"/>
        <v>0</v>
      </c>
      <c r="AH42" s="1353">
        <f t="shared" si="3"/>
        <v>0</v>
      </c>
      <c r="AI42" s="1353">
        <f t="shared" si="3"/>
        <v>0</v>
      </c>
    </row>
    <row r="43" spans="1:35">
      <c r="A43" s="1753" t="s">
        <v>864</v>
      </c>
      <c r="B43" s="1350" t="s">
        <v>865</v>
      </c>
      <c r="C43" s="1351">
        <v>0</v>
      </c>
      <c r="D43" s="1352">
        <v>0</v>
      </c>
      <c r="E43" s="1352">
        <v>0</v>
      </c>
      <c r="F43" s="1352">
        <v>0</v>
      </c>
      <c r="G43" s="1352">
        <v>0</v>
      </c>
      <c r="H43" s="1352">
        <v>0</v>
      </c>
      <c r="I43" s="1352">
        <v>0</v>
      </c>
      <c r="J43" s="1352">
        <v>0</v>
      </c>
      <c r="K43" s="1352">
        <v>0</v>
      </c>
      <c r="L43" s="1352">
        <v>0</v>
      </c>
      <c r="M43" s="1352">
        <v>0</v>
      </c>
      <c r="N43" s="1352">
        <v>0</v>
      </c>
      <c r="O43" s="1755">
        <v>0</v>
      </c>
      <c r="Q43" s="1353">
        <f t="shared" si="1"/>
        <v>0</v>
      </c>
      <c r="R43" s="1353">
        <f t="shared" si="1"/>
        <v>0</v>
      </c>
      <c r="S43" s="1353">
        <f t="shared" si="1"/>
        <v>0</v>
      </c>
      <c r="T43" s="1353">
        <f t="shared" si="1"/>
        <v>0</v>
      </c>
      <c r="U43" s="1353">
        <f t="shared" si="1"/>
        <v>0</v>
      </c>
      <c r="V43" s="1353">
        <f t="shared" si="1"/>
        <v>0</v>
      </c>
      <c r="W43" s="1353">
        <f t="shared" si="1"/>
        <v>0</v>
      </c>
      <c r="X43" s="1353">
        <f t="shared" si="1"/>
        <v>0</v>
      </c>
      <c r="Y43" s="1353">
        <f t="shared" si="1"/>
        <v>0</v>
      </c>
      <c r="Z43" s="1353">
        <f t="shared" si="1"/>
        <v>0</v>
      </c>
      <c r="AA43" s="1353">
        <f t="shared" si="1"/>
        <v>0</v>
      </c>
      <c r="AB43" s="1353">
        <f t="shared" si="1"/>
        <v>0</v>
      </c>
      <c r="AC43" s="1353">
        <f t="shared" si="1"/>
        <v>0</v>
      </c>
      <c r="AD43" s="1353">
        <f t="shared" si="1"/>
        <v>0</v>
      </c>
      <c r="AE43" s="1353">
        <f t="shared" si="1"/>
        <v>0</v>
      </c>
      <c r="AF43" s="1353">
        <f t="shared" si="1"/>
        <v>0</v>
      </c>
      <c r="AG43" s="1353">
        <f t="shared" si="3"/>
        <v>0</v>
      </c>
      <c r="AH43" s="1353">
        <f t="shared" si="3"/>
        <v>0</v>
      </c>
      <c r="AI43" s="1353">
        <f t="shared" si="3"/>
        <v>0</v>
      </c>
    </row>
    <row r="44" spans="1:35">
      <c r="A44" s="1753" t="s">
        <v>809</v>
      </c>
      <c r="B44" s="1350" t="s">
        <v>866</v>
      </c>
      <c r="C44" s="1361">
        <v>895.44024999999976</v>
      </c>
      <c r="D44" s="1362">
        <v>0</v>
      </c>
      <c r="E44" s="1362">
        <v>0</v>
      </c>
      <c r="F44" s="1362">
        <v>0</v>
      </c>
      <c r="G44" s="1362">
        <v>0</v>
      </c>
      <c r="H44" s="1362">
        <v>0</v>
      </c>
      <c r="I44" s="1362">
        <v>0</v>
      </c>
      <c r="J44" s="1362">
        <v>0</v>
      </c>
      <c r="K44" s="1362">
        <v>0</v>
      </c>
      <c r="L44" s="1362">
        <v>0</v>
      </c>
      <c r="M44" s="1362">
        <v>0</v>
      </c>
      <c r="N44" s="1362">
        <v>0</v>
      </c>
      <c r="O44" s="1759">
        <v>0</v>
      </c>
      <c r="Q44" s="1353">
        <f t="shared" si="1"/>
        <v>0</v>
      </c>
      <c r="R44" s="1353">
        <f t="shared" si="1"/>
        <v>0</v>
      </c>
      <c r="S44" s="1353">
        <f t="shared" si="1"/>
        <v>0</v>
      </c>
      <c r="T44" s="1353">
        <f t="shared" si="1"/>
        <v>0</v>
      </c>
      <c r="U44" s="1353">
        <f t="shared" si="1"/>
        <v>0</v>
      </c>
      <c r="V44" s="1353">
        <f t="shared" si="1"/>
        <v>0</v>
      </c>
      <c r="W44" s="1353">
        <f t="shared" si="1"/>
        <v>0</v>
      </c>
      <c r="X44" s="1353">
        <f t="shared" si="1"/>
        <v>0</v>
      </c>
      <c r="Y44" s="1353">
        <f t="shared" si="1"/>
        <v>0</v>
      </c>
      <c r="Z44" s="1353">
        <f t="shared" si="1"/>
        <v>0</v>
      </c>
      <c r="AA44" s="1353">
        <f t="shared" si="1"/>
        <v>0</v>
      </c>
      <c r="AB44" s="1353">
        <f t="shared" si="1"/>
        <v>0</v>
      </c>
      <c r="AC44" s="1353">
        <f t="shared" si="1"/>
        <v>0</v>
      </c>
      <c r="AD44" s="1353">
        <f t="shared" si="1"/>
        <v>0</v>
      </c>
      <c r="AE44" s="1353">
        <f t="shared" si="1"/>
        <v>0</v>
      </c>
      <c r="AF44" s="1353">
        <f t="shared" si="1"/>
        <v>0</v>
      </c>
      <c r="AG44" s="1353">
        <f t="shared" si="3"/>
        <v>0</v>
      </c>
      <c r="AH44" s="1353">
        <f t="shared" si="3"/>
        <v>0</v>
      </c>
      <c r="AI44" s="1353">
        <f t="shared" si="3"/>
        <v>0</v>
      </c>
    </row>
    <row r="45" spans="1:35">
      <c r="A45" s="1753" t="s">
        <v>809</v>
      </c>
      <c r="B45" s="1350" t="s">
        <v>553</v>
      </c>
      <c r="C45" s="1361">
        <v>0</v>
      </c>
      <c r="D45" s="1362">
        <v>0</v>
      </c>
      <c r="E45" s="1362">
        <v>0</v>
      </c>
      <c r="F45" s="1362">
        <v>0</v>
      </c>
      <c r="G45" s="1362">
        <v>0</v>
      </c>
      <c r="H45" s="1362">
        <v>0</v>
      </c>
      <c r="I45" s="1362">
        <v>0</v>
      </c>
      <c r="J45" s="1362">
        <v>0</v>
      </c>
      <c r="K45" s="1362">
        <v>0</v>
      </c>
      <c r="L45" s="1362">
        <v>0</v>
      </c>
      <c r="M45" s="1362">
        <v>0</v>
      </c>
      <c r="N45" s="1362">
        <v>0</v>
      </c>
      <c r="O45" s="1759">
        <v>0</v>
      </c>
      <c r="Q45" s="1353">
        <f t="shared" si="1"/>
        <v>0</v>
      </c>
      <c r="R45" s="1353">
        <f t="shared" si="1"/>
        <v>0</v>
      </c>
      <c r="S45" s="1353">
        <f t="shared" si="1"/>
        <v>0</v>
      </c>
      <c r="T45" s="1353">
        <f t="shared" si="1"/>
        <v>0</v>
      </c>
      <c r="U45" s="1353">
        <f t="shared" si="1"/>
        <v>0</v>
      </c>
      <c r="V45" s="1353">
        <f t="shared" si="1"/>
        <v>0</v>
      </c>
      <c r="W45" s="1353">
        <f t="shared" si="1"/>
        <v>0</v>
      </c>
      <c r="X45" s="1353">
        <f t="shared" si="1"/>
        <v>0</v>
      </c>
      <c r="Y45" s="1353">
        <f t="shared" si="1"/>
        <v>0</v>
      </c>
      <c r="Z45" s="1353">
        <f t="shared" si="1"/>
        <v>0</v>
      </c>
      <c r="AA45" s="1353">
        <f t="shared" si="1"/>
        <v>0</v>
      </c>
      <c r="AB45" s="1353">
        <f t="shared" si="1"/>
        <v>0</v>
      </c>
      <c r="AC45" s="1353">
        <f t="shared" si="1"/>
        <v>0</v>
      </c>
      <c r="AD45" s="1353">
        <f t="shared" si="1"/>
        <v>0</v>
      </c>
      <c r="AE45" s="1353">
        <f t="shared" si="1"/>
        <v>0</v>
      </c>
      <c r="AF45" s="1353">
        <f t="shared" si="1"/>
        <v>0</v>
      </c>
      <c r="AG45" s="1353">
        <f t="shared" si="3"/>
        <v>0</v>
      </c>
      <c r="AH45" s="1353">
        <f t="shared" si="3"/>
        <v>0</v>
      </c>
      <c r="AI45" s="1353">
        <f t="shared" si="3"/>
        <v>0</v>
      </c>
    </row>
    <row r="46" spans="1:35">
      <c r="A46" s="1753" t="s">
        <v>867</v>
      </c>
      <c r="B46" s="1350" t="s">
        <v>863</v>
      </c>
      <c r="C46" s="1351">
        <v>895.44571000000008</v>
      </c>
      <c r="D46" s="1352">
        <v>0</v>
      </c>
      <c r="E46" s="1352">
        <v>0</v>
      </c>
      <c r="F46" s="1352">
        <v>0</v>
      </c>
      <c r="G46" s="1352">
        <v>0</v>
      </c>
      <c r="H46" s="1352">
        <v>0</v>
      </c>
      <c r="I46" s="1352">
        <v>0</v>
      </c>
      <c r="J46" s="1352">
        <v>0</v>
      </c>
      <c r="K46" s="1352">
        <v>0</v>
      </c>
      <c r="L46" s="1352">
        <v>0</v>
      </c>
      <c r="M46" s="1352">
        <v>0</v>
      </c>
      <c r="N46" s="1352">
        <v>0</v>
      </c>
      <c r="O46" s="1755">
        <v>0</v>
      </c>
      <c r="Q46" s="1353">
        <f t="shared" si="1"/>
        <v>0</v>
      </c>
      <c r="R46" s="1353">
        <f t="shared" si="1"/>
        <v>0</v>
      </c>
      <c r="S46" s="1353">
        <f t="shared" si="1"/>
        <v>0</v>
      </c>
      <c r="T46" s="1353">
        <f t="shared" si="1"/>
        <v>0</v>
      </c>
      <c r="U46" s="1353">
        <f t="shared" si="1"/>
        <v>0</v>
      </c>
      <c r="V46" s="1353">
        <f t="shared" si="1"/>
        <v>0</v>
      </c>
      <c r="W46" s="1353">
        <f t="shared" si="1"/>
        <v>0</v>
      </c>
      <c r="X46" s="1353">
        <f t="shared" si="1"/>
        <v>0</v>
      </c>
      <c r="Y46" s="1353">
        <f t="shared" si="1"/>
        <v>0</v>
      </c>
      <c r="Z46" s="1353">
        <f t="shared" si="1"/>
        <v>0</v>
      </c>
      <c r="AA46" s="1353">
        <f t="shared" si="1"/>
        <v>0</v>
      </c>
      <c r="AB46" s="1353">
        <f t="shared" si="1"/>
        <v>0</v>
      </c>
      <c r="AC46" s="1353">
        <f t="shared" si="1"/>
        <v>0</v>
      </c>
      <c r="AD46" s="1353">
        <f t="shared" si="1"/>
        <v>0</v>
      </c>
      <c r="AE46" s="1353">
        <f t="shared" si="1"/>
        <v>0</v>
      </c>
      <c r="AF46" s="1353">
        <f t="shared" si="1"/>
        <v>0</v>
      </c>
      <c r="AG46" s="1353">
        <f t="shared" si="3"/>
        <v>0</v>
      </c>
      <c r="AH46" s="1353">
        <f t="shared" si="3"/>
        <v>0</v>
      </c>
      <c r="AI46" s="1353">
        <f t="shared" si="3"/>
        <v>0</v>
      </c>
    </row>
    <row r="47" spans="1:35">
      <c r="A47" s="1753" t="s">
        <v>868</v>
      </c>
      <c r="B47" s="1350" t="s">
        <v>865</v>
      </c>
      <c r="C47" s="1351">
        <v>0</v>
      </c>
      <c r="D47" s="1352">
        <v>0</v>
      </c>
      <c r="E47" s="1352">
        <v>0</v>
      </c>
      <c r="F47" s="1352">
        <v>0</v>
      </c>
      <c r="G47" s="1352">
        <v>0</v>
      </c>
      <c r="H47" s="1352">
        <v>0</v>
      </c>
      <c r="I47" s="1352">
        <v>0</v>
      </c>
      <c r="J47" s="1352">
        <v>0</v>
      </c>
      <c r="K47" s="1352">
        <v>0</v>
      </c>
      <c r="L47" s="1352">
        <v>0</v>
      </c>
      <c r="M47" s="1352">
        <v>0</v>
      </c>
      <c r="N47" s="1352">
        <v>0</v>
      </c>
      <c r="O47" s="1755">
        <v>0</v>
      </c>
      <c r="Q47" s="1353">
        <f t="shared" si="1"/>
        <v>0</v>
      </c>
      <c r="R47" s="1353">
        <f t="shared" si="1"/>
        <v>0</v>
      </c>
      <c r="S47" s="1353">
        <f t="shared" si="1"/>
        <v>0</v>
      </c>
      <c r="T47" s="1353">
        <f t="shared" si="1"/>
        <v>0</v>
      </c>
      <c r="U47" s="1353">
        <f t="shared" si="1"/>
        <v>0</v>
      </c>
      <c r="V47" s="1353">
        <f t="shared" si="1"/>
        <v>0</v>
      </c>
      <c r="W47" s="1353">
        <f t="shared" si="1"/>
        <v>0</v>
      </c>
      <c r="X47" s="1353">
        <f t="shared" si="1"/>
        <v>0</v>
      </c>
      <c r="Y47" s="1353">
        <f t="shared" si="1"/>
        <v>0</v>
      </c>
      <c r="Z47" s="1353">
        <f t="shared" si="1"/>
        <v>0</v>
      </c>
      <c r="AA47" s="1353">
        <f t="shared" si="1"/>
        <v>0</v>
      </c>
      <c r="AB47" s="1353">
        <f t="shared" si="1"/>
        <v>0</v>
      </c>
      <c r="AC47" s="1353">
        <f t="shared" si="1"/>
        <v>0</v>
      </c>
      <c r="AD47" s="1353">
        <f t="shared" si="1"/>
        <v>0</v>
      </c>
      <c r="AE47" s="1353">
        <f t="shared" si="1"/>
        <v>0</v>
      </c>
      <c r="AF47" s="1353">
        <f t="shared" si="1"/>
        <v>0</v>
      </c>
      <c r="AG47" s="1353">
        <f t="shared" si="3"/>
        <v>0</v>
      </c>
      <c r="AH47" s="1353">
        <f t="shared" si="3"/>
        <v>0</v>
      </c>
      <c r="AI47" s="1353">
        <f t="shared" si="3"/>
        <v>0</v>
      </c>
    </row>
    <row r="48" spans="1:35">
      <c r="A48" s="1753" t="s">
        <v>809</v>
      </c>
      <c r="B48" s="1350" t="s">
        <v>869</v>
      </c>
      <c r="C48" s="1361">
        <v>995.74416000000019</v>
      </c>
      <c r="D48" s="1362">
        <v>-5.1684999999999706</v>
      </c>
      <c r="E48" s="1362">
        <v>348.05395999999996</v>
      </c>
      <c r="F48" s="1362">
        <v>783.68826000000001</v>
      </c>
      <c r="G48" s="1362">
        <v>-228.3565099999999</v>
      </c>
      <c r="H48" s="1362">
        <v>-55.83493</v>
      </c>
      <c r="I48" s="1362">
        <v>43.575109999999995</v>
      </c>
      <c r="J48" s="1362">
        <v>-8.3930100000000092</v>
      </c>
      <c r="K48" s="1362">
        <v>-379.93999000000002</v>
      </c>
      <c r="L48" s="1362">
        <v>281.17142000000007</v>
      </c>
      <c r="M48" s="1362">
        <v>-46.808389999999989</v>
      </c>
      <c r="N48" s="1362">
        <v>-23.708820000000003</v>
      </c>
      <c r="O48" s="1759">
        <v>0</v>
      </c>
      <c r="Q48" s="1353">
        <f t="shared" si="1"/>
        <v>0</v>
      </c>
      <c r="R48" s="1353">
        <f t="shared" si="1"/>
        <v>0</v>
      </c>
      <c r="S48" s="1353">
        <f t="shared" si="1"/>
        <v>0</v>
      </c>
      <c r="T48" s="1353">
        <f t="shared" si="1"/>
        <v>0</v>
      </c>
      <c r="U48" s="1353">
        <f t="shared" si="1"/>
        <v>0</v>
      </c>
      <c r="V48" s="1353">
        <f t="shared" si="1"/>
        <v>0</v>
      </c>
      <c r="W48" s="1353">
        <f t="shared" si="1"/>
        <v>0</v>
      </c>
      <c r="X48" s="1353">
        <f t="shared" si="1"/>
        <v>0</v>
      </c>
      <c r="Y48" s="1353">
        <f t="shared" si="1"/>
        <v>0</v>
      </c>
      <c r="Z48" s="1353">
        <f t="shared" si="1"/>
        <v>0</v>
      </c>
      <c r="AA48" s="1353">
        <f t="shared" si="1"/>
        <v>0</v>
      </c>
      <c r="AB48" s="1353">
        <f t="shared" si="1"/>
        <v>0</v>
      </c>
      <c r="AC48" s="1353">
        <f t="shared" si="1"/>
        <v>0</v>
      </c>
      <c r="AD48" s="1353">
        <f t="shared" si="1"/>
        <v>0</v>
      </c>
      <c r="AE48" s="1353">
        <f t="shared" si="1"/>
        <v>0</v>
      </c>
      <c r="AF48" s="1353">
        <f t="shared" si="1"/>
        <v>0</v>
      </c>
      <c r="AG48" s="1353">
        <f t="shared" si="3"/>
        <v>0</v>
      </c>
      <c r="AH48" s="1353">
        <f t="shared" si="3"/>
        <v>0</v>
      </c>
      <c r="AI48" s="1353">
        <f t="shared" si="3"/>
        <v>0</v>
      </c>
    </row>
    <row r="49" spans="1:35">
      <c r="A49" s="1760" t="s">
        <v>809</v>
      </c>
      <c r="B49" s="1363" t="s">
        <v>870</v>
      </c>
      <c r="C49" s="1364">
        <v>-5.4552000001082662E-3</v>
      </c>
      <c r="D49" s="1365">
        <v>1.9200000000000003E-5</v>
      </c>
      <c r="E49" s="1365">
        <v>4.3199999999999993E-5</v>
      </c>
      <c r="F49" s="1365">
        <v>8.5800000000000012E-5</v>
      </c>
      <c r="G49" s="1365">
        <v>1.6619999999999997E-4</v>
      </c>
      <c r="H49" s="1365">
        <v>2.6940000000000004E-4</v>
      </c>
      <c r="I49" s="1365">
        <v>3.6840000000000001E-4</v>
      </c>
      <c r="J49" s="1365">
        <v>4.6260000000000002E-4</v>
      </c>
      <c r="K49" s="1365">
        <v>6.0900000000000006E-4</v>
      </c>
      <c r="L49" s="1365">
        <v>7.9560000000000004E-4</v>
      </c>
      <c r="M49" s="1365">
        <v>1.0704E-3</v>
      </c>
      <c r="N49" s="1365">
        <v>1.3457999999999999E-3</v>
      </c>
      <c r="O49" s="1761">
        <v>1.5617999999999999E-3</v>
      </c>
      <c r="Q49" s="1353">
        <f t="shared" si="1"/>
        <v>0</v>
      </c>
      <c r="R49" s="1353">
        <f t="shared" si="1"/>
        <v>0</v>
      </c>
      <c r="S49" s="1353">
        <f t="shared" si="1"/>
        <v>0</v>
      </c>
      <c r="T49" s="1353">
        <f t="shared" si="1"/>
        <v>0</v>
      </c>
      <c r="U49" s="1353">
        <f t="shared" si="1"/>
        <v>0</v>
      </c>
      <c r="V49" s="1353">
        <f t="shared" si="1"/>
        <v>0</v>
      </c>
      <c r="W49" s="1353">
        <f t="shared" si="1"/>
        <v>0</v>
      </c>
      <c r="X49" s="1353">
        <f t="shared" si="1"/>
        <v>0</v>
      </c>
      <c r="Y49" s="1353">
        <f t="shared" si="1"/>
        <v>0</v>
      </c>
      <c r="Z49" s="1353">
        <f t="shared" si="1"/>
        <v>0</v>
      </c>
      <c r="AA49" s="1353">
        <f t="shared" si="1"/>
        <v>0</v>
      </c>
      <c r="AB49" s="1353">
        <f t="shared" si="1"/>
        <v>0</v>
      </c>
      <c r="AC49" s="1353">
        <f t="shared" si="1"/>
        <v>0</v>
      </c>
      <c r="AD49" s="1353">
        <f t="shared" si="1"/>
        <v>0</v>
      </c>
      <c r="AE49" s="1353">
        <f t="shared" si="1"/>
        <v>0</v>
      </c>
      <c r="AF49" s="1353">
        <f t="shared" si="1"/>
        <v>0</v>
      </c>
      <c r="AG49" s="1353">
        <f t="shared" si="3"/>
        <v>0</v>
      </c>
      <c r="AH49" s="1353">
        <f t="shared" si="3"/>
        <v>0</v>
      </c>
      <c r="AI49" s="1353">
        <f t="shared" si="3"/>
        <v>0</v>
      </c>
    </row>
    <row r="50" spans="1:35">
      <c r="A50" s="1760" t="s">
        <v>809</v>
      </c>
      <c r="B50" s="1363" t="s">
        <v>871</v>
      </c>
      <c r="C50" s="1364">
        <v>-20721.930421240002</v>
      </c>
      <c r="D50" s="1365">
        <v>3788.8957807999991</v>
      </c>
      <c r="E50" s="1365">
        <v>43529.872068511992</v>
      </c>
      <c r="F50" s="1365">
        <v>19805.780882118001</v>
      </c>
      <c r="G50" s="1365">
        <v>6665.7370446730029</v>
      </c>
      <c r="H50" s="1365">
        <v>9243.9356016429992</v>
      </c>
      <c r="I50" s="1365">
        <v>4673.0842617540002</v>
      </c>
      <c r="J50" s="1365">
        <v>7374.1239089289993</v>
      </c>
      <c r="K50" s="1365">
        <v>1994.3518110150003</v>
      </c>
      <c r="L50" s="1365">
        <v>451.36525029199998</v>
      </c>
      <c r="M50" s="1365">
        <v>622.83499322399996</v>
      </c>
      <c r="N50" s="1365">
        <v>75.499981674000011</v>
      </c>
      <c r="O50" s="1761">
        <v>113.32457000000001</v>
      </c>
      <c r="Q50" s="1353">
        <f t="shared" si="1"/>
        <v>0</v>
      </c>
      <c r="R50" s="1353">
        <f t="shared" si="1"/>
        <v>0</v>
      </c>
      <c r="S50" s="1353">
        <f t="shared" si="1"/>
        <v>0</v>
      </c>
      <c r="T50" s="1353">
        <f t="shared" si="1"/>
        <v>0</v>
      </c>
      <c r="U50" s="1353">
        <f t="shared" si="1"/>
        <v>0</v>
      </c>
      <c r="V50" s="1353">
        <f t="shared" si="1"/>
        <v>0</v>
      </c>
      <c r="W50" s="1353">
        <f t="shared" si="1"/>
        <v>-4.5474735088646412E-13</v>
      </c>
      <c r="X50" s="1353">
        <f t="shared" si="1"/>
        <v>0</v>
      </c>
      <c r="Y50" s="1353">
        <f t="shared" si="1"/>
        <v>0</v>
      </c>
      <c r="Z50" s="1353">
        <f t="shared" si="1"/>
        <v>0</v>
      </c>
      <c r="AA50" s="1353">
        <f t="shared" si="1"/>
        <v>-5.6843418860808015E-14</v>
      </c>
      <c r="AB50" s="1353">
        <f t="shared" si="1"/>
        <v>0</v>
      </c>
      <c r="AC50" s="1353">
        <f t="shared" si="1"/>
        <v>0</v>
      </c>
      <c r="AD50" s="1353">
        <f t="shared" si="1"/>
        <v>0</v>
      </c>
      <c r="AE50" s="1353">
        <f t="shared" si="1"/>
        <v>0</v>
      </c>
      <c r="AF50" s="1353">
        <f t="shared" si="1"/>
        <v>0</v>
      </c>
      <c r="AG50" s="1353">
        <f t="shared" si="3"/>
        <v>0</v>
      </c>
      <c r="AH50" s="1353">
        <f t="shared" si="3"/>
        <v>0</v>
      </c>
      <c r="AI50" s="1353">
        <f t="shared" si="3"/>
        <v>0</v>
      </c>
    </row>
    <row r="51" spans="1:35" ht="13.5" thickBot="1">
      <c r="A51" s="1753" t="s">
        <v>809</v>
      </c>
      <c r="B51" s="1350" t="s">
        <v>872</v>
      </c>
      <c r="C51" s="1368">
        <v>8.0000000000000004E-4</v>
      </c>
      <c r="D51" s="1369">
        <v>3.2000000000000002E-3</v>
      </c>
      <c r="E51" s="1369">
        <v>7.1999999999999998E-3</v>
      </c>
      <c r="F51" s="1369">
        <v>1.43E-2</v>
      </c>
      <c r="G51" s="1369">
        <v>2.7699999999999999E-2</v>
      </c>
      <c r="H51" s="1369">
        <v>4.4900000000000002E-2</v>
      </c>
      <c r="I51" s="1369">
        <v>6.1400000000000003E-2</v>
      </c>
      <c r="J51" s="1369">
        <v>7.7100000000000002E-2</v>
      </c>
      <c r="K51" s="1369">
        <v>0.10150000000000001</v>
      </c>
      <c r="L51" s="1369">
        <v>0.1326</v>
      </c>
      <c r="M51" s="1369">
        <v>0.1784</v>
      </c>
      <c r="N51" s="1369">
        <v>0.2243</v>
      </c>
      <c r="O51" s="1763">
        <v>0.26029999999999998</v>
      </c>
      <c r="Q51" s="1353">
        <f t="shared" si="1"/>
        <v>-1.6000000000000001E-3</v>
      </c>
      <c r="R51" s="1353">
        <f t="shared" ref="R51:AC53" si="4">D51-D101-D151-D201</f>
        <v>-6.4000000000000003E-3</v>
      </c>
      <c r="S51" s="1353">
        <f t="shared" si="4"/>
        <v>-1.44E-2</v>
      </c>
      <c r="T51" s="1353">
        <f t="shared" si="4"/>
        <v>-2.86E-2</v>
      </c>
      <c r="U51" s="1353">
        <f t="shared" si="4"/>
        <v>-5.5399999999999998E-2</v>
      </c>
      <c r="V51" s="1353">
        <f t="shared" si="4"/>
        <v>-8.9800000000000005E-2</v>
      </c>
      <c r="W51" s="1353">
        <f t="shared" si="4"/>
        <v>-0.12280000000000001</v>
      </c>
      <c r="X51" s="1353">
        <f t="shared" si="4"/>
        <v>-0.1542</v>
      </c>
      <c r="Y51" s="1353">
        <f t="shared" si="4"/>
        <v>-0.20300000000000001</v>
      </c>
      <c r="Z51" s="1353">
        <f t="shared" si="4"/>
        <v>-0.26519999999999999</v>
      </c>
      <c r="AA51" s="1353">
        <f t="shared" si="4"/>
        <v>-0.35680000000000001</v>
      </c>
      <c r="AB51" s="1353">
        <f t="shared" si="4"/>
        <v>-0.4486</v>
      </c>
      <c r="AC51" s="1353"/>
      <c r="AD51" s="1353">
        <f t="shared" ref="AD51:AF53" si="5">P51-P101-P151-P201</f>
        <v>0</v>
      </c>
      <c r="AE51" s="1353">
        <f t="shared" si="5"/>
        <v>-1.6000000000000001E-3</v>
      </c>
      <c r="AF51" s="1353">
        <f t="shared" si="5"/>
        <v>-6.4000000000000003E-3</v>
      </c>
      <c r="AG51" s="1353">
        <f t="shared" si="3"/>
        <v>-1.44E-2</v>
      </c>
      <c r="AH51" s="1353">
        <f t="shared" si="3"/>
        <v>-2.86E-2</v>
      </c>
      <c r="AI51" s="1353">
        <f t="shared" si="3"/>
        <v>-5.5399999999999998E-2</v>
      </c>
    </row>
    <row r="52" spans="1:35" ht="14.25" thickTop="1" thickBot="1">
      <c r="A52" s="1760" t="s">
        <v>809</v>
      </c>
      <c r="B52" s="1370" t="s">
        <v>873</v>
      </c>
      <c r="C52" s="1371">
        <v>-16.479372919999996</v>
      </c>
      <c r="D52" s="1372">
        <v>13.070183935999996</v>
      </c>
      <c r="E52" s="1372">
        <v>317.95824614399999</v>
      </c>
      <c r="F52" s="1372">
        <v>291.81086663300005</v>
      </c>
      <c r="G52" s="1372">
        <v>190.37010146799997</v>
      </c>
      <c r="H52" s="1372">
        <v>429.26092146299999</v>
      </c>
      <c r="I52" s="1372">
        <v>308.35702166199997</v>
      </c>
      <c r="J52" s="1372">
        <v>564.45960873000001</v>
      </c>
      <c r="K52" s="1372">
        <v>212.85463804500003</v>
      </c>
      <c r="L52" s="1372">
        <v>156.73746043799997</v>
      </c>
      <c r="M52" s="1372">
        <v>173.94621188800002</v>
      </c>
      <c r="N52" s="1372">
        <v>57.977842320999997</v>
      </c>
      <c r="O52" s="1764">
        <v>64.001202630999998</v>
      </c>
      <c r="Q52" s="1353">
        <f t="shared" ref="Q52:Q53" si="6">C52-C102-C152-C202</f>
        <v>0</v>
      </c>
      <c r="R52" s="1353">
        <f t="shared" si="4"/>
        <v>0</v>
      </c>
      <c r="S52" s="1353">
        <f t="shared" si="4"/>
        <v>0</v>
      </c>
      <c r="T52" s="1353">
        <f t="shared" si="4"/>
        <v>0</v>
      </c>
      <c r="U52" s="1353">
        <f t="shared" si="4"/>
        <v>0</v>
      </c>
      <c r="V52" s="1353">
        <f t="shared" si="4"/>
        <v>0</v>
      </c>
      <c r="W52" s="1353">
        <f t="shared" si="4"/>
        <v>-5.6843418860808015E-14</v>
      </c>
      <c r="X52" s="1353">
        <f t="shared" si="4"/>
        <v>0</v>
      </c>
      <c r="Y52" s="1353">
        <f t="shared" si="4"/>
        <v>2.4868995751603507E-14</v>
      </c>
      <c r="Z52" s="1353">
        <f t="shared" si="4"/>
        <v>-2.9976021664879227E-15</v>
      </c>
      <c r="AA52" s="1353">
        <f t="shared" si="4"/>
        <v>0</v>
      </c>
      <c r="AB52" s="1353">
        <f t="shared" si="4"/>
        <v>0</v>
      </c>
      <c r="AC52" s="1353">
        <f t="shared" si="4"/>
        <v>7.1054273576010019E-15</v>
      </c>
      <c r="AD52" s="1353">
        <f t="shared" si="5"/>
        <v>0</v>
      </c>
      <c r="AE52" s="1353">
        <f t="shared" si="5"/>
        <v>0</v>
      </c>
      <c r="AF52" s="1353">
        <f t="shared" si="5"/>
        <v>0</v>
      </c>
      <c r="AG52" s="1353">
        <f t="shared" si="3"/>
        <v>0</v>
      </c>
      <c r="AH52" s="1353">
        <f t="shared" si="3"/>
        <v>0</v>
      </c>
      <c r="AI52" s="1353">
        <f t="shared" si="3"/>
        <v>0</v>
      </c>
    </row>
    <row r="53" spans="1:35" ht="14.25" thickTop="1" thickBot="1">
      <c r="A53" s="1765" t="s">
        <v>809</v>
      </c>
      <c r="B53" s="1373" t="s">
        <v>874</v>
      </c>
      <c r="C53" s="1746">
        <v>0</v>
      </c>
      <c r="D53" s="1747">
        <v>0</v>
      </c>
      <c r="E53" s="1747">
        <v>0</v>
      </c>
      <c r="F53" s="1747">
        <v>0</v>
      </c>
      <c r="G53" s="1747">
        <v>0</v>
      </c>
      <c r="H53" s="1747">
        <v>0</v>
      </c>
      <c r="I53" s="1747">
        <v>0</v>
      </c>
      <c r="J53" s="1747">
        <v>0</v>
      </c>
      <c r="K53" s="1747">
        <v>0</v>
      </c>
      <c r="L53" s="1747">
        <v>0</v>
      </c>
      <c r="M53" s="1747">
        <v>1.2773500477933656E-4</v>
      </c>
      <c r="N53" s="1748">
        <v>2764.3249324389999</v>
      </c>
      <c r="O53" s="1749">
        <v>0</v>
      </c>
      <c r="Q53" s="1353">
        <f t="shared" si="6"/>
        <v>0</v>
      </c>
      <c r="R53" s="1353">
        <f t="shared" si="4"/>
        <v>0</v>
      </c>
      <c r="S53" s="1353">
        <f t="shared" si="4"/>
        <v>0</v>
      </c>
      <c r="T53" s="1353">
        <f t="shared" si="4"/>
        <v>0</v>
      </c>
      <c r="U53" s="1353">
        <f t="shared" si="4"/>
        <v>0</v>
      </c>
      <c r="V53" s="1353">
        <f t="shared" si="4"/>
        <v>0</v>
      </c>
      <c r="W53" s="1353">
        <f t="shared" si="4"/>
        <v>0</v>
      </c>
      <c r="X53" s="1353">
        <f t="shared" si="4"/>
        <v>0</v>
      </c>
      <c r="Y53" s="1353">
        <f t="shared" si="4"/>
        <v>0</v>
      </c>
      <c r="Z53" s="1353">
        <f t="shared" si="4"/>
        <v>0</v>
      </c>
      <c r="AA53" s="1353">
        <f t="shared" si="4"/>
        <v>0</v>
      </c>
      <c r="AB53" s="1353">
        <f t="shared" si="4"/>
        <v>0</v>
      </c>
      <c r="AC53" s="1353">
        <f t="shared" si="4"/>
        <v>0</v>
      </c>
      <c r="AD53" s="1353">
        <f t="shared" si="5"/>
        <v>0</v>
      </c>
      <c r="AE53" s="1353">
        <f t="shared" si="5"/>
        <v>0</v>
      </c>
      <c r="AF53" s="1353">
        <f t="shared" si="5"/>
        <v>0</v>
      </c>
      <c r="AG53" s="1353">
        <f t="shared" si="3"/>
        <v>0</v>
      </c>
      <c r="AH53" s="1353">
        <f t="shared" si="3"/>
        <v>0</v>
      </c>
      <c r="AI53" s="1353">
        <f t="shared" si="3"/>
        <v>0</v>
      </c>
    </row>
    <row r="54" spans="1:35" ht="23.25" customHeight="1" thickTop="1" thickBot="1">
      <c r="A54" s="2376" t="s">
        <v>875</v>
      </c>
      <c r="B54" s="2377"/>
      <c r="C54" s="2377"/>
      <c r="D54" s="2377"/>
      <c r="E54" s="2377"/>
      <c r="F54" s="2377"/>
      <c r="G54" s="2377"/>
      <c r="H54" s="2377"/>
      <c r="I54" s="2377"/>
      <c r="J54" s="2377"/>
      <c r="K54" s="2377"/>
      <c r="L54" s="2377"/>
      <c r="M54" s="2377"/>
      <c r="N54" s="2377"/>
      <c r="O54" s="2380"/>
    </row>
    <row r="55" spans="1:35" ht="9.75" customHeight="1" thickTop="1">
      <c r="A55" s="2369"/>
      <c r="B55" s="2371" t="s">
        <v>794</v>
      </c>
      <c r="C55" s="2373" t="s">
        <v>795</v>
      </c>
      <c r="D55" s="2374"/>
      <c r="E55" s="2374"/>
      <c r="F55" s="2374"/>
      <c r="G55" s="2374"/>
      <c r="H55" s="2374"/>
      <c r="I55" s="2374"/>
      <c r="J55" s="2374"/>
      <c r="K55" s="2374"/>
      <c r="L55" s="2374"/>
      <c r="M55" s="2374"/>
      <c r="N55" s="2374"/>
      <c r="O55" s="2375"/>
    </row>
    <row r="56" spans="1:35" ht="26.25" thickBot="1">
      <c r="A56" s="2370"/>
      <c r="B56" s="2372"/>
      <c r="C56" s="1342" t="s">
        <v>796</v>
      </c>
      <c r="D56" s="1343" t="s">
        <v>797</v>
      </c>
      <c r="E56" s="1343" t="s">
        <v>798</v>
      </c>
      <c r="F56" s="1343" t="s">
        <v>799</v>
      </c>
      <c r="G56" s="1343" t="s">
        <v>800</v>
      </c>
      <c r="H56" s="1343" t="s">
        <v>801</v>
      </c>
      <c r="I56" s="1343" t="s">
        <v>802</v>
      </c>
      <c r="J56" s="1343" t="s">
        <v>803</v>
      </c>
      <c r="K56" s="1343" t="s">
        <v>804</v>
      </c>
      <c r="L56" s="1343" t="s">
        <v>805</v>
      </c>
      <c r="M56" s="1343" t="s">
        <v>806</v>
      </c>
      <c r="N56" s="1343" t="s">
        <v>807</v>
      </c>
      <c r="O56" s="1750" t="s">
        <v>808</v>
      </c>
    </row>
    <row r="57" spans="1:35" ht="13.5" thickTop="1">
      <c r="A57" s="1751" t="s">
        <v>809</v>
      </c>
      <c r="B57" s="1344" t="s">
        <v>810</v>
      </c>
      <c r="C57" s="1345"/>
      <c r="D57" s="1346"/>
      <c r="E57" s="1346"/>
      <c r="F57" s="1346"/>
      <c r="G57" s="1346"/>
      <c r="H57" s="1346"/>
      <c r="I57" s="1346"/>
      <c r="J57" s="1346"/>
      <c r="K57" s="1346"/>
      <c r="L57" s="1346"/>
      <c r="M57" s="1346"/>
      <c r="N57" s="1346"/>
      <c r="O57" s="1752"/>
    </row>
    <row r="58" spans="1:35">
      <c r="A58" s="1753" t="s">
        <v>809</v>
      </c>
      <c r="B58" s="1347" t="s">
        <v>405</v>
      </c>
      <c r="C58" s="1348"/>
      <c r="D58" s="1349"/>
      <c r="E58" s="1349"/>
      <c r="F58" s="1349"/>
      <c r="G58" s="1349"/>
      <c r="H58" s="1349"/>
      <c r="I58" s="1349"/>
      <c r="J58" s="1349"/>
      <c r="K58" s="1349"/>
      <c r="L58" s="1349"/>
      <c r="M58" s="1349"/>
      <c r="N58" s="1349"/>
      <c r="O58" s="1754"/>
    </row>
    <row r="59" spans="1:35">
      <c r="A59" s="1753" t="s">
        <v>811</v>
      </c>
      <c r="B59" s="1350" t="s">
        <v>812</v>
      </c>
      <c r="C59" s="1351">
        <v>27.53942</v>
      </c>
      <c r="D59" s="1352">
        <v>0</v>
      </c>
      <c r="E59" s="1352">
        <v>0</v>
      </c>
      <c r="F59" s="1352">
        <v>0</v>
      </c>
      <c r="G59" s="1352">
        <v>0</v>
      </c>
      <c r="H59" s="1352">
        <v>0</v>
      </c>
      <c r="I59" s="1352">
        <v>0</v>
      </c>
      <c r="J59" s="1352">
        <v>0</v>
      </c>
      <c r="K59" s="1352">
        <v>0</v>
      </c>
      <c r="L59" s="1352">
        <v>0</v>
      </c>
      <c r="M59" s="1352">
        <v>0</v>
      </c>
      <c r="N59" s="1352">
        <v>0</v>
      </c>
      <c r="O59" s="1755">
        <v>0</v>
      </c>
    </row>
    <row r="60" spans="1:35">
      <c r="A60" s="1753" t="s">
        <v>813</v>
      </c>
      <c r="B60" s="1350" t="s">
        <v>683</v>
      </c>
      <c r="C60" s="1351">
        <v>9.0434199999999993</v>
      </c>
      <c r="D60" s="1352">
        <v>0</v>
      </c>
      <c r="E60" s="1352">
        <v>0</v>
      </c>
      <c r="F60" s="1352">
        <v>0</v>
      </c>
      <c r="G60" s="1352">
        <v>0</v>
      </c>
      <c r="H60" s="1352">
        <v>0</v>
      </c>
      <c r="I60" s="1352">
        <v>0</v>
      </c>
      <c r="J60" s="1352">
        <v>0</v>
      </c>
      <c r="K60" s="1352">
        <v>0</v>
      </c>
      <c r="L60" s="1352">
        <v>0</v>
      </c>
      <c r="M60" s="1352">
        <v>0</v>
      </c>
      <c r="N60" s="1352">
        <v>0</v>
      </c>
      <c r="O60" s="1755">
        <v>0</v>
      </c>
    </row>
    <row r="61" spans="1:35">
      <c r="A61" s="1753" t="s">
        <v>814</v>
      </c>
      <c r="B61" s="1350" t="s">
        <v>815</v>
      </c>
      <c r="C61" s="1351">
        <v>18.495999999999999</v>
      </c>
      <c r="D61" s="1352">
        <v>0</v>
      </c>
      <c r="E61" s="1352">
        <v>0</v>
      </c>
      <c r="F61" s="1352">
        <v>0</v>
      </c>
      <c r="G61" s="1352">
        <v>0</v>
      </c>
      <c r="H61" s="1352">
        <v>0</v>
      </c>
      <c r="I61" s="1352">
        <v>0</v>
      </c>
      <c r="J61" s="1352">
        <v>0</v>
      </c>
      <c r="K61" s="1352">
        <v>0</v>
      </c>
      <c r="L61" s="1352">
        <v>0</v>
      </c>
      <c r="M61" s="1352">
        <v>0</v>
      </c>
      <c r="N61" s="1352">
        <v>0</v>
      </c>
      <c r="O61" s="1755">
        <v>0</v>
      </c>
    </row>
    <row r="62" spans="1:35" ht="25.5">
      <c r="A62" s="1753" t="s">
        <v>816</v>
      </c>
      <c r="B62" s="1350" t="s">
        <v>817</v>
      </c>
      <c r="C62" s="1351">
        <v>0</v>
      </c>
      <c r="D62" s="1352">
        <v>0</v>
      </c>
      <c r="E62" s="1352">
        <v>0</v>
      </c>
      <c r="F62" s="1352">
        <v>0</v>
      </c>
      <c r="G62" s="1352">
        <v>0</v>
      </c>
      <c r="H62" s="1352">
        <v>0</v>
      </c>
      <c r="I62" s="1352">
        <v>0</v>
      </c>
      <c r="J62" s="1352">
        <v>0</v>
      </c>
      <c r="K62" s="1352">
        <v>0</v>
      </c>
      <c r="L62" s="1352">
        <v>0</v>
      </c>
      <c r="M62" s="1352">
        <v>0</v>
      </c>
      <c r="N62" s="1352">
        <v>0</v>
      </c>
      <c r="O62" s="1755">
        <v>0</v>
      </c>
    </row>
    <row r="63" spans="1:35">
      <c r="A63" s="1753" t="s">
        <v>818</v>
      </c>
      <c r="B63" s="1350" t="s">
        <v>819</v>
      </c>
      <c r="C63" s="1351">
        <v>0</v>
      </c>
      <c r="D63" s="1352">
        <v>0</v>
      </c>
      <c r="E63" s="1352">
        <v>0</v>
      </c>
      <c r="F63" s="1352">
        <v>0</v>
      </c>
      <c r="G63" s="1352">
        <v>0</v>
      </c>
      <c r="H63" s="1352">
        <v>0</v>
      </c>
      <c r="I63" s="1352">
        <v>0</v>
      </c>
      <c r="J63" s="1352">
        <v>0</v>
      </c>
      <c r="K63" s="1352">
        <v>0</v>
      </c>
      <c r="L63" s="1352">
        <v>0</v>
      </c>
      <c r="M63" s="1352">
        <v>0</v>
      </c>
      <c r="N63" s="1352">
        <v>0</v>
      </c>
      <c r="O63" s="1755">
        <v>0</v>
      </c>
    </row>
    <row r="64" spans="1:35" ht="25.5">
      <c r="A64" s="1753" t="s">
        <v>820</v>
      </c>
      <c r="B64" s="1350" t="s">
        <v>821</v>
      </c>
      <c r="C64" s="1351">
        <v>0</v>
      </c>
      <c r="D64" s="1352">
        <v>0</v>
      </c>
      <c r="E64" s="1352">
        <v>0</v>
      </c>
      <c r="F64" s="1352">
        <v>0</v>
      </c>
      <c r="G64" s="1352">
        <v>0</v>
      </c>
      <c r="H64" s="1352">
        <v>0</v>
      </c>
      <c r="I64" s="1352">
        <v>0</v>
      </c>
      <c r="J64" s="1352">
        <v>0</v>
      </c>
      <c r="K64" s="1352">
        <v>0</v>
      </c>
      <c r="L64" s="1352">
        <v>0</v>
      </c>
      <c r="M64" s="1352">
        <v>0</v>
      </c>
      <c r="N64" s="1352">
        <v>0</v>
      </c>
      <c r="O64" s="1755">
        <v>0</v>
      </c>
    </row>
    <row r="65" spans="1:15">
      <c r="A65" s="1753" t="s">
        <v>822</v>
      </c>
      <c r="B65" s="1350" t="s">
        <v>823</v>
      </c>
      <c r="C65" s="1351">
        <v>0</v>
      </c>
      <c r="D65" s="1352">
        <v>0</v>
      </c>
      <c r="E65" s="1352">
        <v>0</v>
      </c>
      <c r="F65" s="1352">
        <v>0</v>
      </c>
      <c r="G65" s="1352">
        <v>0</v>
      </c>
      <c r="H65" s="1352">
        <v>0</v>
      </c>
      <c r="I65" s="1352">
        <v>0</v>
      </c>
      <c r="J65" s="1352">
        <v>0</v>
      </c>
      <c r="K65" s="1352">
        <v>0</v>
      </c>
      <c r="L65" s="1352">
        <v>0</v>
      </c>
      <c r="M65" s="1352">
        <v>0</v>
      </c>
      <c r="N65" s="1352">
        <v>0</v>
      </c>
      <c r="O65" s="1755">
        <v>0</v>
      </c>
    </row>
    <row r="66" spans="1:15">
      <c r="A66" s="1753" t="s">
        <v>824</v>
      </c>
      <c r="B66" s="1354" t="s">
        <v>825</v>
      </c>
      <c r="C66" s="1351">
        <v>10428.94109</v>
      </c>
      <c r="D66" s="1352">
        <v>21188.075970000002</v>
      </c>
      <c r="E66" s="1352">
        <v>50192.350919999997</v>
      </c>
      <c r="F66" s="1352">
        <v>33262.282659999997</v>
      </c>
      <c r="G66" s="1352">
        <v>9120.0399099999995</v>
      </c>
      <c r="H66" s="1352">
        <v>3119.8101499999998</v>
      </c>
      <c r="I66" s="1352">
        <v>1581.3806800000002</v>
      </c>
      <c r="J66" s="1352">
        <v>1110.1997000000001</v>
      </c>
      <c r="K66" s="1352">
        <v>560.38629999999989</v>
      </c>
      <c r="L66" s="1352">
        <v>349.31510000000003</v>
      </c>
      <c r="M66" s="1352">
        <v>165.44326000000001</v>
      </c>
      <c r="N66" s="1352">
        <v>27.211899999999996</v>
      </c>
      <c r="O66" s="1755">
        <v>9.8806199999999986</v>
      </c>
    </row>
    <row r="67" spans="1:15">
      <c r="A67" s="1753" t="s">
        <v>826</v>
      </c>
      <c r="B67" s="1354" t="s">
        <v>827</v>
      </c>
      <c r="C67" s="1351">
        <v>10052.060469999999</v>
      </c>
      <c r="D67" s="1352">
        <v>20283.34823</v>
      </c>
      <c r="E67" s="1352">
        <v>47904.314669999992</v>
      </c>
      <c r="F67" s="1352">
        <v>32696.515159999999</v>
      </c>
      <c r="G67" s="1352">
        <v>8752.4973500000015</v>
      </c>
      <c r="H67" s="1352">
        <v>2870.8004300000002</v>
      </c>
      <c r="I67" s="1352">
        <v>1512.6924100000001</v>
      </c>
      <c r="J67" s="1352">
        <v>1102.71704</v>
      </c>
      <c r="K67" s="1352">
        <v>553.51249999999993</v>
      </c>
      <c r="L67" s="1352">
        <v>337.85910000000001</v>
      </c>
      <c r="M67" s="1352">
        <v>159.83156</v>
      </c>
      <c r="N67" s="1352">
        <v>24.6645</v>
      </c>
      <c r="O67" s="1755">
        <v>9.7589100000000002</v>
      </c>
    </row>
    <row r="68" spans="1:15">
      <c r="A68" s="1753" t="s">
        <v>828</v>
      </c>
      <c r="B68" s="1354" t="s">
        <v>829</v>
      </c>
      <c r="C68" s="1351">
        <v>376.88062000000002</v>
      </c>
      <c r="D68" s="1352">
        <v>904.72774000000004</v>
      </c>
      <c r="E68" s="1352">
        <v>2288.0362500000001</v>
      </c>
      <c r="F68" s="1352">
        <v>565.76750000000004</v>
      </c>
      <c r="G68" s="1352">
        <v>367.54255999999998</v>
      </c>
      <c r="H68" s="1352">
        <v>249.00971999999999</v>
      </c>
      <c r="I68" s="1352">
        <v>68.688270000000003</v>
      </c>
      <c r="J68" s="1352">
        <v>7.4826600000000001</v>
      </c>
      <c r="K68" s="1352">
        <v>6.8738000000000001</v>
      </c>
      <c r="L68" s="1352">
        <v>11.456</v>
      </c>
      <c r="M68" s="1352">
        <v>5.6117000000000008</v>
      </c>
      <c r="N68" s="1352">
        <v>2.5473999999999997</v>
      </c>
      <c r="O68" s="1755">
        <v>0.12171</v>
      </c>
    </row>
    <row r="69" spans="1:15">
      <c r="A69" s="1753" t="s">
        <v>830</v>
      </c>
      <c r="B69" s="1350" t="s">
        <v>831</v>
      </c>
      <c r="C69" s="1351">
        <v>-1.0000000000000001E-5</v>
      </c>
      <c r="D69" s="1352">
        <v>0</v>
      </c>
      <c r="E69" s="1352">
        <v>0</v>
      </c>
      <c r="F69" s="1352">
        <v>0</v>
      </c>
      <c r="G69" s="1352">
        <v>0</v>
      </c>
      <c r="H69" s="1352">
        <v>0</v>
      </c>
      <c r="I69" s="1352">
        <v>0</v>
      </c>
      <c r="J69" s="1352">
        <v>0</v>
      </c>
      <c r="K69" s="1352">
        <v>0</v>
      </c>
      <c r="L69" s="1352">
        <v>0</v>
      </c>
      <c r="M69" s="1352">
        <v>0</v>
      </c>
      <c r="N69" s="1352">
        <v>0</v>
      </c>
      <c r="O69" s="1755">
        <v>0</v>
      </c>
    </row>
    <row r="70" spans="1:15" ht="51">
      <c r="A70" s="1753" t="s">
        <v>832</v>
      </c>
      <c r="B70" s="1350" t="s">
        <v>833</v>
      </c>
      <c r="C70" s="1351">
        <v>0</v>
      </c>
      <c r="D70" s="1352">
        <v>0</v>
      </c>
      <c r="E70" s="1352">
        <v>0</v>
      </c>
      <c r="F70" s="1352">
        <v>0</v>
      </c>
      <c r="G70" s="1352">
        <v>0</v>
      </c>
      <c r="H70" s="1352">
        <v>0</v>
      </c>
      <c r="I70" s="1352">
        <v>0</v>
      </c>
      <c r="J70" s="1352">
        <v>0</v>
      </c>
      <c r="K70" s="1352">
        <v>0</v>
      </c>
      <c r="L70" s="1352">
        <v>0</v>
      </c>
      <c r="M70" s="1352">
        <v>0</v>
      </c>
      <c r="N70" s="1352">
        <v>0</v>
      </c>
      <c r="O70" s="1755">
        <v>0</v>
      </c>
    </row>
    <row r="71" spans="1:15" ht="38.25">
      <c r="A71" s="1753" t="s">
        <v>834</v>
      </c>
      <c r="B71" s="1350" t="s">
        <v>835</v>
      </c>
      <c r="C71" s="1351">
        <v>-1.0000000000000001E-5</v>
      </c>
      <c r="D71" s="1352">
        <v>0</v>
      </c>
      <c r="E71" s="1352">
        <v>0</v>
      </c>
      <c r="F71" s="1352">
        <v>0</v>
      </c>
      <c r="G71" s="1352">
        <v>0</v>
      </c>
      <c r="H71" s="1352">
        <v>0</v>
      </c>
      <c r="I71" s="1352">
        <v>0</v>
      </c>
      <c r="J71" s="1352">
        <v>0</v>
      </c>
      <c r="K71" s="1352">
        <v>0</v>
      </c>
      <c r="L71" s="1352">
        <v>0</v>
      </c>
      <c r="M71" s="1352">
        <v>0</v>
      </c>
      <c r="N71" s="1352">
        <v>0</v>
      </c>
      <c r="O71" s="1755">
        <v>0</v>
      </c>
    </row>
    <row r="72" spans="1:15" ht="38.25">
      <c r="A72" s="1753" t="s">
        <v>836</v>
      </c>
      <c r="B72" s="1350" t="s">
        <v>837</v>
      </c>
      <c r="C72" s="1351">
        <v>0</v>
      </c>
      <c r="D72" s="1352">
        <v>0</v>
      </c>
      <c r="E72" s="1352">
        <v>0</v>
      </c>
      <c r="F72" s="1352">
        <v>0</v>
      </c>
      <c r="G72" s="1352">
        <v>0</v>
      </c>
      <c r="H72" s="1352">
        <v>0</v>
      </c>
      <c r="I72" s="1352">
        <v>0</v>
      </c>
      <c r="J72" s="1352">
        <v>0</v>
      </c>
      <c r="K72" s="1352">
        <v>0</v>
      </c>
      <c r="L72" s="1352">
        <v>0</v>
      </c>
      <c r="M72" s="1352">
        <v>0</v>
      </c>
      <c r="N72" s="1352">
        <v>0</v>
      </c>
      <c r="O72" s="1755">
        <v>0</v>
      </c>
    </row>
    <row r="73" spans="1:15">
      <c r="A73" s="1753" t="s">
        <v>838</v>
      </c>
      <c r="B73" s="1350" t="s">
        <v>839</v>
      </c>
      <c r="C73" s="1351">
        <v>0</v>
      </c>
      <c r="D73" s="1352">
        <v>0</v>
      </c>
      <c r="E73" s="1352">
        <v>0</v>
      </c>
      <c r="F73" s="1352">
        <v>0</v>
      </c>
      <c r="G73" s="1352">
        <v>0</v>
      </c>
      <c r="H73" s="1352">
        <v>0</v>
      </c>
      <c r="I73" s="1352">
        <v>0</v>
      </c>
      <c r="J73" s="1352">
        <v>0</v>
      </c>
      <c r="K73" s="1352">
        <v>0</v>
      </c>
      <c r="L73" s="1352">
        <v>0</v>
      </c>
      <c r="M73" s="1352">
        <v>0</v>
      </c>
      <c r="N73" s="1352">
        <v>0</v>
      </c>
      <c r="O73" s="1755">
        <v>0</v>
      </c>
    </row>
    <row r="74" spans="1:15">
      <c r="A74" s="1753" t="s">
        <v>809</v>
      </c>
      <c r="B74" s="1350" t="s">
        <v>840</v>
      </c>
      <c r="C74" s="1361">
        <v>10456.4805</v>
      </c>
      <c r="D74" s="1362">
        <v>21188.075970000002</v>
      </c>
      <c r="E74" s="1362">
        <v>50192.350919999997</v>
      </c>
      <c r="F74" s="1362">
        <v>33262.282659999997</v>
      </c>
      <c r="G74" s="1362">
        <v>9120.0399099999995</v>
      </c>
      <c r="H74" s="1362">
        <v>3119.8101499999998</v>
      </c>
      <c r="I74" s="1362">
        <v>1581.3806800000002</v>
      </c>
      <c r="J74" s="1362">
        <v>1110.1997000000001</v>
      </c>
      <c r="K74" s="1362">
        <v>560.38629999999989</v>
      </c>
      <c r="L74" s="1362">
        <v>349.31510000000003</v>
      </c>
      <c r="M74" s="1362">
        <v>165.44326000000001</v>
      </c>
      <c r="N74" s="1362">
        <v>27.211899999999996</v>
      </c>
      <c r="O74" s="1759">
        <v>9.8806199999999986</v>
      </c>
    </row>
    <row r="75" spans="1:15">
      <c r="A75" s="1753" t="s">
        <v>809</v>
      </c>
      <c r="B75" s="1347" t="s">
        <v>553</v>
      </c>
      <c r="C75" s="1359">
        <v>0</v>
      </c>
      <c r="D75" s="1360">
        <v>0</v>
      </c>
      <c r="E75" s="1360">
        <v>0</v>
      </c>
      <c r="F75" s="1360">
        <v>0</v>
      </c>
      <c r="G75" s="1360">
        <v>0</v>
      </c>
      <c r="H75" s="1360">
        <v>0</v>
      </c>
      <c r="I75" s="1360">
        <v>0</v>
      </c>
      <c r="J75" s="1360">
        <v>0</v>
      </c>
      <c r="K75" s="1360">
        <v>0</v>
      </c>
      <c r="L75" s="1360">
        <v>0</v>
      </c>
      <c r="M75" s="1360">
        <v>0</v>
      </c>
      <c r="N75" s="1360">
        <v>0</v>
      </c>
      <c r="O75" s="1758">
        <v>0</v>
      </c>
    </row>
    <row r="76" spans="1:15">
      <c r="A76" s="1753" t="s">
        <v>841</v>
      </c>
      <c r="B76" s="1350" t="s">
        <v>842</v>
      </c>
      <c r="C76" s="1351">
        <v>80929.035480000006</v>
      </c>
      <c r="D76" s="1352">
        <v>0</v>
      </c>
      <c r="E76" s="1352">
        <v>0</v>
      </c>
      <c r="F76" s="1352">
        <v>0</v>
      </c>
      <c r="G76" s="1352">
        <v>0</v>
      </c>
      <c r="H76" s="1352">
        <v>0</v>
      </c>
      <c r="I76" s="1352">
        <v>0</v>
      </c>
      <c r="J76" s="1352">
        <v>0</v>
      </c>
      <c r="K76" s="1352">
        <v>0</v>
      </c>
      <c r="L76" s="1352">
        <v>0</v>
      </c>
      <c r="M76" s="1352">
        <v>0</v>
      </c>
      <c r="N76" s="1352">
        <v>0</v>
      </c>
      <c r="O76" s="1755">
        <v>0</v>
      </c>
    </row>
    <row r="77" spans="1:15">
      <c r="A77" s="1753" t="s">
        <v>843</v>
      </c>
      <c r="B77" s="1350" t="s">
        <v>683</v>
      </c>
      <c r="C77" s="1351">
        <v>66256.684500000003</v>
      </c>
      <c r="D77" s="1352">
        <v>0</v>
      </c>
      <c r="E77" s="1352">
        <v>0</v>
      </c>
      <c r="F77" s="1352">
        <v>0</v>
      </c>
      <c r="G77" s="1352">
        <v>0</v>
      </c>
      <c r="H77" s="1352">
        <v>0</v>
      </c>
      <c r="I77" s="1352">
        <v>0</v>
      </c>
      <c r="J77" s="1352">
        <v>0</v>
      </c>
      <c r="K77" s="1352">
        <v>0</v>
      </c>
      <c r="L77" s="1352">
        <v>0</v>
      </c>
      <c r="M77" s="1352">
        <v>0</v>
      </c>
      <c r="N77" s="1352">
        <v>0</v>
      </c>
      <c r="O77" s="1755">
        <v>0</v>
      </c>
    </row>
    <row r="78" spans="1:15">
      <c r="A78" s="1753" t="s">
        <v>844</v>
      </c>
      <c r="B78" s="1350" t="s">
        <v>815</v>
      </c>
      <c r="C78" s="1351">
        <v>14672.350980000001</v>
      </c>
      <c r="D78" s="1352">
        <v>0</v>
      </c>
      <c r="E78" s="1352">
        <v>0</v>
      </c>
      <c r="F78" s="1352">
        <v>0</v>
      </c>
      <c r="G78" s="1352">
        <v>0</v>
      </c>
      <c r="H78" s="1352">
        <v>0</v>
      </c>
      <c r="I78" s="1352">
        <v>0</v>
      </c>
      <c r="J78" s="1352">
        <v>0</v>
      </c>
      <c r="K78" s="1352">
        <v>0</v>
      </c>
      <c r="L78" s="1352">
        <v>0</v>
      </c>
      <c r="M78" s="1352">
        <v>0</v>
      </c>
      <c r="N78" s="1352">
        <v>0</v>
      </c>
      <c r="O78" s="1755">
        <v>0</v>
      </c>
    </row>
    <row r="79" spans="1:15">
      <c r="A79" s="1753" t="s">
        <v>845</v>
      </c>
      <c r="B79" s="1350" t="s">
        <v>819</v>
      </c>
      <c r="C79" s="1351">
        <v>9076.5897799999984</v>
      </c>
      <c r="D79" s="1352">
        <v>22068.102070000001</v>
      </c>
      <c r="E79" s="1352">
        <v>37220.726870000006</v>
      </c>
      <c r="F79" s="1352">
        <v>17244.740219999996</v>
      </c>
      <c r="G79" s="1352">
        <v>4224.1688700000004</v>
      </c>
      <c r="H79" s="1352">
        <v>577.30167999999992</v>
      </c>
      <c r="I79" s="1352">
        <v>173.97237999999999</v>
      </c>
      <c r="J79" s="1352">
        <v>31.64526</v>
      </c>
      <c r="K79" s="1352">
        <v>2.10663</v>
      </c>
      <c r="L79" s="1352">
        <v>15.753129999999999</v>
      </c>
      <c r="M79" s="1352">
        <v>2.8628999999999998</v>
      </c>
      <c r="N79" s="1352">
        <v>0</v>
      </c>
      <c r="O79" s="1755">
        <v>0</v>
      </c>
    </row>
    <row r="80" spans="1:15">
      <c r="A80" s="1753" t="s">
        <v>846</v>
      </c>
      <c r="B80" s="1350" t="s">
        <v>847</v>
      </c>
      <c r="C80" s="1351">
        <v>8985.464390000001</v>
      </c>
      <c r="D80" s="1352">
        <v>19596.124489999998</v>
      </c>
      <c r="E80" s="1352">
        <v>36669.793150000005</v>
      </c>
      <c r="F80" s="1352">
        <v>16932.697069999998</v>
      </c>
      <c r="G80" s="1352">
        <v>3936.8727399999998</v>
      </c>
      <c r="H80" s="1352">
        <v>434.07662999999997</v>
      </c>
      <c r="I80" s="1352">
        <v>173.23978999999997</v>
      </c>
      <c r="J80" s="1352">
        <v>24.974590000000003</v>
      </c>
      <c r="K80" s="1352">
        <v>2.10663</v>
      </c>
      <c r="L80" s="1352">
        <v>15.753129999999999</v>
      </c>
      <c r="M80" s="1352">
        <v>2.8628999999999998</v>
      </c>
      <c r="N80" s="1352">
        <v>0</v>
      </c>
      <c r="O80" s="1755">
        <v>0</v>
      </c>
    </row>
    <row r="81" spans="1:15">
      <c r="A81" s="1753" t="s">
        <v>848</v>
      </c>
      <c r="B81" s="1350" t="s">
        <v>823</v>
      </c>
      <c r="C81" s="1351">
        <v>91.125389999999996</v>
      </c>
      <c r="D81" s="1352">
        <v>2471.9775800000002</v>
      </c>
      <c r="E81" s="1352">
        <v>550.93371999999999</v>
      </c>
      <c r="F81" s="1352">
        <v>312.04315000000003</v>
      </c>
      <c r="G81" s="1352">
        <v>287.29613000000001</v>
      </c>
      <c r="H81" s="1352">
        <v>143.22504999999998</v>
      </c>
      <c r="I81" s="1352">
        <v>0.73259000000000007</v>
      </c>
      <c r="J81" s="1352">
        <v>6.6706700000000003</v>
      </c>
      <c r="K81" s="1352">
        <v>0</v>
      </c>
      <c r="L81" s="1352">
        <v>0</v>
      </c>
      <c r="M81" s="1352">
        <v>0</v>
      </c>
      <c r="N81" s="1352">
        <v>0</v>
      </c>
      <c r="O81" s="1755">
        <v>0</v>
      </c>
    </row>
    <row r="82" spans="1:15">
      <c r="A82" s="1753" t="s">
        <v>849</v>
      </c>
      <c r="B82" s="1350" t="s">
        <v>690</v>
      </c>
      <c r="C82" s="1351">
        <v>3.1309999999999998</v>
      </c>
      <c r="D82" s="1352">
        <v>54.101999999999997</v>
      </c>
      <c r="E82" s="1352">
        <v>0</v>
      </c>
      <c r="F82" s="1352">
        <v>0</v>
      </c>
      <c r="G82" s="1352">
        <v>0</v>
      </c>
      <c r="H82" s="1352">
        <v>0</v>
      </c>
      <c r="I82" s="1352">
        <v>0</v>
      </c>
      <c r="J82" s="1352">
        <v>0</v>
      </c>
      <c r="K82" s="1352">
        <v>0</v>
      </c>
      <c r="L82" s="1352">
        <v>0</v>
      </c>
      <c r="M82" s="1352">
        <v>0</v>
      </c>
      <c r="N82" s="1352">
        <v>0</v>
      </c>
      <c r="O82" s="1755">
        <v>0</v>
      </c>
    </row>
    <row r="83" spans="1:15">
      <c r="A83" s="1753" t="s">
        <v>850</v>
      </c>
      <c r="B83" s="1350" t="s">
        <v>851</v>
      </c>
      <c r="C83" s="1351">
        <v>3.1309999999999998</v>
      </c>
      <c r="D83" s="1352">
        <v>54.101999999999997</v>
      </c>
      <c r="E83" s="1352">
        <v>0</v>
      </c>
      <c r="F83" s="1352">
        <v>0</v>
      </c>
      <c r="G83" s="1352">
        <v>0</v>
      </c>
      <c r="H83" s="1352">
        <v>0</v>
      </c>
      <c r="I83" s="1352">
        <v>0</v>
      </c>
      <c r="J83" s="1352">
        <v>0</v>
      </c>
      <c r="K83" s="1352">
        <v>0</v>
      </c>
      <c r="L83" s="1352">
        <v>0</v>
      </c>
      <c r="M83" s="1352">
        <v>0</v>
      </c>
      <c r="N83" s="1352">
        <v>0</v>
      </c>
      <c r="O83" s="1755">
        <v>0</v>
      </c>
    </row>
    <row r="84" spans="1:15">
      <c r="A84" s="1753" t="s">
        <v>852</v>
      </c>
      <c r="B84" s="1350" t="s">
        <v>829</v>
      </c>
      <c r="C84" s="1351">
        <v>0</v>
      </c>
      <c r="D84" s="1352">
        <v>0</v>
      </c>
      <c r="E84" s="1352">
        <v>0</v>
      </c>
      <c r="F84" s="1352">
        <v>0</v>
      </c>
      <c r="G84" s="1352">
        <v>0</v>
      </c>
      <c r="H84" s="1352">
        <v>0</v>
      </c>
      <c r="I84" s="1352">
        <v>0</v>
      </c>
      <c r="J84" s="1352">
        <v>0</v>
      </c>
      <c r="K84" s="1352">
        <v>0</v>
      </c>
      <c r="L84" s="1352">
        <v>0</v>
      </c>
      <c r="M84" s="1352">
        <v>0</v>
      </c>
      <c r="N84" s="1352">
        <v>0</v>
      </c>
      <c r="O84" s="1755">
        <v>0</v>
      </c>
    </row>
    <row r="85" spans="1:15">
      <c r="A85" s="1753" t="s">
        <v>853</v>
      </c>
      <c r="B85" s="1350" t="s">
        <v>854</v>
      </c>
      <c r="C85" s="1351">
        <v>0</v>
      </c>
      <c r="D85" s="1352">
        <v>0</v>
      </c>
      <c r="E85" s="1352">
        <v>0</v>
      </c>
      <c r="F85" s="1352">
        <v>0</v>
      </c>
      <c r="G85" s="1352">
        <v>0</v>
      </c>
      <c r="H85" s="1352">
        <v>0</v>
      </c>
      <c r="I85" s="1352">
        <v>0</v>
      </c>
      <c r="J85" s="1352">
        <v>0</v>
      </c>
      <c r="K85" s="1352">
        <v>0</v>
      </c>
      <c r="L85" s="1352">
        <v>0</v>
      </c>
      <c r="M85" s="1352">
        <v>0</v>
      </c>
      <c r="N85" s="1352">
        <v>0</v>
      </c>
      <c r="O85" s="1755">
        <v>0</v>
      </c>
    </row>
    <row r="86" spans="1:15">
      <c r="A86" s="1753" t="s">
        <v>855</v>
      </c>
      <c r="B86" s="1350" t="s">
        <v>856</v>
      </c>
      <c r="C86" s="1351">
        <v>0</v>
      </c>
      <c r="D86" s="1352">
        <v>0</v>
      </c>
      <c r="E86" s="1352">
        <v>0</v>
      </c>
      <c r="F86" s="1352">
        <v>0</v>
      </c>
      <c r="G86" s="1352">
        <v>0</v>
      </c>
      <c r="H86" s="1352">
        <v>0</v>
      </c>
      <c r="I86" s="1352">
        <v>0</v>
      </c>
      <c r="J86" s="1352">
        <v>0</v>
      </c>
      <c r="K86" s="1352">
        <v>0</v>
      </c>
      <c r="L86" s="1352">
        <v>0</v>
      </c>
      <c r="M86" s="1352">
        <v>0</v>
      </c>
      <c r="N86" s="1352">
        <v>0</v>
      </c>
      <c r="O86" s="1755">
        <v>0</v>
      </c>
    </row>
    <row r="87" spans="1:15">
      <c r="A87" s="1753" t="s">
        <v>857</v>
      </c>
      <c r="B87" s="1350" t="s">
        <v>858</v>
      </c>
      <c r="C87" s="1351">
        <v>0</v>
      </c>
      <c r="D87" s="1352">
        <v>0</v>
      </c>
      <c r="E87" s="1352">
        <v>0</v>
      </c>
      <c r="F87" s="1352">
        <v>0</v>
      </c>
      <c r="G87" s="1352">
        <v>0</v>
      </c>
      <c r="H87" s="1352">
        <v>0</v>
      </c>
      <c r="I87" s="1352">
        <v>0</v>
      </c>
      <c r="J87" s="1352">
        <v>0</v>
      </c>
      <c r="K87" s="1352">
        <v>0</v>
      </c>
      <c r="L87" s="1352">
        <v>0</v>
      </c>
      <c r="M87" s="1352">
        <v>0</v>
      </c>
      <c r="N87" s="1352">
        <v>0</v>
      </c>
      <c r="O87" s="1755">
        <v>0</v>
      </c>
    </row>
    <row r="88" spans="1:15">
      <c r="A88" s="1753" t="s">
        <v>809</v>
      </c>
      <c r="B88" s="1350" t="s">
        <v>859</v>
      </c>
      <c r="C88" s="1361">
        <v>90008.756259999995</v>
      </c>
      <c r="D88" s="1362">
        <v>22122.20407</v>
      </c>
      <c r="E88" s="1362">
        <v>37220.726870000006</v>
      </c>
      <c r="F88" s="1362">
        <v>17244.740219999996</v>
      </c>
      <c r="G88" s="1362">
        <v>4224.1688700000004</v>
      </c>
      <c r="H88" s="1362">
        <v>577.30167999999992</v>
      </c>
      <c r="I88" s="1362">
        <v>173.97237999999999</v>
      </c>
      <c r="J88" s="1362">
        <v>31.64526</v>
      </c>
      <c r="K88" s="1362">
        <v>2.10663</v>
      </c>
      <c r="L88" s="1362">
        <v>15.753129999999999</v>
      </c>
      <c r="M88" s="1362">
        <v>2.8628999999999998</v>
      </c>
      <c r="N88" s="1362">
        <v>0</v>
      </c>
      <c r="O88" s="1759">
        <v>0</v>
      </c>
    </row>
    <row r="89" spans="1:15">
      <c r="A89" s="1760" t="s">
        <v>809</v>
      </c>
      <c r="B89" s="1363" t="s">
        <v>860</v>
      </c>
      <c r="C89" s="1364">
        <v>-79552.275760000004</v>
      </c>
      <c r="D89" s="1365">
        <v>-934.12809999999968</v>
      </c>
      <c r="E89" s="1365">
        <v>12971.624049999997</v>
      </c>
      <c r="F89" s="1365">
        <v>16017.542440000001</v>
      </c>
      <c r="G89" s="1365">
        <v>4895.8710400000009</v>
      </c>
      <c r="H89" s="1365">
        <v>2542.5084699999998</v>
      </c>
      <c r="I89" s="1365">
        <v>1407.4083000000001</v>
      </c>
      <c r="J89" s="1365">
        <v>1078.5544399999999</v>
      </c>
      <c r="K89" s="1365">
        <v>558.2796699999999</v>
      </c>
      <c r="L89" s="1365">
        <v>333.56197000000003</v>
      </c>
      <c r="M89" s="1365">
        <v>162.58036000000001</v>
      </c>
      <c r="N89" s="1365">
        <v>27.211899999999996</v>
      </c>
      <c r="O89" s="1761">
        <v>9.8806199999999986</v>
      </c>
    </row>
    <row r="90" spans="1:15">
      <c r="A90" s="1753" t="s">
        <v>809</v>
      </c>
      <c r="B90" s="1347" t="s">
        <v>861</v>
      </c>
      <c r="C90" s="1366">
        <v>0</v>
      </c>
      <c r="D90" s="1367">
        <v>0</v>
      </c>
      <c r="E90" s="1367">
        <v>0</v>
      </c>
      <c r="F90" s="1367">
        <v>0</v>
      </c>
      <c r="G90" s="1367">
        <v>0</v>
      </c>
      <c r="H90" s="1367">
        <v>0</v>
      </c>
      <c r="I90" s="1367">
        <v>0</v>
      </c>
      <c r="J90" s="1367">
        <v>0</v>
      </c>
      <c r="K90" s="1367">
        <v>0</v>
      </c>
      <c r="L90" s="1367">
        <v>0</v>
      </c>
      <c r="M90" s="1367">
        <v>0</v>
      </c>
      <c r="N90" s="1367">
        <v>0</v>
      </c>
      <c r="O90" s="1762">
        <v>0</v>
      </c>
    </row>
    <row r="91" spans="1:15">
      <c r="A91" s="1753" t="s">
        <v>809</v>
      </c>
      <c r="B91" s="1350" t="s">
        <v>405</v>
      </c>
      <c r="C91" s="1348">
        <v>0</v>
      </c>
      <c r="D91" s="1349">
        <v>0</v>
      </c>
      <c r="E91" s="1349">
        <v>0</v>
      </c>
      <c r="F91" s="1349">
        <v>0</v>
      </c>
      <c r="G91" s="1349">
        <v>0</v>
      </c>
      <c r="H91" s="1349">
        <v>0</v>
      </c>
      <c r="I91" s="1349">
        <v>0</v>
      </c>
      <c r="J91" s="1349">
        <v>0</v>
      </c>
      <c r="K91" s="1349">
        <v>0</v>
      </c>
      <c r="L91" s="1349">
        <v>0</v>
      </c>
      <c r="M91" s="1349">
        <v>0</v>
      </c>
      <c r="N91" s="1349">
        <v>0</v>
      </c>
      <c r="O91" s="1754">
        <v>0</v>
      </c>
    </row>
    <row r="92" spans="1:15">
      <c r="A92" s="1753" t="s">
        <v>862</v>
      </c>
      <c r="B92" s="1350" t="s">
        <v>863</v>
      </c>
      <c r="C92" s="1351">
        <v>0</v>
      </c>
      <c r="D92" s="1352">
        <v>0</v>
      </c>
      <c r="E92" s="1352">
        <v>0</v>
      </c>
      <c r="F92" s="1352">
        <v>0</v>
      </c>
      <c r="G92" s="1352">
        <v>0</v>
      </c>
      <c r="H92" s="1352">
        <v>0</v>
      </c>
      <c r="I92" s="1352">
        <v>0</v>
      </c>
      <c r="J92" s="1352">
        <v>0</v>
      </c>
      <c r="K92" s="1352">
        <v>0</v>
      </c>
      <c r="L92" s="1352">
        <v>0</v>
      </c>
      <c r="M92" s="1352">
        <v>0</v>
      </c>
      <c r="N92" s="1352">
        <v>0</v>
      </c>
      <c r="O92" s="1755">
        <v>0</v>
      </c>
    </row>
    <row r="93" spans="1:15">
      <c r="A93" s="1753" t="s">
        <v>864</v>
      </c>
      <c r="B93" s="1350" t="s">
        <v>865</v>
      </c>
      <c r="C93" s="1351">
        <v>0</v>
      </c>
      <c r="D93" s="1352">
        <v>0</v>
      </c>
      <c r="E93" s="1352">
        <v>0</v>
      </c>
      <c r="F93" s="1352">
        <v>0</v>
      </c>
      <c r="G93" s="1352">
        <v>0</v>
      </c>
      <c r="H93" s="1352">
        <v>0</v>
      </c>
      <c r="I93" s="1352">
        <v>0</v>
      </c>
      <c r="J93" s="1352">
        <v>0</v>
      </c>
      <c r="K93" s="1352">
        <v>0</v>
      </c>
      <c r="L93" s="1352">
        <v>0</v>
      </c>
      <c r="M93" s="1352">
        <v>0</v>
      </c>
      <c r="N93" s="1352">
        <v>0</v>
      </c>
      <c r="O93" s="1755">
        <v>0</v>
      </c>
    </row>
    <row r="94" spans="1:15">
      <c r="A94" s="1753" t="s">
        <v>809</v>
      </c>
      <c r="B94" s="1350" t="s">
        <v>866</v>
      </c>
      <c r="C94" s="1361">
        <v>0</v>
      </c>
      <c r="D94" s="1362">
        <v>0</v>
      </c>
      <c r="E94" s="1362">
        <v>0</v>
      </c>
      <c r="F94" s="1362">
        <v>0</v>
      </c>
      <c r="G94" s="1362">
        <v>0</v>
      </c>
      <c r="H94" s="1362">
        <v>0</v>
      </c>
      <c r="I94" s="1362">
        <v>0</v>
      </c>
      <c r="J94" s="1362">
        <v>0</v>
      </c>
      <c r="K94" s="1362">
        <v>0</v>
      </c>
      <c r="L94" s="1362">
        <v>0</v>
      </c>
      <c r="M94" s="1362">
        <v>0</v>
      </c>
      <c r="N94" s="1362">
        <v>0</v>
      </c>
      <c r="O94" s="1759">
        <v>0</v>
      </c>
    </row>
    <row r="95" spans="1:15">
      <c r="A95" s="1753" t="s">
        <v>809</v>
      </c>
      <c r="B95" s="1350" t="s">
        <v>553</v>
      </c>
      <c r="C95" s="1361">
        <v>0</v>
      </c>
      <c r="D95" s="1362">
        <v>0</v>
      </c>
      <c r="E95" s="1362">
        <v>0</v>
      </c>
      <c r="F95" s="1362">
        <v>0</v>
      </c>
      <c r="G95" s="1362">
        <v>0</v>
      </c>
      <c r="H95" s="1362">
        <v>0</v>
      </c>
      <c r="I95" s="1362">
        <v>0</v>
      </c>
      <c r="J95" s="1362">
        <v>0</v>
      </c>
      <c r="K95" s="1362">
        <v>0</v>
      </c>
      <c r="L95" s="1362">
        <v>0</v>
      </c>
      <c r="M95" s="1362">
        <v>0</v>
      </c>
      <c r="N95" s="1362">
        <v>0</v>
      </c>
      <c r="O95" s="1759">
        <v>0</v>
      </c>
    </row>
    <row r="96" spans="1:15">
      <c r="A96" s="1753" t="s">
        <v>867</v>
      </c>
      <c r="B96" s="1350" t="s">
        <v>863</v>
      </c>
      <c r="C96" s="1351">
        <v>0</v>
      </c>
      <c r="D96" s="1352">
        <v>0</v>
      </c>
      <c r="E96" s="1352">
        <v>0</v>
      </c>
      <c r="F96" s="1352">
        <v>0</v>
      </c>
      <c r="G96" s="1352">
        <v>0</v>
      </c>
      <c r="H96" s="1352">
        <v>0</v>
      </c>
      <c r="I96" s="1352">
        <v>0</v>
      </c>
      <c r="J96" s="1352">
        <v>0</v>
      </c>
      <c r="K96" s="1352">
        <v>0</v>
      </c>
      <c r="L96" s="1352">
        <v>0</v>
      </c>
      <c r="M96" s="1352">
        <v>0</v>
      </c>
      <c r="N96" s="1352">
        <v>0</v>
      </c>
      <c r="O96" s="1755">
        <v>0</v>
      </c>
    </row>
    <row r="97" spans="1:15">
      <c r="A97" s="1753" t="s">
        <v>868</v>
      </c>
      <c r="B97" s="1350" t="s">
        <v>865</v>
      </c>
      <c r="C97" s="1351">
        <v>0</v>
      </c>
      <c r="D97" s="1352">
        <v>0</v>
      </c>
      <c r="E97" s="1352">
        <v>0</v>
      </c>
      <c r="F97" s="1352">
        <v>0</v>
      </c>
      <c r="G97" s="1352">
        <v>0</v>
      </c>
      <c r="H97" s="1352">
        <v>0</v>
      </c>
      <c r="I97" s="1352">
        <v>0</v>
      </c>
      <c r="J97" s="1352">
        <v>0</v>
      </c>
      <c r="K97" s="1352">
        <v>0</v>
      </c>
      <c r="L97" s="1352">
        <v>0</v>
      </c>
      <c r="M97" s="1352">
        <v>0</v>
      </c>
      <c r="N97" s="1352">
        <v>0</v>
      </c>
      <c r="O97" s="1755">
        <v>0</v>
      </c>
    </row>
    <row r="98" spans="1:15">
      <c r="A98" s="1753" t="s">
        <v>809</v>
      </c>
      <c r="B98" s="1350" t="s">
        <v>869</v>
      </c>
      <c r="C98" s="1361">
        <v>0</v>
      </c>
      <c r="D98" s="1362">
        <v>0</v>
      </c>
      <c r="E98" s="1362">
        <v>0</v>
      </c>
      <c r="F98" s="1362">
        <v>0</v>
      </c>
      <c r="G98" s="1362">
        <v>0</v>
      </c>
      <c r="H98" s="1362">
        <v>0</v>
      </c>
      <c r="I98" s="1362">
        <v>0</v>
      </c>
      <c r="J98" s="1362">
        <v>0</v>
      </c>
      <c r="K98" s="1362">
        <v>0</v>
      </c>
      <c r="L98" s="1362">
        <v>0</v>
      </c>
      <c r="M98" s="1362">
        <v>0</v>
      </c>
      <c r="N98" s="1362">
        <v>0</v>
      </c>
      <c r="O98" s="1759">
        <v>0</v>
      </c>
    </row>
    <row r="99" spans="1:15">
      <c r="A99" s="1760" t="s">
        <v>809</v>
      </c>
      <c r="B99" s="1363" t="s">
        <v>870</v>
      </c>
      <c r="C99" s="1364">
        <v>0</v>
      </c>
      <c r="D99" s="1365">
        <v>0</v>
      </c>
      <c r="E99" s="1365">
        <v>0</v>
      </c>
      <c r="F99" s="1365">
        <v>0</v>
      </c>
      <c r="G99" s="1365">
        <v>0</v>
      </c>
      <c r="H99" s="1365">
        <v>0</v>
      </c>
      <c r="I99" s="1365">
        <v>0</v>
      </c>
      <c r="J99" s="1365">
        <v>0</v>
      </c>
      <c r="K99" s="1365">
        <v>0</v>
      </c>
      <c r="L99" s="1365">
        <v>0</v>
      </c>
      <c r="M99" s="1365">
        <v>0</v>
      </c>
      <c r="N99" s="1365">
        <v>0</v>
      </c>
      <c r="O99" s="1761">
        <v>0</v>
      </c>
    </row>
    <row r="100" spans="1:15">
      <c r="A100" s="1760" t="s">
        <v>809</v>
      </c>
      <c r="B100" s="1363" t="s">
        <v>871</v>
      </c>
      <c r="C100" s="1364">
        <v>-79552.275760000004</v>
      </c>
      <c r="D100" s="1365">
        <v>-934.12809999999968</v>
      </c>
      <c r="E100" s="1365">
        <v>12971.624049999997</v>
      </c>
      <c r="F100" s="1365">
        <v>16017.542440000001</v>
      </c>
      <c r="G100" s="1365">
        <v>4895.8710400000009</v>
      </c>
      <c r="H100" s="1365">
        <v>2542.5084699999998</v>
      </c>
      <c r="I100" s="1365">
        <v>1407.4083000000001</v>
      </c>
      <c r="J100" s="1365">
        <v>1078.5544399999999</v>
      </c>
      <c r="K100" s="1365">
        <v>558.2796699999999</v>
      </c>
      <c r="L100" s="1365">
        <v>333.56197000000003</v>
      </c>
      <c r="M100" s="1365">
        <v>162.58036000000001</v>
      </c>
      <c r="N100" s="1365">
        <v>27.211899999999996</v>
      </c>
      <c r="O100" s="1761">
        <v>9.8806199999999986</v>
      </c>
    </row>
    <row r="101" spans="1:15" ht="13.5" thickBot="1">
      <c r="A101" s="1753" t="s">
        <v>809</v>
      </c>
      <c r="B101" s="1350" t="s">
        <v>872</v>
      </c>
      <c r="C101" s="1368">
        <v>8.0000000000000004E-4</v>
      </c>
      <c r="D101" s="1369">
        <v>3.2000000000000002E-3</v>
      </c>
      <c r="E101" s="1369">
        <v>7.1999999999999998E-3</v>
      </c>
      <c r="F101" s="1369">
        <v>1.43E-2</v>
      </c>
      <c r="G101" s="1369">
        <v>2.7699999999999999E-2</v>
      </c>
      <c r="H101" s="1369">
        <v>4.4900000000000002E-2</v>
      </c>
      <c r="I101" s="1369">
        <v>6.1400000000000003E-2</v>
      </c>
      <c r="J101" s="1369">
        <v>7.7100000000000002E-2</v>
      </c>
      <c r="K101" s="1369">
        <v>0.10150000000000001</v>
      </c>
      <c r="L101" s="1369">
        <v>0.1326</v>
      </c>
      <c r="M101" s="1369">
        <v>0.1784</v>
      </c>
      <c r="N101" s="1369">
        <v>0.2243</v>
      </c>
      <c r="O101" s="1763">
        <v>0.26029999999999998</v>
      </c>
    </row>
    <row r="102" spans="1:15" ht="14.25" thickTop="1" thickBot="1">
      <c r="A102" s="1760" t="s">
        <v>809</v>
      </c>
      <c r="B102" s="1370" t="s">
        <v>873</v>
      </c>
      <c r="C102" s="1371">
        <v>-63.641820607999996</v>
      </c>
      <c r="D102" s="1372">
        <v>-2.9892099200000031</v>
      </c>
      <c r="E102" s="1372">
        <v>93.395693159999951</v>
      </c>
      <c r="F102" s="1372">
        <v>229.05085689200001</v>
      </c>
      <c r="G102" s="1372">
        <v>135.615627808</v>
      </c>
      <c r="H102" s="1372">
        <v>114.15863030300001</v>
      </c>
      <c r="I102" s="1372">
        <v>86.414869619999976</v>
      </c>
      <c r="J102" s="1372">
        <v>83.156547324000016</v>
      </c>
      <c r="K102" s="1372">
        <v>56.665386505000001</v>
      </c>
      <c r="L102" s="1372">
        <v>44.230317221999996</v>
      </c>
      <c r="M102" s="1372">
        <v>29.004336223999999</v>
      </c>
      <c r="N102" s="1372">
        <v>6.1036291700000005</v>
      </c>
      <c r="O102" s="1764">
        <v>2.5719253859999998</v>
      </c>
    </row>
    <row r="103" spans="1:15" ht="14.25" thickTop="1" thickBot="1">
      <c r="A103" s="1765" t="s">
        <v>809</v>
      </c>
      <c r="B103" s="1373" t="s">
        <v>874</v>
      </c>
      <c r="C103" s="1746">
        <v>0</v>
      </c>
      <c r="D103" s="1747">
        <v>0</v>
      </c>
      <c r="E103" s="1747">
        <v>0</v>
      </c>
      <c r="F103" s="1747">
        <v>0</v>
      </c>
      <c r="G103" s="1747">
        <v>0</v>
      </c>
      <c r="H103" s="1747">
        <v>0</v>
      </c>
      <c r="I103" s="1747">
        <v>0</v>
      </c>
      <c r="J103" s="1747">
        <v>0</v>
      </c>
      <c r="K103" s="1747">
        <v>0</v>
      </c>
      <c r="L103" s="1747">
        <v>0</v>
      </c>
      <c r="M103" s="1747">
        <v>0</v>
      </c>
      <c r="N103" s="1748">
        <v>813.73678908600016</v>
      </c>
      <c r="O103" s="1749">
        <v>0</v>
      </c>
    </row>
    <row r="104" spans="1:15" ht="18" customHeight="1" thickTop="1" thickBot="1">
      <c r="A104" s="2376" t="s">
        <v>876</v>
      </c>
      <c r="B104" s="2377"/>
      <c r="C104" s="2377"/>
      <c r="D104" s="2377"/>
      <c r="E104" s="2377"/>
      <c r="F104" s="2377"/>
      <c r="G104" s="2377"/>
      <c r="H104" s="2377"/>
      <c r="I104" s="2377"/>
      <c r="J104" s="2377"/>
      <c r="K104" s="2377"/>
      <c r="L104" s="2377"/>
      <c r="M104" s="2377"/>
      <c r="N104" s="2377"/>
      <c r="O104" s="2380"/>
    </row>
    <row r="105" spans="1:15" ht="11.25" customHeight="1" thickTop="1">
      <c r="A105" s="2369"/>
      <c r="B105" s="2371" t="s">
        <v>794</v>
      </c>
      <c r="C105" s="2373" t="s">
        <v>795</v>
      </c>
      <c r="D105" s="2374"/>
      <c r="E105" s="2374"/>
      <c r="F105" s="2374"/>
      <c r="G105" s="2374"/>
      <c r="H105" s="2374"/>
      <c r="I105" s="2374"/>
      <c r="J105" s="2374"/>
      <c r="K105" s="2374"/>
      <c r="L105" s="2374"/>
      <c r="M105" s="2374"/>
      <c r="N105" s="2374"/>
      <c r="O105" s="2375"/>
    </row>
    <row r="106" spans="1:15" ht="26.25" thickBot="1">
      <c r="A106" s="2370"/>
      <c r="B106" s="2372"/>
      <c r="C106" s="1342" t="s">
        <v>796</v>
      </c>
      <c r="D106" s="1343" t="s">
        <v>797</v>
      </c>
      <c r="E106" s="1343" t="s">
        <v>798</v>
      </c>
      <c r="F106" s="1343" t="s">
        <v>799</v>
      </c>
      <c r="G106" s="1343" t="s">
        <v>800</v>
      </c>
      <c r="H106" s="1343" t="s">
        <v>801</v>
      </c>
      <c r="I106" s="1343" t="s">
        <v>802</v>
      </c>
      <c r="J106" s="1343" t="s">
        <v>803</v>
      </c>
      <c r="K106" s="1343" t="s">
        <v>804</v>
      </c>
      <c r="L106" s="1343" t="s">
        <v>805</v>
      </c>
      <c r="M106" s="1343" t="s">
        <v>806</v>
      </c>
      <c r="N106" s="1343" t="s">
        <v>807</v>
      </c>
      <c r="O106" s="1750" t="s">
        <v>808</v>
      </c>
    </row>
    <row r="107" spans="1:15" ht="13.5" thickTop="1">
      <c r="A107" s="1751" t="s">
        <v>809</v>
      </c>
      <c r="B107" s="1344" t="s">
        <v>810</v>
      </c>
      <c r="C107" s="1345"/>
      <c r="D107" s="1346"/>
      <c r="E107" s="1346"/>
      <c r="F107" s="1346"/>
      <c r="G107" s="1346"/>
      <c r="H107" s="1346"/>
      <c r="I107" s="1346"/>
      <c r="J107" s="1346"/>
      <c r="K107" s="1346"/>
      <c r="L107" s="1346"/>
      <c r="M107" s="1346"/>
      <c r="N107" s="1346"/>
      <c r="O107" s="1752"/>
    </row>
    <row r="108" spans="1:15">
      <c r="A108" s="1753" t="s">
        <v>809</v>
      </c>
      <c r="B108" s="1347" t="s">
        <v>405</v>
      </c>
      <c r="C108" s="1348"/>
      <c r="D108" s="1349"/>
      <c r="E108" s="1349"/>
      <c r="F108" s="1349"/>
      <c r="G108" s="1349"/>
      <c r="H108" s="1349"/>
      <c r="I108" s="1349"/>
      <c r="J108" s="1349"/>
      <c r="K108" s="1349"/>
      <c r="L108" s="1349"/>
      <c r="M108" s="1349"/>
      <c r="N108" s="1349"/>
      <c r="O108" s="1754"/>
    </row>
    <row r="109" spans="1:15">
      <c r="A109" s="1753" t="s">
        <v>811</v>
      </c>
      <c r="B109" s="1350" t="s">
        <v>812</v>
      </c>
      <c r="C109" s="1351">
        <v>3439.87653</v>
      </c>
      <c r="D109" s="1352">
        <v>0</v>
      </c>
      <c r="E109" s="1352">
        <v>0</v>
      </c>
      <c r="F109" s="1352">
        <v>0</v>
      </c>
      <c r="G109" s="1352">
        <v>0</v>
      </c>
      <c r="H109" s="1352">
        <v>0</v>
      </c>
      <c r="I109" s="1352">
        <v>0</v>
      </c>
      <c r="J109" s="1352">
        <v>0</v>
      </c>
      <c r="K109" s="1352">
        <v>0</v>
      </c>
      <c r="L109" s="1352">
        <v>0</v>
      </c>
      <c r="M109" s="1352">
        <v>0</v>
      </c>
      <c r="N109" s="1352">
        <v>0</v>
      </c>
      <c r="O109" s="1755">
        <v>0</v>
      </c>
    </row>
    <row r="110" spans="1:15">
      <c r="A110" s="1753" t="s">
        <v>813</v>
      </c>
      <c r="B110" s="1350" t="s">
        <v>683</v>
      </c>
      <c r="C110" s="1351">
        <v>2378.0939800000001</v>
      </c>
      <c r="D110" s="1352">
        <v>0</v>
      </c>
      <c r="E110" s="1352">
        <v>0</v>
      </c>
      <c r="F110" s="1352">
        <v>0</v>
      </c>
      <c r="G110" s="1352">
        <v>0</v>
      </c>
      <c r="H110" s="1352">
        <v>0</v>
      </c>
      <c r="I110" s="1352">
        <v>0</v>
      </c>
      <c r="J110" s="1352">
        <v>0</v>
      </c>
      <c r="K110" s="1352">
        <v>0</v>
      </c>
      <c r="L110" s="1352">
        <v>0</v>
      </c>
      <c r="M110" s="1352">
        <v>0</v>
      </c>
      <c r="N110" s="1352">
        <v>0</v>
      </c>
      <c r="O110" s="1755">
        <v>0</v>
      </c>
    </row>
    <row r="111" spans="1:15">
      <c r="A111" s="1753" t="s">
        <v>814</v>
      </c>
      <c r="B111" s="1350" t="s">
        <v>815</v>
      </c>
      <c r="C111" s="1351">
        <v>1296.28655</v>
      </c>
      <c r="D111" s="1352">
        <v>0</v>
      </c>
      <c r="E111" s="1352">
        <v>398.82</v>
      </c>
      <c r="F111" s="1352">
        <v>0</v>
      </c>
      <c r="G111" s="1352">
        <v>0</v>
      </c>
      <c r="H111" s="1352">
        <v>0</v>
      </c>
      <c r="I111" s="1352">
        <v>0</v>
      </c>
      <c r="J111" s="1352">
        <v>0</v>
      </c>
      <c r="K111" s="1352">
        <v>0</v>
      </c>
      <c r="L111" s="1352">
        <v>0</v>
      </c>
      <c r="M111" s="1352">
        <v>0</v>
      </c>
      <c r="N111" s="1352">
        <v>0</v>
      </c>
      <c r="O111" s="1755">
        <v>0</v>
      </c>
    </row>
    <row r="112" spans="1:15" ht="25.5">
      <c r="A112" s="1753" t="s">
        <v>816</v>
      </c>
      <c r="B112" s="1350" t="s">
        <v>817</v>
      </c>
      <c r="C112" s="1351">
        <v>16.045909999999999</v>
      </c>
      <c r="D112" s="1352">
        <v>0</v>
      </c>
      <c r="E112" s="1352">
        <v>0</v>
      </c>
      <c r="F112" s="1352">
        <v>0</v>
      </c>
      <c r="G112" s="1352">
        <v>0</v>
      </c>
      <c r="H112" s="1352">
        <v>0</v>
      </c>
      <c r="I112" s="1352">
        <v>0</v>
      </c>
      <c r="J112" s="1352">
        <v>0</v>
      </c>
      <c r="K112" s="1352">
        <v>0</v>
      </c>
      <c r="L112" s="1352">
        <v>0</v>
      </c>
      <c r="M112" s="1352">
        <v>0</v>
      </c>
      <c r="N112" s="1352">
        <v>0</v>
      </c>
      <c r="O112" s="1755">
        <v>0</v>
      </c>
    </row>
    <row r="113" spans="1:15">
      <c r="A113" s="1753" t="s">
        <v>818</v>
      </c>
      <c r="B113" s="1350" t="s">
        <v>819</v>
      </c>
      <c r="C113" s="1351">
        <v>31403.65235</v>
      </c>
      <c r="D113" s="1352">
        <v>8702.4499499999984</v>
      </c>
      <c r="E113" s="1352">
        <v>398.82</v>
      </c>
      <c r="F113" s="1352">
        <v>0</v>
      </c>
      <c r="G113" s="1352">
        <v>0</v>
      </c>
      <c r="H113" s="1352">
        <v>0</v>
      </c>
      <c r="I113" s="1352">
        <v>0</v>
      </c>
      <c r="J113" s="1352">
        <v>0</v>
      </c>
      <c r="K113" s="1352">
        <v>0</v>
      </c>
      <c r="L113" s="1352">
        <v>0</v>
      </c>
      <c r="M113" s="1352">
        <v>0</v>
      </c>
      <c r="N113" s="1352">
        <v>0</v>
      </c>
      <c r="O113" s="1755">
        <v>0</v>
      </c>
    </row>
    <row r="114" spans="1:15" ht="25.5">
      <c r="A114" s="1753" t="s">
        <v>820</v>
      </c>
      <c r="B114" s="1350" t="s">
        <v>821</v>
      </c>
      <c r="C114" s="1351">
        <v>9506.6474799999996</v>
      </c>
      <c r="D114" s="1352">
        <v>211.50557000000001</v>
      </c>
      <c r="E114" s="1352">
        <v>540.33627000000001</v>
      </c>
      <c r="F114" s="1352">
        <v>1185.6110700000002</v>
      </c>
      <c r="G114" s="1352">
        <v>565.64314999999999</v>
      </c>
      <c r="H114" s="1352">
        <v>226.99361000000002</v>
      </c>
      <c r="I114" s="1352">
        <v>137.28321</v>
      </c>
      <c r="J114" s="1352">
        <v>92.959420000000009</v>
      </c>
      <c r="K114" s="1352">
        <v>85.850069999999988</v>
      </c>
      <c r="L114" s="1352">
        <v>11.34459</v>
      </c>
      <c r="M114" s="1352">
        <v>1.2862799999999999</v>
      </c>
      <c r="N114" s="1352">
        <v>0.33850999999999998</v>
      </c>
      <c r="O114" s="1755">
        <v>0</v>
      </c>
    </row>
    <row r="115" spans="1:15">
      <c r="A115" s="1753" t="s">
        <v>822</v>
      </c>
      <c r="B115" s="1350" t="s">
        <v>823</v>
      </c>
      <c r="C115" s="1351">
        <v>22041.6623</v>
      </c>
      <c r="D115" s="1352">
        <v>8743.3342499999999</v>
      </c>
      <c r="E115" s="1352">
        <v>325.02928000000003</v>
      </c>
      <c r="F115" s="1352">
        <v>859.96687000000009</v>
      </c>
      <c r="G115" s="1352">
        <v>85.249179999999996</v>
      </c>
      <c r="H115" s="1352">
        <v>0</v>
      </c>
      <c r="I115" s="1352">
        <v>0</v>
      </c>
      <c r="J115" s="1352">
        <v>0</v>
      </c>
      <c r="K115" s="1352">
        <v>0</v>
      </c>
      <c r="L115" s="1352">
        <v>0</v>
      </c>
      <c r="M115" s="1352">
        <v>0</v>
      </c>
      <c r="N115" s="1352">
        <v>0</v>
      </c>
      <c r="O115" s="1755">
        <v>0</v>
      </c>
    </row>
    <row r="116" spans="1:15">
      <c r="A116" s="1753" t="s">
        <v>824</v>
      </c>
      <c r="B116" s="1354" t="s">
        <v>825</v>
      </c>
      <c r="C116" s="1351">
        <v>5940.2002600000005</v>
      </c>
      <c r="D116" s="1352">
        <v>4218.6262800000004</v>
      </c>
      <c r="E116" s="1352">
        <v>8387.0420300000005</v>
      </c>
      <c r="F116" s="1352">
        <v>17259.36824</v>
      </c>
      <c r="G116" s="1352">
        <v>13786.621740000001</v>
      </c>
      <c r="H116" s="1352">
        <v>8442.0026099999995</v>
      </c>
      <c r="I116" s="1352">
        <v>5809.83122</v>
      </c>
      <c r="J116" s="1352">
        <v>4666.2332300000007</v>
      </c>
      <c r="K116" s="1352">
        <v>3638.2001799999998</v>
      </c>
      <c r="L116" s="1352">
        <v>2160.3435000000004</v>
      </c>
      <c r="M116" s="1352">
        <v>611.81335999999999</v>
      </c>
      <c r="N116" s="1352">
        <v>204.22307999999998</v>
      </c>
      <c r="O116" s="1755">
        <v>121.59449000000001</v>
      </c>
    </row>
    <row r="117" spans="1:15">
      <c r="A117" s="1753" t="s">
        <v>826</v>
      </c>
      <c r="B117" s="1354" t="s">
        <v>827</v>
      </c>
      <c r="C117" s="1351">
        <v>5598.6390700000002</v>
      </c>
      <c r="D117" s="1352">
        <v>4095.92623</v>
      </c>
      <c r="E117" s="1352">
        <v>7291.4851299999991</v>
      </c>
      <c r="F117" s="1352">
        <v>15535.720130000002</v>
      </c>
      <c r="G117" s="1352">
        <v>10873.700080000002</v>
      </c>
      <c r="H117" s="1352">
        <v>6803.5732199999993</v>
      </c>
      <c r="I117" s="1352">
        <v>4764.8379899999991</v>
      </c>
      <c r="J117" s="1352">
        <v>4120.6440700000003</v>
      </c>
      <c r="K117" s="1352">
        <v>2856.2383300000006</v>
      </c>
      <c r="L117" s="1352">
        <v>2326.28674</v>
      </c>
      <c r="M117" s="1352">
        <v>588.84160999999995</v>
      </c>
      <c r="N117" s="1352">
        <v>203.76718</v>
      </c>
      <c r="O117" s="1755">
        <v>121.59449000000001</v>
      </c>
    </row>
    <row r="118" spans="1:15">
      <c r="A118" s="1753" t="s">
        <v>828</v>
      </c>
      <c r="B118" s="1354" t="s">
        <v>829</v>
      </c>
      <c r="C118" s="1351">
        <v>1326.36661</v>
      </c>
      <c r="D118" s="1352">
        <v>11.087779999999999</v>
      </c>
      <c r="E118" s="1352">
        <v>890.78829000000019</v>
      </c>
      <c r="F118" s="1352">
        <v>1601.4926799999998</v>
      </c>
      <c r="G118" s="1352">
        <v>2581.22181</v>
      </c>
      <c r="H118" s="1352">
        <v>1642.6078500000001</v>
      </c>
      <c r="I118" s="1352">
        <v>907.71001999999999</v>
      </c>
      <c r="J118" s="1352">
        <v>760.99810000000002</v>
      </c>
      <c r="K118" s="1352">
        <v>696.11178000000007</v>
      </c>
      <c r="L118" s="1352">
        <v>467.30516999999998</v>
      </c>
      <c r="M118" s="1352">
        <v>21.685470000000002</v>
      </c>
      <c r="N118" s="1352">
        <v>0.11738999999999999</v>
      </c>
      <c r="O118" s="1755">
        <v>0</v>
      </c>
    </row>
    <row r="119" spans="1:15">
      <c r="A119" s="1753" t="s">
        <v>830</v>
      </c>
      <c r="B119" s="1350" t="s">
        <v>831</v>
      </c>
      <c r="C119" s="1351">
        <v>26219.902540000003</v>
      </c>
      <c r="D119" s="1352">
        <v>2284.6041799999998</v>
      </c>
      <c r="E119" s="1352">
        <v>5841.2380499999999</v>
      </c>
      <c r="F119" s="1352">
        <v>14728.434779999998</v>
      </c>
      <c r="G119" s="1352">
        <v>4196.2690400000001</v>
      </c>
      <c r="H119" s="1352">
        <v>2956.44517</v>
      </c>
      <c r="I119" s="1352">
        <v>14.16</v>
      </c>
      <c r="J119" s="1352">
        <v>1572.2493599999998</v>
      </c>
      <c r="K119" s="1352">
        <v>451.76567999999997</v>
      </c>
      <c r="L119" s="1352">
        <v>663.32399999999996</v>
      </c>
      <c r="M119" s="1352">
        <v>97.2</v>
      </c>
      <c r="N119" s="1352">
        <v>0</v>
      </c>
      <c r="O119" s="1755">
        <v>0</v>
      </c>
    </row>
    <row r="120" spans="1:15" ht="51">
      <c r="A120" s="1753" t="s">
        <v>832</v>
      </c>
      <c r="B120" s="1350" t="s">
        <v>833</v>
      </c>
      <c r="C120" s="1351">
        <v>0</v>
      </c>
      <c r="D120" s="1352">
        <v>0</v>
      </c>
      <c r="E120" s="1352">
        <v>0</v>
      </c>
      <c r="F120" s="1352">
        <v>0</v>
      </c>
      <c r="G120" s="1352">
        <v>0</v>
      </c>
      <c r="H120" s="1352">
        <v>0</v>
      </c>
      <c r="I120" s="1352">
        <v>0</v>
      </c>
      <c r="J120" s="1352">
        <v>0</v>
      </c>
      <c r="K120" s="1352">
        <v>0</v>
      </c>
      <c r="L120" s="1352">
        <v>0</v>
      </c>
      <c r="M120" s="1352">
        <v>0</v>
      </c>
      <c r="N120" s="1352">
        <v>0</v>
      </c>
      <c r="O120" s="1755">
        <v>0</v>
      </c>
    </row>
    <row r="121" spans="1:15" ht="38.25">
      <c r="A121" s="1753" t="s">
        <v>834</v>
      </c>
      <c r="B121" s="1350" t="s">
        <v>835</v>
      </c>
      <c r="C121" s="1351">
        <v>13259.332970000001</v>
      </c>
      <c r="D121" s="1352">
        <v>809.90950999999995</v>
      </c>
      <c r="E121" s="1352">
        <v>3507.2862400000004</v>
      </c>
      <c r="F121" s="1352">
        <v>6716.2463899999993</v>
      </c>
      <c r="G121" s="1352">
        <v>1525.9149199999999</v>
      </c>
      <c r="H121" s="1352">
        <v>809.64609999999993</v>
      </c>
      <c r="I121" s="1352">
        <v>0</v>
      </c>
      <c r="J121" s="1352">
        <v>100.089</v>
      </c>
      <c r="K121" s="1352">
        <v>425.14767999999998</v>
      </c>
      <c r="L121" s="1352">
        <v>0</v>
      </c>
      <c r="M121" s="1352">
        <v>97.2</v>
      </c>
      <c r="N121" s="1352">
        <v>0</v>
      </c>
      <c r="O121" s="1755">
        <v>0</v>
      </c>
    </row>
    <row r="122" spans="1:15" ht="38.25">
      <c r="A122" s="1753" t="s">
        <v>836</v>
      </c>
      <c r="B122" s="1350" t="s">
        <v>837</v>
      </c>
      <c r="C122" s="1351">
        <v>13432.3248</v>
      </c>
      <c r="D122" s="1352">
        <v>1686.2002399999999</v>
      </c>
      <c r="E122" s="1352">
        <v>3273.10808</v>
      </c>
      <c r="F122" s="1352">
        <v>9197.7994600000002</v>
      </c>
      <c r="G122" s="1352">
        <v>3235.9972699999998</v>
      </c>
      <c r="H122" s="1352">
        <v>2373.7926799999996</v>
      </c>
      <c r="I122" s="1352">
        <v>151.44320999999999</v>
      </c>
      <c r="J122" s="1352">
        <v>1565.11978</v>
      </c>
      <c r="K122" s="1352">
        <v>112.46807</v>
      </c>
      <c r="L122" s="1352">
        <v>674.66859000000011</v>
      </c>
      <c r="M122" s="1352">
        <v>1.2862799999999999</v>
      </c>
      <c r="N122" s="1352">
        <v>0.33850999999999998</v>
      </c>
      <c r="O122" s="1755">
        <v>0</v>
      </c>
    </row>
    <row r="123" spans="1:15">
      <c r="A123" s="1753" t="s">
        <v>838</v>
      </c>
      <c r="B123" s="1350" t="s">
        <v>839</v>
      </c>
      <c r="C123" s="1351">
        <v>171.11875000000001</v>
      </c>
      <c r="D123" s="1352">
        <v>3.5169999999999999</v>
      </c>
      <c r="E123" s="1352">
        <v>1.4370000000000001</v>
      </c>
      <c r="F123" s="1352">
        <v>1.222</v>
      </c>
      <c r="G123" s="1352">
        <v>0.41799999999999998</v>
      </c>
      <c r="H123" s="1352">
        <v>0</v>
      </c>
      <c r="I123" s="1352">
        <v>0</v>
      </c>
      <c r="J123" s="1352">
        <v>0</v>
      </c>
      <c r="K123" s="1352">
        <v>0</v>
      </c>
      <c r="L123" s="1352">
        <v>0</v>
      </c>
      <c r="M123" s="1352">
        <v>0</v>
      </c>
      <c r="N123" s="1352">
        <v>0</v>
      </c>
      <c r="O123" s="1755">
        <v>0</v>
      </c>
    </row>
    <row r="124" spans="1:15">
      <c r="A124" s="1753" t="s">
        <v>809</v>
      </c>
      <c r="B124" s="1350" t="s">
        <v>840</v>
      </c>
      <c r="C124" s="1361">
        <v>66244.055859999993</v>
      </c>
      <c r="D124" s="1362">
        <v>14979.567140000001</v>
      </c>
      <c r="E124" s="1362">
        <v>14003.871710000001</v>
      </c>
      <c r="F124" s="1362">
        <v>31459.892049999999</v>
      </c>
      <c r="G124" s="1362">
        <v>17354.220689999998</v>
      </c>
      <c r="H124" s="1362">
        <v>10940.2821</v>
      </c>
      <c r="I124" s="1362">
        <v>5686.7080099999994</v>
      </c>
      <c r="J124" s="1362">
        <v>5837.1548100000009</v>
      </c>
      <c r="K124" s="1362">
        <v>4004.1157899999998</v>
      </c>
      <c r="L124" s="1362">
        <v>2167.72991</v>
      </c>
      <c r="M124" s="1362">
        <v>707.72708000000011</v>
      </c>
      <c r="N124" s="1362">
        <v>203.88456999999997</v>
      </c>
      <c r="O124" s="1759">
        <v>121.59449000000001</v>
      </c>
    </row>
    <row r="125" spans="1:15">
      <c r="A125" s="1753" t="s">
        <v>809</v>
      </c>
      <c r="B125" s="1347" t="s">
        <v>553</v>
      </c>
      <c r="C125" s="1359">
        <v>463.25099999999998</v>
      </c>
      <c r="D125" s="1360">
        <v>0</v>
      </c>
      <c r="E125" s="1360">
        <v>0</v>
      </c>
      <c r="F125" s="1360">
        <v>0</v>
      </c>
      <c r="G125" s="1360">
        <v>0</v>
      </c>
      <c r="H125" s="1360">
        <v>0</v>
      </c>
      <c r="I125" s="1360">
        <v>0</v>
      </c>
      <c r="J125" s="1360">
        <v>0</v>
      </c>
      <c r="K125" s="1360">
        <v>0</v>
      </c>
      <c r="L125" s="1360">
        <v>0</v>
      </c>
      <c r="M125" s="1360">
        <v>0</v>
      </c>
      <c r="N125" s="1360">
        <v>0</v>
      </c>
      <c r="O125" s="1758">
        <v>0</v>
      </c>
    </row>
    <row r="126" spans="1:15">
      <c r="A126" s="1753" t="s">
        <v>841</v>
      </c>
      <c r="B126" s="1350" t="s">
        <v>842</v>
      </c>
      <c r="C126" s="1351">
        <v>5303.1395200000006</v>
      </c>
      <c r="D126" s="1352">
        <v>0</v>
      </c>
      <c r="E126" s="1352">
        <v>0</v>
      </c>
      <c r="F126" s="1352">
        <v>0</v>
      </c>
      <c r="G126" s="1352">
        <v>0</v>
      </c>
      <c r="H126" s="1352">
        <v>0</v>
      </c>
      <c r="I126" s="1352">
        <v>0</v>
      </c>
      <c r="J126" s="1352">
        <v>0</v>
      </c>
      <c r="K126" s="1352">
        <v>0</v>
      </c>
      <c r="L126" s="1352">
        <v>0</v>
      </c>
      <c r="M126" s="1352">
        <v>0</v>
      </c>
      <c r="N126" s="1352">
        <v>0</v>
      </c>
      <c r="O126" s="1755">
        <v>0</v>
      </c>
    </row>
    <row r="127" spans="1:15">
      <c r="A127" s="1753" t="s">
        <v>843</v>
      </c>
      <c r="B127" s="1350" t="s">
        <v>683</v>
      </c>
      <c r="C127" s="1351">
        <v>4440.884</v>
      </c>
      <c r="D127" s="1352">
        <v>233.2655</v>
      </c>
      <c r="E127" s="1352">
        <v>570.99549999999999</v>
      </c>
      <c r="F127" s="1352">
        <v>503.00799999999998</v>
      </c>
      <c r="G127" s="1352">
        <v>536.2645</v>
      </c>
      <c r="H127" s="1352">
        <v>398.95600000000002</v>
      </c>
      <c r="I127" s="1352">
        <v>0.308</v>
      </c>
      <c r="J127" s="1352">
        <v>321.23</v>
      </c>
      <c r="K127" s="1352">
        <v>0</v>
      </c>
      <c r="L127" s="1352">
        <v>0</v>
      </c>
      <c r="M127" s="1352">
        <v>0</v>
      </c>
      <c r="N127" s="1352">
        <v>0</v>
      </c>
      <c r="O127" s="1755">
        <v>0</v>
      </c>
    </row>
    <row r="128" spans="1:15">
      <c r="A128" s="1753" t="s">
        <v>844</v>
      </c>
      <c r="B128" s="1350" t="s">
        <v>815</v>
      </c>
      <c r="C128" s="1351">
        <v>1016.91652</v>
      </c>
      <c r="D128" s="1352">
        <v>0</v>
      </c>
      <c r="E128" s="1352">
        <v>0</v>
      </c>
      <c r="F128" s="1352">
        <v>0</v>
      </c>
      <c r="G128" s="1352">
        <v>0</v>
      </c>
      <c r="H128" s="1352">
        <v>0</v>
      </c>
      <c r="I128" s="1352">
        <v>0</v>
      </c>
      <c r="J128" s="1352">
        <v>0</v>
      </c>
      <c r="K128" s="1352">
        <v>0</v>
      </c>
      <c r="L128" s="1352">
        <v>0</v>
      </c>
      <c r="M128" s="1352">
        <v>0</v>
      </c>
      <c r="N128" s="1352">
        <v>0</v>
      </c>
      <c r="O128" s="1755">
        <v>0</v>
      </c>
    </row>
    <row r="129" spans="1:15">
      <c r="A129" s="1753" t="s">
        <v>845</v>
      </c>
      <c r="B129" s="1350" t="s">
        <v>819</v>
      </c>
      <c r="C129" s="1351">
        <v>12305.22371</v>
      </c>
      <c r="D129" s="1352">
        <v>12052.182800000002</v>
      </c>
      <c r="E129" s="1352">
        <v>16198.253379999996</v>
      </c>
      <c r="F129" s="1352">
        <v>29820.421840000003</v>
      </c>
      <c r="G129" s="1352">
        <v>17881.897109999998</v>
      </c>
      <c r="H129" s="1352">
        <v>3722.2906299999995</v>
      </c>
      <c r="I129" s="1352">
        <v>1024.2348</v>
      </c>
      <c r="J129" s="1352">
        <v>430.69488000000001</v>
      </c>
      <c r="K129" s="1352">
        <v>39.062990000000006</v>
      </c>
      <c r="L129" s="1352">
        <v>120.51445999999999</v>
      </c>
      <c r="M129" s="1352">
        <v>14.467040000000001</v>
      </c>
      <c r="N129" s="1352">
        <v>4.7887599999999999</v>
      </c>
      <c r="O129" s="1755">
        <v>2.5993599999999999</v>
      </c>
    </row>
    <row r="130" spans="1:15">
      <c r="A130" s="1753" t="s">
        <v>846</v>
      </c>
      <c r="B130" s="1350" t="s">
        <v>847</v>
      </c>
      <c r="C130" s="1351">
        <v>9795.9897100000017</v>
      </c>
      <c r="D130" s="1352">
        <v>10540.620870000001</v>
      </c>
      <c r="E130" s="1352">
        <v>12680.423439999997</v>
      </c>
      <c r="F130" s="1352">
        <v>26313.941099999993</v>
      </c>
      <c r="G130" s="1352">
        <v>17214.858459999999</v>
      </c>
      <c r="H130" s="1352">
        <v>3416.5992399999996</v>
      </c>
      <c r="I130" s="1352">
        <v>1117.3268999999998</v>
      </c>
      <c r="J130" s="1352">
        <v>197.95567000000005</v>
      </c>
      <c r="K130" s="1352">
        <v>504.85305</v>
      </c>
      <c r="L130" s="1352">
        <v>187.80563000000001</v>
      </c>
      <c r="M130" s="1352">
        <v>62.561709999999998</v>
      </c>
      <c r="N130" s="1352">
        <v>28.836089999999999</v>
      </c>
      <c r="O130" s="1755">
        <v>2.5993599999999999</v>
      </c>
    </row>
    <row r="131" spans="1:15">
      <c r="A131" s="1753" t="s">
        <v>848</v>
      </c>
      <c r="B131" s="1350" t="s">
        <v>823</v>
      </c>
      <c r="C131" s="1351">
        <v>3188.2642299999998</v>
      </c>
      <c r="D131" s="1352">
        <v>1320.7139999999999</v>
      </c>
      <c r="E131" s="1352">
        <v>2977.4796299999998</v>
      </c>
      <c r="F131" s="1352">
        <v>3105.8763200000003</v>
      </c>
      <c r="G131" s="1352">
        <v>537.20343000000003</v>
      </c>
      <c r="H131" s="1352">
        <v>21.78</v>
      </c>
      <c r="I131" s="1352">
        <v>0</v>
      </c>
      <c r="J131" s="1352">
        <v>0</v>
      </c>
      <c r="K131" s="1352">
        <v>0</v>
      </c>
      <c r="L131" s="1352">
        <v>0</v>
      </c>
      <c r="M131" s="1352">
        <v>0</v>
      </c>
      <c r="N131" s="1352">
        <v>0</v>
      </c>
      <c r="O131" s="1755">
        <v>0</v>
      </c>
    </row>
    <row r="132" spans="1:15">
      <c r="A132" s="1753" t="s">
        <v>849</v>
      </c>
      <c r="B132" s="1350" t="s">
        <v>690</v>
      </c>
      <c r="C132" s="1351">
        <v>2844.0163200000002</v>
      </c>
      <c r="D132" s="1352">
        <v>95.184290000000004</v>
      </c>
      <c r="E132" s="1352">
        <v>1412.1260600000001</v>
      </c>
      <c r="F132" s="1352">
        <v>2648.1145200000001</v>
      </c>
      <c r="G132" s="1352">
        <v>4867.4591099999998</v>
      </c>
      <c r="H132" s="1352">
        <v>3290.0030900000002</v>
      </c>
      <c r="I132" s="1352">
        <v>1932.91878</v>
      </c>
      <c r="J132" s="1352">
        <v>1664.8169500000001</v>
      </c>
      <c r="K132" s="1352">
        <v>1650.8082400000001</v>
      </c>
      <c r="L132" s="1352">
        <v>708.36292000000003</v>
      </c>
      <c r="M132" s="1352">
        <v>272.74946</v>
      </c>
      <c r="N132" s="1352">
        <v>169.53716999999997</v>
      </c>
      <c r="O132" s="1755">
        <v>15.55118</v>
      </c>
    </row>
    <row r="133" spans="1:15">
      <c r="A133" s="1753" t="s">
        <v>850</v>
      </c>
      <c r="B133" s="1350" t="s">
        <v>851</v>
      </c>
      <c r="C133" s="1351">
        <v>972.7736900000001</v>
      </c>
      <c r="D133" s="1352">
        <v>26.733180000000001</v>
      </c>
      <c r="E133" s="1352">
        <v>534.24502000000007</v>
      </c>
      <c r="F133" s="1352">
        <v>908.61887000000002</v>
      </c>
      <c r="G133" s="1352">
        <v>1518.7079100000001</v>
      </c>
      <c r="H133" s="1352">
        <v>1006.88895</v>
      </c>
      <c r="I133" s="1352">
        <v>563.60858000000007</v>
      </c>
      <c r="J133" s="1352">
        <v>447.22003999999993</v>
      </c>
      <c r="K133" s="1352">
        <v>633.54451000000006</v>
      </c>
      <c r="L133" s="1352">
        <v>486.56367999999998</v>
      </c>
      <c r="M133" s="1352">
        <v>0.27952999999999995</v>
      </c>
      <c r="N133" s="1352">
        <v>0</v>
      </c>
      <c r="O133" s="1755">
        <v>0</v>
      </c>
    </row>
    <row r="134" spans="1:15">
      <c r="A134" s="1753" t="s">
        <v>852</v>
      </c>
      <c r="B134" s="1350" t="s">
        <v>829</v>
      </c>
      <c r="C134" s="1351">
        <v>1037.5513999999998</v>
      </c>
      <c r="D134" s="1352">
        <v>26.033540000000002</v>
      </c>
      <c r="E134" s="1352">
        <v>847.23585000000003</v>
      </c>
      <c r="F134" s="1352">
        <v>1637.0920699999999</v>
      </c>
      <c r="G134" s="1352">
        <v>2942.3219199999999</v>
      </c>
      <c r="H134" s="1352">
        <v>2168.0695299999998</v>
      </c>
      <c r="I134" s="1352">
        <v>1275.9101000000001</v>
      </c>
      <c r="J134" s="1352">
        <v>1129.1061200000001</v>
      </c>
      <c r="K134" s="1352">
        <v>551.47367000000008</v>
      </c>
      <c r="L134" s="1352">
        <v>461.98306999999994</v>
      </c>
      <c r="M134" s="1352">
        <v>224.37526</v>
      </c>
      <c r="N134" s="1352">
        <v>145.48983999999999</v>
      </c>
      <c r="O134" s="1755">
        <v>15.55118</v>
      </c>
    </row>
    <row r="135" spans="1:15">
      <c r="A135" s="1753" t="s">
        <v>853</v>
      </c>
      <c r="B135" s="1350" t="s">
        <v>854</v>
      </c>
      <c r="C135" s="1351">
        <v>0</v>
      </c>
      <c r="D135" s="1352">
        <v>0</v>
      </c>
      <c r="E135" s="1352">
        <v>0</v>
      </c>
      <c r="F135" s="1352">
        <v>0</v>
      </c>
      <c r="G135" s="1352">
        <v>0</v>
      </c>
      <c r="H135" s="1352">
        <v>0</v>
      </c>
      <c r="I135" s="1352">
        <v>0</v>
      </c>
      <c r="J135" s="1352">
        <v>0</v>
      </c>
      <c r="K135" s="1352">
        <v>0</v>
      </c>
      <c r="L135" s="1352">
        <v>0</v>
      </c>
      <c r="M135" s="1352">
        <v>0</v>
      </c>
      <c r="N135" s="1352">
        <v>0</v>
      </c>
      <c r="O135" s="1755">
        <v>0</v>
      </c>
    </row>
    <row r="136" spans="1:15">
      <c r="A136" s="1753" t="s">
        <v>855</v>
      </c>
      <c r="B136" s="1350" t="s">
        <v>856</v>
      </c>
      <c r="C136" s="1351">
        <v>1451.6032299999999</v>
      </c>
      <c r="D136" s="1352">
        <v>275.68306999999999</v>
      </c>
      <c r="E136" s="1352">
        <v>601.64068999999995</v>
      </c>
      <c r="F136" s="1352">
        <v>605.41158000000007</v>
      </c>
      <c r="G136" s="1352">
        <v>942.69377999999995</v>
      </c>
      <c r="H136" s="1352">
        <v>514.00060999999994</v>
      </c>
      <c r="I136" s="1352">
        <v>93.708100000000002</v>
      </c>
      <c r="J136" s="1352">
        <v>655.87579000000005</v>
      </c>
      <c r="K136" s="1352">
        <v>1900.10006</v>
      </c>
      <c r="L136" s="1352">
        <v>1706.13292</v>
      </c>
      <c r="M136" s="1352">
        <v>48.094670000000001</v>
      </c>
      <c r="N136" s="1352">
        <v>24.047330000000002</v>
      </c>
      <c r="O136" s="1755">
        <v>0</v>
      </c>
    </row>
    <row r="137" spans="1:15">
      <c r="A137" s="1753" t="s">
        <v>857</v>
      </c>
      <c r="B137" s="1350" t="s">
        <v>858</v>
      </c>
      <c r="C137" s="1351">
        <v>100.29845000000007</v>
      </c>
      <c r="D137" s="1352">
        <v>-5.1684999999999706</v>
      </c>
      <c r="E137" s="1352">
        <v>348.05395999999996</v>
      </c>
      <c r="F137" s="1352">
        <v>783.68826000000001</v>
      </c>
      <c r="G137" s="1352">
        <v>-228.3565099999999</v>
      </c>
      <c r="H137" s="1352">
        <v>-55.83493</v>
      </c>
      <c r="I137" s="1352">
        <v>43.575109999999995</v>
      </c>
      <c r="J137" s="1352">
        <v>-8.3930100000000092</v>
      </c>
      <c r="K137" s="1352">
        <v>-379.93999000000002</v>
      </c>
      <c r="L137" s="1352">
        <v>281.17142000000007</v>
      </c>
      <c r="M137" s="1352">
        <v>-46.808389999999989</v>
      </c>
      <c r="N137" s="1352">
        <v>-23.708820000000003</v>
      </c>
      <c r="O137" s="1755">
        <v>0</v>
      </c>
    </row>
    <row r="138" spans="1:15">
      <c r="A138" s="1753" t="s">
        <v>809</v>
      </c>
      <c r="B138" s="1350" t="s">
        <v>859</v>
      </c>
      <c r="C138" s="1361">
        <v>19464.027320000005</v>
      </c>
      <c r="D138" s="1362">
        <v>11871.684019999999</v>
      </c>
      <c r="E138" s="1362">
        <v>17008.73875</v>
      </c>
      <c r="F138" s="1362">
        <v>31863.124779999998</v>
      </c>
      <c r="G138" s="1362">
        <v>21806.662439999996</v>
      </c>
      <c r="H138" s="1362">
        <v>6498.2931099999996</v>
      </c>
      <c r="I138" s="1362">
        <v>2863.4454799999994</v>
      </c>
      <c r="J138" s="1362">
        <v>1931.94604</v>
      </c>
      <c r="K138" s="1362">
        <v>2658.3911699999999</v>
      </c>
      <c r="L138" s="1362">
        <v>2092.9529600000001</v>
      </c>
      <c r="M138" s="1362">
        <v>239.12183000000002</v>
      </c>
      <c r="N138" s="1362">
        <v>150.27859999999998</v>
      </c>
      <c r="O138" s="1759">
        <v>18.150539999999999</v>
      </c>
    </row>
    <row r="139" spans="1:15">
      <c r="A139" s="1760" t="s">
        <v>809</v>
      </c>
      <c r="B139" s="1363" t="s">
        <v>860</v>
      </c>
      <c r="C139" s="1364">
        <v>46316.777539999995</v>
      </c>
      <c r="D139" s="1365">
        <v>3107.88312</v>
      </c>
      <c r="E139" s="1365">
        <v>-3004.8670400000001</v>
      </c>
      <c r="F139" s="1365">
        <v>-403.23272999999978</v>
      </c>
      <c r="G139" s="1365">
        <v>-4452.4417499999981</v>
      </c>
      <c r="H139" s="1365">
        <v>4441.9889899999998</v>
      </c>
      <c r="I139" s="1365">
        <v>2823.2625300000004</v>
      </c>
      <c r="J139" s="1365">
        <v>3905.2087700000002</v>
      </c>
      <c r="K139" s="1365">
        <v>1345.7246200000002</v>
      </c>
      <c r="L139" s="1365">
        <v>74.776949999999871</v>
      </c>
      <c r="M139" s="1365">
        <v>468.60525000000001</v>
      </c>
      <c r="N139" s="1365">
        <v>53.605969999999992</v>
      </c>
      <c r="O139" s="1761">
        <v>103.44395000000002</v>
      </c>
    </row>
    <row r="140" spans="1:15">
      <c r="A140" s="1753" t="s">
        <v>809</v>
      </c>
      <c r="B140" s="1347" t="s">
        <v>861</v>
      </c>
      <c r="C140" s="1366">
        <v>0</v>
      </c>
      <c r="D140" s="1367">
        <v>0</v>
      </c>
      <c r="E140" s="1367">
        <v>0</v>
      </c>
      <c r="F140" s="1367">
        <v>0</v>
      </c>
      <c r="G140" s="1367">
        <v>0</v>
      </c>
      <c r="H140" s="1367">
        <v>0</v>
      </c>
      <c r="I140" s="1367">
        <v>0</v>
      </c>
      <c r="J140" s="1367">
        <v>0</v>
      </c>
      <c r="K140" s="1367">
        <v>0</v>
      </c>
      <c r="L140" s="1367">
        <v>0</v>
      </c>
      <c r="M140" s="1367">
        <v>0</v>
      </c>
      <c r="N140" s="1367">
        <v>0</v>
      </c>
      <c r="O140" s="1762">
        <v>0</v>
      </c>
    </row>
    <row r="141" spans="1:15">
      <c r="A141" s="1753" t="s">
        <v>809</v>
      </c>
      <c r="B141" s="1350" t="s">
        <v>405</v>
      </c>
      <c r="C141" s="1348">
        <v>0</v>
      </c>
      <c r="D141" s="1349">
        <v>0</v>
      </c>
      <c r="E141" s="1349">
        <v>0</v>
      </c>
      <c r="F141" s="1349">
        <v>0</v>
      </c>
      <c r="G141" s="1349">
        <v>0</v>
      </c>
      <c r="H141" s="1349">
        <v>0</v>
      </c>
      <c r="I141" s="1349">
        <v>0</v>
      </c>
      <c r="J141" s="1349">
        <v>0</v>
      </c>
      <c r="K141" s="1349">
        <v>0</v>
      </c>
      <c r="L141" s="1349">
        <v>0</v>
      </c>
      <c r="M141" s="1349">
        <v>0</v>
      </c>
      <c r="N141" s="1349">
        <v>0</v>
      </c>
      <c r="O141" s="1754">
        <v>0</v>
      </c>
    </row>
    <row r="142" spans="1:15">
      <c r="A142" s="1753" t="s">
        <v>862</v>
      </c>
      <c r="B142" s="1350" t="s">
        <v>863</v>
      </c>
      <c r="C142" s="1351">
        <v>895.44024999999976</v>
      </c>
      <c r="D142" s="1352">
        <v>0</v>
      </c>
      <c r="E142" s="1352">
        <v>0</v>
      </c>
      <c r="F142" s="1352">
        <v>0</v>
      </c>
      <c r="G142" s="1352">
        <v>0</v>
      </c>
      <c r="H142" s="1352">
        <v>0</v>
      </c>
      <c r="I142" s="1352">
        <v>0</v>
      </c>
      <c r="J142" s="1352">
        <v>0</v>
      </c>
      <c r="K142" s="1352">
        <v>0</v>
      </c>
      <c r="L142" s="1352">
        <v>0</v>
      </c>
      <c r="M142" s="1352">
        <v>0</v>
      </c>
      <c r="N142" s="1352">
        <v>0</v>
      </c>
      <c r="O142" s="1755">
        <v>0</v>
      </c>
    </row>
    <row r="143" spans="1:15">
      <c r="A143" s="1753" t="s">
        <v>864</v>
      </c>
      <c r="B143" s="1350" t="s">
        <v>865</v>
      </c>
      <c r="C143" s="1351">
        <v>0</v>
      </c>
      <c r="D143" s="1352">
        <v>0</v>
      </c>
      <c r="E143" s="1352">
        <v>0</v>
      </c>
      <c r="F143" s="1352">
        <v>0</v>
      </c>
      <c r="G143" s="1352">
        <v>0</v>
      </c>
      <c r="H143" s="1352">
        <v>0</v>
      </c>
      <c r="I143" s="1352">
        <v>0</v>
      </c>
      <c r="J143" s="1352">
        <v>0</v>
      </c>
      <c r="K143" s="1352">
        <v>0</v>
      </c>
      <c r="L143" s="1352">
        <v>0</v>
      </c>
      <c r="M143" s="1352">
        <v>0</v>
      </c>
      <c r="N143" s="1352">
        <v>0</v>
      </c>
      <c r="O143" s="1755">
        <v>0</v>
      </c>
    </row>
    <row r="144" spans="1:15">
      <c r="A144" s="1753" t="s">
        <v>809</v>
      </c>
      <c r="B144" s="1350" t="s">
        <v>866</v>
      </c>
      <c r="C144" s="1361">
        <v>895.44024999999976</v>
      </c>
      <c r="D144" s="1362">
        <v>0</v>
      </c>
      <c r="E144" s="1362">
        <v>0</v>
      </c>
      <c r="F144" s="1362">
        <v>0</v>
      </c>
      <c r="G144" s="1362">
        <v>0</v>
      </c>
      <c r="H144" s="1362">
        <v>0</v>
      </c>
      <c r="I144" s="1362">
        <v>0</v>
      </c>
      <c r="J144" s="1362">
        <v>0</v>
      </c>
      <c r="K144" s="1362">
        <v>0</v>
      </c>
      <c r="L144" s="1362">
        <v>0</v>
      </c>
      <c r="M144" s="1362">
        <v>0</v>
      </c>
      <c r="N144" s="1362">
        <v>0</v>
      </c>
      <c r="O144" s="1759">
        <v>0</v>
      </c>
    </row>
    <row r="145" spans="1:15">
      <c r="A145" s="1753" t="s">
        <v>809</v>
      </c>
      <c r="B145" s="1350" t="s">
        <v>553</v>
      </c>
      <c r="C145" s="1361">
        <v>0</v>
      </c>
      <c r="D145" s="1362">
        <v>0</v>
      </c>
      <c r="E145" s="1362">
        <v>0</v>
      </c>
      <c r="F145" s="1362">
        <v>0</v>
      </c>
      <c r="G145" s="1362">
        <v>0</v>
      </c>
      <c r="H145" s="1362">
        <v>0</v>
      </c>
      <c r="I145" s="1362">
        <v>0</v>
      </c>
      <c r="J145" s="1362">
        <v>0</v>
      </c>
      <c r="K145" s="1362">
        <v>0</v>
      </c>
      <c r="L145" s="1362">
        <v>0</v>
      </c>
      <c r="M145" s="1362">
        <v>0</v>
      </c>
      <c r="N145" s="1362">
        <v>0</v>
      </c>
      <c r="O145" s="1759">
        <v>0</v>
      </c>
    </row>
    <row r="146" spans="1:15">
      <c r="A146" s="1753" t="s">
        <v>867</v>
      </c>
      <c r="B146" s="1350" t="s">
        <v>863</v>
      </c>
      <c r="C146" s="1351">
        <v>895.44571000000008</v>
      </c>
      <c r="D146" s="1352">
        <v>0</v>
      </c>
      <c r="E146" s="1352">
        <v>0</v>
      </c>
      <c r="F146" s="1352">
        <v>0</v>
      </c>
      <c r="G146" s="1352">
        <v>0</v>
      </c>
      <c r="H146" s="1352">
        <v>0</v>
      </c>
      <c r="I146" s="1352">
        <v>0</v>
      </c>
      <c r="J146" s="1352">
        <v>0</v>
      </c>
      <c r="K146" s="1352">
        <v>0</v>
      </c>
      <c r="L146" s="1352">
        <v>0</v>
      </c>
      <c r="M146" s="1352">
        <v>0</v>
      </c>
      <c r="N146" s="1352">
        <v>0</v>
      </c>
      <c r="O146" s="1755">
        <v>0</v>
      </c>
    </row>
    <row r="147" spans="1:15">
      <c r="A147" s="1753" t="s">
        <v>868</v>
      </c>
      <c r="B147" s="1350" t="s">
        <v>865</v>
      </c>
      <c r="C147" s="1351">
        <v>0</v>
      </c>
      <c r="D147" s="1352">
        <v>0</v>
      </c>
      <c r="E147" s="1352">
        <v>0</v>
      </c>
      <c r="F147" s="1352">
        <v>0</v>
      </c>
      <c r="G147" s="1352">
        <v>0</v>
      </c>
      <c r="H147" s="1352">
        <v>0</v>
      </c>
      <c r="I147" s="1352">
        <v>0</v>
      </c>
      <c r="J147" s="1352">
        <v>0</v>
      </c>
      <c r="K147" s="1352">
        <v>0</v>
      </c>
      <c r="L147" s="1352">
        <v>0</v>
      </c>
      <c r="M147" s="1352">
        <v>0</v>
      </c>
      <c r="N147" s="1352">
        <v>0</v>
      </c>
      <c r="O147" s="1755">
        <v>0</v>
      </c>
    </row>
    <row r="148" spans="1:15">
      <c r="A148" s="1753" t="s">
        <v>809</v>
      </c>
      <c r="B148" s="1350" t="s">
        <v>869</v>
      </c>
      <c r="C148" s="1361">
        <v>995.74416000000019</v>
      </c>
      <c r="D148" s="1362">
        <v>-5.1684999999999706</v>
      </c>
      <c r="E148" s="1362">
        <v>348.05395999999996</v>
      </c>
      <c r="F148" s="1362">
        <v>783.68826000000001</v>
      </c>
      <c r="G148" s="1362">
        <v>-228.3565099999999</v>
      </c>
      <c r="H148" s="1362">
        <v>-55.83493</v>
      </c>
      <c r="I148" s="1362">
        <v>43.575109999999995</v>
      </c>
      <c r="J148" s="1362">
        <v>-8.3930100000000092</v>
      </c>
      <c r="K148" s="1362">
        <v>-379.93999000000002</v>
      </c>
      <c r="L148" s="1362">
        <v>281.17142000000007</v>
      </c>
      <c r="M148" s="1362">
        <v>-46.808389999999989</v>
      </c>
      <c r="N148" s="1362">
        <v>-23.708820000000003</v>
      </c>
      <c r="O148" s="1759">
        <v>0</v>
      </c>
    </row>
    <row r="149" spans="1:15">
      <c r="A149" s="1760" t="s">
        <v>809</v>
      </c>
      <c r="B149" s="1363" t="s">
        <v>870</v>
      </c>
      <c r="C149" s="1364">
        <v>-5.4552000001082662E-3</v>
      </c>
      <c r="D149" s="1365">
        <v>1.9200000000000003E-5</v>
      </c>
      <c r="E149" s="1365">
        <v>4.3199999999999993E-5</v>
      </c>
      <c r="F149" s="1365">
        <v>8.5800000000000012E-5</v>
      </c>
      <c r="G149" s="1365">
        <v>1.6619999999999997E-4</v>
      </c>
      <c r="H149" s="1365">
        <v>2.6940000000000004E-4</v>
      </c>
      <c r="I149" s="1365">
        <v>3.6840000000000001E-4</v>
      </c>
      <c r="J149" s="1365">
        <v>4.6260000000000002E-4</v>
      </c>
      <c r="K149" s="1365">
        <v>6.0900000000000006E-4</v>
      </c>
      <c r="L149" s="1365">
        <v>7.9560000000000004E-4</v>
      </c>
      <c r="M149" s="1365">
        <v>1.0704E-3</v>
      </c>
      <c r="N149" s="1365">
        <v>1.3457999999999999E-3</v>
      </c>
      <c r="O149" s="1761">
        <v>1.5617999999999999E-3</v>
      </c>
    </row>
    <row r="150" spans="1:15">
      <c r="A150" s="1760" t="s">
        <v>809</v>
      </c>
      <c r="B150" s="1363" t="s">
        <v>871</v>
      </c>
      <c r="C150" s="1364">
        <v>46316.85231876</v>
      </c>
      <c r="D150" s="1365">
        <v>3107.8665807999996</v>
      </c>
      <c r="E150" s="1365">
        <v>-3002.3610514880002</v>
      </c>
      <c r="F150" s="1365">
        <v>-392.0259878819997</v>
      </c>
      <c r="G150" s="1365">
        <v>-4458.7672253269984</v>
      </c>
      <c r="H150" s="1365">
        <v>4439.4820016430003</v>
      </c>
      <c r="I150" s="1365">
        <v>2825.9380417540006</v>
      </c>
      <c r="J150" s="1365">
        <v>3904.561668929</v>
      </c>
      <c r="K150" s="1365">
        <v>1307.1607110150005</v>
      </c>
      <c r="L150" s="1365">
        <v>112.06028029199996</v>
      </c>
      <c r="M150" s="1365">
        <v>460.25463322399997</v>
      </c>
      <c r="N150" s="1365">
        <v>48.288081674000011</v>
      </c>
      <c r="O150" s="1761">
        <v>103.44395000000002</v>
      </c>
    </row>
    <row r="151" spans="1:15" ht="13.5" thickBot="1">
      <c r="A151" s="1753" t="s">
        <v>809</v>
      </c>
      <c r="B151" s="1350" t="s">
        <v>872</v>
      </c>
      <c r="C151" s="1368">
        <v>8.0000000000000004E-4</v>
      </c>
      <c r="D151" s="1369">
        <v>3.2000000000000002E-3</v>
      </c>
      <c r="E151" s="1369">
        <v>7.1999999999999998E-3</v>
      </c>
      <c r="F151" s="1369">
        <v>1.43E-2</v>
      </c>
      <c r="G151" s="1369">
        <v>2.7699999999999999E-2</v>
      </c>
      <c r="H151" s="1369">
        <v>4.4900000000000002E-2</v>
      </c>
      <c r="I151" s="1369">
        <v>6.1400000000000003E-2</v>
      </c>
      <c r="J151" s="1369">
        <v>7.7100000000000002E-2</v>
      </c>
      <c r="K151" s="1369">
        <v>0.10150000000000001</v>
      </c>
      <c r="L151" s="1369">
        <v>0.1326</v>
      </c>
      <c r="M151" s="1369">
        <v>0.1784</v>
      </c>
      <c r="N151" s="1369">
        <v>0.2243</v>
      </c>
      <c r="O151" s="1763">
        <v>0.26029999999999998</v>
      </c>
    </row>
    <row r="152" spans="1:15" ht="14.25" thickTop="1" thickBot="1">
      <c r="A152" s="1760" t="s">
        <v>809</v>
      </c>
      <c r="B152" s="1370" t="s">
        <v>873</v>
      </c>
      <c r="C152" s="1744">
        <v>37.151653271999997</v>
      </c>
      <c r="D152" s="1745">
        <v>10.890890495999995</v>
      </c>
      <c r="E152" s="1745">
        <v>-17.073832319999998</v>
      </c>
      <c r="F152" s="1745">
        <v>2.9822283919999872</v>
      </c>
      <c r="G152" s="1745">
        <v>-117.77866681099999</v>
      </c>
      <c r="H152" s="1745">
        <v>213.54095482300002</v>
      </c>
      <c r="I152" s="1745">
        <v>194.94224375400003</v>
      </c>
      <c r="J152" s="1745">
        <v>296.95636002600003</v>
      </c>
      <c r="K152" s="1745">
        <v>143.10474139500002</v>
      </c>
      <c r="L152" s="1745">
        <v>111.74562141599998</v>
      </c>
      <c r="M152" s="1745">
        <v>144.94187566400001</v>
      </c>
      <c r="N152" s="1745">
        <v>51.874213150999999</v>
      </c>
      <c r="O152" s="1766">
        <v>61.429277244999994</v>
      </c>
    </row>
    <row r="153" spans="1:15" ht="13.5" thickBot="1">
      <c r="A153" s="1765" t="s">
        <v>809</v>
      </c>
      <c r="B153" s="1743" t="s">
        <v>874</v>
      </c>
      <c r="C153" s="1746">
        <v>0</v>
      </c>
      <c r="D153" s="1747">
        <v>0</v>
      </c>
      <c r="E153" s="1747">
        <v>0</v>
      </c>
      <c r="F153" s="1747">
        <v>0</v>
      </c>
      <c r="G153" s="1747">
        <v>0</v>
      </c>
      <c r="H153" s="1747">
        <v>0</v>
      </c>
      <c r="I153" s="1747">
        <v>0</v>
      </c>
      <c r="J153" s="1747">
        <v>0</v>
      </c>
      <c r="K153" s="1747">
        <v>0</v>
      </c>
      <c r="L153" s="1747">
        <v>0</v>
      </c>
      <c r="M153" s="1747">
        <v>1.2773500477933656E-4</v>
      </c>
      <c r="N153" s="1748">
        <v>1134.707560503</v>
      </c>
      <c r="O153" s="1749">
        <v>0</v>
      </c>
    </row>
    <row r="154" spans="1:15" ht="14.25" thickTop="1" thickBot="1">
      <c r="A154" s="2376" t="s">
        <v>877</v>
      </c>
      <c r="B154" s="2377"/>
      <c r="C154" s="2378"/>
      <c r="D154" s="2378"/>
      <c r="E154" s="2378"/>
      <c r="F154" s="2378"/>
      <c r="G154" s="2378"/>
      <c r="H154" s="2378"/>
      <c r="I154" s="2378"/>
      <c r="J154" s="2378"/>
      <c r="K154" s="2378"/>
      <c r="L154" s="2378"/>
      <c r="M154" s="2378"/>
      <c r="N154" s="2378"/>
      <c r="O154" s="2379"/>
    </row>
    <row r="155" spans="1:15" ht="13.5" customHeight="1" thickTop="1">
      <c r="A155" s="2369"/>
      <c r="B155" s="2371" t="s">
        <v>794</v>
      </c>
      <c r="C155" s="2373" t="s">
        <v>795</v>
      </c>
      <c r="D155" s="2374"/>
      <c r="E155" s="2374"/>
      <c r="F155" s="2374"/>
      <c r="G155" s="2374"/>
      <c r="H155" s="2374"/>
      <c r="I155" s="2374"/>
      <c r="J155" s="2374"/>
      <c r="K155" s="2374"/>
      <c r="L155" s="2374"/>
      <c r="M155" s="2374"/>
      <c r="N155" s="2374"/>
      <c r="O155" s="2375"/>
    </row>
    <row r="156" spans="1:15" ht="26.25" thickBot="1">
      <c r="A156" s="2370"/>
      <c r="B156" s="2372"/>
      <c r="C156" s="1342" t="s">
        <v>796</v>
      </c>
      <c r="D156" s="1343" t="s">
        <v>797</v>
      </c>
      <c r="E156" s="1343" t="s">
        <v>798</v>
      </c>
      <c r="F156" s="1343" t="s">
        <v>799</v>
      </c>
      <c r="G156" s="1343" t="s">
        <v>800</v>
      </c>
      <c r="H156" s="1343" t="s">
        <v>801</v>
      </c>
      <c r="I156" s="1343" t="s">
        <v>802</v>
      </c>
      <c r="J156" s="1343" t="s">
        <v>803</v>
      </c>
      <c r="K156" s="1343" t="s">
        <v>804</v>
      </c>
      <c r="L156" s="1343" t="s">
        <v>805</v>
      </c>
      <c r="M156" s="1343" t="s">
        <v>806</v>
      </c>
      <c r="N156" s="1343" t="s">
        <v>807</v>
      </c>
      <c r="O156" s="1750" t="s">
        <v>808</v>
      </c>
    </row>
    <row r="157" spans="1:15" ht="13.5" thickTop="1">
      <c r="A157" s="1751" t="s">
        <v>809</v>
      </c>
      <c r="B157" s="1344" t="s">
        <v>810</v>
      </c>
      <c r="C157" s="1345"/>
      <c r="D157" s="1346"/>
      <c r="E157" s="1346"/>
      <c r="F157" s="1346"/>
      <c r="G157" s="1346"/>
      <c r="H157" s="1346"/>
      <c r="I157" s="1346"/>
      <c r="J157" s="1346"/>
      <c r="K157" s="1346"/>
      <c r="L157" s="1346"/>
      <c r="M157" s="1346"/>
      <c r="N157" s="1346"/>
      <c r="O157" s="1752"/>
    </row>
    <row r="158" spans="1:15">
      <c r="A158" s="1753" t="s">
        <v>809</v>
      </c>
      <c r="B158" s="1347" t="s">
        <v>405</v>
      </c>
      <c r="C158" s="1348"/>
      <c r="D158" s="1349"/>
      <c r="E158" s="1349"/>
      <c r="F158" s="1349"/>
      <c r="G158" s="1349"/>
      <c r="H158" s="1349"/>
      <c r="I158" s="1349"/>
      <c r="J158" s="1349"/>
      <c r="K158" s="1349"/>
      <c r="L158" s="1349"/>
      <c r="M158" s="1349"/>
      <c r="N158" s="1349"/>
      <c r="O158" s="1754"/>
    </row>
    <row r="159" spans="1:15">
      <c r="A159" s="1753" t="s">
        <v>811</v>
      </c>
      <c r="B159" s="1350" t="s">
        <v>812</v>
      </c>
      <c r="C159" s="1351">
        <v>9589.865240000001</v>
      </c>
      <c r="D159" s="1352">
        <v>0</v>
      </c>
      <c r="E159" s="1352">
        <v>0</v>
      </c>
      <c r="F159" s="1352">
        <v>0</v>
      </c>
      <c r="G159" s="1352">
        <v>0</v>
      </c>
      <c r="H159" s="1352">
        <v>0</v>
      </c>
      <c r="I159" s="1352">
        <v>0</v>
      </c>
      <c r="J159" s="1352">
        <v>0</v>
      </c>
      <c r="K159" s="1352">
        <v>0</v>
      </c>
      <c r="L159" s="1352">
        <v>0</v>
      </c>
      <c r="M159" s="1352">
        <v>0</v>
      </c>
      <c r="N159" s="1352">
        <v>0</v>
      </c>
      <c r="O159" s="1755">
        <v>0</v>
      </c>
    </row>
    <row r="160" spans="1:15">
      <c r="A160" s="1753" t="s">
        <v>813</v>
      </c>
      <c r="B160" s="1350" t="s">
        <v>683</v>
      </c>
      <c r="C160" s="1351">
        <v>9481.2862399999995</v>
      </c>
      <c r="D160" s="1352">
        <v>0</v>
      </c>
      <c r="E160" s="1352">
        <v>0</v>
      </c>
      <c r="F160" s="1352">
        <v>0</v>
      </c>
      <c r="G160" s="1352">
        <v>0</v>
      </c>
      <c r="H160" s="1352">
        <v>0</v>
      </c>
      <c r="I160" s="1352">
        <v>0</v>
      </c>
      <c r="J160" s="1352">
        <v>0</v>
      </c>
      <c r="K160" s="1352">
        <v>0</v>
      </c>
      <c r="L160" s="1352">
        <v>0</v>
      </c>
      <c r="M160" s="1352">
        <v>0</v>
      </c>
      <c r="N160" s="1352">
        <v>0</v>
      </c>
      <c r="O160" s="1755">
        <v>0</v>
      </c>
    </row>
    <row r="161" spans="1:15">
      <c r="A161" s="1753" t="s">
        <v>814</v>
      </c>
      <c r="B161" s="1350" t="s">
        <v>815</v>
      </c>
      <c r="C161" s="1351">
        <v>108.57899999999999</v>
      </c>
      <c r="D161" s="1352">
        <v>0</v>
      </c>
      <c r="E161" s="1352">
        <v>0</v>
      </c>
      <c r="F161" s="1352">
        <v>0</v>
      </c>
      <c r="G161" s="1352">
        <v>0</v>
      </c>
      <c r="H161" s="1352">
        <v>0</v>
      </c>
      <c r="I161" s="1352">
        <v>0</v>
      </c>
      <c r="J161" s="1352">
        <v>0</v>
      </c>
      <c r="K161" s="1352">
        <v>0</v>
      </c>
      <c r="L161" s="1352">
        <v>0</v>
      </c>
      <c r="M161" s="1352">
        <v>0</v>
      </c>
      <c r="N161" s="1352">
        <v>0</v>
      </c>
      <c r="O161" s="1755">
        <v>0</v>
      </c>
    </row>
    <row r="162" spans="1:15" ht="25.5">
      <c r="A162" s="1753" t="s">
        <v>816</v>
      </c>
      <c r="B162" s="1350" t="s">
        <v>817</v>
      </c>
      <c r="C162" s="1351">
        <v>0</v>
      </c>
      <c r="D162" s="1352">
        <v>0</v>
      </c>
      <c r="E162" s="1352">
        <v>0</v>
      </c>
      <c r="F162" s="1352">
        <v>0</v>
      </c>
      <c r="G162" s="1352">
        <v>0</v>
      </c>
      <c r="H162" s="1352">
        <v>0</v>
      </c>
      <c r="I162" s="1352">
        <v>0</v>
      </c>
      <c r="J162" s="1352">
        <v>0</v>
      </c>
      <c r="K162" s="1352">
        <v>0</v>
      </c>
      <c r="L162" s="1352">
        <v>0</v>
      </c>
      <c r="M162" s="1352">
        <v>0</v>
      </c>
      <c r="N162" s="1352">
        <v>0</v>
      </c>
      <c r="O162" s="1755">
        <v>0</v>
      </c>
    </row>
    <row r="163" spans="1:15">
      <c r="A163" s="1753" t="s">
        <v>818</v>
      </c>
      <c r="B163" s="1350" t="s">
        <v>819</v>
      </c>
      <c r="C163" s="1351">
        <v>136.68571</v>
      </c>
      <c r="D163" s="1352">
        <v>0</v>
      </c>
      <c r="E163" s="1352">
        <v>0</v>
      </c>
      <c r="F163" s="1352">
        <v>0</v>
      </c>
      <c r="G163" s="1352">
        <v>0</v>
      </c>
      <c r="H163" s="1352">
        <v>0</v>
      </c>
      <c r="I163" s="1352">
        <v>0</v>
      </c>
      <c r="J163" s="1352">
        <v>0</v>
      </c>
      <c r="K163" s="1352">
        <v>0</v>
      </c>
      <c r="L163" s="1352">
        <v>0</v>
      </c>
      <c r="M163" s="1352">
        <v>0</v>
      </c>
      <c r="N163" s="1352">
        <v>0</v>
      </c>
      <c r="O163" s="1755">
        <v>0</v>
      </c>
    </row>
    <row r="164" spans="1:15" ht="25.5">
      <c r="A164" s="1753" t="s">
        <v>820</v>
      </c>
      <c r="B164" s="1350" t="s">
        <v>821</v>
      </c>
      <c r="C164" s="1351">
        <v>136.68571</v>
      </c>
      <c r="D164" s="1352">
        <v>0</v>
      </c>
      <c r="E164" s="1352">
        <v>0</v>
      </c>
      <c r="F164" s="1352">
        <v>0</v>
      </c>
      <c r="G164" s="1352">
        <v>0</v>
      </c>
      <c r="H164" s="1352">
        <v>0</v>
      </c>
      <c r="I164" s="1352">
        <v>0</v>
      </c>
      <c r="J164" s="1352">
        <v>0</v>
      </c>
      <c r="K164" s="1352">
        <v>0</v>
      </c>
      <c r="L164" s="1352">
        <v>0</v>
      </c>
      <c r="M164" s="1352">
        <v>0</v>
      </c>
      <c r="N164" s="1352">
        <v>0</v>
      </c>
      <c r="O164" s="1755">
        <v>0</v>
      </c>
    </row>
    <row r="165" spans="1:15">
      <c r="A165" s="1753" t="s">
        <v>822</v>
      </c>
      <c r="B165" s="1350" t="s">
        <v>823</v>
      </c>
      <c r="C165" s="1351">
        <v>0</v>
      </c>
      <c r="D165" s="1352">
        <v>0</v>
      </c>
      <c r="E165" s="1352">
        <v>0</v>
      </c>
      <c r="F165" s="1352">
        <v>0</v>
      </c>
      <c r="G165" s="1352">
        <v>0</v>
      </c>
      <c r="H165" s="1352">
        <v>0</v>
      </c>
      <c r="I165" s="1352">
        <v>0</v>
      </c>
      <c r="J165" s="1352">
        <v>0</v>
      </c>
      <c r="K165" s="1352">
        <v>0</v>
      </c>
      <c r="L165" s="1352">
        <v>0</v>
      </c>
      <c r="M165" s="1352">
        <v>0</v>
      </c>
      <c r="N165" s="1352">
        <v>0</v>
      </c>
      <c r="O165" s="1755">
        <v>0</v>
      </c>
    </row>
    <row r="166" spans="1:15">
      <c r="A166" s="1753" t="s">
        <v>824</v>
      </c>
      <c r="B166" s="1354" t="s">
        <v>825</v>
      </c>
      <c r="C166" s="1351">
        <v>5587.8916699999991</v>
      </c>
      <c r="D166" s="1352">
        <v>8605.4424600000002</v>
      </c>
      <c r="E166" s="1352">
        <v>47158.319950000005</v>
      </c>
      <c r="F166" s="1352">
        <v>4649.4395600000007</v>
      </c>
      <c r="G166" s="1352">
        <v>6228.6332300000004</v>
      </c>
      <c r="H166" s="1352">
        <v>2261.9451300000001</v>
      </c>
      <c r="I166" s="1352">
        <v>439.73792000000003</v>
      </c>
      <c r="J166" s="1352">
        <v>2391.0077999999999</v>
      </c>
      <c r="K166" s="1352">
        <v>128.91143</v>
      </c>
      <c r="L166" s="1352">
        <v>5.7430000000000003</v>
      </c>
      <c r="M166" s="1352">
        <v>0</v>
      </c>
      <c r="N166" s="1352">
        <v>0</v>
      </c>
      <c r="O166" s="1755">
        <v>0</v>
      </c>
    </row>
    <row r="167" spans="1:15">
      <c r="A167" s="1753" t="s">
        <v>826</v>
      </c>
      <c r="B167" s="1354" t="s">
        <v>827</v>
      </c>
      <c r="C167" s="1351">
        <v>5248.2903299999989</v>
      </c>
      <c r="D167" s="1352">
        <v>8456.9774600000001</v>
      </c>
      <c r="E167" s="1352">
        <v>42664.502100000012</v>
      </c>
      <c r="F167" s="1352">
        <v>4260.3465600000009</v>
      </c>
      <c r="G167" s="1352">
        <v>5803.7902300000005</v>
      </c>
      <c r="H167" s="1352">
        <v>1957.74613</v>
      </c>
      <c r="I167" s="1352">
        <v>225.05491999999998</v>
      </c>
      <c r="J167" s="1352">
        <v>2228.7918</v>
      </c>
      <c r="K167" s="1352">
        <v>47.995429999999999</v>
      </c>
      <c r="L167" s="1352">
        <v>0</v>
      </c>
      <c r="M167" s="1352">
        <v>0</v>
      </c>
      <c r="N167" s="1352">
        <v>0</v>
      </c>
      <c r="O167" s="1755">
        <v>0</v>
      </c>
    </row>
    <row r="168" spans="1:15">
      <c r="A168" s="1753" t="s">
        <v>828</v>
      </c>
      <c r="B168" s="1354" t="s">
        <v>829</v>
      </c>
      <c r="C168" s="1351">
        <v>339.60133999999999</v>
      </c>
      <c r="D168" s="1352">
        <v>148.465</v>
      </c>
      <c r="E168" s="1352">
        <v>4493.8178499999995</v>
      </c>
      <c r="F168" s="1352">
        <v>389.09300000000002</v>
      </c>
      <c r="G168" s="1352">
        <v>424.84300000000002</v>
      </c>
      <c r="H168" s="1352">
        <v>304.19900000000001</v>
      </c>
      <c r="I168" s="1352">
        <v>214.68299999999999</v>
      </c>
      <c r="J168" s="1352">
        <v>162.21600000000001</v>
      </c>
      <c r="K168" s="1352">
        <v>80.915999999999997</v>
      </c>
      <c r="L168" s="1352">
        <v>5.7430000000000003</v>
      </c>
      <c r="M168" s="1352">
        <v>0</v>
      </c>
      <c r="N168" s="1352">
        <v>0</v>
      </c>
      <c r="O168" s="1755">
        <v>0</v>
      </c>
    </row>
    <row r="169" spans="1:15">
      <c r="A169" s="1753" t="s">
        <v>830</v>
      </c>
      <c r="B169" s="1350" t="s">
        <v>831</v>
      </c>
      <c r="C169" s="1351">
        <v>0</v>
      </c>
      <c r="D169" s="1352">
        <v>0</v>
      </c>
      <c r="E169" s="1352">
        <v>0</v>
      </c>
      <c r="F169" s="1352">
        <v>0</v>
      </c>
      <c r="G169" s="1352">
        <v>0</v>
      </c>
      <c r="H169" s="1352">
        <v>0</v>
      </c>
      <c r="I169" s="1352">
        <v>0</v>
      </c>
      <c r="J169" s="1352">
        <v>0</v>
      </c>
      <c r="K169" s="1352">
        <v>0</v>
      </c>
      <c r="L169" s="1352">
        <v>0</v>
      </c>
      <c r="M169" s="1352">
        <v>0</v>
      </c>
      <c r="N169" s="1352">
        <v>0</v>
      </c>
      <c r="O169" s="1755">
        <v>0</v>
      </c>
    </row>
    <row r="170" spans="1:15" ht="51">
      <c r="A170" s="1753" t="s">
        <v>832</v>
      </c>
      <c r="B170" s="1350" t="s">
        <v>833</v>
      </c>
      <c r="C170" s="1351">
        <v>0</v>
      </c>
      <c r="D170" s="1352">
        <v>0</v>
      </c>
      <c r="E170" s="1352">
        <v>0</v>
      </c>
      <c r="F170" s="1352">
        <v>0</v>
      </c>
      <c r="G170" s="1352">
        <v>0</v>
      </c>
      <c r="H170" s="1352">
        <v>0</v>
      </c>
      <c r="I170" s="1352">
        <v>0</v>
      </c>
      <c r="J170" s="1352">
        <v>0</v>
      </c>
      <c r="K170" s="1352">
        <v>0</v>
      </c>
      <c r="L170" s="1352">
        <v>0</v>
      </c>
      <c r="M170" s="1352">
        <v>0</v>
      </c>
      <c r="N170" s="1352">
        <v>0</v>
      </c>
      <c r="O170" s="1755">
        <v>0</v>
      </c>
    </row>
    <row r="171" spans="1:15" ht="38.25">
      <c r="A171" s="1753" t="s">
        <v>834</v>
      </c>
      <c r="B171" s="1350" t="s">
        <v>835</v>
      </c>
      <c r="C171" s="1351">
        <v>0</v>
      </c>
      <c r="D171" s="1352">
        <v>0</v>
      </c>
      <c r="E171" s="1352">
        <v>0</v>
      </c>
      <c r="F171" s="1352">
        <v>0</v>
      </c>
      <c r="G171" s="1352">
        <v>0</v>
      </c>
      <c r="H171" s="1352">
        <v>0</v>
      </c>
      <c r="I171" s="1352">
        <v>0</v>
      </c>
      <c r="J171" s="1352">
        <v>0</v>
      </c>
      <c r="K171" s="1352">
        <v>0</v>
      </c>
      <c r="L171" s="1352">
        <v>0</v>
      </c>
      <c r="M171" s="1352">
        <v>0</v>
      </c>
      <c r="N171" s="1352">
        <v>0</v>
      </c>
      <c r="O171" s="1755">
        <v>0</v>
      </c>
    </row>
    <row r="172" spans="1:15" ht="38.25">
      <c r="A172" s="1753" t="s">
        <v>836</v>
      </c>
      <c r="B172" s="1350" t="s">
        <v>837</v>
      </c>
      <c r="C172" s="1351">
        <v>0</v>
      </c>
      <c r="D172" s="1352">
        <v>0</v>
      </c>
      <c r="E172" s="1352">
        <v>0</v>
      </c>
      <c r="F172" s="1352">
        <v>0</v>
      </c>
      <c r="G172" s="1352">
        <v>0</v>
      </c>
      <c r="H172" s="1352">
        <v>0</v>
      </c>
      <c r="I172" s="1352">
        <v>0</v>
      </c>
      <c r="J172" s="1352">
        <v>0</v>
      </c>
      <c r="K172" s="1352">
        <v>0</v>
      </c>
      <c r="L172" s="1352">
        <v>0</v>
      </c>
      <c r="M172" s="1352">
        <v>0</v>
      </c>
      <c r="N172" s="1352">
        <v>0</v>
      </c>
      <c r="O172" s="1755">
        <v>0</v>
      </c>
    </row>
    <row r="173" spans="1:15">
      <c r="A173" s="1753" t="s">
        <v>838</v>
      </c>
      <c r="B173" s="1350" t="s">
        <v>839</v>
      </c>
      <c r="C173" s="1351">
        <v>31.031239999999997</v>
      </c>
      <c r="D173" s="1352">
        <v>18.830119999999997</v>
      </c>
      <c r="E173" s="1352">
        <v>2.8702799999999997</v>
      </c>
      <c r="F173" s="1352">
        <v>0</v>
      </c>
      <c r="G173" s="1352">
        <v>0</v>
      </c>
      <c r="H173" s="1352">
        <v>0</v>
      </c>
      <c r="I173" s="1352">
        <v>0</v>
      </c>
      <c r="J173" s="1352">
        <v>0</v>
      </c>
      <c r="K173" s="1352">
        <v>0</v>
      </c>
      <c r="L173" s="1352">
        <v>0</v>
      </c>
      <c r="M173" s="1352">
        <v>0</v>
      </c>
      <c r="N173" s="1352">
        <v>0</v>
      </c>
      <c r="O173" s="1755">
        <v>0</v>
      </c>
    </row>
    <row r="174" spans="1:15">
      <c r="A174" s="1753" t="s">
        <v>809</v>
      </c>
      <c r="B174" s="1350" t="s">
        <v>840</v>
      </c>
      <c r="C174" s="1361">
        <v>15345.473860000002</v>
      </c>
      <c r="D174" s="1362">
        <v>8624.2725800000026</v>
      </c>
      <c r="E174" s="1362">
        <v>47161.190230000007</v>
      </c>
      <c r="F174" s="1362">
        <v>4649.4395600000007</v>
      </c>
      <c r="G174" s="1362">
        <v>6228.6332300000004</v>
      </c>
      <c r="H174" s="1362">
        <v>2261.9451300000001</v>
      </c>
      <c r="I174" s="1362">
        <v>439.73792000000003</v>
      </c>
      <c r="J174" s="1362">
        <v>2391.0077999999999</v>
      </c>
      <c r="K174" s="1362">
        <v>128.91143</v>
      </c>
      <c r="L174" s="1362">
        <v>5.7430000000000003</v>
      </c>
      <c r="M174" s="1362">
        <v>0</v>
      </c>
      <c r="N174" s="1362">
        <v>0</v>
      </c>
      <c r="O174" s="1759">
        <v>0</v>
      </c>
    </row>
    <row r="175" spans="1:15">
      <c r="A175" s="1753" t="s">
        <v>809</v>
      </c>
      <c r="B175" s="1347" t="s">
        <v>553</v>
      </c>
      <c r="C175" s="1359">
        <v>0</v>
      </c>
      <c r="D175" s="1360">
        <v>0</v>
      </c>
      <c r="E175" s="1360">
        <v>0</v>
      </c>
      <c r="F175" s="1360">
        <v>0</v>
      </c>
      <c r="G175" s="1360">
        <v>0</v>
      </c>
      <c r="H175" s="1360">
        <v>0</v>
      </c>
      <c r="I175" s="1360">
        <v>0</v>
      </c>
      <c r="J175" s="1360">
        <v>0</v>
      </c>
      <c r="K175" s="1360">
        <v>0</v>
      </c>
      <c r="L175" s="1360">
        <v>0</v>
      </c>
      <c r="M175" s="1360">
        <v>0</v>
      </c>
      <c r="N175" s="1360">
        <v>0</v>
      </c>
      <c r="O175" s="1758">
        <v>0</v>
      </c>
    </row>
    <row r="176" spans="1:15">
      <c r="A176" s="1753" t="s">
        <v>841</v>
      </c>
      <c r="B176" s="1350" t="s">
        <v>842</v>
      </c>
      <c r="C176" s="1351">
        <v>197.98340000000002</v>
      </c>
      <c r="D176" s="1352">
        <v>0</v>
      </c>
      <c r="E176" s="1352">
        <v>0</v>
      </c>
      <c r="F176" s="1352">
        <v>0</v>
      </c>
      <c r="G176" s="1352">
        <v>0</v>
      </c>
      <c r="H176" s="1352">
        <v>0</v>
      </c>
      <c r="I176" s="1352">
        <v>0</v>
      </c>
      <c r="J176" s="1352">
        <v>0</v>
      </c>
      <c r="K176" s="1352">
        <v>0</v>
      </c>
      <c r="L176" s="1352">
        <v>0</v>
      </c>
      <c r="M176" s="1352">
        <v>0</v>
      </c>
      <c r="N176" s="1352">
        <v>0</v>
      </c>
      <c r="O176" s="1755">
        <v>0</v>
      </c>
    </row>
    <row r="177" spans="1:15">
      <c r="A177" s="1753" t="s">
        <v>843</v>
      </c>
      <c r="B177" s="1350" t="s">
        <v>683</v>
      </c>
      <c r="C177" s="1351">
        <v>164.10452000000001</v>
      </c>
      <c r="D177" s="1352">
        <v>0</v>
      </c>
      <c r="E177" s="1352">
        <v>0</v>
      </c>
      <c r="F177" s="1352">
        <v>0</v>
      </c>
      <c r="G177" s="1352">
        <v>0</v>
      </c>
      <c r="H177" s="1352">
        <v>0</v>
      </c>
      <c r="I177" s="1352">
        <v>0</v>
      </c>
      <c r="J177" s="1352">
        <v>0</v>
      </c>
      <c r="K177" s="1352">
        <v>0</v>
      </c>
      <c r="L177" s="1352">
        <v>0</v>
      </c>
      <c r="M177" s="1352">
        <v>0</v>
      </c>
      <c r="N177" s="1352">
        <v>0</v>
      </c>
      <c r="O177" s="1755">
        <v>0</v>
      </c>
    </row>
    <row r="178" spans="1:15">
      <c r="A178" s="1753" t="s">
        <v>844</v>
      </c>
      <c r="B178" s="1350" t="s">
        <v>815</v>
      </c>
      <c r="C178" s="1351">
        <v>33.878879999999995</v>
      </c>
      <c r="D178" s="1352">
        <v>0</v>
      </c>
      <c r="E178" s="1352">
        <v>0</v>
      </c>
      <c r="F178" s="1352">
        <v>0</v>
      </c>
      <c r="G178" s="1352">
        <v>0</v>
      </c>
      <c r="H178" s="1352">
        <v>0</v>
      </c>
      <c r="I178" s="1352">
        <v>0</v>
      </c>
      <c r="J178" s="1352">
        <v>0</v>
      </c>
      <c r="K178" s="1352">
        <v>0</v>
      </c>
      <c r="L178" s="1352">
        <v>0</v>
      </c>
      <c r="M178" s="1352">
        <v>0</v>
      </c>
      <c r="N178" s="1352">
        <v>0</v>
      </c>
      <c r="O178" s="1755">
        <v>0</v>
      </c>
    </row>
    <row r="179" spans="1:15">
      <c r="A179" s="1753" t="s">
        <v>845</v>
      </c>
      <c r="B179" s="1350" t="s">
        <v>819</v>
      </c>
      <c r="C179" s="1351">
        <v>69.568839999999994</v>
      </c>
      <c r="D179" s="1352">
        <v>129.32639</v>
      </c>
      <c r="E179" s="1352">
        <v>12720.76079</v>
      </c>
      <c r="F179" s="1352">
        <v>156.70059000000001</v>
      </c>
      <c r="G179" s="1352">
        <v>0</v>
      </c>
      <c r="H179" s="1352">
        <v>0</v>
      </c>
      <c r="I179" s="1352">
        <v>0</v>
      </c>
      <c r="J179" s="1352">
        <v>0</v>
      </c>
      <c r="K179" s="1352">
        <v>0</v>
      </c>
      <c r="L179" s="1352">
        <v>0</v>
      </c>
      <c r="M179" s="1352">
        <v>0</v>
      </c>
      <c r="N179" s="1352">
        <v>0</v>
      </c>
      <c r="O179" s="1755">
        <v>0</v>
      </c>
    </row>
    <row r="180" spans="1:15">
      <c r="A180" s="1753" t="s">
        <v>846</v>
      </c>
      <c r="B180" s="1350" t="s">
        <v>847</v>
      </c>
      <c r="C180" s="1351">
        <v>69.154839999999993</v>
      </c>
      <c r="D180" s="1352">
        <v>127.98039</v>
      </c>
      <c r="E180" s="1352">
        <v>12709.151790000002</v>
      </c>
      <c r="F180" s="1352">
        <v>146.30059</v>
      </c>
      <c r="G180" s="1352">
        <v>0</v>
      </c>
      <c r="H180" s="1352">
        <v>0</v>
      </c>
      <c r="I180" s="1352">
        <v>0</v>
      </c>
      <c r="J180" s="1352">
        <v>0</v>
      </c>
      <c r="K180" s="1352">
        <v>0</v>
      </c>
      <c r="L180" s="1352">
        <v>0</v>
      </c>
      <c r="M180" s="1352">
        <v>0</v>
      </c>
      <c r="N180" s="1352">
        <v>0</v>
      </c>
      <c r="O180" s="1755">
        <v>0</v>
      </c>
    </row>
    <row r="181" spans="1:15">
      <c r="A181" s="1753" t="s">
        <v>848</v>
      </c>
      <c r="B181" s="1350" t="s">
        <v>823</v>
      </c>
      <c r="C181" s="1351">
        <v>0.41399999999999998</v>
      </c>
      <c r="D181" s="1352">
        <v>1.3460000000000001</v>
      </c>
      <c r="E181" s="1352">
        <v>11.609</v>
      </c>
      <c r="F181" s="1352">
        <v>10.4</v>
      </c>
      <c r="G181" s="1352">
        <v>0</v>
      </c>
      <c r="H181" s="1352">
        <v>0</v>
      </c>
      <c r="I181" s="1352">
        <v>0</v>
      </c>
      <c r="J181" s="1352">
        <v>0</v>
      </c>
      <c r="K181" s="1352">
        <v>0</v>
      </c>
      <c r="L181" s="1352">
        <v>0</v>
      </c>
      <c r="M181" s="1352">
        <v>0</v>
      </c>
      <c r="N181" s="1352">
        <v>0</v>
      </c>
      <c r="O181" s="1755">
        <v>0</v>
      </c>
    </row>
    <row r="182" spans="1:15">
      <c r="A182" s="1753" t="s">
        <v>849</v>
      </c>
      <c r="B182" s="1350" t="s">
        <v>690</v>
      </c>
      <c r="C182" s="1351">
        <v>2256.9535999999998</v>
      </c>
      <c r="D182" s="1352">
        <v>4850.4538900000007</v>
      </c>
      <c r="E182" s="1352">
        <v>879.82037000000003</v>
      </c>
      <c r="F182" s="1352">
        <v>4.9995399999999997</v>
      </c>
      <c r="G182" s="1352">
        <v>0</v>
      </c>
      <c r="H182" s="1352">
        <v>0</v>
      </c>
      <c r="I182" s="1352">
        <v>0</v>
      </c>
      <c r="J182" s="1352">
        <v>0</v>
      </c>
      <c r="K182" s="1352">
        <v>0</v>
      </c>
      <c r="L182" s="1352">
        <v>0</v>
      </c>
      <c r="M182" s="1352">
        <v>0</v>
      </c>
      <c r="N182" s="1352">
        <v>0</v>
      </c>
      <c r="O182" s="1755">
        <v>0</v>
      </c>
    </row>
    <row r="183" spans="1:15">
      <c r="A183" s="1753" t="s">
        <v>850</v>
      </c>
      <c r="B183" s="1350" t="s">
        <v>851</v>
      </c>
      <c r="C183" s="1351">
        <v>1167.1692399999999</v>
      </c>
      <c r="D183" s="1352">
        <v>943.70441999999991</v>
      </c>
      <c r="E183" s="1352">
        <v>853.46537000000001</v>
      </c>
      <c r="F183" s="1352">
        <v>0</v>
      </c>
      <c r="G183" s="1352">
        <v>0</v>
      </c>
      <c r="H183" s="1352">
        <v>0</v>
      </c>
      <c r="I183" s="1352">
        <v>0</v>
      </c>
      <c r="J183" s="1352">
        <v>0</v>
      </c>
      <c r="K183" s="1352">
        <v>0</v>
      </c>
      <c r="L183" s="1352">
        <v>0</v>
      </c>
      <c r="M183" s="1352">
        <v>0</v>
      </c>
      <c r="N183" s="1352">
        <v>0</v>
      </c>
      <c r="O183" s="1755">
        <v>0</v>
      </c>
    </row>
    <row r="184" spans="1:15">
      <c r="A184" s="1753" t="s">
        <v>852</v>
      </c>
      <c r="B184" s="1350" t="s">
        <v>829</v>
      </c>
      <c r="C184" s="1351">
        <v>1089.7843599999999</v>
      </c>
      <c r="D184" s="1352">
        <v>3906.7494700000002</v>
      </c>
      <c r="E184" s="1352">
        <v>26.355</v>
      </c>
      <c r="F184" s="1352">
        <v>4.9995399999999997</v>
      </c>
      <c r="G184" s="1352">
        <v>0</v>
      </c>
      <c r="H184" s="1352">
        <v>0</v>
      </c>
      <c r="I184" s="1352">
        <v>0</v>
      </c>
      <c r="J184" s="1352">
        <v>0</v>
      </c>
      <c r="K184" s="1352">
        <v>0</v>
      </c>
      <c r="L184" s="1352">
        <v>0</v>
      </c>
      <c r="M184" s="1352">
        <v>0</v>
      </c>
      <c r="N184" s="1352">
        <v>0</v>
      </c>
      <c r="O184" s="1755">
        <v>0</v>
      </c>
    </row>
    <row r="185" spans="1:15">
      <c r="A185" s="1753" t="s">
        <v>853</v>
      </c>
      <c r="B185" s="1350" t="s">
        <v>854</v>
      </c>
      <c r="C185" s="1351">
        <v>0</v>
      </c>
      <c r="D185" s="1352">
        <v>0</v>
      </c>
      <c r="E185" s="1352">
        <v>0</v>
      </c>
      <c r="F185" s="1352">
        <v>0</v>
      </c>
      <c r="G185" s="1352">
        <v>0</v>
      </c>
      <c r="H185" s="1352">
        <v>0</v>
      </c>
      <c r="I185" s="1352">
        <v>0</v>
      </c>
      <c r="J185" s="1352">
        <v>0</v>
      </c>
      <c r="K185" s="1352">
        <v>0</v>
      </c>
      <c r="L185" s="1352">
        <v>0</v>
      </c>
      <c r="M185" s="1352">
        <v>0</v>
      </c>
      <c r="N185" s="1352">
        <v>0</v>
      </c>
      <c r="O185" s="1755">
        <v>0</v>
      </c>
    </row>
    <row r="186" spans="1:15">
      <c r="A186" s="1753" t="s">
        <v>855</v>
      </c>
      <c r="B186" s="1350" t="s">
        <v>856</v>
      </c>
      <c r="C186" s="1351">
        <v>307.47500000000002</v>
      </c>
      <c r="D186" s="1352">
        <v>2029.335</v>
      </c>
      <c r="E186" s="1352">
        <v>0</v>
      </c>
      <c r="F186" s="1352">
        <v>307.47500000000002</v>
      </c>
      <c r="G186" s="1352">
        <v>0</v>
      </c>
      <c r="H186" s="1352">
        <v>0</v>
      </c>
      <c r="I186" s="1352">
        <v>0</v>
      </c>
      <c r="J186" s="1352">
        <v>0</v>
      </c>
      <c r="K186" s="1352">
        <v>0</v>
      </c>
      <c r="L186" s="1352">
        <v>0</v>
      </c>
      <c r="M186" s="1352">
        <v>0</v>
      </c>
      <c r="N186" s="1352">
        <v>0</v>
      </c>
      <c r="O186" s="1755">
        <v>0</v>
      </c>
    </row>
    <row r="187" spans="1:15">
      <c r="A187" s="1753" t="s">
        <v>857</v>
      </c>
      <c r="B187" s="1350" t="s">
        <v>858</v>
      </c>
      <c r="C187" s="1351">
        <v>0</v>
      </c>
      <c r="D187" s="1352">
        <v>0</v>
      </c>
      <c r="E187" s="1352">
        <v>0</v>
      </c>
      <c r="F187" s="1352">
        <v>0</v>
      </c>
      <c r="G187" s="1352">
        <v>0</v>
      </c>
      <c r="H187" s="1352">
        <v>0</v>
      </c>
      <c r="I187" s="1352">
        <v>0</v>
      </c>
      <c r="J187" s="1352">
        <v>0</v>
      </c>
      <c r="K187" s="1352">
        <v>0</v>
      </c>
      <c r="L187" s="1352">
        <v>0</v>
      </c>
      <c r="M187" s="1352">
        <v>0</v>
      </c>
      <c r="N187" s="1352">
        <v>0</v>
      </c>
      <c r="O187" s="1755">
        <v>0</v>
      </c>
    </row>
    <row r="188" spans="1:15">
      <c r="A188" s="1753" t="s">
        <v>809</v>
      </c>
      <c r="B188" s="1350" t="s">
        <v>859</v>
      </c>
      <c r="C188" s="1361">
        <v>2831.9808399999997</v>
      </c>
      <c r="D188" s="1362">
        <v>7009.1152800000009</v>
      </c>
      <c r="E188" s="1362">
        <v>13600.58116</v>
      </c>
      <c r="F188" s="1362">
        <v>469.17513000000002</v>
      </c>
      <c r="G188" s="1362">
        <v>0</v>
      </c>
      <c r="H188" s="1362">
        <v>0</v>
      </c>
      <c r="I188" s="1362">
        <v>0</v>
      </c>
      <c r="J188" s="1362">
        <v>0</v>
      </c>
      <c r="K188" s="1362">
        <v>0</v>
      </c>
      <c r="L188" s="1362">
        <v>0</v>
      </c>
      <c r="M188" s="1362">
        <v>0</v>
      </c>
      <c r="N188" s="1362">
        <v>0</v>
      </c>
      <c r="O188" s="1759">
        <v>0</v>
      </c>
    </row>
    <row r="189" spans="1:15">
      <c r="A189" s="1760" t="s">
        <v>809</v>
      </c>
      <c r="B189" s="1363" t="s">
        <v>860</v>
      </c>
      <c r="C189" s="1364">
        <v>12513.49302</v>
      </c>
      <c r="D189" s="1365">
        <v>1615.1572999999992</v>
      </c>
      <c r="E189" s="1365">
        <v>33560.609069999999</v>
      </c>
      <c r="F189" s="1365">
        <v>4180.2644299999993</v>
      </c>
      <c r="G189" s="1365">
        <v>6228.6332300000004</v>
      </c>
      <c r="H189" s="1365">
        <v>2261.9451300000001</v>
      </c>
      <c r="I189" s="1365">
        <v>439.73792000000003</v>
      </c>
      <c r="J189" s="1365">
        <v>2391.0077999999999</v>
      </c>
      <c r="K189" s="1365">
        <v>128.91143</v>
      </c>
      <c r="L189" s="1365">
        <v>5.7430000000000003</v>
      </c>
      <c r="M189" s="1365">
        <v>0</v>
      </c>
      <c r="N189" s="1365">
        <v>0</v>
      </c>
      <c r="O189" s="1761">
        <v>0</v>
      </c>
    </row>
    <row r="190" spans="1:15">
      <c r="A190" s="1753" t="s">
        <v>809</v>
      </c>
      <c r="B190" s="1347" t="s">
        <v>861</v>
      </c>
      <c r="C190" s="1366">
        <v>0</v>
      </c>
      <c r="D190" s="1367">
        <v>0</v>
      </c>
      <c r="E190" s="1367">
        <v>0</v>
      </c>
      <c r="F190" s="1367">
        <v>0</v>
      </c>
      <c r="G190" s="1367">
        <v>0</v>
      </c>
      <c r="H190" s="1367">
        <v>0</v>
      </c>
      <c r="I190" s="1367">
        <v>0</v>
      </c>
      <c r="J190" s="1367">
        <v>0</v>
      </c>
      <c r="K190" s="1367">
        <v>0</v>
      </c>
      <c r="L190" s="1367">
        <v>0</v>
      </c>
      <c r="M190" s="1367">
        <v>0</v>
      </c>
      <c r="N190" s="1367">
        <v>0</v>
      </c>
      <c r="O190" s="1762">
        <v>0</v>
      </c>
    </row>
    <row r="191" spans="1:15">
      <c r="A191" s="1753" t="s">
        <v>809</v>
      </c>
      <c r="B191" s="1350" t="s">
        <v>405</v>
      </c>
      <c r="C191" s="1348">
        <v>0</v>
      </c>
      <c r="D191" s="1349">
        <v>0</v>
      </c>
      <c r="E191" s="1349">
        <v>0</v>
      </c>
      <c r="F191" s="1349">
        <v>0</v>
      </c>
      <c r="G191" s="1349">
        <v>0</v>
      </c>
      <c r="H191" s="1349">
        <v>0</v>
      </c>
      <c r="I191" s="1349">
        <v>0</v>
      </c>
      <c r="J191" s="1349">
        <v>0</v>
      </c>
      <c r="K191" s="1349">
        <v>0</v>
      </c>
      <c r="L191" s="1349">
        <v>0</v>
      </c>
      <c r="M191" s="1349">
        <v>0</v>
      </c>
      <c r="N191" s="1349">
        <v>0</v>
      </c>
      <c r="O191" s="1754">
        <v>0</v>
      </c>
    </row>
    <row r="192" spans="1:15">
      <c r="A192" s="1753" t="s">
        <v>862</v>
      </c>
      <c r="B192" s="1350" t="s">
        <v>863</v>
      </c>
      <c r="C192" s="1351">
        <v>0</v>
      </c>
      <c r="D192" s="1352">
        <v>0</v>
      </c>
      <c r="E192" s="1352">
        <v>0</v>
      </c>
      <c r="F192" s="1352">
        <v>0</v>
      </c>
      <c r="G192" s="1352">
        <v>0</v>
      </c>
      <c r="H192" s="1352">
        <v>0</v>
      </c>
      <c r="I192" s="1352">
        <v>0</v>
      </c>
      <c r="J192" s="1352">
        <v>0</v>
      </c>
      <c r="K192" s="1352">
        <v>0</v>
      </c>
      <c r="L192" s="1352">
        <v>0</v>
      </c>
      <c r="M192" s="1352">
        <v>0</v>
      </c>
      <c r="N192" s="1352">
        <v>0</v>
      </c>
      <c r="O192" s="1755">
        <v>0</v>
      </c>
    </row>
    <row r="193" spans="1:15">
      <c r="A193" s="1753" t="s">
        <v>864</v>
      </c>
      <c r="B193" s="1350" t="s">
        <v>865</v>
      </c>
      <c r="C193" s="1351">
        <v>0</v>
      </c>
      <c r="D193" s="1352">
        <v>0</v>
      </c>
      <c r="E193" s="1352">
        <v>0</v>
      </c>
      <c r="F193" s="1352">
        <v>0</v>
      </c>
      <c r="G193" s="1352">
        <v>0</v>
      </c>
      <c r="H193" s="1352">
        <v>0</v>
      </c>
      <c r="I193" s="1352">
        <v>0</v>
      </c>
      <c r="J193" s="1352">
        <v>0</v>
      </c>
      <c r="K193" s="1352">
        <v>0</v>
      </c>
      <c r="L193" s="1352">
        <v>0</v>
      </c>
      <c r="M193" s="1352">
        <v>0</v>
      </c>
      <c r="N193" s="1352">
        <v>0</v>
      </c>
      <c r="O193" s="1755">
        <v>0</v>
      </c>
    </row>
    <row r="194" spans="1:15">
      <c r="A194" s="1753" t="s">
        <v>809</v>
      </c>
      <c r="B194" s="1350" t="s">
        <v>866</v>
      </c>
      <c r="C194" s="1361">
        <v>0</v>
      </c>
      <c r="D194" s="1362">
        <v>0</v>
      </c>
      <c r="E194" s="1362">
        <v>0</v>
      </c>
      <c r="F194" s="1362">
        <v>0</v>
      </c>
      <c r="G194" s="1362">
        <v>0</v>
      </c>
      <c r="H194" s="1362">
        <v>0</v>
      </c>
      <c r="I194" s="1362">
        <v>0</v>
      </c>
      <c r="J194" s="1362">
        <v>0</v>
      </c>
      <c r="K194" s="1362">
        <v>0</v>
      </c>
      <c r="L194" s="1362">
        <v>0</v>
      </c>
      <c r="M194" s="1362">
        <v>0</v>
      </c>
      <c r="N194" s="1362">
        <v>0</v>
      </c>
      <c r="O194" s="1759">
        <v>0</v>
      </c>
    </row>
    <row r="195" spans="1:15">
      <c r="A195" s="1753" t="s">
        <v>809</v>
      </c>
      <c r="B195" s="1350" t="s">
        <v>553</v>
      </c>
      <c r="C195" s="1361">
        <v>0</v>
      </c>
      <c r="D195" s="1362">
        <v>0</v>
      </c>
      <c r="E195" s="1362">
        <v>0</v>
      </c>
      <c r="F195" s="1362">
        <v>0</v>
      </c>
      <c r="G195" s="1362">
        <v>0</v>
      </c>
      <c r="H195" s="1362">
        <v>0</v>
      </c>
      <c r="I195" s="1362">
        <v>0</v>
      </c>
      <c r="J195" s="1362">
        <v>0</v>
      </c>
      <c r="K195" s="1362">
        <v>0</v>
      </c>
      <c r="L195" s="1362">
        <v>0</v>
      </c>
      <c r="M195" s="1362">
        <v>0</v>
      </c>
      <c r="N195" s="1362">
        <v>0</v>
      </c>
      <c r="O195" s="1759">
        <v>0</v>
      </c>
    </row>
    <row r="196" spans="1:15">
      <c r="A196" s="1753" t="s">
        <v>867</v>
      </c>
      <c r="B196" s="1350" t="s">
        <v>863</v>
      </c>
      <c r="C196" s="1351">
        <v>0</v>
      </c>
      <c r="D196" s="1352">
        <v>0</v>
      </c>
      <c r="E196" s="1352">
        <v>0</v>
      </c>
      <c r="F196" s="1352">
        <v>0</v>
      </c>
      <c r="G196" s="1352">
        <v>0</v>
      </c>
      <c r="H196" s="1352">
        <v>0</v>
      </c>
      <c r="I196" s="1352">
        <v>0</v>
      </c>
      <c r="J196" s="1352">
        <v>0</v>
      </c>
      <c r="K196" s="1352">
        <v>0</v>
      </c>
      <c r="L196" s="1352">
        <v>0</v>
      </c>
      <c r="M196" s="1352">
        <v>0</v>
      </c>
      <c r="N196" s="1352">
        <v>0</v>
      </c>
      <c r="O196" s="1755">
        <v>0</v>
      </c>
    </row>
    <row r="197" spans="1:15">
      <c r="A197" s="1753" t="s">
        <v>868</v>
      </c>
      <c r="B197" s="1350" t="s">
        <v>865</v>
      </c>
      <c r="C197" s="1351">
        <v>0</v>
      </c>
      <c r="D197" s="1352">
        <v>0</v>
      </c>
      <c r="E197" s="1352">
        <v>0</v>
      </c>
      <c r="F197" s="1352">
        <v>0</v>
      </c>
      <c r="G197" s="1352">
        <v>0</v>
      </c>
      <c r="H197" s="1352">
        <v>0</v>
      </c>
      <c r="I197" s="1352">
        <v>0</v>
      </c>
      <c r="J197" s="1352">
        <v>0</v>
      </c>
      <c r="K197" s="1352">
        <v>0</v>
      </c>
      <c r="L197" s="1352">
        <v>0</v>
      </c>
      <c r="M197" s="1352">
        <v>0</v>
      </c>
      <c r="N197" s="1352">
        <v>0</v>
      </c>
      <c r="O197" s="1755">
        <v>0</v>
      </c>
    </row>
    <row r="198" spans="1:15">
      <c r="A198" s="1753" t="s">
        <v>809</v>
      </c>
      <c r="B198" s="1350" t="s">
        <v>869</v>
      </c>
      <c r="C198" s="1361">
        <v>0</v>
      </c>
      <c r="D198" s="1362">
        <v>0</v>
      </c>
      <c r="E198" s="1362">
        <v>0</v>
      </c>
      <c r="F198" s="1362">
        <v>0</v>
      </c>
      <c r="G198" s="1362">
        <v>0</v>
      </c>
      <c r="H198" s="1362">
        <v>0</v>
      </c>
      <c r="I198" s="1362">
        <v>0</v>
      </c>
      <c r="J198" s="1362">
        <v>0</v>
      </c>
      <c r="K198" s="1362">
        <v>0</v>
      </c>
      <c r="L198" s="1362">
        <v>0</v>
      </c>
      <c r="M198" s="1362">
        <v>0</v>
      </c>
      <c r="N198" s="1362">
        <v>0</v>
      </c>
      <c r="O198" s="1759">
        <v>0</v>
      </c>
    </row>
    <row r="199" spans="1:15">
      <c r="A199" s="1760" t="s">
        <v>809</v>
      </c>
      <c r="B199" s="1363" t="s">
        <v>870</v>
      </c>
      <c r="C199" s="1364">
        <v>0</v>
      </c>
      <c r="D199" s="1365">
        <v>0</v>
      </c>
      <c r="E199" s="1365">
        <v>0</v>
      </c>
      <c r="F199" s="1365">
        <v>0</v>
      </c>
      <c r="G199" s="1365">
        <v>0</v>
      </c>
      <c r="H199" s="1365">
        <v>0</v>
      </c>
      <c r="I199" s="1365">
        <v>0</v>
      </c>
      <c r="J199" s="1365">
        <v>0</v>
      </c>
      <c r="K199" s="1365">
        <v>0</v>
      </c>
      <c r="L199" s="1365">
        <v>0</v>
      </c>
      <c r="M199" s="1365">
        <v>0</v>
      </c>
      <c r="N199" s="1365">
        <v>0</v>
      </c>
      <c r="O199" s="1761">
        <v>0</v>
      </c>
    </row>
    <row r="200" spans="1:15">
      <c r="A200" s="1760" t="s">
        <v>809</v>
      </c>
      <c r="B200" s="1363" t="s">
        <v>871</v>
      </c>
      <c r="C200" s="1364">
        <v>12513.49302</v>
      </c>
      <c r="D200" s="1365">
        <v>1615.1572999999992</v>
      </c>
      <c r="E200" s="1365">
        <v>33560.609069999999</v>
      </c>
      <c r="F200" s="1365">
        <v>4180.2644299999993</v>
      </c>
      <c r="G200" s="1365">
        <v>6228.6332300000004</v>
      </c>
      <c r="H200" s="1365">
        <v>2261.9451300000001</v>
      </c>
      <c r="I200" s="1365">
        <v>439.73792000000003</v>
      </c>
      <c r="J200" s="1365">
        <v>2391.0077999999999</v>
      </c>
      <c r="K200" s="1365">
        <v>128.91143</v>
      </c>
      <c r="L200" s="1365">
        <v>5.7430000000000003</v>
      </c>
      <c r="M200" s="1365">
        <v>0</v>
      </c>
      <c r="N200" s="1365">
        <v>0</v>
      </c>
      <c r="O200" s="1761">
        <v>0</v>
      </c>
    </row>
    <row r="201" spans="1:15" ht="13.5" thickBot="1">
      <c r="A201" s="1753" t="s">
        <v>809</v>
      </c>
      <c r="B201" s="1350" t="s">
        <v>872</v>
      </c>
      <c r="C201" s="1368">
        <v>8.0000000000000004E-4</v>
      </c>
      <c r="D201" s="1369">
        <v>3.2000000000000002E-3</v>
      </c>
      <c r="E201" s="1369">
        <v>7.1999999999999998E-3</v>
      </c>
      <c r="F201" s="1369">
        <v>1.43E-2</v>
      </c>
      <c r="G201" s="1369">
        <v>2.7699999999999999E-2</v>
      </c>
      <c r="H201" s="1369">
        <v>4.4900000000000002E-2</v>
      </c>
      <c r="I201" s="1369">
        <v>6.1400000000000003E-2</v>
      </c>
      <c r="J201" s="1369">
        <v>7.7100000000000002E-2</v>
      </c>
      <c r="K201" s="1369">
        <v>0.10150000000000001</v>
      </c>
      <c r="L201" s="1369">
        <v>0.1326</v>
      </c>
      <c r="M201" s="1369">
        <v>0.1784</v>
      </c>
      <c r="N201" s="1369">
        <v>0.2243</v>
      </c>
      <c r="O201" s="1763">
        <v>0.26029999999999998</v>
      </c>
    </row>
    <row r="202" spans="1:15" ht="14.25" thickTop="1" thickBot="1">
      <c r="A202" s="1760" t="s">
        <v>809</v>
      </c>
      <c r="B202" s="1370" t="s">
        <v>873</v>
      </c>
      <c r="C202" s="1371">
        <v>10.010794416000001</v>
      </c>
      <c r="D202" s="1372">
        <v>5.1685033600000017</v>
      </c>
      <c r="E202" s="1372">
        <v>241.63638530399999</v>
      </c>
      <c r="F202" s="1372">
        <v>59.777781349000001</v>
      </c>
      <c r="G202" s="1374">
        <v>172.533140471</v>
      </c>
      <c r="H202" s="1372">
        <v>101.56133633700001</v>
      </c>
      <c r="I202" s="1372">
        <v>26.999908288</v>
      </c>
      <c r="J202" s="1372">
        <v>184.34670137999998</v>
      </c>
      <c r="K202" s="1372">
        <v>13.084510144999999</v>
      </c>
      <c r="L202" s="1372">
        <v>0.76152180000000003</v>
      </c>
      <c r="M202" s="1372">
        <v>0</v>
      </c>
      <c r="N202" s="1372">
        <v>0</v>
      </c>
      <c r="O202" s="1764">
        <v>0</v>
      </c>
    </row>
    <row r="203" spans="1:15" ht="14.25" thickTop="1" thickBot="1">
      <c r="A203" s="1767" t="s">
        <v>809</v>
      </c>
      <c r="B203" s="1373" t="s">
        <v>874</v>
      </c>
      <c r="C203" s="1746">
        <v>0</v>
      </c>
      <c r="D203" s="1747">
        <v>0</v>
      </c>
      <c r="E203" s="1747">
        <v>0</v>
      </c>
      <c r="F203" s="1747">
        <v>0</v>
      </c>
      <c r="G203" s="1747">
        <v>0</v>
      </c>
      <c r="H203" s="1747">
        <v>0</v>
      </c>
      <c r="I203" s="1747">
        <v>0</v>
      </c>
      <c r="J203" s="1747">
        <v>0</v>
      </c>
      <c r="K203" s="1747">
        <v>0</v>
      </c>
      <c r="L203" s="1747">
        <v>0</v>
      </c>
      <c r="M203" s="1747">
        <v>0</v>
      </c>
      <c r="N203" s="1748">
        <v>815.88058285</v>
      </c>
      <c r="O203" s="1749">
        <v>0</v>
      </c>
    </row>
    <row r="206" spans="1:15">
      <c r="N206" s="1353"/>
    </row>
  </sheetData>
  <mergeCells count="18">
    <mergeCell ref="A154:O154"/>
    <mergeCell ref="A155:A156"/>
    <mergeCell ref="B155:B156"/>
    <mergeCell ref="C155:O155"/>
    <mergeCell ref="A54:O54"/>
    <mergeCell ref="A55:A56"/>
    <mergeCell ref="B55:B56"/>
    <mergeCell ref="C55:O55"/>
    <mergeCell ref="A104:O104"/>
    <mergeCell ref="A105:A106"/>
    <mergeCell ref="B105:B106"/>
    <mergeCell ref="C105:O105"/>
    <mergeCell ref="N1:O1"/>
    <mergeCell ref="A2:O2"/>
    <mergeCell ref="C4:O4"/>
    <mergeCell ref="A5:A6"/>
    <mergeCell ref="B5:B6"/>
    <mergeCell ref="C5:O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heetViews>
  <sheetFormatPr defaultRowHeight="14.25"/>
  <cols>
    <col min="1" max="1" width="9.5703125" style="1375" customWidth="1"/>
    <col min="2" max="2" width="68.140625" style="1375" customWidth="1"/>
    <col min="3" max="5" width="9.140625" style="1376"/>
    <col min="6" max="6" width="11.5703125" style="1376" bestFit="1" customWidth="1"/>
    <col min="7" max="237" width="9.140625" style="1376"/>
    <col min="238" max="238" width="6.7109375" style="1376" customWidth="1"/>
    <col min="239" max="239" width="73.5703125" style="1376" customWidth="1"/>
    <col min="240" max="240" width="11.28515625" style="1376" bestFit="1" customWidth="1"/>
    <col min="241" max="242" width="10.140625" style="1376" bestFit="1" customWidth="1"/>
    <col min="243" max="244" width="11.28515625" style="1376" bestFit="1" customWidth="1"/>
    <col min="245" max="246" width="10.140625" style="1376" bestFit="1" customWidth="1"/>
    <col min="247" max="247" width="11.28515625" style="1376" bestFit="1" customWidth="1"/>
    <col min="248" max="493" width="9.140625" style="1376"/>
    <col min="494" max="494" width="6.7109375" style="1376" customWidth="1"/>
    <col min="495" max="495" width="73.5703125" style="1376" customWidth="1"/>
    <col min="496" max="496" width="11.28515625" style="1376" bestFit="1" customWidth="1"/>
    <col min="497" max="498" width="10.140625" style="1376" bestFit="1" customWidth="1"/>
    <col min="499" max="500" width="11.28515625" style="1376" bestFit="1" customWidth="1"/>
    <col min="501" max="502" width="10.140625" style="1376" bestFit="1" customWidth="1"/>
    <col min="503" max="503" width="11.28515625" style="1376" bestFit="1" customWidth="1"/>
    <col min="504" max="749" width="9.140625" style="1376"/>
    <col min="750" max="750" width="6.7109375" style="1376" customWidth="1"/>
    <col min="751" max="751" width="73.5703125" style="1376" customWidth="1"/>
    <col min="752" max="752" width="11.28515625" style="1376" bestFit="1" customWidth="1"/>
    <col min="753" max="754" width="10.140625" style="1376" bestFit="1" customWidth="1"/>
    <col min="755" max="756" width="11.28515625" style="1376" bestFit="1" customWidth="1"/>
    <col min="757" max="758" width="10.140625" style="1376" bestFit="1" customWidth="1"/>
    <col min="759" max="759" width="11.28515625" style="1376" bestFit="1" customWidth="1"/>
    <col min="760" max="1005" width="9.140625" style="1376"/>
    <col min="1006" max="1006" width="6.7109375" style="1376" customWidth="1"/>
    <col min="1007" max="1007" width="73.5703125" style="1376" customWidth="1"/>
    <col min="1008" max="1008" width="11.28515625" style="1376" bestFit="1" customWidth="1"/>
    <col min="1009" max="1010" width="10.140625" style="1376" bestFit="1" customWidth="1"/>
    <col min="1011" max="1012" width="11.28515625" style="1376" bestFit="1" customWidth="1"/>
    <col min="1013" max="1014" width="10.140625" style="1376" bestFit="1" customWidth="1"/>
    <col min="1015" max="1015" width="11.28515625" style="1376" bestFit="1" customWidth="1"/>
    <col min="1016" max="1261" width="9.140625" style="1376"/>
    <col min="1262" max="1262" width="6.7109375" style="1376" customWidth="1"/>
    <col min="1263" max="1263" width="73.5703125" style="1376" customWidth="1"/>
    <col min="1264" max="1264" width="11.28515625" style="1376" bestFit="1" customWidth="1"/>
    <col min="1265" max="1266" width="10.140625" style="1376" bestFit="1" customWidth="1"/>
    <col min="1267" max="1268" width="11.28515625" style="1376" bestFit="1" customWidth="1"/>
    <col min="1269" max="1270" width="10.140625" style="1376" bestFit="1" customWidth="1"/>
    <col min="1271" max="1271" width="11.28515625" style="1376" bestFit="1" customWidth="1"/>
    <col min="1272" max="1517" width="9.140625" style="1376"/>
    <col min="1518" max="1518" width="6.7109375" style="1376" customWidth="1"/>
    <col min="1519" max="1519" width="73.5703125" style="1376" customWidth="1"/>
    <col min="1520" max="1520" width="11.28515625" style="1376" bestFit="1" customWidth="1"/>
    <col min="1521" max="1522" width="10.140625" style="1376" bestFit="1" customWidth="1"/>
    <col min="1523" max="1524" width="11.28515625" style="1376" bestFit="1" customWidth="1"/>
    <col min="1525" max="1526" width="10.140625" style="1376" bestFit="1" customWidth="1"/>
    <col min="1527" max="1527" width="11.28515625" style="1376" bestFit="1" customWidth="1"/>
    <col min="1528" max="1773" width="9.140625" style="1376"/>
    <col min="1774" max="1774" width="6.7109375" style="1376" customWidth="1"/>
    <col min="1775" max="1775" width="73.5703125" style="1376" customWidth="1"/>
    <col min="1776" max="1776" width="11.28515625" style="1376" bestFit="1" customWidth="1"/>
    <col min="1777" max="1778" width="10.140625" style="1376" bestFit="1" customWidth="1"/>
    <col min="1779" max="1780" width="11.28515625" style="1376" bestFit="1" customWidth="1"/>
    <col min="1781" max="1782" width="10.140625" style="1376" bestFit="1" customWidth="1"/>
    <col min="1783" max="1783" width="11.28515625" style="1376" bestFit="1" customWidth="1"/>
    <col min="1784" max="2029" width="9.140625" style="1376"/>
    <col min="2030" max="2030" width="6.7109375" style="1376" customWidth="1"/>
    <col min="2031" max="2031" width="73.5703125" style="1376" customWidth="1"/>
    <col min="2032" max="2032" width="11.28515625" style="1376" bestFit="1" customWidth="1"/>
    <col min="2033" max="2034" width="10.140625" style="1376" bestFit="1" customWidth="1"/>
    <col min="2035" max="2036" width="11.28515625" style="1376" bestFit="1" customWidth="1"/>
    <col min="2037" max="2038" width="10.140625" style="1376" bestFit="1" customWidth="1"/>
    <col min="2039" max="2039" width="11.28515625" style="1376" bestFit="1" customWidth="1"/>
    <col min="2040" max="2285" width="9.140625" style="1376"/>
    <col min="2286" max="2286" width="6.7109375" style="1376" customWidth="1"/>
    <col min="2287" max="2287" width="73.5703125" style="1376" customWidth="1"/>
    <col min="2288" max="2288" width="11.28515625" style="1376" bestFit="1" customWidth="1"/>
    <col min="2289" max="2290" width="10.140625" style="1376" bestFit="1" customWidth="1"/>
    <col min="2291" max="2292" width="11.28515625" style="1376" bestFit="1" customWidth="1"/>
    <col min="2293" max="2294" width="10.140625" style="1376" bestFit="1" customWidth="1"/>
    <col min="2295" max="2295" width="11.28515625" style="1376" bestFit="1" customWidth="1"/>
    <col min="2296" max="2541" width="9.140625" style="1376"/>
    <col min="2542" max="2542" width="6.7109375" style="1376" customWidth="1"/>
    <col min="2543" max="2543" width="73.5703125" style="1376" customWidth="1"/>
    <col min="2544" max="2544" width="11.28515625" style="1376" bestFit="1" customWidth="1"/>
    <col min="2545" max="2546" width="10.140625" style="1376" bestFit="1" customWidth="1"/>
    <col min="2547" max="2548" width="11.28515625" style="1376" bestFit="1" customWidth="1"/>
    <col min="2549" max="2550" width="10.140625" style="1376" bestFit="1" customWidth="1"/>
    <col min="2551" max="2551" width="11.28515625" style="1376" bestFit="1" customWidth="1"/>
    <col min="2552" max="2797" width="9.140625" style="1376"/>
    <col min="2798" max="2798" width="6.7109375" style="1376" customWidth="1"/>
    <col min="2799" max="2799" width="73.5703125" style="1376" customWidth="1"/>
    <col min="2800" max="2800" width="11.28515625" style="1376" bestFit="1" customWidth="1"/>
    <col min="2801" max="2802" width="10.140625" style="1376" bestFit="1" customWidth="1"/>
    <col min="2803" max="2804" width="11.28515625" style="1376" bestFit="1" customWidth="1"/>
    <col min="2805" max="2806" width="10.140625" style="1376" bestFit="1" customWidth="1"/>
    <col min="2807" max="2807" width="11.28515625" style="1376" bestFit="1" customWidth="1"/>
    <col min="2808" max="3053" width="9.140625" style="1376"/>
    <col min="3054" max="3054" width="6.7109375" style="1376" customWidth="1"/>
    <col min="3055" max="3055" width="73.5703125" style="1376" customWidth="1"/>
    <col min="3056" max="3056" width="11.28515625" style="1376" bestFit="1" customWidth="1"/>
    <col min="3057" max="3058" width="10.140625" style="1376" bestFit="1" customWidth="1"/>
    <col min="3059" max="3060" width="11.28515625" style="1376" bestFit="1" customWidth="1"/>
    <col min="3061" max="3062" width="10.140625" style="1376" bestFit="1" customWidth="1"/>
    <col min="3063" max="3063" width="11.28515625" style="1376" bestFit="1" customWidth="1"/>
    <col min="3064" max="3309" width="9.140625" style="1376"/>
    <col min="3310" max="3310" width="6.7109375" style="1376" customWidth="1"/>
    <col min="3311" max="3311" width="73.5703125" style="1376" customWidth="1"/>
    <col min="3312" max="3312" width="11.28515625" style="1376" bestFit="1" customWidth="1"/>
    <col min="3313" max="3314" width="10.140625" style="1376" bestFit="1" customWidth="1"/>
    <col min="3315" max="3316" width="11.28515625" style="1376" bestFit="1" customWidth="1"/>
    <col min="3317" max="3318" width="10.140625" style="1376" bestFit="1" customWidth="1"/>
    <col min="3319" max="3319" width="11.28515625" style="1376" bestFit="1" customWidth="1"/>
    <col min="3320" max="3565" width="9.140625" style="1376"/>
    <col min="3566" max="3566" width="6.7109375" style="1376" customWidth="1"/>
    <col min="3567" max="3567" width="73.5703125" style="1376" customWidth="1"/>
    <col min="3568" max="3568" width="11.28515625" style="1376" bestFit="1" customWidth="1"/>
    <col min="3569" max="3570" width="10.140625" style="1376" bestFit="1" customWidth="1"/>
    <col min="3571" max="3572" width="11.28515625" style="1376" bestFit="1" customWidth="1"/>
    <col min="3573" max="3574" width="10.140625" style="1376" bestFit="1" customWidth="1"/>
    <col min="3575" max="3575" width="11.28515625" style="1376" bestFit="1" customWidth="1"/>
    <col min="3576" max="3821" width="9.140625" style="1376"/>
    <col min="3822" max="3822" width="6.7109375" style="1376" customWidth="1"/>
    <col min="3823" max="3823" width="73.5703125" style="1376" customWidth="1"/>
    <col min="3824" max="3824" width="11.28515625" style="1376" bestFit="1" customWidth="1"/>
    <col min="3825" max="3826" width="10.140625" style="1376" bestFit="1" customWidth="1"/>
    <col min="3827" max="3828" width="11.28515625" style="1376" bestFit="1" customWidth="1"/>
    <col min="3829" max="3830" width="10.140625" style="1376" bestFit="1" customWidth="1"/>
    <col min="3831" max="3831" width="11.28515625" style="1376" bestFit="1" customWidth="1"/>
    <col min="3832" max="4077" width="9.140625" style="1376"/>
    <col min="4078" max="4078" width="6.7109375" style="1376" customWidth="1"/>
    <col min="4079" max="4079" width="73.5703125" style="1376" customWidth="1"/>
    <col min="4080" max="4080" width="11.28515625" style="1376" bestFit="1" customWidth="1"/>
    <col min="4081" max="4082" width="10.140625" style="1376" bestFit="1" customWidth="1"/>
    <col min="4083" max="4084" width="11.28515625" style="1376" bestFit="1" customWidth="1"/>
    <col min="4085" max="4086" width="10.140625" style="1376" bestFit="1" customWidth="1"/>
    <col min="4087" max="4087" width="11.28515625" style="1376" bestFit="1" customWidth="1"/>
    <col min="4088" max="4333" width="9.140625" style="1376"/>
    <col min="4334" max="4334" width="6.7109375" style="1376" customWidth="1"/>
    <col min="4335" max="4335" width="73.5703125" style="1376" customWidth="1"/>
    <col min="4336" max="4336" width="11.28515625" style="1376" bestFit="1" customWidth="1"/>
    <col min="4337" max="4338" width="10.140625" style="1376" bestFit="1" customWidth="1"/>
    <col min="4339" max="4340" width="11.28515625" style="1376" bestFit="1" customWidth="1"/>
    <col min="4341" max="4342" width="10.140625" style="1376" bestFit="1" customWidth="1"/>
    <col min="4343" max="4343" width="11.28515625" style="1376" bestFit="1" customWidth="1"/>
    <col min="4344" max="4589" width="9.140625" style="1376"/>
    <col min="4590" max="4590" width="6.7109375" style="1376" customWidth="1"/>
    <col min="4591" max="4591" width="73.5703125" style="1376" customWidth="1"/>
    <col min="4592" max="4592" width="11.28515625" style="1376" bestFit="1" customWidth="1"/>
    <col min="4593" max="4594" width="10.140625" style="1376" bestFit="1" customWidth="1"/>
    <col min="4595" max="4596" width="11.28515625" style="1376" bestFit="1" customWidth="1"/>
    <col min="4597" max="4598" width="10.140625" style="1376" bestFit="1" customWidth="1"/>
    <col min="4599" max="4599" width="11.28515625" style="1376" bestFit="1" customWidth="1"/>
    <col min="4600" max="4845" width="9.140625" style="1376"/>
    <col min="4846" max="4846" width="6.7109375" style="1376" customWidth="1"/>
    <col min="4847" max="4847" width="73.5703125" style="1376" customWidth="1"/>
    <col min="4848" max="4848" width="11.28515625" style="1376" bestFit="1" customWidth="1"/>
    <col min="4849" max="4850" width="10.140625" style="1376" bestFit="1" customWidth="1"/>
    <col min="4851" max="4852" width="11.28515625" style="1376" bestFit="1" customWidth="1"/>
    <col min="4853" max="4854" width="10.140625" style="1376" bestFit="1" customWidth="1"/>
    <col min="4855" max="4855" width="11.28515625" style="1376" bestFit="1" customWidth="1"/>
    <col min="4856" max="5101" width="9.140625" style="1376"/>
    <col min="5102" max="5102" width="6.7109375" style="1376" customWidth="1"/>
    <col min="5103" max="5103" width="73.5703125" style="1376" customWidth="1"/>
    <col min="5104" max="5104" width="11.28515625" style="1376" bestFit="1" customWidth="1"/>
    <col min="5105" max="5106" width="10.140625" style="1376" bestFit="1" customWidth="1"/>
    <col min="5107" max="5108" width="11.28515625" style="1376" bestFit="1" customWidth="1"/>
    <col min="5109" max="5110" width="10.140625" style="1376" bestFit="1" customWidth="1"/>
    <col min="5111" max="5111" width="11.28515625" style="1376" bestFit="1" customWidth="1"/>
    <col min="5112" max="5357" width="9.140625" style="1376"/>
    <col min="5358" max="5358" width="6.7109375" style="1376" customWidth="1"/>
    <col min="5359" max="5359" width="73.5703125" style="1376" customWidth="1"/>
    <col min="5360" max="5360" width="11.28515625" style="1376" bestFit="1" customWidth="1"/>
    <col min="5361" max="5362" width="10.140625" style="1376" bestFit="1" customWidth="1"/>
    <col min="5363" max="5364" width="11.28515625" style="1376" bestFit="1" customWidth="1"/>
    <col min="5365" max="5366" width="10.140625" style="1376" bestFit="1" customWidth="1"/>
    <col min="5367" max="5367" width="11.28515625" style="1376" bestFit="1" customWidth="1"/>
    <col min="5368" max="5613" width="9.140625" style="1376"/>
    <col min="5614" max="5614" width="6.7109375" style="1376" customWidth="1"/>
    <col min="5615" max="5615" width="73.5703125" style="1376" customWidth="1"/>
    <col min="5616" max="5616" width="11.28515625" style="1376" bestFit="1" customWidth="1"/>
    <col min="5617" max="5618" width="10.140625" style="1376" bestFit="1" customWidth="1"/>
    <col min="5619" max="5620" width="11.28515625" style="1376" bestFit="1" customWidth="1"/>
    <col min="5621" max="5622" width="10.140625" style="1376" bestFit="1" customWidth="1"/>
    <col min="5623" max="5623" width="11.28515625" style="1376" bestFit="1" customWidth="1"/>
    <col min="5624" max="5869" width="9.140625" style="1376"/>
    <col min="5870" max="5870" width="6.7109375" style="1376" customWidth="1"/>
    <col min="5871" max="5871" width="73.5703125" style="1376" customWidth="1"/>
    <col min="5872" max="5872" width="11.28515625" style="1376" bestFit="1" customWidth="1"/>
    <col min="5873" max="5874" width="10.140625" style="1376" bestFit="1" customWidth="1"/>
    <col min="5875" max="5876" width="11.28515625" style="1376" bestFit="1" customWidth="1"/>
    <col min="5877" max="5878" width="10.140625" style="1376" bestFit="1" customWidth="1"/>
    <col min="5879" max="5879" width="11.28515625" style="1376" bestFit="1" customWidth="1"/>
    <col min="5880" max="6125" width="9.140625" style="1376"/>
    <col min="6126" max="6126" width="6.7109375" style="1376" customWidth="1"/>
    <col min="6127" max="6127" width="73.5703125" style="1376" customWidth="1"/>
    <col min="6128" max="6128" width="11.28515625" style="1376" bestFit="1" customWidth="1"/>
    <col min="6129" max="6130" width="10.140625" style="1376" bestFit="1" customWidth="1"/>
    <col min="6131" max="6132" width="11.28515625" style="1376" bestFit="1" customWidth="1"/>
    <col min="6133" max="6134" width="10.140625" style="1376" bestFit="1" customWidth="1"/>
    <col min="6135" max="6135" width="11.28515625" style="1376" bestFit="1" customWidth="1"/>
    <col min="6136" max="6381" width="9.140625" style="1376"/>
    <col min="6382" max="6382" width="6.7109375" style="1376" customWidth="1"/>
    <col min="6383" max="6383" width="73.5703125" style="1376" customWidth="1"/>
    <col min="6384" max="6384" width="11.28515625" style="1376" bestFit="1" customWidth="1"/>
    <col min="6385" max="6386" width="10.140625" style="1376" bestFit="1" customWidth="1"/>
    <col min="6387" max="6388" width="11.28515625" style="1376" bestFit="1" customWidth="1"/>
    <col min="6389" max="6390" width="10.140625" style="1376" bestFit="1" customWidth="1"/>
    <col min="6391" max="6391" width="11.28515625" style="1376" bestFit="1" customWidth="1"/>
    <col min="6392" max="6637" width="9.140625" style="1376"/>
    <col min="6638" max="6638" width="6.7109375" style="1376" customWidth="1"/>
    <col min="6639" max="6639" width="73.5703125" style="1376" customWidth="1"/>
    <col min="6640" max="6640" width="11.28515625" style="1376" bestFit="1" customWidth="1"/>
    <col min="6641" max="6642" width="10.140625" style="1376" bestFit="1" customWidth="1"/>
    <col min="6643" max="6644" width="11.28515625" style="1376" bestFit="1" customWidth="1"/>
    <col min="6645" max="6646" width="10.140625" style="1376" bestFit="1" customWidth="1"/>
    <col min="6647" max="6647" width="11.28515625" style="1376" bestFit="1" customWidth="1"/>
    <col min="6648" max="6893" width="9.140625" style="1376"/>
    <col min="6894" max="6894" width="6.7109375" style="1376" customWidth="1"/>
    <col min="6895" max="6895" width="73.5703125" style="1376" customWidth="1"/>
    <col min="6896" max="6896" width="11.28515625" style="1376" bestFit="1" customWidth="1"/>
    <col min="6897" max="6898" width="10.140625" style="1376" bestFit="1" customWidth="1"/>
    <col min="6899" max="6900" width="11.28515625" style="1376" bestFit="1" customWidth="1"/>
    <col min="6901" max="6902" width="10.140625" style="1376" bestFit="1" customWidth="1"/>
    <col min="6903" max="6903" width="11.28515625" style="1376" bestFit="1" customWidth="1"/>
    <col min="6904" max="7149" width="9.140625" style="1376"/>
    <col min="7150" max="7150" width="6.7109375" style="1376" customWidth="1"/>
    <col min="7151" max="7151" width="73.5703125" style="1376" customWidth="1"/>
    <col min="7152" max="7152" width="11.28515625" style="1376" bestFit="1" customWidth="1"/>
    <col min="7153" max="7154" width="10.140625" style="1376" bestFit="1" customWidth="1"/>
    <col min="7155" max="7156" width="11.28515625" style="1376" bestFit="1" customWidth="1"/>
    <col min="7157" max="7158" width="10.140625" style="1376" bestFit="1" customWidth="1"/>
    <col min="7159" max="7159" width="11.28515625" style="1376" bestFit="1" customWidth="1"/>
    <col min="7160" max="7405" width="9.140625" style="1376"/>
    <col min="7406" max="7406" width="6.7109375" style="1376" customWidth="1"/>
    <col min="7407" max="7407" width="73.5703125" style="1376" customWidth="1"/>
    <col min="7408" max="7408" width="11.28515625" style="1376" bestFit="1" customWidth="1"/>
    <col min="7409" max="7410" width="10.140625" style="1376" bestFit="1" customWidth="1"/>
    <col min="7411" max="7412" width="11.28515625" style="1376" bestFit="1" customWidth="1"/>
    <col min="7413" max="7414" width="10.140625" style="1376" bestFit="1" customWidth="1"/>
    <col min="7415" max="7415" width="11.28515625" style="1376" bestFit="1" customWidth="1"/>
    <col min="7416" max="7661" width="9.140625" style="1376"/>
    <col min="7662" max="7662" width="6.7109375" style="1376" customWidth="1"/>
    <col min="7663" max="7663" width="73.5703125" style="1376" customWidth="1"/>
    <col min="7664" max="7664" width="11.28515625" style="1376" bestFit="1" customWidth="1"/>
    <col min="7665" max="7666" width="10.140625" style="1376" bestFit="1" customWidth="1"/>
    <col min="7667" max="7668" width="11.28515625" style="1376" bestFit="1" customWidth="1"/>
    <col min="7669" max="7670" width="10.140625" style="1376" bestFit="1" customWidth="1"/>
    <col min="7671" max="7671" width="11.28515625" style="1376" bestFit="1" customWidth="1"/>
    <col min="7672" max="7917" width="9.140625" style="1376"/>
    <col min="7918" max="7918" width="6.7109375" style="1376" customWidth="1"/>
    <col min="7919" max="7919" width="73.5703125" style="1376" customWidth="1"/>
    <col min="7920" max="7920" width="11.28515625" style="1376" bestFit="1" customWidth="1"/>
    <col min="7921" max="7922" width="10.140625" style="1376" bestFit="1" customWidth="1"/>
    <col min="7923" max="7924" width="11.28515625" style="1376" bestFit="1" customWidth="1"/>
    <col min="7925" max="7926" width="10.140625" style="1376" bestFit="1" customWidth="1"/>
    <col min="7927" max="7927" width="11.28515625" style="1376" bestFit="1" customWidth="1"/>
    <col min="7928" max="8173" width="9.140625" style="1376"/>
    <col min="8174" max="8174" width="6.7109375" style="1376" customWidth="1"/>
    <col min="8175" max="8175" width="73.5703125" style="1376" customWidth="1"/>
    <col min="8176" max="8176" width="11.28515625" style="1376" bestFit="1" customWidth="1"/>
    <col min="8177" max="8178" width="10.140625" style="1376" bestFit="1" customWidth="1"/>
    <col min="8179" max="8180" width="11.28515625" style="1376" bestFit="1" customWidth="1"/>
    <col min="8181" max="8182" width="10.140625" style="1376" bestFit="1" customWidth="1"/>
    <col min="8183" max="8183" width="11.28515625" style="1376" bestFit="1" customWidth="1"/>
    <col min="8184" max="8429" width="9.140625" style="1376"/>
    <col min="8430" max="8430" width="6.7109375" style="1376" customWidth="1"/>
    <col min="8431" max="8431" width="73.5703125" style="1376" customWidth="1"/>
    <col min="8432" max="8432" width="11.28515625" style="1376" bestFit="1" customWidth="1"/>
    <col min="8433" max="8434" width="10.140625" style="1376" bestFit="1" customWidth="1"/>
    <col min="8435" max="8436" width="11.28515625" style="1376" bestFit="1" customWidth="1"/>
    <col min="8437" max="8438" width="10.140625" style="1376" bestFit="1" customWidth="1"/>
    <col min="8439" max="8439" width="11.28515625" style="1376" bestFit="1" customWidth="1"/>
    <col min="8440" max="8685" width="9.140625" style="1376"/>
    <col min="8686" max="8686" width="6.7109375" style="1376" customWidth="1"/>
    <col min="8687" max="8687" width="73.5703125" style="1376" customWidth="1"/>
    <col min="8688" max="8688" width="11.28515625" style="1376" bestFit="1" customWidth="1"/>
    <col min="8689" max="8690" width="10.140625" style="1376" bestFit="1" customWidth="1"/>
    <col min="8691" max="8692" width="11.28515625" style="1376" bestFit="1" customWidth="1"/>
    <col min="8693" max="8694" width="10.140625" style="1376" bestFit="1" customWidth="1"/>
    <col min="8695" max="8695" width="11.28515625" style="1376" bestFit="1" customWidth="1"/>
    <col min="8696" max="8941" width="9.140625" style="1376"/>
    <col min="8942" max="8942" width="6.7109375" style="1376" customWidth="1"/>
    <col min="8943" max="8943" width="73.5703125" style="1376" customWidth="1"/>
    <col min="8944" max="8944" width="11.28515625" style="1376" bestFit="1" customWidth="1"/>
    <col min="8945" max="8946" width="10.140625" style="1376" bestFit="1" customWidth="1"/>
    <col min="8947" max="8948" width="11.28515625" style="1376" bestFit="1" customWidth="1"/>
    <col min="8949" max="8950" width="10.140625" style="1376" bestFit="1" customWidth="1"/>
    <col min="8951" max="8951" width="11.28515625" style="1376" bestFit="1" customWidth="1"/>
    <col min="8952" max="9197" width="9.140625" style="1376"/>
    <col min="9198" max="9198" width="6.7109375" style="1376" customWidth="1"/>
    <col min="9199" max="9199" width="73.5703125" style="1376" customWidth="1"/>
    <col min="9200" max="9200" width="11.28515625" style="1376" bestFit="1" customWidth="1"/>
    <col min="9201" max="9202" width="10.140625" style="1376" bestFit="1" customWidth="1"/>
    <col min="9203" max="9204" width="11.28515625" style="1376" bestFit="1" customWidth="1"/>
    <col min="9205" max="9206" width="10.140625" style="1376" bestFit="1" customWidth="1"/>
    <col min="9207" max="9207" width="11.28515625" style="1376" bestFit="1" customWidth="1"/>
    <col min="9208" max="9453" width="9.140625" style="1376"/>
    <col min="9454" max="9454" width="6.7109375" style="1376" customWidth="1"/>
    <col min="9455" max="9455" width="73.5703125" style="1376" customWidth="1"/>
    <col min="9456" max="9456" width="11.28515625" style="1376" bestFit="1" customWidth="1"/>
    <col min="9457" max="9458" width="10.140625" style="1376" bestFit="1" customWidth="1"/>
    <col min="9459" max="9460" width="11.28515625" style="1376" bestFit="1" customWidth="1"/>
    <col min="9461" max="9462" width="10.140625" style="1376" bestFit="1" customWidth="1"/>
    <col min="9463" max="9463" width="11.28515625" style="1376" bestFit="1" customWidth="1"/>
    <col min="9464" max="9709" width="9.140625" style="1376"/>
    <col min="9710" max="9710" width="6.7109375" style="1376" customWidth="1"/>
    <col min="9711" max="9711" width="73.5703125" style="1376" customWidth="1"/>
    <col min="9712" max="9712" width="11.28515625" style="1376" bestFit="1" customWidth="1"/>
    <col min="9713" max="9714" width="10.140625" style="1376" bestFit="1" customWidth="1"/>
    <col min="9715" max="9716" width="11.28515625" style="1376" bestFit="1" customWidth="1"/>
    <col min="9717" max="9718" width="10.140625" style="1376" bestFit="1" customWidth="1"/>
    <col min="9719" max="9719" width="11.28515625" style="1376" bestFit="1" customWidth="1"/>
    <col min="9720" max="9965" width="9.140625" style="1376"/>
    <col min="9966" max="9966" width="6.7109375" style="1376" customWidth="1"/>
    <col min="9967" max="9967" width="73.5703125" style="1376" customWidth="1"/>
    <col min="9968" max="9968" width="11.28515625" style="1376" bestFit="1" customWidth="1"/>
    <col min="9969" max="9970" width="10.140625" style="1376" bestFit="1" customWidth="1"/>
    <col min="9971" max="9972" width="11.28515625" style="1376" bestFit="1" customWidth="1"/>
    <col min="9973" max="9974" width="10.140625" style="1376" bestFit="1" customWidth="1"/>
    <col min="9975" max="9975" width="11.28515625" style="1376" bestFit="1" customWidth="1"/>
    <col min="9976" max="10221" width="9.140625" style="1376"/>
    <col min="10222" max="10222" width="6.7109375" style="1376" customWidth="1"/>
    <col min="10223" max="10223" width="73.5703125" style="1376" customWidth="1"/>
    <col min="10224" max="10224" width="11.28515625" style="1376" bestFit="1" customWidth="1"/>
    <col min="10225" max="10226" width="10.140625" style="1376" bestFit="1" customWidth="1"/>
    <col min="10227" max="10228" width="11.28515625" style="1376" bestFit="1" customWidth="1"/>
    <col min="10229" max="10230" width="10.140625" style="1376" bestFit="1" customWidth="1"/>
    <col min="10231" max="10231" width="11.28515625" style="1376" bestFit="1" customWidth="1"/>
    <col min="10232" max="10477" width="9.140625" style="1376"/>
    <col min="10478" max="10478" width="6.7109375" style="1376" customWidth="1"/>
    <col min="10479" max="10479" width="73.5703125" style="1376" customWidth="1"/>
    <col min="10480" max="10480" width="11.28515625" style="1376" bestFit="1" customWidth="1"/>
    <col min="10481" max="10482" width="10.140625" style="1376" bestFit="1" customWidth="1"/>
    <col min="10483" max="10484" width="11.28515625" style="1376" bestFit="1" customWidth="1"/>
    <col min="10485" max="10486" width="10.140625" style="1376" bestFit="1" customWidth="1"/>
    <col min="10487" max="10487" width="11.28515625" style="1376" bestFit="1" customWidth="1"/>
    <col min="10488" max="10733" width="9.140625" style="1376"/>
    <col min="10734" max="10734" width="6.7109375" style="1376" customWidth="1"/>
    <col min="10735" max="10735" width="73.5703125" style="1376" customWidth="1"/>
    <col min="10736" max="10736" width="11.28515625" style="1376" bestFit="1" customWidth="1"/>
    <col min="10737" max="10738" width="10.140625" style="1376" bestFit="1" customWidth="1"/>
    <col min="10739" max="10740" width="11.28515625" style="1376" bestFit="1" customWidth="1"/>
    <col min="10741" max="10742" width="10.140625" style="1376" bestFit="1" customWidth="1"/>
    <col min="10743" max="10743" width="11.28515625" style="1376" bestFit="1" customWidth="1"/>
    <col min="10744" max="10989" width="9.140625" style="1376"/>
    <col min="10990" max="10990" width="6.7109375" style="1376" customWidth="1"/>
    <col min="10991" max="10991" width="73.5703125" style="1376" customWidth="1"/>
    <col min="10992" max="10992" width="11.28515625" style="1376" bestFit="1" customWidth="1"/>
    <col min="10993" max="10994" width="10.140625" style="1376" bestFit="1" customWidth="1"/>
    <col min="10995" max="10996" width="11.28515625" style="1376" bestFit="1" customWidth="1"/>
    <col min="10997" max="10998" width="10.140625" style="1376" bestFit="1" customWidth="1"/>
    <col min="10999" max="10999" width="11.28515625" style="1376" bestFit="1" customWidth="1"/>
    <col min="11000" max="11245" width="9.140625" style="1376"/>
    <col min="11246" max="11246" width="6.7109375" style="1376" customWidth="1"/>
    <col min="11247" max="11247" width="73.5703125" style="1376" customWidth="1"/>
    <col min="11248" max="11248" width="11.28515625" style="1376" bestFit="1" customWidth="1"/>
    <col min="11249" max="11250" width="10.140625" style="1376" bestFit="1" customWidth="1"/>
    <col min="11251" max="11252" width="11.28515625" style="1376" bestFit="1" customWidth="1"/>
    <col min="11253" max="11254" width="10.140625" style="1376" bestFit="1" customWidth="1"/>
    <col min="11255" max="11255" width="11.28515625" style="1376" bestFit="1" customWidth="1"/>
    <col min="11256" max="11501" width="9.140625" style="1376"/>
    <col min="11502" max="11502" width="6.7109375" style="1376" customWidth="1"/>
    <col min="11503" max="11503" width="73.5703125" style="1376" customWidth="1"/>
    <col min="11504" max="11504" width="11.28515625" style="1376" bestFit="1" customWidth="1"/>
    <col min="11505" max="11506" width="10.140625" style="1376" bestFit="1" customWidth="1"/>
    <col min="11507" max="11508" width="11.28515625" style="1376" bestFit="1" customWidth="1"/>
    <col min="11509" max="11510" width="10.140625" style="1376" bestFit="1" customWidth="1"/>
    <col min="11511" max="11511" width="11.28515625" style="1376" bestFit="1" customWidth="1"/>
    <col min="11512" max="11757" width="9.140625" style="1376"/>
    <col min="11758" max="11758" width="6.7109375" style="1376" customWidth="1"/>
    <col min="11759" max="11759" width="73.5703125" style="1376" customWidth="1"/>
    <col min="11760" max="11760" width="11.28515625" style="1376" bestFit="1" customWidth="1"/>
    <col min="11761" max="11762" width="10.140625" style="1376" bestFit="1" customWidth="1"/>
    <col min="11763" max="11764" width="11.28515625" style="1376" bestFit="1" customWidth="1"/>
    <col min="11765" max="11766" width="10.140625" style="1376" bestFit="1" customWidth="1"/>
    <col min="11767" max="11767" width="11.28515625" style="1376" bestFit="1" customWidth="1"/>
    <col min="11768" max="12013" width="9.140625" style="1376"/>
    <col min="12014" max="12014" width="6.7109375" style="1376" customWidth="1"/>
    <col min="12015" max="12015" width="73.5703125" style="1376" customWidth="1"/>
    <col min="12016" max="12016" width="11.28515625" style="1376" bestFit="1" customWidth="1"/>
    <col min="12017" max="12018" width="10.140625" style="1376" bestFit="1" customWidth="1"/>
    <col min="12019" max="12020" width="11.28515625" style="1376" bestFit="1" customWidth="1"/>
    <col min="12021" max="12022" width="10.140625" style="1376" bestFit="1" customWidth="1"/>
    <col min="12023" max="12023" width="11.28515625" style="1376" bestFit="1" customWidth="1"/>
    <col min="12024" max="12269" width="9.140625" style="1376"/>
    <col min="12270" max="12270" width="6.7109375" style="1376" customWidth="1"/>
    <col min="12271" max="12271" width="73.5703125" style="1376" customWidth="1"/>
    <col min="12272" max="12272" width="11.28515625" style="1376" bestFit="1" customWidth="1"/>
    <col min="12273" max="12274" width="10.140625" style="1376" bestFit="1" customWidth="1"/>
    <col min="12275" max="12276" width="11.28515625" style="1376" bestFit="1" customWidth="1"/>
    <col min="12277" max="12278" width="10.140625" style="1376" bestFit="1" customWidth="1"/>
    <col min="12279" max="12279" width="11.28515625" style="1376" bestFit="1" customWidth="1"/>
    <col min="12280" max="12525" width="9.140625" style="1376"/>
    <col min="12526" max="12526" width="6.7109375" style="1376" customWidth="1"/>
    <col min="12527" max="12527" width="73.5703125" style="1376" customWidth="1"/>
    <col min="12528" max="12528" width="11.28515625" style="1376" bestFit="1" customWidth="1"/>
    <col min="12529" max="12530" width="10.140625" style="1376" bestFit="1" customWidth="1"/>
    <col min="12531" max="12532" width="11.28515625" style="1376" bestFit="1" customWidth="1"/>
    <col min="12533" max="12534" width="10.140625" style="1376" bestFit="1" customWidth="1"/>
    <col min="12535" max="12535" width="11.28515625" style="1376" bestFit="1" customWidth="1"/>
    <col min="12536" max="12781" width="9.140625" style="1376"/>
    <col min="12782" max="12782" width="6.7109375" style="1376" customWidth="1"/>
    <col min="12783" max="12783" width="73.5703125" style="1376" customWidth="1"/>
    <col min="12784" max="12784" width="11.28515625" style="1376" bestFit="1" customWidth="1"/>
    <col min="12785" max="12786" width="10.140625" style="1376" bestFit="1" customWidth="1"/>
    <col min="12787" max="12788" width="11.28515625" style="1376" bestFit="1" customWidth="1"/>
    <col min="12789" max="12790" width="10.140625" style="1376" bestFit="1" customWidth="1"/>
    <col min="12791" max="12791" width="11.28515625" style="1376" bestFit="1" customWidth="1"/>
    <col min="12792" max="13037" width="9.140625" style="1376"/>
    <col min="13038" max="13038" width="6.7109375" style="1376" customWidth="1"/>
    <col min="13039" max="13039" width="73.5703125" style="1376" customWidth="1"/>
    <col min="13040" max="13040" width="11.28515625" style="1376" bestFit="1" customWidth="1"/>
    <col min="13041" max="13042" width="10.140625" style="1376" bestFit="1" customWidth="1"/>
    <col min="13043" max="13044" width="11.28515625" style="1376" bestFit="1" customWidth="1"/>
    <col min="13045" max="13046" width="10.140625" style="1376" bestFit="1" customWidth="1"/>
    <col min="13047" max="13047" width="11.28515625" style="1376" bestFit="1" customWidth="1"/>
    <col min="13048" max="13293" width="9.140625" style="1376"/>
    <col min="13294" max="13294" width="6.7109375" style="1376" customWidth="1"/>
    <col min="13295" max="13295" width="73.5703125" style="1376" customWidth="1"/>
    <col min="13296" max="13296" width="11.28515625" style="1376" bestFit="1" customWidth="1"/>
    <col min="13297" max="13298" width="10.140625" style="1376" bestFit="1" customWidth="1"/>
    <col min="13299" max="13300" width="11.28515625" style="1376" bestFit="1" customWidth="1"/>
    <col min="13301" max="13302" width="10.140625" style="1376" bestFit="1" customWidth="1"/>
    <col min="13303" max="13303" width="11.28515625" style="1376" bestFit="1" customWidth="1"/>
    <col min="13304" max="13549" width="9.140625" style="1376"/>
    <col min="13550" max="13550" width="6.7109375" style="1376" customWidth="1"/>
    <col min="13551" max="13551" width="73.5703125" style="1376" customWidth="1"/>
    <col min="13552" max="13552" width="11.28515625" style="1376" bestFit="1" customWidth="1"/>
    <col min="13553" max="13554" width="10.140625" style="1376" bestFit="1" customWidth="1"/>
    <col min="13555" max="13556" width="11.28515625" style="1376" bestFit="1" customWidth="1"/>
    <col min="13557" max="13558" width="10.140625" style="1376" bestFit="1" customWidth="1"/>
    <col min="13559" max="13559" width="11.28515625" style="1376" bestFit="1" customWidth="1"/>
    <col min="13560" max="13805" width="9.140625" style="1376"/>
    <col min="13806" max="13806" width="6.7109375" style="1376" customWidth="1"/>
    <col min="13807" max="13807" width="73.5703125" style="1376" customWidth="1"/>
    <col min="13808" max="13808" width="11.28515625" style="1376" bestFit="1" customWidth="1"/>
    <col min="13809" max="13810" width="10.140625" style="1376" bestFit="1" customWidth="1"/>
    <col min="13811" max="13812" width="11.28515625" style="1376" bestFit="1" customWidth="1"/>
    <col min="13813" max="13814" width="10.140625" style="1376" bestFit="1" customWidth="1"/>
    <col min="13815" max="13815" width="11.28515625" style="1376" bestFit="1" customWidth="1"/>
    <col min="13816" max="14061" width="9.140625" style="1376"/>
    <col min="14062" max="14062" width="6.7109375" style="1376" customWidth="1"/>
    <col min="14063" max="14063" width="73.5703125" style="1376" customWidth="1"/>
    <col min="14064" max="14064" width="11.28515625" style="1376" bestFit="1" customWidth="1"/>
    <col min="14065" max="14066" width="10.140625" style="1376" bestFit="1" customWidth="1"/>
    <col min="14067" max="14068" width="11.28515625" style="1376" bestFit="1" customWidth="1"/>
    <col min="14069" max="14070" width="10.140625" style="1376" bestFit="1" customWidth="1"/>
    <col min="14071" max="14071" width="11.28515625" style="1376" bestFit="1" customWidth="1"/>
    <col min="14072" max="14317" width="9.140625" style="1376"/>
    <col min="14318" max="14318" width="6.7109375" style="1376" customWidth="1"/>
    <col min="14319" max="14319" width="73.5703125" style="1376" customWidth="1"/>
    <col min="14320" max="14320" width="11.28515625" style="1376" bestFit="1" customWidth="1"/>
    <col min="14321" max="14322" width="10.140625" style="1376" bestFit="1" customWidth="1"/>
    <col min="14323" max="14324" width="11.28515625" style="1376" bestFit="1" customWidth="1"/>
    <col min="14325" max="14326" width="10.140625" style="1376" bestFit="1" customWidth="1"/>
    <col min="14327" max="14327" width="11.28515625" style="1376" bestFit="1" customWidth="1"/>
    <col min="14328" max="14573" width="9.140625" style="1376"/>
    <col min="14574" max="14574" width="6.7109375" style="1376" customWidth="1"/>
    <col min="14575" max="14575" width="73.5703125" style="1376" customWidth="1"/>
    <col min="14576" max="14576" width="11.28515625" style="1376" bestFit="1" customWidth="1"/>
    <col min="14577" max="14578" width="10.140625" style="1376" bestFit="1" customWidth="1"/>
    <col min="14579" max="14580" width="11.28515625" style="1376" bestFit="1" customWidth="1"/>
    <col min="14581" max="14582" width="10.140625" style="1376" bestFit="1" customWidth="1"/>
    <col min="14583" max="14583" width="11.28515625" style="1376" bestFit="1" customWidth="1"/>
    <col min="14584" max="14829" width="9.140625" style="1376"/>
    <col min="14830" max="14830" width="6.7109375" style="1376" customWidth="1"/>
    <col min="14831" max="14831" width="73.5703125" style="1376" customWidth="1"/>
    <col min="14832" max="14832" width="11.28515625" style="1376" bestFit="1" customWidth="1"/>
    <col min="14833" max="14834" width="10.140625" style="1376" bestFit="1" customWidth="1"/>
    <col min="14835" max="14836" width="11.28515625" style="1376" bestFit="1" customWidth="1"/>
    <col min="14837" max="14838" width="10.140625" style="1376" bestFit="1" customWidth="1"/>
    <col min="14839" max="14839" width="11.28515625" style="1376" bestFit="1" customWidth="1"/>
    <col min="14840" max="15085" width="9.140625" style="1376"/>
    <col min="15086" max="15086" width="6.7109375" style="1376" customWidth="1"/>
    <col min="15087" max="15087" width="73.5703125" style="1376" customWidth="1"/>
    <col min="15088" max="15088" width="11.28515625" style="1376" bestFit="1" customWidth="1"/>
    <col min="15089" max="15090" width="10.140625" style="1376" bestFit="1" customWidth="1"/>
    <col min="15091" max="15092" width="11.28515625" style="1376" bestFit="1" customWidth="1"/>
    <col min="15093" max="15094" width="10.140625" style="1376" bestFit="1" customWidth="1"/>
    <col min="15095" max="15095" width="11.28515625" style="1376" bestFit="1" customWidth="1"/>
    <col min="15096" max="15341" width="9.140625" style="1376"/>
    <col min="15342" max="15342" width="6.7109375" style="1376" customWidth="1"/>
    <col min="15343" max="15343" width="73.5703125" style="1376" customWidth="1"/>
    <col min="15344" max="15344" width="11.28515625" style="1376" bestFit="1" customWidth="1"/>
    <col min="15345" max="15346" width="10.140625" style="1376" bestFit="1" customWidth="1"/>
    <col min="15347" max="15348" width="11.28515625" style="1376" bestFit="1" customWidth="1"/>
    <col min="15349" max="15350" width="10.140625" style="1376" bestFit="1" customWidth="1"/>
    <col min="15351" max="15351" width="11.28515625" style="1376" bestFit="1" customWidth="1"/>
    <col min="15352" max="15597" width="9.140625" style="1376"/>
    <col min="15598" max="15598" width="6.7109375" style="1376" customWidth="1"/>
    <col min="15599" max="15599" width="73.5703125" style="1376" customWidth="1"/>
    <col min="15600" max="15600" width="11.28515625" style="1376" bestFit="1" customWidth="1"/>
    <col min="15601" max="15602" width="10.140625" style="1376" bestFit="1" customWidth="1"/>
    <col min="15603" max="15604" width="11.28515625" style="1376" bestFit="1" customWidth="1"/>
    <col min="15605" max="15606" width="10.140625" style="1376" bestFit="1" customWidth="1"/>
    <col min="15607" max="15607" width="11.28515625" style="1376" bestFit="1" customWidth="1"/>
    <col min="15608" max="15853" width="9.140625" style="1376"/>
    <col min="15854" max="15854" width="6.7109375" style="1376" customWidth="1"/>
    <col min="15855" max="15855" width="73.5703125" style="1376" customWidth="1"/>
    <col min="15856" max="15856" width="11.28515625" style="1376" bestFit="1" customWidth="1"/>
    <col min="15857" max="15858" width="10.140625" style="1376" bestFit="1" customWidth="1"/>
    <col min="15859" max="15860" width="11.28515625" style="1376" bestFit="1" customWidth="1"/>
    <col min="15861" max="15862" width="10.140625" style="1376" bestFit="1" customWidth="1"/>
    <col min="15863" max="15863" width="11.28515625" style="1376" bestFit="1" customWidth="1"/>
    <col min="15864" max="16109" width="9.140625" style="1376"/>
    <col min="16110" max="16110" width="6.7109375" style="1376" customWidth="1"/>
    <col min="16111" max="16111" width="73.5703125" style="1376" customWidth="1"/>
    <col min="16112" max="16112" width="11.28515625" style="1376" bestFit="1" customWidth="1"/>
    <col min="16113" max="16114" width="10.140625" style="1376" bestFit="1" customWidth="1"/>
    <col min="16115" max="16116" width="11.28515625" style="1376" bestFit="1" customWidth="1"/>
    <col min="16117" max="16118" width="10.140625" style="1376" bestFit="1" customWidth="1"/>
    <col min="16119" max="16119" width="11.28515625" style="1376" bestFit="1" customWidth="1"/>
    <col min="16120" max="16384" width="9.140625" style="1376"/>
  </cols>
  <sheetData>
    <row r="1" spans="1:10" ht="14.25" customHeight="1">
      <c r="I1" s="2381" t="s">
        <v>1038</v>
      </c>
      <c r="J1" s="2381"/>
    </row>
    <row r="2" spans="1:10" ht="14.25" customHeight="1">
      <c r="A2" s="2382" t="s">
        <v>879</v>
      </c>
      <c r="B2" s="2382"/>
      <c r="C2" s="2382"/>
      <c r="D2" s="2382"/>
      <c r="E2" s="2382"/>
      <c r="F2" s="2382"/>
      <c r="G2" s="2382"/>
      <c r="H2" s="2382"/>
      <c r="I2" s="2382"/>
      <c r="J2" s="2382"/>
    </row>
    <row r="3" spans="1:10" ht="14.25" customHeight="1" thickBot="1">
      <c r="A3" s="1377"/>
      <c r="B3" s="1377"/>
      <c r="I3" s="2383" t="s">
        <v>0</v>
      </c>
      <c r="J3" s="2383"/>
    </row>
    <row r="4" spans="1:10" ht="15.75" customHeight="1" thickBot="1">
      <c r="A4" s="2384" t="s">
        <v>655</v>
      </c>
      <c r="B4" s="2384" t="s">
        <v>330</v>
      </c>
      <c r="C4" s="2386" t="s">
        <v>189</v>
      </c>
      <c r="D4" s="2387"/>
      <c r="E4" s="2387"/>
      <c r="F4" s="2388"/>
      <c r="G4" s="2386" t="s">
        <v>190</v>
      </c>
      <c r="H4" s="2387"/>
      <c r="I4" s="2387"/>
      <c r="J4" s="2388"/>
    </row>
    <row r="5" spans="1:10" ht="32.25" customHeight="1" thickBot="1">
      <c r="A5" s="2385"/>
      <c r="B5" s="2385"/>
      <c r="C5" s="1378" t="s">
        <v>1</v>
      </c>
      <c r="D5" s="1379" t="s">
        <v>2</v>
      </c>
      <c r="E5" s="1380" t="s">
        <v>3</v>
      </c>
      <c r="F5" s="1381" t="s">
        <v>4</v>
      </c>
      <c r="G5" s="1378" t="s">
        <v>1</v>
      </c>
      <c r="H5" s="1379" t="s">
        <v>2</v>
      </c>
      <c r="I5" s="1380" t="s">
        <v>3</v>
      </c>
      <c r="J5" s="1381" t="s">
        <v>4</v>
      </c>
    </row>
    <row r="6" spans="1:10" ht="15" customHeight="1" thickBot="1">
      <c r="A6" s="1382" t="s">
        <v>880</v>
      </c>
      <c r="B6" s="1383" t="s">
        <v>881</v>
      </c>
      <c r="C6" s="1384">
        <v>39215.676230000005</v>
      </c>
      <c r="D6" s="1385">
        <v>13088.50923</v>
      </c>
      <c r="E6" s="1386">
        <v>1983.95252</v>
      </c>
      <c r="F6" s="1387">
        <v>54288.137980000007</v>
      </c>
      <c r="G6" s="1384">
        <v>41627.307310000004</v>
      </c>
      <c r="H6" s="1385">
        <v>12963.091640000001</v>
      </c>
      <c r="I6" s="1386">
        <v>1977.56152</v>
      </c>
      <c r="J6" s="1387">
        <v>56567.960469999998</v>
      </c>
    </row>
    <row r="7" spans="1:10">
      <c r="A7" s="1388" t="s">
        <v>882</v>
      </c>
      <c r="B7" s="1389" t="s">
        <v>883</v>
      </c>
      <c r="C7" s="1390">
        <v>35957.88063</v>
      </c>
      <c r="D7" s="1391">
        <v>11479.777629999999</v>
      </c>
      <c r="E7" s="1392">
        <v>1605.7305200000001</v>
      </c>
      <c r="F7" s="1393">
        <v>49043.388780000001</v>
      </c>
      <c r="G7" s="1390">
        <v>38405.662710000004</v>
      </c>
      <c r="H7" s="1391">
        <v>11360.450640000003</v>
      </c>
      <c r="I7" s="1392">
        <v>1568.61952</v>
      </c>
      <c r="J7" s="1393">
        <v>51334.732870000007</v>
      </c>
    </row>
    <row r="8" spans="1:10">
      <c r="A8" s="1388" t="s">
        <v>884</v>
      </c>
      <c r="B8" s="1389" t="s">
        <v>885</v>
      </c>
      <c r="C8" s="1394">
        <v>35957.88063</v>
      </c>
      <c r="D8" s="1395">
        <v>11356.777629999999</v>
      </c>
      <c r="E8" s="1396">
        <v>1605.7305200000001</v>
      </c>
      <c r="F8" s="1393">
        <v>48920.388780000001</v>
      </c>
      <c r="G8" s="1394">
        <v>38405.662710000004</v>
      </c>
      <c r="H8" s="1395">
        <v>11237.450640000003</v>
      </c>
      <c r="I8" s="1396">
        <v>1568.61952</v>
      </c>
      <c r="J8" s="1393">
        <v>51211.732870000007</v>
      </c>
    </row>
    <row r="9" spans="1:10">
      <c r="A9" s="1388" t="s">
        <v>886</v>
      </c>
      <c r="B9" s="1389" t="s">
        <v>887</v>
      </c>
      <c r="C9" s="1394">
        <v>36012.822970000001</v>
      </c>
      <c r="D9" s="1395">
        <v>11405.92858</v>
      </c>
      <c r="E9" s="1396">
        <v>1837.4495200000001</v>
      </c>
      <c r="F9" s="1393">
        <v>49256.201069999996</v>
      </c>
      <c r="G9" s="1394">
        <v>38459.547010000002</v>
      </c>
      <c r="H9" s="1395">
        <v>11284.697160000002</v>
      </c>
      <c r="I9" s="1396">
        <v>1838.9035200000001</v>
      </c>
      <c r="J9" s="1393">
        <v>51583.147689999998</v>
      </c>
    </row>
    <row r="10" spans="1:10">
      <c r="A10" s="1388" t="s">
        <v>888</v>
      </c>
      <c r="B10" s="1389" t="s">
        <v>889</v>
      </c>
      <c r="C10" s="1394">
        <v>11439.878189999999</v>
      </c>
      <c r="D10" s="1395">
        <v>7982.8323399999999</v>
      </c>
      <c r="E10" s="1396">
        <v>3000.1759999999999</v>
      </c>
      <c r="F10" s="1393">
        <v>22422.88653</v>
      </c>
      <c r="G10" s="1394">
        <v>11645.95319</v>
      </c>
      <c r="H10" s="1395">
        <v>7982.8323399999999</v>
      </c>
      <c r="I10" s="1396">
        <v>3000.1759999999999</v>
      </c>
      <c r="J10" s="1393">
        <v>22628.96153</v>
      </c>
    </row>
    <row r="11" spans="1:10">
      <c r="A11" s="1388" t="s">
        <v>890</v>
      </c>
      <c r="B11" s="1389" t="s">
        <v>891</v>
      </c>
      <c r="C11" s="1394">
        <v>3479.5464999999999</v>
      </c>
      <c r="D11" s="1395">
        <v>1147.39933</v>
      </c>
      <c r="E11" s="1396">
        <v>0.126</v>
      </c>
      <c r="F11" s="1393">
        <v>4627.0718299999999</v>
      </c>
      <c r="G11" s="1394">
        <v>3703.9735000000001</v>
      </c>
      <c r="H11" s="1395">
        <v>1147.39933</v>
      </c>
      <c r="I11" s="1396">
        <v>0.126</v>
      </c>
      <c r="J11" s="1393">
        <v>4851.4988300000005</v>
      </c>
    </row>
    <row r="12" spans="1:10">
      <c r="A12" s="1388" t="s">
        <v>892</v>
      </c>
      <c r="B12" s="1389" t="s">
        <v>893</v>
      </c>
      <c r="C12" s="1394">
        <v>11781.916719999999</v>
      </c>
      <c r="D12" s="1395">
        <v>1772.1555700000001</v>
      </c>
      <c r="E12" s="1396">
        <v>98.521000000000001</v>
      </c>
      <c r="F12" s="1393">
        <v>13652.593289999999</v>
      </c>
      <c r="G12" s="1394">
        <v>11781.916719999999</v>
      </c>
      <c r="H12" s="1395">
        <v>1772.1555699999999</v>
      </c>
      <c r="I12" s="1396">
        <v>104.229</v>
      </c>
      <c r="J12" s="1393">
        <v>13658.301289999999</v>
      </c>
    </row>
    <row r="13" spans="1:10">
      <c r="A13" s="1388" t="s">
        <v>894</v>
      </c>
      <c r="B13" s="1389" t="s">
        <v>895</v>
      </c>
      <c r="C13" s="1394">
        <v>8650.9854900000009</v>
      </c>
      <c r="D13" s="1395">
        <v>1136.3371100000002</v>
      </c>
      <c r="E13" s="1396">
        <v>4.3879999999999999</v>
      </c>
      <c r="F13" s="1393">
        <v>9791.7106000000003</v>
      </c>
      <c r="G13" s="1394">
        <v>8650.9854900000009</v>
      </c>
      <c r="H13" s="1395">
        <v>1136.3371100000002</v>
      </c>
      <c r="I13" s="1396">
        <v>4.3879999999999999</v>
      </c>
      <c r="J13" s="1393">
        <v>9791.7106000000003</v>
      </c>
    </row>
    <row r="14" spans="1:10">
      <c r="A14" s="1388" t="s">
        <v>896</v>
      </c>
      <c r="B14" s="1389" t="s">
        <v>897</v>
      </c>
      <c r="C14" s="1394">
        <v>0</v>
      </c>
      <c r="D14" s="1395">
        <v>-877.69439</v>
      </c>
      <c r="E14" s="1396">
        <v>-1306.81548</v>
      </c>
      <c r="F14" s="1393">
        <v>-2184.5098700000003</v>
      </c>
      <c r="G14" s="1394">
        <v>0</v>
      </c>
      <c r="H14" s="1395">
        <v>-1003.30421</v>
      </c>
      <c r="I14" s="1396">
        <v>-1296.6094800000001</v>
      </c>
      <c r="J14" s="1393">
        <v>-2299.9136899999999</v>
      </c>
    </row>
    <row r="15" spans="1:10">
      <c r="A15" s="1388" t="s">
        <v>898</v>
      </c>
      <c r="B15" s="1389" t="s">
        <v>899</v>
      </c>
      <c r="C15" s="1394">
        <v>315.90699999999998</v>
      </c>
      <c r="D15" s="1395">
        <v>0</v>
      </c>
      <c r="E15" s="1396">
        <v>0</v>
      </c>
      <c r="F15" s="1393">
        <v>315.90699999999998</v>
      </c>
      <c r="G15" s="1394">
        <v>2319.9650000000001</v>
      </c>
      <c r="H15" s="1395">
        <v>11.648999999999999</v>
      </c>
      <c r="I15" s="1396">
        <v>0</v>
      </c>
      <c r="J15" s="1393">
        <v>2331.614</v>
      </c>
    </row>
    <row r="16" spans="1:10">
      <c r="A16" s="1388" t="s">
        <v>900</v>
      </c>
      <c r="B16" s="1389" t="s">
        <v>901</v>
      </c>
      <c r="C16" s="1394">
        <v>344.58906999999999</v>
      </c>
      <c r="D16" s="1395">
        <v>244.89861999999999</v>
      </c>
      <c r="E16" s="1396">
        <v>41.054000000000002</v>
      </c>
      <c r="F16" s="1393">
        <v>630.5416899999999</v>
      </c>
      <c r="G16" s="1394">
        <v>356.75311000000005</v>
      </c>
      <c r="H16" s="1395">
        <v>237.62802000000002</v>
      </c>
      <c r="I16" s="1396">
        <v>26.594000000000001</v>
      </c>
      <c r="J16" s="1393">
        <v>620.97513000000004</v>
      </c>
    </row>
    <row r="17" spans="1:10">
      <c r="A17" s="1388" t="s">
        <v>902</v>
      </c>
      <c r="B17" s="1389" t="s">
        <v>903</v>
      </c>
      <c r="C17" s="1394">
        <v>-54.942339999999994</v>
      </c>
      <c r="D17" s="1395">
        <v>-49.150949999999995</v>
      </c>
      <c r="E17" s="1396">
        <v>-231.71899999999999</v>
      </c>
      <c r="F17" s="1393">
        <v>-335.81228999999996</v>
      </c>
      <c r="G17" s="1394">
        <v>-53.884300000000003</v>
      </c>
      <c r="H17" s="1395">
        <v>-47.246520000000004</v>
      </c>
      <c r="I17" s="1396">
        <v>-270.28399999999999</v>
      </c>
      <c r="J17" s="1393">
        <v>-371.41482000000002</v>
      </c>
    </row>
    <row r="18" spans="1:10">
      <c r="A18" s="1388" t="s">
        <v>904</v>
      </c>
      <c r="B18" s="1389" t="s">
        <v>905</v>
      </c>
      <c r="C18" s="1394">
        <v>0</v>
      </c>
      <c r="D18" s="1395">
        <v>-5.0999999999999996</v>
      </c>
      <c r="E18" s="1396">
        <v>-175.804</v>
      </c>
      <c r="F18" s="1393">
        <v>-180.904</v>
      </c>
      <c r="G18" s="1394">
        <v>0</v>
      </c>
      <c r="H18" s="1395">
        <v>-5.33725</v>
      </c>
      <c r="I18" s="1396">
        <v>-227.554</v>
      </c>
      <c r="J18" s="1393">
        <v>-232.89125000000001</v>
      </c>
    </row>
    <row r="19" spans="1:10">
      <c r="A19" s="1388" t="s">
        <v>906</v>
      </c>
      <c r="B19" s="1389" t="s">
        <v>907</v>
      </c>
      <c r="C19" s="1394">
        <v>-54.942339999999994</v>
      </c>
      <c r="D19" s="1395">
        <v>-44.05095</v>
      </c>
      <c r="E19" s="1396">
        <v>-4.1310000000000002</v>
      </c>
      <c r="F19" s="1393">
        <v>-103.12428999999999</v>
      </c>
      <c r="G19" s="1394">
        <v>-53.884300000000003</v>
      </c>
      <c r="H19" s="1395">
        <v>-41.909269999999999</v>
      </c>
      <c r="I19" s="1396">
        <v>-3.74</v>
      </c>
      <c r="J19" s="1393">
        <v>-99.533570000000012</v>
      </c>
    </row>
    <row r="20" spans="1:10" ht="25.5">
      <c r="A20" s="1388" t="s">
        <v>908</v>
      </c>
      <c r="B20" s="1389" t="s">
        <v>909</v>
      </c>
      <c r="C20" s="1394">
        <v>0</v>
      </c>
      <c r="D20" s="1395">
        <v>0</v>
      </c>
      <c r="E20" s="1396">
        <v>0</v>
      </c>
      <c r="F20" s="1393">
        <v>0</v>
      </c>
      <c r="G20" s="1394">
        <v>0</v>
      </c>
      <c r="H20" s="1395">
        <v>0</v>
      </c>
      <c r="I20" s="1396">
        <v>0</v>
      </c>
      <c r="J20" s="1393">
        <v>0</v>
      </c>
    </row>
    <row r="21" spans="1:10">
      <c r="A21" s="1388" t="s">
        <v>910</v>
      </c>
      <c r="B21" s="1389" t="s">
        <v>911</v>
      </c>
      <c r="C21" s="1394">
        <v>0</v>
      </c>
      <c r="D21" s="1395">
        <v>0</v>
      </c>
      <c r="E21" s="1396">
        <v>0</v>
      </c>
      <c r="F21" s="1393">
        <v>0</v>
      </c>
      <c r="G21" s="1394">
        <v>0</v>
      </c>
      <c r="H21" s="1395">
        <v>0</v>
      </c>
      <c r="I21" s="1396">
        <v>0</v>
      </c>
      <c r="J21" s="1393">
        <v>0</v>
      </c>
    </row>
    <row r="22" spans="1:10" hidden="1">
      <c r="A22" s="1388" t="s">
        <v>912</v>
      </c>
      <c r="B22" s="1389" t="s">
        <v>913</v>
      </c>
      <c r="C22" s="1394">
        <v>0</v>
      </c>
      <c r="D22" s="1395">
        <v>0</v>
      </c>
      <c r="E22" s="1396">
        <v>0</v>
      </c>
      <c r="F22" s="1393">
        <v>0</v>
      </c>
      <c r="G22" s="1394">
        <v>0</v>
      </c>
      <c r="H22" s="1395">
        <v>0</v>
      </c>
      <c r="I22" s="1396">
        <v>0</v>
      </c>
      <c r="J22" s="1393">
        <v>0</v>
      </c>
    </row>
    <row r="23" spans="1:10" hidden="1">
      <c r="A23" s="1388" t="s">
        <v>914</v>
      </c>
      <c r="B23" s="1389" t="s">
        <v>915</v>
      </c>
      <c r="C23" s="1394">
        <v>0</v>
      </c>
      <c r="D23" s="1395">
        <v>0</v>
      </c>
      <c r="E23" s="1396">
        <v>0</v>
      </c>
      <c r="F23" s="1393">
        <v>0</v>
      </c>
      <c r="G23" s="1394">
        <v>0</v>
      </c>
      <c r="H23" s="1395">
        <v>0</v>
      </c>
      <c r="I23" s="1396">
        <v>0</v>
      </c>
      <c r="J23" s="1393">
        <v>0</v>
      </c>
    </row>
    <row r="24" spans="1:10" hidden="1">
      <c r="A24" s="1388" t="s">
        <v>916</v>
      </c>
      <c r="B24" s="1389" t="s">
        <v>917</v>
      </c>
      <c r="C24" s="1394">
        <v>0</v>
      </c>
      <c r="D24" s="1395">
        <v>0</v>
      </c>
      <c r="E24" s="1396">
        <v>0</v>
      </c>
      <c r="F24" s="1393">
        <v>0</v>
      </c>
      <c r="G24" s="1394">
        <v>0</v>
      </c>
      <c r="H24" s="1395">
        <v>0</v>
      </c>
      <c r="I24" s="1396">
        <v>0</v>
      </c>
      <c r="J24" s="1393">
        <v>0</v>
      </c>
    </row>
    <row r="25" spans="1:10" ht="25.5" hidden="1">
      <c r="A25" s="1388" t="s">
        <v>918</v>
      </c>
      <c r="B25" s="1389" t="s">
        <v>919</v>
      </c>
      <c r="C25" s="1394">
        <v>0</v>
      </c>
      <c r="D25" s="1395">
        <v>0</v>
      </c>
      <c r="E25" s="1396">
        <v>0</v>
      </c>
      <c r="F25" s="1393">
        <v>0</v>
      </c>
      <c r="G25" s="1394">
        <v>0</v>
      </c>
      <c r="H25" s="1395">
        <v>0</v>
      </c>
      <c r="I25" s="1396">
        <v>0</v>
      </c>
      <c r="J25" s="1393">
        <v>0</v>
      </c>
    </row>
    <row r="26" spans="1:10" ht="38.25">
      <c r="A26" s="1388" t="s">
        <v>920</v>
      </c>
      <c r="B26" s="1389" t="s">
        <v>921</v>
      </c>
      <c r="C26" s="1394">
        <v>0</v>
      </c>
      <c r="D26" s="1395">
        <v>0</v>
      </c>
      <c r="E26" s="1396">
        <v>-12.794</v>
      </c>
      <c r="F26" s="1393">
        <v>-12.794</v>
      </c>
      <c r="G26" s="1394">
        <v>0</v>
      </c>
      <c r="H26" s="1395">
        <v>0</v>
      </c>
      <c r="I26" s="1396">
        <v>0</v>
      </c>
      <c r="J26" s="1393">
        <v>0</v>
      </c>
    </row>
    <row r="27" spans="1:10" ht="38.25">
      <c r="A27" s="1388" t="s">
        <v>922</v>
      </c>
      <c r="B27" s="1389" t="s">
        <v>923</v>
      </c>
      <c r="C27" s="1394">
        <v>0</v>
      </c>
      <c r="D27" s="1395">
        <v>0</v>
      </c>
      <c r="E27" s="1396">
        <v>0</v>
      </c>
      <c r="F27" s="1393">
        <v>0</v>
      </c>
      <c r="G27" s="1394">
        <v>0</v>
      </c>
      <c r="H27" s="1395">
        <v>0</v>
      </c>
      <c r="I27" s="1396">
        <v>0</v>
      </c>
      <c r="J27" s="1393">
        <v>0</v>
      </c>
    </row>
    <row r="28" spans="1:10" ht="38.25">
      <c r="A28" s="1388" t="s">
        <v>924</v>
      </c>
      <c r="B28" s="1389" t="s">
        <v>925</v>
      </c>
      <c r="C28" s="1394">
        <v>0</v>
      </c>
      <c r="D28" s="1395">
        <v>0</v>
      </c>
      <c r="E28" s="1396">
        <v>-38.99</v>
      </c>
      <c r="F28" s="1393">
        <v>-38.99</v>
      </c>
      <c r="G28" s="1394">
        <v>0</v>
      </c>
      <c r="H28" s="1395">
        <v>0</v>
      </c>
      <c r="I28" s="1396">
        <v>-38.99</v>
      </c>
      <c r="J28" s="1393">
        <v>-38.99</v>
      </c>
    </row>
    <row r="29" spans="1:10" ht="25.5">
      <c r="A29" s="1388" t="s">
        <v>926</v>
      </c>
      <c r="B29" s="1389" t="s">
        <v>927</v>
      </c>
      <c r="C29" s="1394">
        <v>0</v>
      </c>
      <c r="D29" s="1395">
        <v>0</v>
      </c>
      <c r="E29" s="1396">
        <v>0</v>
      </c>
      <c r="F29" s="1393">
        <v>0</v>
      </c>
      <c r="G29" s="1394">
        <v>0</v>
      </c>
      <c r="H29" s="1395">
        <v>0</v>
      </c>
      <c r="I29" s="1396">
        <v>0</v>
      </c>
      <c r="J29" s="1393">
        <v>0</v>
      </c>
    </row>
    <row r="30" spans="1:10" ht="25.5">
      <c r="A30" s="1388" t="s">
        <v>928</v>
      </c>
      <c r="B30" s="1389" t="s">
        <v>929</v>
      </c>
      <c r="C30" s="1394">
        <v>0</v>
      </c>
      <c r="D30" s="1395">
        <v>0</v>
      </c>
      <c r="E30" s="1396">
        <v>0</v>
      </c>
      <c r="F30" s="1393">
        <v>0</v>
      </c>
      <c r="G30" s="1394">
        <v>0</v>
      </c>
      <c r="H30" s="1395">
        <v>0</v>
      </c>
      <c r="I30" s="1396">
        <v>0</v>
      </c>
      <c r="J30" s="1393">
        <v>0</v>
      </c>
    </row>
    <row r="31" spans="1:10">
      <c r="A31" s="1388" t="s">
        <v>930</v>
      </c>
      <c r="B31" s="1389" t="s">
        <v>931</v>
      </c>
      <c r="C31" s="1394">
        <v>0</v>
      </c>
      <c r="D31" s="1395">
        <v>0</v>
      </c>
      <c r="E31" s="1396">
        <v>0</v>
      </c>
      <c r="F31" s="1393">
        <v>0</v>
      </c>
      <c r="G31" s="1394">
        <v>0</v>
      </c>
      <c r="H31" s="1395">
        <v>0</v>
      </c>
      <c r="I31" s="1396">
        <v>0</v>
      </c>
      <c r="J31" s="1393">
        <v>0</v>
      </c>
    </row>
    <row r="32" spans="1:10" ht="30.75" customHeight="1">
      <c r="A32" s="1388" t="s">
        <v>932</v>
      </c>
      <c r="B32" s="1389" t="s">
        <v>933</v>
      </c>
      <c r="C32" s="1394">
        <v>0</v>
      </c>
      <c r="D32" s="1395">
        <v>0</v>
      </c>
      <c r="E32" s="1396">
        <v>0</v>
      </c>
      <c r="F32" s="1393">
        <v>0</v>
      </c>
      <c r="G32" s="1394">
        <v>0</v>
      </c>
      <c r="H32" s="1395">
        <v>0</v>
      </c>
      <c r="I32" s="1396">
        <v>0</v>
      </c>
      <c r="J32" s="1393">
        <v>0</v>
      </c>
    </row>
    <row r="33" spans="1:10">
      <c r="A33" s="1388" t="s">
        <v>934</v>
      </c>
      <c r="B33" s="1389" t="s">
        <v>935</v>
      </c>
      <c r="C33" s="1394">
        <v>0</v>
      </c>
      <c r="D33" s="1395">
        <v>0</v>
      </c>
      <c r="E33" s="1396">
        <v>0</v>
      </c>
      <c r="F33" s="1393">
        <v>0</v>
      </c>
      <c r="G33" s="1394">
        <v>0</v>
      </c>
      <c r="H33" s="1395">
        <v>0</v>
      </c>
      <c r="I33" s="1396">
        <v>0</v>
      </c>
      <c r="J33" s="1393">
        <v>0</v>
      </c>
    </row>
    <row r="34" spans="1:10" hidden="1">
      <c r="A34" s="1388" t="s">
        <v>936</v>
      </c>
      <c r="B34" s="1389" t="s">
        <v>937</v>
      </c>
      <c r="C34" s="1394">
        <v>0</v>
      </c>
      <c r="D34" s="1395">
        <v>0</v>
      </c>
      <c r="E34" s="1396">
        <v>0</v>
      </c>
      <c r="F34" s="1393">
        <v>0</v>
      </c>
      <c r="G34" s="1394">
        <v>0</v>
      </c>
      <c r="H34" s="1395">
        <v>0</v>
      </c>
      <c r="I34" s="1396">
        <v>0</v>
      </c>
      <c r="J34" s="1393">
        <v>0</v>
      </c>
    </row>
    <row r="35" spans="1:10" s="1375" customFormat="1" hidden="1">
      <c r="A35" s="1388" t="s">
        <v>938</v>
      </c>
      <c r="B35" s="1389" t="s">
        <v>939</v>
      </c>
      <c r="C35" s="1394">
        <v>0</v>
      </c>
      <c r="D35" s="1395">
        <v>0</v>
      </c>
      <c r="E35" s="1396">
        <v>0</v>
      </c>
      <c r="F35" s="1393">
        <v>0</v>
      </c>
      <c r="G35" s="1394">
        <v>0</v>
      </c>
      <c r="H35" s="1395">
        <v>0</v>
      </c>
      <c r="I35" s="1396">
        <v>0</v>
      </c>
      <c r="J35" s="1393">
        <v>0</v>
      </c>
    </row>
    <row r="36" spans="1:10" s="1375" customFormat="1" ht="25.5" hidden="1">
      <c r="A36" s="1388" t="s">
        <v>940</v>
      </c>
      <c r="B36" s="1389" t="s">
        <v>941</v>
      </c>
      <c r="C36" s="1394">
        <v>0</v>
      </c>
      <c r="D36" s="1395">
        <v>0</v>
      </c>
      <c r="E36" s="1396">
        <v>0</v>
      </c>
      <c r="F36" s="1393">
        <v>0</v>
      </c>
      <c r="G36" s="1394">
        <v>0</v>
      </c>
      <c r="H36" s="1395">
        <v>0</v>
      </c>
      <c r="I36" s="1396">
        <v>0</v>
      </c>
      <c r="J36" s="1393">
        <v>0</v>
      </c>
    </row>
    <row r="37" spans="1:10" s="1375" customFormat="1" ht="25.5" hidden="1">
      <c r="A37" s="1388" t="s">
        <v>942</v>
      </c>
      <c r="B37" s="1389" t="s">
        <v>943</v>
      </c>
      <c r="C37" s="1394">
        <v>0</v>
      </c>
      <c r="D37" s="1395">
        <v>0</v>
      </c>
      <c r="E37" s="1396">
        <v>0</v>
      </c>
      <c r="F37" s="1393">
        <v>0</v>
      </c>
      <c r="G37" s="1394">
        <v>0</v>
      </c>
      <c r="H37" s="1395">
        <v>0</v>
      </c>
      <c r="I37" s="1396">
        <v>0</v>
      </c>
      <c r="J37" s="1393">
        <v>0</v>
      </c>
    </row>
    <row r="38" spans="1:10" s="1375" customFormat="1">
      <c r="A38" s="1388" t="s">
        <v>944</v>
      </c>
      <c r="B38" s="1389" t="s">
        <v>945</v>
      </c>
      <c r="C38" s="1394">
        <v>0</v>
      </c>
      <c r="D38" s="1395">
        <v>0</v>
      </c>
      <c r="E38" s="1396">
        <v>0</v>
      </c>
      <c r="F38" s="1393">
        <v>0</v>
      </c>
      <c r="G38" s="1394">
        <v>0</v>
      </c>
      <c r="H38" s="1395">
        <v>0</v>
      </c>
      <c r="I38" s="1396">
        <v>0</v>
      </c>
      <c r="J38" s="1393">
        <v>0</v>
      </c>
    </row>
    <row r="39" spans="1:10" s="1375" customFormat="1" ht="25.5" hidden="1">
      <c r="A39" s="1388" t="s">
        <v>946</v>
      </c>
      <c r="B39" s="1389" t="s">
        <v>947</v>
      </c>
      <c r="C39" s="1394">
        <v>0</v>
      </c>
      <c r="D39" s="1395">
        <v>0</v>
      </c>
      <c r="E39" s="1396">
        <v>0</v>
      </c>
      <c r="F39" s="1393">
        <v>0</v>
      </c>
      <c r="G39" s="1394">
        <v>0</v>
      </c>
      <c r="H39" s="1395">
        <v>0</v>
      </c>
      <c r="I39" s="1396">
        <v>0</v>
      </c>
      <c r="J39" s="1393">
        <v>0</v>
      </c>
    </row>
    <row r="40" spans="1:10" s="1375" customFormat="1" ht="18" hidden="1" customHeight="1">
      <c r="A40" s="1388" t="s">
        <v>948</v>
      </c>
      <c r="B40" s="1389" t="s">
        <v>949</v>
      </c>
      <c r="C40" s="1394">
        <v>0</v>
      </c>
      <c r="D40" s="1395">
        <v>0</v>
      </c>
      <c r="E40" s="1396">
        <v>0</v>
      </c>
      <c r="F40" s="1393">
        <v>0</v>
      </c>
      <c r="G40" s="1394">
        <v>0</v>
      </c>
      <c r="H40" s="1395">
        <v>0</v>
      </c>
      <c r="I40" s="1396">
        <v>0</v>
      </c>
      <c r="J40" s="1393">
        <v>0</v>
      </c>
    </row>
    <row r="41" spans="1:10" s="1375" customFormat="1">
      <c r="A41" s="1388" t="s">
        <v>950</v>
      </c>
      <c r="B41" s="1389" t="s">
        <v>951</v>
      </c>
      <c r="C41" s="1394">
        <v>0</v>
      </c>
      <c r="D41" s="1395">
        <v>0</v>
      </c>
      <c r="E41" s="1396">
        <v>0</v>
      </c>
      <c r="F41" s="1393">
        <v>0</v>
      </c>
      <c r="G41" s="1394">
        <v>0</v>
      </c>
      <c r="H41" s="1395">
        <v>0</v>
      </c>
      <c r="I41" s="1396">
        <v>0</v>
      </c>
      <c r="J41" s="1393">
        <v>0</v>
      </c>
    </row>
    <row r="42" spans="1:10" s="1375" customFormat="1">
      <c r="A42" s="1388" t="s">
        <v>952</v>
      </c>
      <c r="B42" s="1389" t="s">
        <v>953</v>
      </c>
      <c r="C42" s="1394">
        <v>0</v>
      </c>
      <c r="D42" s="1395">
        <v>123</v>
      </c>
      <c r="E42" s="1396">
        <v>0</v>
      </c>
      <c r="F42" s="1393">
        <v>123</v>
      </c>
      <c r="G42" s="1394">
        <v>0</v>
      </c>
      <c r="H42" s="1395">
        <v>123</v>
      </c>
      <c r="I42" s="1396">
        <v>0</v>
      </c>
      <c r="J42" s="1393">
        <v>123</v>
      </c>
    </row>
    <row r="43" spans="1:10" s="1375" customFormat="1">
      <c r="A43" s="1388" t="s">
        <v>954</v>
      </c>
      <c r="B43" s="1389" t="s">
        <v>955</v>
      </c>
      <c r="C43" s="1394">
        <v>0</v>
      </c>
      <c r="D43" s="1395">
        <v>123</v>
      </c>
      <c r="E43" s="1396">
        <v>0</v>
      </c>
      <c r="F43" s="1393">
        <v>123</v>
      </c>
      <c r="G43" s="1394">
        <v>0</v>
      </c>
      <c r="H43" s="1395">
        <v>123</v>
      </c>
      <c r="I43" s="1396">
        <v>0</v>
      </c>
      <c r="J43" s="1393">
        <v>123</v>
      </c>
    </row>
    <row r="44" spans="1:10" s="1375" customFormat="1">
      <c r="A44" s="1388" t="s">
        <v>956</v>
      </c>
      <c r="B44" s="1389" t="s">
        <v>957</v>
      </c>
      <c r="C44" s="1394">
        <v>0</v>
      </c>
      <c r="D44" s="1395">
        <v>123</v>
      </c>
      <c r="E44" s="1396">
        <v>0</v>
      </c>
      <c r="F44" s="1393">
        <v>123</v>
      </c>
      <c r="G44" s="1394">
        <v>0</v>
      </c>
      <c r="H44" s="1395">
        <v>123</v>
      </c>
      <c r="I44" s="1396">
        <v>0</v>
      </c>
      <c r="J44" s="1393">
        <v>123</v>
      </c>
    </row>
    <row r="45" spans="1:10" s="1375" customFormat="1">
      <c r="A45" s="1388" t="s">
        <v>958</v>
      </c>
      <c r="B45" s="1389" t="s">
        <v>959</v>
      </c>
      <c r="C45" s="1394">
        <v>0</v>
      </c>
      <c r="D45" s="1395">
        <v>0</v>
      </c>
      <c r="E45" s="1396">
        <v>0</v>
      </c>
      <c r="F45" s="1393">
        <v>0</v>
      </c>
      <c r="G45" s="1394">
        <v>0</v>
      </c>
      <c r="H45" s="1395">
        <v>0</v>
      </c>
      <c r="I45" s="1396">
        <v>0</v>
      </c>
      <c r="J45" s="1393">
        <v>0</v>
      </c>
    </row>
    <row r="46" spans="1:10" s="1375" customFormat="1">
      <c r="A46" s="1388" t="s">
        <v>960</v>
      </c>
      <c r="B46" s="1389" t="s">
        <v>961</v>
      </c>
      <c r="C46" s="1394">
        <v>0</v>
      </c>
      <c r="D46" s="1395">
        <v>0</v>
      </c>
      <c r="E46" s="1396">
        <v>0</v>
      </c>
      <c r="F46" s="1393">
        <v>0</v>
      </c>
      <c r="G46" s="1394">
        <v>0</v>
      </c>
      <c r="H46" s="1395">
        <v>0</v>
      </c>
      <c r="I46" s="1396">
        <v>0</v>
      </c>
      <c r="J46" s="1393">
        <v>0</v>
      </c>
    </row>
    <row r="47" spans="1:10" s="1375" customFormat="1" hidden="1">
      <c r="A47" s="1388" t="s">
        <v>962</v>
      </c>
      <c r="B47" s="1389" t="s">
        <v>963</v>
      </c>
      <c r="C47" s="1394">
        <v>0</v>
      </c>
      <c r="D47" s="1395">
        <v>0</v>
      </c>
      <c r="E47" s="1396">
        <v>0</v>
      </c>
      <c r="F47" s="1393">
        <v>0</v>
      </c>
      <c r="G47" s="1394">
        <v>0</v>
      </c>
      <c r="H47" s="1395">
        <v>0</v>
      </c>
      <c r="I47" s="1396">
        <v>0</v>
      </c>
      <c r="J47" s="1393">
        <v>0</v>
      </c>
    </row>
    <row r="48" spans="1:10" s="1375" customFormat="1" hidden="1">
      <c r="A48" s="1388" t="s">
        <v>964</v>
      </c>
      <c r="B48" s="1389" t="s">
        <v>965</v>
      </c>
      <c r="C48" s="1394">
        <v>0</v>
      </c>
      <c r="D48" s="1395">
        <v>0</v>
      </c>
      <c r="E48" s="1396">
        <v>0</v>
      </c>
      <c r="F48" s="1393">
        <v>0</v>
      </c>
      <c r="G48" s="1394">
        <v>0</v>
      </c>
      <c r="H48" s="1395">
        <v>0</v>
      </c>
      <c r="I48" s="1396">
        <v>0</v>
      </c>
      <c r="J48" s="1393">
        <v>0</v>
      </c>
    </row>
    <row r="49" spans="1:10" s="1375" customFormat="1" hidden="1">
      <c r="A49" s="1388" t="s">
        <v>966</v>
      </c>
      <c r="B49" s="1389" t="s">
        <v>967</v>
      </c>
      <c r="C49" s="1394">
        <v>0</v>
      </c>
      <c r="D49" s="1395">
        <v>0</v>
      </c>
      <c r="E49" s="1396">
        <v>0</v>
      </c>
      <c r="F49" s="1393">
        <v>0</v>
      </c>
      <c r="G49" s="1394">
        <v>0</v>
      </c>
      <c r="H49" s="1395">
        <v>0</v>
      </c>
      <c r="I49" s="1396">
        <v>0</v>
      </c>
      <c r="J49" s="1393">
        <v>0</v>
      </c>
    </row>
    <row r="50" spans="1:10" s="1375" customFormat="1" hidden="1">
      <c r="A50" s="1388" t="s">
        <v>968</v>
      </c>
      <c r="B50" s="1389" t="s">
        <v>969</v>
      </c>
      <c r="C50" s="1394">
        <v>0</v>
      </c>
      <c r="D50" s="1395">
        <v>0</v>
      </c>
      <c r="E50" s="1396">
        <v>0</v>
      </c>
      <c r="F50" s="1393">
        <v>0</v>
      </c>
      <c r="G50" s="1394">
        <v>0</v>
      </c>
      <c r="H50" s="1395">
        <v>0</v>
      </c>
      <c r="I50" s="1396">
        <v>0</v>
      </c>
      <c r="J50" s="1393">
        <v>0</v>
      </c>
    </row>
    <row r="51" spans="1:10" s="1375" customFormat="1" ht="27" hidden="1" customHeight="1">
      <c r="A51" s="1388" t="s">
        <v>970</v>
      </c>
      <c r="B51" s="1389" t="s">
        <v>971</v>
      </c>
      <c r="C51" s="1394">
        <v>0</v>
      </c>
      <c r="D51" s="1395">
        <v>0</v>
      </c>
      <c r="E51" s="1396">
        <v>0</v>
      </c>
      <c r="F51" s="1393">
        <v>0</v>
      </c>
      <c r="G51" s="1394">
        <v>0</v>
      </c>
      <c r="H51" s="1395">
        <v>0</v>
      </c>
      <c r="I51" s="1396">
        <v>0</v>
      </c>
      <c r="J51" s="1393">
        <v>0</v>
      </c>
    </row>
    <row r="52" spans="1:10" s="1375" customFormat="1" ht="38.25" hidden="1">
      <c r="A52" s="1388" t="s">
        <v>972</v>
      </c>
      <c r="B52" s="1389" t="s">
        <v>973</v>
      </c>
      <c r="C52" s="1394">
        <v>0</v>
      </c>
      <c r="D52" s="1395">
        <v>0</v>
      </c>
      <c r="E52" s="1396">
        <v>0</v>
      </c>
      <c r="F52" s="1393">
        <v>0</v>
      </c>
      <c r="G52" s="1394">
        <v>0</v>
      </c>
      <c r="H52" s="1395">
        <v>0</v>
      </c>
      <c r="I52" s="1396">
        <v>0</v>
      </c>
      <c r="J52" s="1393">
        <v>0</v>
      </c>
    </row>
    <row r="53" spans="1:10" s="1375" customFormat="1" ht="38.25" hidden="1">
      <c r="A53" s="1388" t="s">
        <v>974</v>
      </c>
      <c r="B53" s="1389" t="s">
        <v>975</v>
      </c>
      <c r="C53" s="1394">
        <v>0</v>
      </c>
      <c r="D53" s="1395">
        <v>0</v>
      </c>
      <c r="E53" s="1396">
        <v>0</v>
      </c>
      <c r="F53" s="1393">
        <v>0</v>
      </c>
      <c r="G53" s="1394">
        <v>0</v>
      </c>
      <c r="H53" s="1395">
        <v>0</v>
      </c>
      <c r="I53" s="1396">
        <v>0</v>
      </c>
      <c r="J53" s="1393">
        <v>0</v>
      </c>
    </row>
    <row r="54" spans="1:10" s="1375" customFormat="1" ht="38.25" hidden="1">
      <c r="A54" s="1388" t="s">
        <v>976</v>
      </c>
      <c r="B54" s="1389" t="s">
        <v>977</v>
      </c>
      <c r="C54" s="1394">
        <v>0</v>
      </c>
      <c r="D54" s="1395">
        <v>0</v>
      </c>
      <c r="E54" s="1396">
        <v>0</v>
      </c>
      <c r="F54" s="1393">
        <v>0</v>
      </c>
      <c r="G54" s="1394">
        <v>0</v>
      </c>
      <c r="H54" s="1395">
        <v>0</v>
      </c>
      <c r="I54" s="1396">
        <v>0</v>
      </c>
      <c r="J54" s="1393">
        <v>0</v>
      </c>
    </row>
    <row r="55" spans="1:10" s="1375" customFormat="1" ht="23.25" hidden="1" customHeight="1">
      <c r="A55" s="1388" t="s">
        <v>978</v>
      </c>
      <c r="B55" s="1389" t="s">
        <v>979</v>
      </c>
      <c r="C55" s="1394">
        <v>0</v>
      </c>
      <c r="D55" s="1395">
        <v>0</v>
      </c>
      <c r="E55" s="1396">
        <v>0</v>
      </c>
      <c r="F55" s="1393">
        <v>0</v>
      </c>
      <c r="G55" s="1394">
        <v>0</v>
      </c>
      <c r="H55" s="1395">
        <v>0</v>
      </c>
      <c r="I55" s="1396">
        <v>0</v>
      </c>
      <c r="J55" s="1393">
        <v>0</v>
      </c>
    </row>
    <row r="56" spans="1:10" s="1375" customFormat="1" hidden="1">
      <c r="A56" s="1388" t="s">
        <v>980</v>
      </c>
      <c r="B56" s="1389" t="s">
        <v>931</v>
      </c>
      <c r="C56" s="1394">
        <v>0</v>
      </c>
      <c r="D56" s="1395">
        <v>0</v>
      </c>
      <c r="E56" s="1396">
        <v>0</v>
      </c>
      <c r="F56" s="1393">
        <v>0</v>
      </c>
      <c r="G56" s="1394">
        <v>0</v>
      </c>
      <c r="H56" s="1395">
        <v>0</v>
      </c>
      <c r="I56" s="1396">
        <v>0</v>
      </c>
      <c r="J56" s="1393">
        <v>0</v>
      </c>
    </row>
    <row r="57" spans="1:10" s="1375" customFormat="1">
      <c r="A57" s="1388" t="s">
        <v>981</v>
      </c>
      <c r="B57" s="1389" t="s">
        <v>982</v>
      </c>
      <c r="C57" s="1394">
        <v>0</v>
      </c>
      <c r="D57" s="1395">
        <v>0</v>
      </c>
      <c r="E57" s="1396">
        <v>0</v>
      </c>
      <c r="F57" s="1393">
        <v>0</v>
      </c>
      <c r="G57" s="1394">
        <v>0</v>
      </c>
      <c r="H57" s="1395">
        <v>0</v>
      </c>
      <c r="I57" s="1396">
        <v>0</v>
      </c>
      <c r="J57" s="1393">
        <v>0</v>
      </c>
    </row>
    <row r="58" spans="1:10" s="1375" customFormat="1" hidden="1">
      <c r="A58" s="1388" t="s">
        <v>983</v>
      </c>
      <c r="B58" s="1389" t="s">
        <v>984</v>
      </c>
      <c r="C58" s="1394">
        <v>0</v>
      </c>
      <c r="D58" s="1395">
        <v>0</v>
      </c>
      <c r="E58" s="1396">
        <v>0</v>
      </c>
      <c r="F58" s="1393">
        <v>0</v>
      </c>
      <c r="G58" s="1394">
        <v>0</v>
      </c>
      <c r="H58" s="1395">
        <v>0</v>
      </c>
      <c r="I58" s="1396">
        <v>0</v>
      </c>
      <c r="J58" s="1393">
        <v>0</v>
      </c>
    </row>
    <row r="59" spans="1:10" s="1375" customFormat="1" hidden="1">
      <c r="A59" s="1388" t="s">
        <v>985</v>
      </c>
      <c r="B59" s="1389" t="s">
        <v>986</v>
      </c>
      <c r="C59" s="1394">
        <v>0</v>
      </c>
      <c r="D59" s="1395">
        <v>0</v>
      </c>
      <c r="E59" s="1396">
        <v>0</v>
      </c>
      <c r="F59" s="1393">
        <v>0</v>
      </c>
      <c r="G59" s="1394">
        <v>0</v>
      </c>
      <c r="H59" s="1395">
        <v>0</v>
      </c>
      <c r="I59" s="1396">
        <v>0</v>
      </c>
      <c r="J59" s="1393">
        <v>0</v>
      </c>
    </row>
    <row r="60" spans="1:10" s="1375" customFormat="1" ht="25.5" hidden="1">
      <c r="A60" s="1388" t="s">
        <v>987</v>
      </c>
      <c r="B60" s="1389" t="s">
        <v>988</v>
      </c>
      <c r="C60" s="1394">
        <v>0</v>
      </c>
      <c r="D60" s="1395">
        <v>0</v>
      </c>
      <c r="E60" s="1396">
        <v>0</v>
      </c>
      <c r="F60" s="1393">
        <v>0</v>
      </c>
      <c r="G60" s="1394">
        <v>0</v>
      </c>
      <c r="H60" s="1395">
        <v>0</v>
      </c>
      <c r="I60" s="1396">
        <v>0</v>
      </c>
      <c r="J60" s="1393">
        <v>0</v>
      </c>
    </row>
    <row r="61" spans="1:10" s="1375" customFormat="1" ht="25.5" hidden="1">
      <c r="A61" s="1388" t="s">
        <v>989</v>
      </c>
      <c r="B61" s="1389" t="s">
        <v>990</v>
      </c>
      <c r="C61" s="1394">
        <v>0</v>
      </c>
      <c r="D61" s="1395">
        <v>0</v>
      </c>
      <c r="E61" s="1396">
        <v>0</v>
      </c>
      <c r="F61" s="1393">
        <v>0</v>
      </c>
      <c r="G61" s="1394">
        <v>0</v>
      </c>
      <c r="H61" s="1395">
        <v>0</v>
      </c>
      <c r="I61" s="1396">
        <v>0</v>
      </c>
      <c r="J61" s="1393">
        <v>0</v>
      </c>
    </row>
    <row r="62" spans="1:10" s="1375" customFormat="1">
      <c r="A62" s="1388" t="s">
        <v>991</v>
      </c>
      <c r="B62" s="1389" t="s">
        <v>945</v>
      </c>
      <c r="C62" s="1394">
        <v>0</v>
      </c>
      <c r="D62" s="1395">
        <v>0</v>
      </c>
      <c r="E62" s="1396">
        <v>0</v>
      </c>
      <c r="F62" s="1393">
        <v>0</v>
      </c>
      <c r="G62" s="1394">
        <v>0</v>
      </c>
      <c r="H62" s="1395">
        <v>0</v>
      </c>
      <c r="I62" s="1396">
        <v>0</v>
      </c>
      <c r="J62" s="1393">
        <v>0</v>
      </c>
    </row>
    <row r="63" spans="1:10" s="1375" customFormat="1" ht="25.5" hidden="1">
      <c r="A63" s="1388" t="s">
        <v>992</v>
      </c>
      <c r="B63" s="1389" t="s">
        <v>993</v>
      </c>
      <c r="C63" s="1394">
        <v>0</v>
      </c>
      <c r="D63" s="1395">
        <v>0</v>
      </c>
      <c r="E63" s="1396">
        <v>0</v>
      </c>
      <c r="F63" s="1393">
        <v>0</v>
      </c>
      <c r="G63" s="1394">
        <v>0</v>
      </c>
      <c r="H63" s="1395">
        <v>0</v>
      </c>
      <c r="I63" s="1396">
        <v>0</v>
      </c>
      <c r="J63" s="1393">
        <v>0</v>
      </c>
    </row>
    <row r="64" spans="1:10" s="1375" customFormat="1" hidden="1">
      <c r="A64" s="1388" t="s">
        <v>994</v>
      </c>
      <c r="B64" s="1389" t="s">
        <v>949</v>
      </c>
      <c r="C64" s="1394">
        <v>0</v>
      </c>
      <c r="D64" s="1395">
        <v>0</v>
      </c>
      <c r="E64" s="1396">
        <v>0</v>
      </c>
      <c r="F64" s="1393">
        <v>0</v>
      </c>
      <c r="G64" s="1394">
        <v>0</v>
      </c>
      <c r="H64" s="1395">
        <v>0</v>
      </c>
      <c r="I64" s="1396">
        <v>0</v>
      </c>
      <c r="J64" s="1393">
        <v>0</v>
      </c>
    </row>
    <row r="65" spans="1:10" s="1375" customFormat="1">
      <c r="A65" s="1388" t="s">
        <v>995</v>
      </c>
      <c r="B65" s="1389" t="s">
        <v>996</v>
      </c>
      <c r="C65" s="1394">
        <v>0</v>
      </c>
      <c r="D65" s="1395">
        <v>0</v>
      </c>
      <c r="E65" s="1396">
        <v>0</v>
      </c>
      <c r="F65" s="1393">
        <v>0</v>
      </c>
      <c r="G65" s="1394">
        <v>0</v>
      </c>
      <c r="H65" s="1395">
        <v>0</v>
      </c>
      <c r="I65" s="1396">
        <v>0</v>
      </c>
      <c r="J65" s="1393">
        <v>0</v>
      </c>
    </row>
    <row r="66" spans="1:10" s="1375" customFormat="1">
      <c r="A66" s="1388" t="s">
        <v>997</v>
      </c>
      <c r="B66" s="1389" t="s">
        <v>998</v>
      </c>
      <c r="C66" s="1394">
        <v>3257.7955999999999</v>
      </c>
      <c r="D66" s="1395">
        <v>1608.7316000000001</v>
      </c>
      <c r="E66" s="1396">
        <v>378.22199999999998</v>
      </c>
      <c r="F66" s="1393">
        <v>5244.7491999999993</v>
      </c>
      <c r="G66" s="1394">
        <v>3221.6446000000001</v>
      </c>
      <c r="H66" s="1395">
        <v>1602.6410000000001</v>
      </c>
      <c r="I66" s="1396">
        <v>408.94200000000001</v>
      </c>
      <c r="J66" s="1393">
        <v>5233.2275999999993</v>
      </c>
    </row>
    <row r="67" spans="1:10" s="1375" customFormat="1">
      <c r="A67" s="1388" t="s">
        <v>999</v>
      </c>
      <c r="B67" s="1389" t="s">
        <v>1000</v>
      </c>
      <c r="C67" s="1394">
        <v>3257.7955999999999</v>
      </c>
      <c r="D67" s="1395">
        <v>1608.7316000000001</v>
      </c>
      <c r="E67" s="1396">
        <v>378.22199999999998</v>
      </c>
      <c r="F67" s="1393">
        <v>5244.7491999999993</v>
      </c>
      <c r="G67" s="1394">
        <v>3221.6446000000001</v>
      </c>
      <c r="H67" s="1395">
        <v>1602.6410000000001</v>
      </c>
      <c r="I67" s="1396">
        <v>408.94200000000001</v>
      </c>
      <c r="J67" s="1393">
        <v>5233.2275999999993</v>
      </c>
    </row>
    <row r="68" spans="1:10" s="1375" customFormat="1">
      <c r="A68" s="1388" t="s">
        <v>1001</v>
      </c>
      <c r="B68" s="1389" t="s">
        <v>1002</v>
      </c>
      <c r="C68" s="1394">
        <v>90.97760000000001</v>
      </c>
      <c r="D68" s="1395">
        <v>24</v>
      </c>
      <c r="E68" s="1396">
        <v>307.45400000000001</v>
      </c>
      <c r="F68" s="1393">
        <v>422.4316</v>
      </c>
      <c r="G68" s="1394">
        <v>90.97760000000001</v>
      </c>
      <c r="H68" s="1395">
        <v>24</v>
      </c>
      <c r="I68" s="1396">
        <v>307.47500000000002</v>
      </c>
      <c r="J68" s="1393">
        <v>422.45259999999996</v>
      </c>
    </row>
    <row r="69" spans="1:10" s="1375" customFormat="1">
      <c r="A69" s="1388" t="s">
        <v>1003</v>
      </c>
      <c r="B69" s="1389" t="s">
        <v>1004</v>
      </c>
      <c r="C69" s="1394">
        <v>3147.2730000000001</v>
      </c>
      <c r="D69" s="1395">
        <v>1584.7316000000001</v>
      </c>
      <c r="E69" s="1396">
        <v>70.768000000000001</v>
      </c>
      <c r="F69" s="1393">
        <v>4802.7725999999993</v>
      </c>
      <c r="G69" s="1394">
        <v>3111.1219999999998</v>
      </c>
      <c r="H69" s="1395">
        <v>1578.6410000000001</v>
      </c>
      <c r="I69" s="1396">
        <v>101.467</v>
      </c>
      <c r="J69" s="1393">
        <v>4791.2299999999996</v>
      </c>
    </row>
    <row r="70" spans="1:10">
      <c r="A70" s="1388" t="s">
        <v>1005</v>
      </c>
      <c r="B70" s="1389" t="s">
        <v>1006</v>
      </c>
      <c r="C70" s="1394">
        <v>19.545000000000002</v>
      </c>
      <c r="D70" s="1395">
        <v>0</v>
      </c>
      <c r="E70" s="1396">
        <v>0</v>
      </c>
      <c r="F70" s="1393">
        <v>19.545000000000002</v>
      </c>
      <c r="G70" s="1394">
        <v>19.545000000000002</v>
      </c>
      <c r="H70" s="1395">
        <v>0</v>
      </c>
      <c r="I70" s="1396">
        <v>0</v>
      </c>
      <c r="J70" s="1393">
        <v>19.545000000000002</v>
      </c>
    </row>
    <row r="71" spans="1:10">
      <c r="A71" s="1388" t="s">
        <v>1007</v>
      </c>
      <c r="B71" s="1389" t="s">
        <v>1008</v>
      </c>
      <c r="C71" s="1394">
        <v>0</v>
      </c>
      <c r="D71" s="1395">
        <v>0</v>
      </c>
      <c r="E71" s="1396">
        <v>0</v>
      </c>
      <c r="F71" s="1393">
        <v>0</v>
      </c>
      <c r="G71" s="1394">
        <v>0</v>
      </c>
      <c r="H71" s="1395">
        <v>0</v>
      </c>
      <c r="I71" s="1396">
        <v>0</v>
      </c>
      <c r="J71" s="1393">
        <v>0</v>
      </c>
    </row>
    <row r="72" spans="1:10" hidden="1">
      <c r="A72" s="1388" t="s">
        <v>1009</v>
      </c>
      <c r="B72" s="1389" t="s">
        <v>1010</v>
      </c>
      <c r="C72" s="1394">
        <v>0</v>
      </c>
      <c r="D72" s="1395">
        <v>0</v>
      </c>
      <c r="E72" s="1396">
        <v>0</v>
      </c>
      <c r="F72" s="1393">
        <v>0</v>
      </c>
      <c r="G72" s="1394">
        <v>0</v>
      </c>
      <c r="H72" s="1395">
        <v>0</v>
      </c>
      <c r="I72" s="1396">
        <v>0</v>
      </c>
      <c r="J72" s="1393">
        <v>0</v>
      </c>
    </row>
    <row r="73" spans="1:10" hidden="1">
      <c r="A73" s="1388" t="s">
        <v>1011</v>
      </c>
      <c r="B73" s="1389" t="s">
        <v>1012</v>
      </c>
      <c r="C73" s="1394">
        <v>0</v>
      </c>
      <c r="D73" s="1395">
        <v>0</v>
      </c>
      <c r="E73" s="1396">
        <v>0</v>
      </c>
      <c r="F73" s="1393">
        <v>0</v>
      </c>
      <c r="G73" s="1394">
        <v>0</v>
      </c>
      <c r="H73" s="1395">
        <v>0</v>
      </c>
      <c r="I73" s="1396">
        <v>0</v>
      </c>
      <c r="J73" s="1393">
        <v>0</v>
      </c>
    </row>
    <row r="74" spans="1:10" hidden="1">
      <c r="A74" s="1388" t="s">
        <v>1013</v>
      </c>
      <c r="B74" s="1389" t="s">
        <v>1014</v>
      </c>
      <c r="C74" s="1394">
        <v>0</v>
      </c>
      <c r="D74" s="1395">
        <v>0</v>
      </c>
      <c r="E74" s="1396">
        <v>0</v>
      </c>
      <c r="F74" s="1393">
        <v>0</v>
      </c>
      <c r="G74" s="1394">
        <v>0</v>
      </c>
      <c r="H74" s="1395">
        <v>0</v>
      </c>
      <c r="I74" s="1396">
        <v>0</v>
      </c>
      <c r="J74" s="1393">
        <v>0</v>
      </c>
    </row>
    <row r="75" spans="1:10" hidden="1">
      <c r="A75" s="1388" t="s">
        <v>1015</v>
      </c>
      <c r="B75" s="1389" t="s">
        <v>1016</v>
      </c>
      <c r="C75" s="1394">
        <v>0</v>
      </c>
      <c r="D75" s="1395">
        <v>0</v>
      </c>
      <c r="E75" s="1396">
        <v>0</v>
      </c>
      <c r="F75" s="1393">
        <v>0</v>
      </c>
      <c r="G75" s="1394">
        <v>0</v>
      </c>
      <c r="H75" s="1395">
        <v>0</v>
      </c>
      <c r="I75" s="1396">
        <v>0</v>
      </c>
      <c r="J75" s="1393">
        <v>0</v>
      </c>
    </row>
    <row r="76" spans="1:10" ht="25.5" hidden="1">
      <c r="A76" s="1388" t="s">
        <v>1017</v>
      </c>
      <c r="B76" s="1389" t="s">
        <v>1018</v>
      </c>
      <c r="C76" s="1394">
        <v>0</v>
      </c>
      <c r="D76" s="1395">
        <v>0</v>
      </c>
      <c r="E76" s="1396">
        <v>0</v>
      </c>
      <c r="F76" s="1393">
        <v>0</v>
      </c>
      <c r="G76" s="1394">
        <v>0</v>
      </c>
      <c r="H76" s="1395">
        <v>0</v>
      </c>
      <c r="I76" s="1396">
        <v>0</v>
      </c>
      <c r="J76" s="1393">
        <v>0</v>
      </c>
    </row>
    <row r="77" spans="1:10" ht="38.25" hidden="1">
      <c r="A77" s="1388" t="s">
        <v>1019</v>
      </c>
      <c r="B77" s="1389" t="s">
        <v>1020</v>
      </c>
      <c r="C77" s="1394">
        <v>0</v>
      </c>
      <c r="D77" s="1395">
        <v>0</v>
      </c>
      <c r="E77" s="1396">
        <v>0</v>
      </c>
      <c r="F77" s="1393">
        <v>0</v>
      </c>
      <c r="G77" s="1394">
        <v>0</v>
      </c>
      <c r="H77" s="1395">
        <v>0</v>
      </c>
      <c r="I77" s="1396">
        <v>0</v>
      </c>
      <c r="J77" s="1393">
        <v>0</v>
      </c>
    </row>
    <row r="78" spans="1:10" ht="25.5" hidden="1">
      <c r="A78" s="1388" t="s">
        <v>1021</v>
      </c>
      <c r="B78" s="1389" t="s">
        <v>1022</v>
      </c>
      <c r="C78" s="1394">
        <v>0</v>
      </c>
      <c r="D78" s="1395">
        <v>0</v>
      </c>
      <c r="E78" s="1396">
        <v>0</v>
      </c>
      <c r="F78" s="1393">
        <v>0</v>
      </c>
      <c r="G78" s="1394">
        <v>0</v>
      </c>
      <c r="H78" s="1395">
        <v>0</v>
      </c>
      <c r="I78" s="1396">
        <v>0</v>
      </c>
      <c r="J78" s="1393">
        <v>0</v>
      </c>
    </row>
    <row r="79" spans="1:10" ht="25.5" hidden="1">
      <c r="A79" s="1388" t="s">
        <v>1023</v>
      </c>
      <c r="B79" s="1389" t="s">
        <v>1024</v>
      </c>
      <c r="C79" s="1394">
        <v>0</v>
      </c>
      <c r="D79" s="1395">
        <v>0</v>
      </c>
      <c r="E79" s="1396">
        <v>0</v>
      </c>
      <c r="F79" s="1393">
        <v>0</v>
      </c>
      <c r="G79" s="1394">
        <v>0</v>
      </c>
      <c r="H79" s="1395">
        <v>0</v>
      </c>
      <c r="I79" s="1396">
        <v>0</v>
      </c>
      <c r="J79" s="1393">
        <v>0</v>
      </c>
    </row>
    <row r="80" spans="1:10">
      <c r="A80" s="1388" t="s">
        <v>1025</v>
      </c>
      <c r="B80" s="1389" t="s">
        <v>1026</v>
      </c>
      <c r="C80" s="1394">
        <v>0</v>
      </c>
      <c r="D80" s="1395">
        <v>0</v>
      </c>
      <c r="E80" s="1396">
        <v>0</v>
      </c>
      <c r="F80" s="1393">
        <v>0</v>
      </c>
      <c r="G80" s="1394">
        <v>0</v>
      </c>
      <c r="H80" s="1395">
        <v>0</v>
      </c>
      <c r="I80" s="1396">
        <v>0</v>
      </c>
      <c r="J80" s="1393">
        <v>0</v>
      </c>
    </row>
    <row r="81" spans="1:10" hidden="1">
      <c r="A81" s="1388" t="s">
        <v>1027</v>
      </c>
      <c r="B81" s="1389" t="s">
        <v>1028</v>
      </c>
      <c r="C81" s="1394">
        <v>0</v>
      </c>
      <c r="D81" s="1395">
        <v>0</v>
      </c>
      <c r="E81" s="1396">
        <v>0</v>
      </c>
      <c r="F81" s="1393">
        <v>0</v>
      </c>
      <c r="G81" s="1394">
        <v>0</v>
      </c>
      <c r="H81" s="1395">
        <v>0</v>
      </c>
      <c r="I81" s="1396">
        <v>0</v>
      </c>
      <c r="J81" s="1393">
        <v>0</v>
      </c>
    </row>
    <row r="82" spans="1:10" hidden="1">
      <c r="A82" s="1388" t="s">
        <v>1029</v>
      </c>
      <c r="B82" s="1389" t="s">
        <v>939</v>
      </c>
      <c r="C82" s="1394">
        <v>0</v>
      </c>
      <c r="D82" s="1395">
        <v>0</v>
      </c>
      <c r="E82" s="1396">
        <v>0</v>
      </c>
      <c r="F82" s="1393">
        <v>0</v>
      </c>
      <c r="G82" s="1394">
        <v>0</v>
      </c>
      <c r="H82" s="1395">
        <v>0</v>
      </c>
      <c r="I82" s="1396">
        <v>0</v>
      </c>
      <c r="J82" s="1393">
        <v>0</v>
      </c>
    </row>
    <row r="83" spans="1:10" ht="25.5" hidden="1">
      <c r="A83" s="1388" t="s">
        <v>1030</v>
      </c>
      <c r="B83" s="1389" t="s">
        <v>941</v>
      </c>
      <c r="C83" s="1394">
        <v>0</v>
      </c>
      <c r="D83" s="1395">
        <v>0</v>
      </c>
      <c r="E83" s="1396">
        <v>0</v>
      </c>
      <c r="F83" s="1393">
        <v>0</v>
      </c>
      <c r="G83" s="1394">
        <v>0</v>
      </c>
      <c r="H83" s="1395">
        <v>0</v>
      </c>
      <c r="I83" s="1396">
        <v>0</v>
      </c>
      <c r="J83" s="1393">
        <v>0</v>
      </c>
    </row>
    <row r="84" spans="1:10" s="1375" customFormat="1" ht="25.5" hidden="1">
      <c r="A84" s="1388" t="s">
        <v>1031</v>
      </c>
      <c r="B84" s="1389" t="s">
        <v>990</v>
      </c>
      <c r="C84" s="1394">
        <v>0</v>
      </c>
      <c r="D84" s="1395">
        <v>0</v>
      </c>
      <c r="E84" s="1396">
        <v>0</v>
      </c>
      <c r="F84" s="1393">
        <v>0</v>
      </c>
      <c r="G84" s="1394">
        <v>0</v>
      </c>
      <c r="H84" s="1395">
        <v>0</v>
      </c>
      <c r="I84" s="1396">
        <v>0</v>
      </c>
      <c r="J84" s="1393">
        <v>0</v>
      </c>
    </row>
    <row r="85" spans="1:10">
      <c r="A85" s="1388" t="s">
        <v>1032</v>
      </c>
      <c r="B85" s="1389" t="s">
        <v>945</v>
      </c>
      <c r="C85" s="1394">
        <v>0</v>
      </c>
      <c r="D85" s="1395">
        <v>0</v>
      </c>
      <c r="E85" s="1396">
        <v>0</v>
      </c>
      <c r="F85" s="1393">
        <v>0</v>
      </c>
      <c r="G85" s="1394">
        <v>0</v>
      </c>
      <c r="H85" s="1395">
        <v>0</v>
      </c>
      <c r="I85" s="1396">
        <v>0</v>
      </c>
      <c r="J85" s="1393">
        <v>0</v>
      </c>
    </row>
    <row r="86" spans="1:10" ht="25.5" hidden="1">
      <c r="A86" s="1388" t="s">
        <v>1033</v>
      </c>
      <c r="B86" s="1389" t="s">
        <v>1034</v>
      </c>
      <c r="C86" s="1394">
        <v>0</v>
      </c>
      <c r="D86" s="1395">
        <v>0</v>
      </c>
      <c r="E86" s="1396">
        <v>0</v>
      </c>
      <c r="F86" s="1393">
        <v>0</v>
      </c>
      <c r="G86" s="1394">
        <v>0</v>
      </c>
      <c r="H86" s="1395">
        <v>0</v>
      </c>
      <c r="I86" s="1396">
        <v>0</v>
      </c>
      <c r="J86" s="1393">
        <v>0</v>
      </c>
    </row>
    <row r="87" spans="1:10" hidden="1">
      <c r="A87" s="1388" t="s">
        <v>1035</v>
      </c>
      <c r="B87" s="1389" t="s">
        <v>949</v>
      </c>
      <c r="C87" s="1394">
        <v>0</v>
      </c>
      <c r="D87" s="1395">
        <v>0</v>
      </c>
      <c r="E87" s="1396">
        <v>0</v>
      </c>
      <c r="F87" s="1393">
        <v>0</v>
      </c>
      <c r="G87" s="1394">
        <v>0</v>
      </c>
      <c r="H87" s="1395">
        <v>0</v>
      </c>
      <c r="I87" s="1396">
        <v>0</v>
      </c>
      <c r="J87" s="1393">
        <v>0</v>
      </c>
    </row>
    <row r="88" spans="1:10" ht="15" thickBot="1">
      <c r="A88" s="1397" t="s">
        <v>1036</v>
      </c>
      <c r="B88" s="1398" t="s">
        <v>1037</v>
      </c>
      <c r="C88" s="1399">
        <v>0</v>
      </c>
      <c r="D88" s="1400">
        <v>0</v>
      </c>
      <c r="E88" s="1401">
        <v>0</v>
      </c>
      <c r="F88" s="1402">
        <v>0</v>
      </c>
      <c r="G88" s="1399">
        <v>0</v>
      </c>
      <c r="H88" s="1400">
        <v>0</v>
      </c>
      <c r="I88" s="1401">
        <v>0</v>
      </c>
      <c r="J88" s="1402">
        <v>0</v>
      </c>
    </row>
  </sheetData>
  <mergeCells count="7">
    <mergeCell ref="I1:J1"/>
    <mergeCell ref="A2:J2"/>
    <mergeCell ref="I3:J3"/>
    <mergeCell ref="A4:A5"/>
    <mergeCell ref="B4:B5"/>
    <mergeCell ref="C4:F4"/>
    <mergeCell ref="G4:J4"/>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0"/>
  <sheetViews>
    <sheetView workbookViewId="0"/>
  </sheetViews>
  <sheetFormatPr defaultRowHeight="12.75"/>
  <cols>
    <col min="1" max="1" width="5.140625" style="1404" customWidth="1"/>
    <col min="2" max="2" width="9.140625" style="1404"/>
    <col min="3" max="3" width="57.85546875" style="1404" customWidth="1"/>
    <col min="4" max="4" width="10.5703125" style="1404" customWidth="1"/>
    <col min="5" max="5" width="9.42578125" style="1404" customWidth="1"/>
    <col min="6" max="6" width="12.140625" style="1404" customWidth="1"/>
    <col min="7" max="7" width="10" style="1404" customWidth="1"/>
    <col min="8" max="8" width="12.42578125" style="1404" bestFit="1" customWidth="1"/>
    <col min="9" max="10" width="11.28515625" style="1404" bestFit="1" customWidth="1"/>
    <col min="11" max="11" width="12.42578125" style="1404" bestFit="1" customWidth="1"/>
    <col min="12" max="12" width="11.5703125" style="1404" bestFit="1" customWidth="1"/>
    <col min="13" max="13" width="15.42578125" style="1404" bestFit="1" customWidth="1"/>
    <col min="14" max="245" width="9.140625" style="1404"/>
    <col min="246" max="246" width="57.85546875" style="1404" customWidth="1"/>
    <col min="247" max="247" width="8.42578125" style="1404" bestFit="1" customWidth="1"/>
    <col min="248" max="248" width="8.42578125" style="1404" customWidth="1"/>
    <col min="249" max="249" width="7.7109375" style="1404" customWidth="1"/>
    <col min="250" max="250" width="8.140625" style="1404" customWidth="1"/>
    <col min="251" max="251" width="9.85546875" style="1404" customWidth="1"/>
    <col min="252" max="252" width="9" style="1404" customWidth="1"/>
    <col min="253" max="253" width="8.5703125" style="1404" customWidth="1"/>
    <col min="254" max="254" width="9.7109375" style="1404" customWidth="1"/>
    <col min="255" max="501" width="9.140625" style="1404"/>
    <col min="502" max="502" width="57.85546875" style="1404" customWidth="1"/>
    <col min="503" max="503" width="8.42578125" style="1404" bestFit="1" customWidth="1"/>
    <col min="504" max="504" width="8.42578125" style="1404" customWidth="1"/>
    <col min="505" max="505" width="7.7109375" style="1404" customWidth="1"/>
    <col min="506" max="506" width="8.140625" style="1404" customWidth="1"/>
    <col min="507" max="507" width="9.85546875" style="1404" customWidth="1"/>
    <col min="508" max="508" width="9" style="1404" customWidth="1"/>
    <col min="509" max="509" width="8.5703125" style="1404" customWidth="1"/>
    <col min="510" max="510" width="9.7109375" style="1404" customWidth="1"/>
    <col min="511" max="757" width="9.140625" style="1404"/>
    <col min="758" max="758" width="57.85546875" style="1404" customWidth="1"/>
    <col min="759" max="759" width="8.42578125" style="1404" bestFit="1" customWidth="1"/>
    <col min="760" max="760" width="8.42578125" style="1404" customWidth="1"/>
    <col min="761" max="761" width="7.7109375" style="1404" customWidth="1"/>
    <col min="762" max="762" width="8.140625" style="1404" customWidth="1"/>
    <col min="763" max="763" width="9.85546875" style="1404" customWidth="1"/>
    <col min="764" max="764" width="9" style="1404" customWidth="1"/>
    <col min="765" max="765" width="8.5703125" style="1404" customWidth="1"/>
    <col min="766" max="766" width="9.7109375" style="1404" customWidth="1"/>
    <col min="767" max="1013" width="9.140625" style="1404"/>
    <col min="1014" max="1014" width="57.85546875" style="1404" customWidth="1"/>
    <col min="1015" max="1015" width="8.42578125" style="1404" bestFit="1" customWidth="1"/>
    <col min="1016" max="1016" width="8.42578125" style="1404" customWidth="1"/>
    <col min="1017" max="1017" width="7.7109375" style="1404" customWidth="1"/>
    <col min="1018" max="1018" width="8.140625" style="1404" customWidth="1"/>
    <col min="1019" max="1019" width="9.85546875" style="1404" customWidth="1"/>
    <col min="1020" max="1020" width="9" style="1404" customWidth="1"/>
    <col min="1021" max="1021" width="8.5703125" style="1404" customWidth="1"/>
    <col min="1022" max="1022" width="9.7109375" style="1404" customWidth="1"/>
    <col min="1023" max="1269" width="9.140625" style="1404"/>
    <col min="1270" max="1270" width="57.85546875" style="1404" customWidth="1"/>
    <col min="1271" max="1271" width="8.42578125" style="1404" bestFit="1" customWidth="1"/>
    <col min="1272" max="1272" width="8.42578125" style="1404" customWidth="1"/>
    <col min="1273" max="1273" width="7.7109375" style="1404" customWidth="1"/>
    <col min="1274" max="1274" width="8.140625" style="1404" customWidth="1"/>
    <col min="1275" max="1275" width="9.85546875" style="1404" customWidth="1"/>
    <col min="1276" max="1276" width="9" style="1404" customWidth="1"/>
    <col min="1277" max="1277" width="8.5703125" style="1404" customWidth="1"/>
    <col min="1278" max="1278" width="9.7109375" style="1404" customWidth="1"/>
    <col min="1279" max="1525" width="9.140625" style="1404"/>
    <col min="1526" max="1526" width="57.85546875" style="1404" customWidth="1"/>
    <col min="1527" max="1527" width="8.42578125" style="1404" bestFit="1" customWidth="1"/>
    <col min="1528" max="1528" width="8.42578125" style="1404" customWidth="1"/>
    <col min="1529" max="1529" width="7.7109375" style="1404" customWidth="1"/>
    <col min="1530" max="1530" width="8.140625" style="1404" customWidth="1"/>
    <col min="1531" max="1531" width="9.85546875" style="1404" customWidth="1"/>
    <col min="1532" max="1532" width="9" style="1404" customWidth="1"/>
    <col min="1533" max="1533" width="8.5703125" style="1404" customWidth="1"/>
    <col min="1534" max="1534" width="9.7109375" style="1404" customWidth="1"/>
    <col min="1535" max="1781" width="9.140625" style="1404"/>
    <col min="1782" max="1782" width="57.85546875" style="1404" customWidth="1"/>
    <col min="1783" max="1783" width="8.42578125" style="1404" bestFit="1" customWidth="1"/>
    <col min="1784" max="1784" width="8.42578125" style="1404" customWidth="1"/>
    <col min="1785" max="1785" width="7.7109375" style="1404" customWidth="1"/>
    <col min="1786" max="1786" width="8.140625" style="1404" customWidth="1"/>
    <col min="1787" max="1787" width="9.85546875" style="1404" customWidth="1"/>
    <col min="1788" max="1788" width="9" style="1404" customWidth="1"/>
    <col min="1789" max="1789" width="8.5703125" style="1404" customWidth="1"/>
    <col min="1790" max="1790" width="9.7109375" style="1404" customWidth="1"/>
    <col min="1791" max="2037" width="9.140625" style="1404"/>
    <col min="2038" max="2038" width="57.85546875" style="1404" customWidth="1"/>
    <col min="2039" max="2039" width="8.42578125" style="1404" bestFit="1" customWidth="1"/>
    <col min="2040" max="2040" width="8.42578125" style="1404" customWidth="1"/>
    <col min="2041" max="2041" width="7.7109375" style="1404" customWidth="1"/>
    <col min="2042" max="2042" width="8.140625" style="1404" customWidth="1"/>
    <col min="2043" max="2043" width="9.85546875" style="1404" customWidth="1"/>
    <col min="2044" max="2044" width="9" style="1404" customWidth="1"/>
    <col min="2045" max="2045" width="8.5703125" style="1404" customWidth="1"/>
    <col min="2046" max="2046" width="9.7109375" style="1404" customWidth="1"/>
    <col min="2047" max="2293" width="9.140625" style="1404"/>
    <col min="2294" max="2294" width="57.85546875" style="1404" customWidth="1"/>
    <col min="2295" max="2295" width="8.42578125" style="1404" bestFit="1" customWidth="1"/>
    <col min="2296" max="2296" width="8.42578125" style="1404" customWidth="1"/>
    <col min="2297" max="2297" width="7.7109375" style="1404" customWidth="1"/>
    <col min="2298" max="2298" width="8.140625" style="1404" customWidth="1"/>
    <col min="2299" max="2299" width="9.85546875" style="1404" customWidth="1"/>
    <col min="2300" max="2300" width="9" style="1404" customWidth="1"/>
    <col min="2301" max="2301" width="8.5703125" style="1404" customWidth="1"/>
    <col min="2302" max="2302" width="9.7109375" style="1404" customWidth="1"/>
    <col min="2303" max="2549" width="9.140625" style="1404"/>
    <col min="2550" max="2550" width="57.85546875" style="1404" customWidth="1"/>
    <col min="2551" max="2551" width="8.42578125" style="1404" bestFit="1" customWidth="1"/>
    <col min="2552" max="2552" width="8.42578125" style="1404" customWidth="1"/>
    <col min="2553" max="2553" width="7.7109375" style="1404" customWidth="1"/>
    <col min="2554" max="2554" width="8.140625" style="1404" customWidth="1"/>
    <col min="2555" max="2555" width="9.85546875" style="1404" customWidth="1"/>
    <col min="2556" max="2556" width="9" style="1404" customWidth="1"/>
    <col min="2557" max="2557" width="8.5703125" style="1404" customWidth="1"/>
    <col min="2558" max="2558" width="9.7109375" style="1404" customWidth="1"/>
    <col min="2559" max="2805" width="9.140625" style="1404"/>
    <col min="2806" max="2806" width="57.85546875" style="1404" customWidth="1"/>
    <col min="2807" max="2807" width="8.42578125" style="1404" bestFit="1" customWidth="1"/>
    <col min="2808" max="2808" width="8.42578125" style="1404" customWidth="1"/>
    <col min="2809" max="2809" width="7.7109375" style="1404" customWidth="1"/>
    <col min="2810" max="2810" width="8.140625" style="1404" customWidth="1"/>
    <col min="2811" max="2811" width="9.85546875" style="1404" customWidth="1"/>
    <col min="2812" max="2812" width="9" style="1404" customWidth="1"/>
    <col min="2813" max="2813" width="8.5703125" style="1404" customWidth="1"/>
    <col min="2814" max="2814" width="9.7109375" style="1404" customWidth="1"/>
    <col min="2815" max="3061" width="9.140625" style="1404"/>
    <col min="3062" max="3062" width="57.85546875" style="1404" customWidth="1"/>
    <col min="3063" max="3063" width="8.42578125" style="1404" bestFit="1" customWidth="1"/>
    <col min="3064" max="3064" width="8.42578125" style="1404" customWidth="1"/>
    <col min="3065" max="3065" width="7.7109375" style="1404" customWidth="1"/>
    <col min="3066" max="3066" width="8.140625" style="1404" customWidth="1"/>
    <col min="3067" max="3067" width="9.85546875" style="1404" customWidth="1"/>
    <col min="3068" max="3068" width="9" style="1404" customWidth="1"/>
    <col min="3069" max="3069" width="8.5703125" style="1404" customWidth="1"/>
    <col min="3070" max="3070" width="9.7109375" style="1404" customWidth="1"/>
    <col min="3071" max="3317" width="9.140625" style="1404"/>
    <col min="3318" max="3318" width="57.85546875" style="1404" customWidth="1"/>
    <col min="3319" max="3319" width="8.42578125" style="1404" bestFit="1" customWidth="1"/>
    <col min="3320" max="3320" width="8.42578125" style="1404" customWidth="1"/>
    <col min="3321" max="3321" width="7.7109375" style="1404" customWidth="1"/>
    <col min="3322" max="3322" width="8.140625" style="1404" customWidth="1"/>
    <col min="3323" max="3323" width="9.85546875" style="1404" customWidth="1"/>
    <col min="3324" max="3324" width="9" style="1404" customWidth="1"/>
    <col min="3325" max="3325" width="8.5703125" style="1404" customWidth="1"/>
    <col min="3326" max="3326" width="9.7109375" style="1404" customWidth="1"/>
    <col min="3327" max="3573" width="9.140625" style="1404"/>
    <col min="3574" max="3574" width="57.85546875" style="1404" customWidth="1"/>
    <col min="3575" max="3575" width="8.42578125" style="1404" bestFit="1" customWidth="1"/>
    <col min="3576" max="3576" width="8.42578125" style="1404" customWidth="1"/>
    <col min="3577" max="3577" width="7.7109375" style="1404" customWidth="1"/>
    <col min="3578" max="3578" width="8.140625" style="1404" customWidth="1"/>
    <col min="3579" max="3579" width="9.85546875" style="1404" customWidth="1"/>
    <col min="3580" max="3580" width="9" style="1404" customWidth="1"/>
    <col min="3581" max="3581" width="8.5703125" style="1404" customWidth="1"/>
    <col min="3582" max="3582" width="9.7109375" style="1404" customWidth="1"/>
    <col min="3583" max="3829" width="9.140625" style="1404"/>
    <col min="3830" max="3830" width="57.85546875" style="1404" customWidth="1"/>
    <col min="3831" max="3831" width="8.42578125" style="1404" bestFit="1" customWidth="1"/>
    <col min="3832" max="3832" width="8.42578125" style="1404" customWidth="1"/>
    <col min="3833" max="3833" width="7.7109375" style="1404" customWidth="1"/>
    <col min="3834" max="3834" width="8.140625" style="1404" customWidth="1"/>
    <col min="3835" max="3835" width="9.85546875" style="1404" customWidth="1"/>
    <col min="3836" max="3836" width="9" style="1404" customWidth="1"/>
    <col min="3837" max="3837" width="8.5703125" style="1404" customWidth="1"/>
    <col min="3838" max="3838" width="9.7109375" style="1404" customWidth="1"/>
    <col min="3839" max="4085" width="9.140625" style="1404"/>
    <col min="4086" max="4086" width="57.85546875" style="1404" customWidth="1"/>
    <col min="4087" max="4087" width="8.42578125" style="1404" bestFit="1" customWidth="1"/>
    <col min="4088" max="4088" width="8.42578125" style="1404" customWidth="1"/>
    <col min="4089" max="4089" width="7.7109375" style="1404" customWidth="1"/>
    <col min="4090" max="4090" width="8.140625" style="1404" customWidth="1"/>
    <col min="4091" max="4091" width="9.85546875" style="1404" customWidth="1"/>
    <col min="4092" max="4092" width="9" style="1404" customWidth="1"/>
    <col min="4093" max="4093" width="8.5703125" style="1404" customWidth="1"/>
    <col min="4094" max="4094" width="9.7109375" style="1404" customWidth="1"/>
    <col min="4095" max="4341" width="9.140625" style="1404"/>
    <col min="4342" max="4342" width="57.85546875" style="1404" customWidth="1"/>
    <col min="4343" max="4343" width="8.42578125" style="1404" bestFit="1" customWidth="1"/>
    <col min="4344" max="4344" width="8.42578125" style="1404" customWidth="1"/>
    <col min="4345" max="4345" width="7.7109375" style="1404" customWidth="1"/>
    <col min="4346" max="4346" width="8.140625" style="1404" customWidth="1"/>
    <col min="4347" max="4347" width="9.85546875" style="1404" customWidth="1"/>
    <col min="4348" max="4348" width="9" style="1404" customWidth="1"/>
    <col min="4349" max="4349" width="8.5703125" style="1404" customWidth="1"/>
    <col min="4350" max="4350" width="9.7109375" style="1404" customWidth="1"/>
    <col min="4351" max="4597" width="9.140625" style="1404"/>
    <col min="4598" max="4598" width="57.85546875" style="1404" customWidth="1"/>
    <col min="4599" max="4599" width="8.42578125" style="1404" bestFit="1" customWidth="1"/>
    <col min="4600" max="4600" width="8.42578125" style="1404" customWidth="1"/>
    <col min="4601" max="4601" width="7.7109375" style="1404" customWidth="1"/>
    <col min="4602" max="4602" width="8.140625" style="1404" customWidth="1"/>
    <col min="4603" max="4603" width="9.85546875" style="1404" customWidth="1"/>
    <col min="4604" max="4604" width="9" style="1404" customWidth="1"/>
    <col min="4605" max="4605" width="8.5703125" style="1404" customWidth="1"/>
    <col min="4606" max="4606" width="9.7109375" style="1404" customWidth="1"/>
    <col min="4607" max="4853" width="9.140625" style="1404"/>
    <col min="4854" max="4854" width="57.85546875" style="1404" customWidth="1"/>
    <col min="4855" max="4855" width="8.42578125" style="1404" bestFit="1" customWidth="1"/>
    <col min="4856" max="4856" width="8.42578125" style="1404" customWidth="1"/>
    <col min="4857" max="4857" width="7.7109375" style="1404" customWidth="1"/>
    <col min="4858" max="4858" width="8.140625" style="1404" customWidth="1"/>
    <col min="4859" max="4859" width="9.85546875" style="1404" customWidth="1"/>
    <col min="4860" max="4860" width="9" style="1404" customWidth="1"/>
    <col min="4861" max="4861" width="8.5703125" style="1404" customWidth="1"/>
    <col min="4862" max="4862" width="9.7109375" style="1404" customWidth="1"/>
    <col min="4863" max="5109" width="9.140625" style="1404"/>
    <col min="5110" max="5110" width="57.85546875" style="1404" customWidth="1"/>
    <col min="5111" max="5111" width="8.42578125" style="1404" bestFit="1" customWidth="1"/>
    <col min="5112" max="5112" width="8.42578125" style="1404" customWidth="1"/>
    <col min="5113" max="5113" width="7.7109375" style="1404" customWidth="1"/>
    <col min="5114" max="5114" width="8.140625" style="1404" customWidth="1"/>
    <col min="5115" max="5115" width="9.85546875" style="1404" customWidth="1"/>
    <col min="5116" max="5116" width="9" style="1404" customWidth="1"/>
    <col min="5117" max="5117" width="8.5703125" style="1404" customWidth="1"/>
    <col min="5118" max="5118" width="9.7109375" style="1404" customWidth="1"/>
    <col min="5119" max="5365" width="9.140625" style="1404"/>
    <col min="5366" max="5366" width="57.85546875" style="1404" customWidth="1"/>
    <col min="5367" max="5367" width="8.42578125" style="1404" bestFit="1" customWidth="1"/>
    <col min="5368" max="5368" width="8.42578125" style="1404" customWidth="1"/>
    <col min="5369" max="5369" width="7.7109375" style="1404" customWidth="1"/>
    <col min="5370" max="5370" width="8.140625" style="1404" customWidth="1"/>
    <col min="5371" max="5371" width="9.85546875" style="1404" customWidth="1"/>
    <col min="5372" max="5372" width="9" style="1404" customWidth="1"/>
    <col min="5373" max="5373" width="8.5703125" style="1404" customWidth="1"/>
    <col min="5374" max="5374" width="9.7109375" style="1404" customWidth="1"/>
    <col min="5375" max="5621" width="9.140625" style="1404"/>
    <col min="5622" max="5622" width="57.85546875" style="1404" customWidth="1"/>
    <col min="5623" max="5623" width="8.42578125" style="1404" bestFit="1" customWidth="1"/>
    <col min="5624" max="5624" width="8.42578125" style="1404" customWidth="1"/>
    <col min="5625" max="5625" width="7.7109375" style="1404" customWidth="1"/>
    <col min="5626" max="5626" width="8.140625" style="1404" customWidth="1"/>
    <col min="5627" max="5627" width="9.85546875" style="1404" customWidth="1"/>
    <col min="5628" max="5628" width="9" style="1404" customWidth="1"/>
    <col min="5629" max="5629" width="8.5703125" style="1404" customWidth="1"/>
    <col min="5630" max="5630" width="9.7109375" style="1404" customWidth="1"/>
    <col min="5631" max="5877" width="9.140625" style="1404"/>
    <col min="5878" max="5878" width="57.85546875" style="1404" customWidth="1"/>
    <col min="5879" max="5879" width="8.42578125" style="1404" bestFit="1" customWidth="1"/>
    <col min="5880" max="5880" width="8.42578125" style="1404" customWidth="1"/>
    <col min="5881" max="5881" width="7.7109375" style="1404" customWidth="1"/>
    <col min="5882" max="5882" width="8.140625" style="1404" customWidth="1"/>
    <col min="5883" max="5883" width="9.85546875" style="1404" customWidth="1"/>
    <col min="5884" max="5884" width="9" style="1404" customWidth="1"/>
    <col min="5885" max="5885" width="8.5703125" style="1404" customWidth="1"/>
    <col min="5886" max="5886" width="9.7109375" style="1404" customWidth="1"/>
    <col min="5887" max="6133" width="9.140625" style="1404"/>
    <col min="6134" max="6134" width="57.85546875" style="1404" customWidth="1"/>
    <col min="6135" max="6135" width="8.42578125" style="1404" bestFit="1" customWidth="1"/>
    <col min="6136" max="6136" width="8.42578125" style="1404" customWidth="1"/>
    <col min="6137" max="6137" width="7.7109375" style="1404" customWidth="1"/>
    <col min="6138" max="6138" width="8.140625" style="1404" customWidth="1"/>
    <col min="6139" max="6139" width="9.85546875" style="1404" customWidth="1"/>
    <col min="6140" max="6140" width="9" style="1404" customWidth="1"/>
    <col min="6141" max="6141" width="8.5703125" style="1404" customWidth="1"/>
    <col min="6142" max="6142" width="9.7109375" style="1404" customWidth="1"/>
    <col min="6143" max="6389" width="9.140625" style="1404"/>
    <col min="6390" max="6390" width="57.85546875" style="1404" customWidth="1"/>
    <col min="6391" max="6391" width="8.42578125" style="1404" bestFit="1" customWidth="1"/>
    <col min="6392" max="6392" width="8.42578125" style="1404" customWidth="1"/>
    <col min="6393" max="6393" width="7.7109375" style="1404" customWidth="1"/>
    <col min="6394" max="6394" width="8.140625" style="1404" customWidth="1"/>
    <col min="6395" max="6395" width="9.85546875" style="1404" customWidth="1"/>
    <col min="6396" max="6396" width="9" style="1404" customWidth="1"/>
    <col min="6397" max="6397" width="8.5703125" style="1404" customWidth="1"/>
    <col min="6398" max="6398" width="9.7109375" style="1404" customWidth="1"/>
    <col min="6399" max="6645" width="9.140625" style="1404"/>
    <col min="6646" max="6646" width="57.85546875" style="1404" customWidth="1"/>
    <col min="6647" max="6647" width="8.42578125" style="1404" bestFit="1" customWidth="1"/>
    <col min="6648" max="6648" width="8.42578125" style="1404" customWidth="1"/>
    <col min="6649" max="6649" width="7.7109375" style="1404" customWidth="1"/>
    <col min="6650" max="6650" width="8.140625" style="1404" customWidth="1"/>
    <col min="6651" max="6651" width="9.85546875" style="1404" customWidth="1"/>
    <col min="6652" max="6652" width="9" style="1404" customWidth="1"/>
    <col min="6653" max="6653" width="8.5703125" style="1404" customWidth="1"/>
    <col min="6654" max="6654" width="9.7109375" style="1404" customWidth="1"/>
    <col min="6655" max="6901" width="9.140625" style="1404"/>
    <col min="6902" max="6902" width="57.85546875" style="1404" customWidth="1"/>
    <col min="6903" max="6903" width="8.42578125" style="1404" bestFit="1" customWidth="1"/>
    <col min="6904" max="6904" width="8.42578125" style="1404" customWidth="1"/>
    <col min="6905" max="6905" width="7.7109375" style="1404" customWidth="1"/>
    <col min="6906" max="6906" width="8.140625" style="1404" customWidth="1"/>
    <col min="6907" max="6907" width="9.85546875" style="1404" customWidth="1"/>
    <col min="6908" max="6908" width="9" style="1404" customWidth="1"/>
    <col min="6909" max="6909" width="8.5703125" style="1404" customWidth="1"/>
    <col min="6910" max="6910" width="9.7109375" style="1404" customWidth="1"/>
    <col min="6911" max="7157" width="9.140625" style="1404"/>
    <col min="7158" max="7158" width="57.85546875" style="1404" customWidth="1"/>
    <col min="7159" max="7159" width="8.42578125" style="1404" bestFit="1" customWidth="1"/>
    <col min="7160" max="7160" width="8.42578125" style="1404" customWidth="1"/>
    <col min="7161" max="7161" width="7.7109375" style="1404" customWidth="1"/>
    <col min="7162" max="7162" width="8.140625" style="1404" customWidth="1"/>
    <col min="7163" max="7163" width="9.85546875" style="1404" customWidth="1"/>
    <col min="7164" max="7164" width="9" style="1404" customWidth="1"/>
    <col min="7165" max="7165" width="8.5703125" style="1404" customWidth="1"/>
    <col min="7166" max="7166" width="9.7109375" style="1404" customWidth="1"/>
    <col min="7167" max="7413" width="9.140625" style="1404"/>
    <col min="7414" max="7414" width="57.85546875" style="1404" customWidth="1"/>
    <col min="7415" max="7415" width="8.42578125" style="1404" bestFit="1" customWidth="1"/>
    <col min="7416" max="7416" width="8.42578125" style="1404" customWidth="1"/>
    <col min="7417" max="7417" width="7.7109375" style="1404" customWidth="1"/>
    <col min="7418" max="7418" width="8.140625" style="1404" customWidth="1"/>
    <col min="7419" max="7419" width="9.85546875" style="1404" customWidth="1"/>
    <col min="7420" max="7420" width="9" style="1404" customWidth="1"/>
    <col min="7421" max="7421" width="8.5703125" style="1404" customWidth="1"/>
    <col min="7422" max="7422" width="9.7109375" style="1404" customWidth="1"/>
    <col min="7423" max="7669" width="9.140625" style="1404"/>
    <col min="7670" max="7670" width="57.85546875" style="1404" customWidth="1"/>
    <col min="7671" max="7671" width="8.42578125" style="1404" bestFit="1" customWidth="1"/>
    <col min="7672" max="7672" width="8.42578125" style="1404" customWidth="1"/>
    <col min="7673" max="7673" width="7.7109375" style="1404" customWidth="1"/>
    <col min="7674" max="7674" width="8.140625" style="1404" customWidth="1"/>
    <col min="7675" max="7675" width="9.85546875" style="1404" customWidth="1"/>
    <col min="7676" max="7676" width="9" style="1404" customWidth="1"/>
    <col min="7677" max="7677" width="8.5703125" style="1404" customWidth="1"/>
    <col min="7678" max="7678" width="9.7109375" style="1404" customWidth="1"/>
    <col min="7679" max="7925" width="9.140625" style="1404"/>
    <col min="7926" max="7926" width="57.85546875" style="1404" customWidth="1"/>
    <col min="7927" max="7927" width="8.42578125" style="1404" bestFit="1" customWidth="1"/>
    <col min="7928" max="7928" width="8.42578125" style="1404" customWidth="1"/>
    <col min="7929" max="7929" width="7.7109375" style="1404" customWidth="1"/>
    <col min="7930" max="7930" width="8.140625" style="1404" customWidth="1"/>
    <col min="7931" max="7931" width="9.85546875" style="1404" customWidth="1"/>
    <col min="7932" max="7932" width="9" style="1404" customWidth="1"/>
    <col min="7933" max="7933" width="8.5703125" style="1404" customWidth="1"/>
    <col min="7934" max="7934" width="9.7109375" style="1404" customWidth="1"/>
    <col min="7935" max="8181" width="9.140625" style="1404"/>
    <col min="8182" max="8182" width="57.85546875" style="1404" customWidth="1"/>
    <col min="8183" max="8183" width="8.42578125" style="1404" bestFit="1" customWidth="1"/>
    <col min="8184" max="8184" width="8.42578125" style="1404" customWidth="1"/>
    <col min="8185" max="8185" width="7.7109375" style="1404" customWidth="1"/>
    <col min="8186" max="8186" width="8.140625" style="1404" customWidth="1"/>
    <col min="8187" max="8187" width="9.85546875" style="1404" customWidth="1"/>
    <col min="8188" max="8188" width="9" style="1404" customWidth="1"/>
    <col min="8189" max="8189" width="8.5703125" style="1404" customWidth="1"/>
    <col min="8190" max="8190" width="9.7109375" style="1404" customWidth="1"/>
    <col min="8191" max="8437" width="9.140625" style="1404"/>
    <col min="8438" max="8438" width="57.85546875" style="1404" customWidth="1"/>
    <col min="8439" max="8439" width="8.42578125" style="1404" bestFit="1" customWidth="1"/>
    <col min="8440" max="8440" width="8.42578125" style="1404" customWidth="1"/>
    <col min="8441" max="8441" width="7.7109375" style="1404" customWidth="1"/>
    <col min="8442" max="8442" width="8.140625" style="1404" customWidth="1"/>
    <col min="8443" max="8443" width="9.85546875" style="1404" customWidth="1"/>
    <col min="8444" max="8444" width="9" style="1404" customWidth="1"/>
    <col min="8445" max="8445" width="8.5703125" style="1404" customWidth="1"/>
    <col min="8446" max="8446" width="9.7109375" style="1404" customWidth="1"/>
    <col min="8447" max="8693" width="9.140625" style="1404"/>
    <col min="8694" max="8694" width="57.85546875" style="1404" customWidth="1"/>
    <col min="8695" max="8695" width="8.42578125" style="1404" bestFit="1" customWidth="1"/>
    <col min="8696" max="8696" width="8.42578125" style="1404" customWidth="1"/>
    <col min="8697" max="8697" width="7.7109375" style="1404" customWidth="1"/>
    <col min="8698" max="8698" width="8.140625" style="1404" customWidth="1"/>
    <col min="8699" max="8699" width="9.85546875" style="1404" customWidth="1"/>
    <col min="8700" max="8700" width="9" style="1404" customWidth="1"/>
    <col min="8701" max="8701" width="8.5703125" style="1404" customWidth="1"/>
    <col min="8702" max="8702" width="9.7109375" style="1404" customWidth="1"/>
    <col min="8703" max="8949" width="9.140625" style="1404"/>
    <col min="8950" max="8950" width="57.85546875" style="1404" customWidth="1"/>
    <col min="8951" max="8951" width="8.42578125" style="1404" bestFit="1" customWidth="1"/>
    <col min="8952" max="8952" width="8.42578125" style="1404" customWidth="1"/>
    <col min="8953" max="8953" width="7.7109375" style="1404" customWidth="1"/>
    <col min="8954" max="8954" width="8.140625" style="1404" customWidth="1"/>
    <col min="8955" max="8955" width="9.85546875" style="1404" customWidth="1"/>
    <col min="8956" max="8956" width="9" style="1404" customWidth="1"/>
    <col min="8957" max="8957" width="8.5703125" style="1404" customWidth="1"/>
    <col min="8958" max="8958" width="9.7109375" style="1404" customWidth="1"/>
    <col min="8959" max="9205" width="9.140625" style="1404"/>
    <col min="9206" max="9206" width="57.85546875" style="1404" customWidth="1"/>
    <col min="9207" max="9207" width="8.42578125" style="1404" bestFit="1" customWidth="1"/>
    <col min="9208" max="9208" width="8.42578125" style="1404" customWidth="1"/>
    <col min="9209" max="9209" width="7.7109375" style="1404" customWidth="1"/>
    <col min="9210" max="9210" width="8.140625" style="1404" customWidth="1"/>
    <col min="9211" max="9211" width="9.85546875" style="1404" customWidth="1"/>
    <col min="9212" max="9212" width="9" style="1404" customWidth="1"/>
    <col min="9213" max="9213" width="8.5703125" style="1404" customWidth="1"/>
    <col min="9214" max="9214" width="9.7109375" style="1404" customWidth="1"/>
    <col min="9215" max="9461" width="9.140625" style="1404"/>
    <col min="9462" max="9462" width="57.85546875" style="1404" customWidth="1"/>
    <col min="9463" max="9463" width="8.42578125" style="1404" bestFit="1" customWidth="1"/>
    <col min="9464" max="9464" width="8.42578125" style="1404" customWidth="1"/>
    <col min="9465" max="9465" width="7.7109375" style="1404" customWidth="1"/>
    <col min="9466" max="9466" width="8.140625" style="1404" customWidth="1"/>
    <col min="9467" max="9467" width="9.85546875" style="1404" customWidth="1"/>
    <col min="9468" max="9468" width="9" style="1404" customWidth="1"/>
    <col min="9469" max="9469" width="8.5703125" style="1404" customWidth="1"/>
    <col min="9470" max="9470" width="9.7109375" style="1404" customWidth="1"/>
    <col min="9471" max="9717" width="9.140625" style="1404"/>
    <col min="9718" max="9718" width="57.85546875" style="1404" customWidth="1"/>
    <col min="9719" max="9719" width="8.42578125" style="1404" bestFit="1" customWidth="1"/>
    <col min="9720" max="9720" width="8.42578125" style="1404" customWidth="1"/>
    <col min="9721" max="9721" width="7.7109375" style="1404" customWidth="1"/>
    <col min="9722" max="9722" width="8.140625" style="1404" customWidth="1"/>
    <col min="9723" max="9723" width="9.85546875" style="1404" customWidth="1"/>
    <col min="9724" max="9724" width="9" style="1404" customWidth="1"/>
    <col min="9725" max="9725" width="8.5703125" style="1404" customWidth="1"/>
    <col min="9726" max="9726" width="9.7109375" style="1404" customWidth="1"/>
    <col min="9727" max="9973" width="9.140625" style="1404"/>
    <col min="9974" max="9974" width="57.85546875" style="1404" customWidth="1"/>
    <col min="9975" max="9975" width="8.42578125" style="1404" bestFit="1" customWidth="1"/>
    <col min="9976" max="9976" width="8.42578125" style="1404" customWidth="1"/>
    <col min="9977" max="9977" width="7.7109375" style="1404" customWidth="1"/>
    <col min="9978" max="9978" width="8.140625" style="1404" customWidth="1"/>
    <col min="9979" max="9979" width="9.85546875" style="1404" customWidth="1"/>
    <col min="9980" max="9980" width="9" style="1404" customWidth="1"/>
    <col min="9981" max="9981" width="8.5703125" style="1404" customWidth="1"/>
    <col min="9982" max="9982" width="9.7109375" style="1404" customWidth="1"/>
    <col min="9983" max="10229" width="9.140625" style="1404"/>
    <col min="10230" max="10230" width="57.85546875" style="1404" customWidth="1"/>
    <col min="10231" max="10231" width="8.42578125" style="1404" bestFit="1" customWidth="1"/>
    <col min="10232" max="10232" width="8.42578125" style="1404" customWidth="1"/>
    <col min="10233" max="10233" width="7.7109375" style="1404" customWidth="1"/>
    <col min="10234" max="10234" width="8.140625" style="1404" customWidth="1"/>
    <col min="10235" max="10235" width="9.85546875" style="1404" customWidth="1"/>
    <col min="10236" max="10236" width="9" style="1404" customWidth="1"/>
    <col min="10237" max="10237" width="8.5703125" style="1404" customWidth="1"/>
    <col min="10238" max="10238" width="9.7109375" style="1404" customWidth="1"/>
    <col min="10239" max="10485" width="9.140625" style="1404"/>
    <col min="10486" max="10486" width="57.85546875" style="1404" customWidth="1"/>
    <col min="10487" max="10487" width="8.42578125" style="1404" bestFit="1" customWidth="1"/>
    <col min="10488" max="10488" width="8.42578125" style="1404" customWidth="1"/>
    <col min="10489" max="10489" width="7.7109375" style="1404" customWidth="1"/>
    <col min="10490" max="10490" width="8.140625" style="1404" customWidth="1"/>
    <col min="10491" max="10491" width="9.85546875" style="1404" customWidth="1"/>
    <col min="10492" max="10492" width="9" style="1404" customWidth="1"/>
    <col min="10493" max="10493" width="8.5703125" style="1404" customWidth="1"/>
    <col min="10494" max="10494" width="9.7109375" style="1404" customWidth="1"/>
    <col min="10495" max="10741" width="9.140625" style="1404"/>
    <col min="10742" max="10742" width="57.85546875" style="1404" customWidth="1"/>
    <col min="10743" max="10743" width="8.42578125" style="1404" bestFit="1" customWidth="1"/>
    <col min="10744" max="10744" width="8.42578125" style="1404" customWidth="1"/>
    <col min="10745" max="10745" width="7.7109375" style="1404" customWidth="1"/>
    <col min="10746" max="10746" width="8.140625" style="1404" customWidth="1"/>
    <col min="10747" max="10747" width="9.85546875" style="1404" customWidth="1"/>
    <col min="10748" max="10748" width="9" style="1404" customWidth="1"/>
    <col min="10749" max="10749" width="8.5703125" style="1404" customWidth="1"/>
    <col min="10750" max="10750" width="9.7109375" style="1404" customWidth="1"/>
    <col min="10751" max="10997" width="9.140625" style="1404"/>
    <col min="10998" max="10998" width="57.85546875" style="1404" customWidth="1"/>
    <col min="10999" max="10999" width="8.42578125" style="1404" bestFit="1" customWidth="1"/>
    <col min="11000" max="11000" width="8.42578125" style="1404" customWidth="1"/>
    <col min="11001" max="11001" width="7.7109375" style="1404" customWidth="1"/>
    <col min="11002" max="11002" width="8.140625" style="1404" customWidth="1"/>
    <col min="11003" max="11003" width="9.85546875" style="1404" customWidth="1"/>
    <col min="11004" max="11004" width="9" style="1404" customWidth="1"/>
    <col min="11005" max="11005" width="8.5703125" style="1404" customWidth="1"/>
    <col min="11006" max="11006" width="9.7109375" style="1404" customWidth="1"/>
    <col min="11007" max="11253" width="9.140625" style="1404"/>
    <col min="11254" max="11254" width="57.85546875" style="1404" customWidth="1"/>
    <col min="11255" max="11255" width="8.42578125" style="1404" bestFit="1" customWidth="1"/>
    <col min="11256" max="11256" width="8.42578125" style="1404" customWidth="1"/>
    <col min="11257" max="11257" width="7.7109375" style="1404" customWidth="1"/>
    <col min="11258" max="11258" width="8.140625" style="1404" customWidth="1"/>
    <col min="11259" max="11259" width="9.85546875" style="1404" customWidth="1"/>
    <col min="11260" max="11260" width="9" style="1404" customWidth="1"/>
    <col min="11261" max="11261" width="8.5703125" style="1404" customWidth="1"/>
    <col min="11262" max="11262" width="9.7109375" style="1404" customWidth="1"/>
    <col min="11263" max="11509" width="9.140625" style="1404"/>
    <col min="11510" max="11510" width="57.85546875" style="1404" customWidth="1"/>
    <col min="11511" max="11511" width="8.42578125" style="1404" bestFit="1" customWidth="1"/>
    <col min="11512" max="11512" width="8.42578125" style="1404" customWidth="1"/>
    <col min="11513" max="11513" width="7.7109375" style="1404" customWidth="1"/>
    <col min="11514" max="11514" width="8.140625" style="1404" customWidth="1"/>
    <col min="11515" max="11515" width="9.85546875" style="1404" customWidth="1"/>
    <col min="11516" max="11516" width="9" style="1404" customWidth="1"/>
    <col min="11517" max="11517" width="8.5703125" style="1404" customWidth="1"/>
    <col min="11518" max="11518" width="9.7109375" style="1404" customWidth="1"/>
    <col min="11519" max="11765" width="9.140625" style="1404"/>
    <col min="11766" max="11766" width="57.85546875" style="1404" customWidth="1"/>
    <col min="11767" max="11767" width="8.42578125" style="1404" bestFit="1" customWidth="1"/>
    <col min="11768" max="11768" width="8.42578125" style="1404" customWidth="1"/>
    <col min="11769" max="11769" width="7.7109375" style="1404" customWidth="1"/>
    <col min="11770" max="11770" width="8.140625" style="1404" customWidth="1"/>
    <col min="11771" max="11771" width="9.85546875" style="1404" customWidth="1"/>
    <col min="11772" max="11772" width="9" style="1404" customWidth="1"/>
    <col min="11773" max="11773" width="8.5703125" style="1404" customWidth="1"/>
    <col min="11774" max="11774" width="9.7109375" style="1404" customWidth="1"/>
    <col min="11775" max="12021" width="9.140625" style="1404"/>
    <col min="12022" max="12022" width="57.85546875" style="1404" customWidth="1"/>
    <col min="12023" max="12023" width="8.42578125" style="1404" bestFit="1" customWidth="1"/>
    <col min="12024" max="12024" width="8.42578125" style="1404" customWidth="1"/>
    <col min="12025" max="12025" width="7.7109375" style="1404" customWidth="1"/>
    <col min="12026" max="12026" width="8.140625" style="1404" customWidth="1"/>
    <col min="12027" max="12027" width="9.85546875" style="1404" customWidth="1"/>
    <col min="12028" max="12028" width="9" style="1404" customWidth="1"/>
    <col min="12029" max="12029" width="8.5703125" style="1404" customWidth="1"/>
    <col min="12030" max="12030" width="9.7109375" style="1404" customWidth="1"/>
    <col min="12031" max="12277" width="9.140625" style="1404"/>
    <col min="12278" max="12278" width="57.85546875" style="1404" customWidth="1"/>
    <col min="12279" max="12279" width="8.42578125" style="1404" bestFit="1" customWidth="1"/>
    <col min="12280" max="12280" width="8.42578125" style="1404" customWidth="1"/>
    <col min="12281" max="12281" width="7.7109375" style="1404" customWidth="1"/>
    <col min="12282" max="12282" width="8.140625" style="1404" customWidth="1"/>
    <col min="12283" max="12283" width="9.85546875" style="1404" customWidth="1"/>
    <col min="12284" max="12284" width="9" style="1404" customWidth="1"/>
    <col min="12285" max="12285" width="8.5703125" style="1404" customWidth="1"/>
    <col min="12286" max="12286" width="9.7109375" style="1404" customWidth="1"/>
    <col min="12287" max="12533" width="9.140625" style="1404"/>
    <col min="12534" max="12534" width="57.85546875" style="1404" customWidth="1"/>
    <col min="12535" max="12535" width="8.42578125" style="1404" bestFit="1" customWidth="1"/>
    <col min="12536" max="12536" width="8.42578125" style="1404" customWidth="1"/>
    <col min="12537" max="12537" width="7.7109375" style="1404" customWidth="1"/>
    <col min="12538" max="12538" width="8.140625" style="1404" customWidth="1"/>
    <col min="12539" max="12539" width="9.85546875" style="1404" customWidth="1"/>
    <col min="12540" max="12540" width="9" style="1404" customWidth="1"/>
    <col min="12541" max="12541" width="8.5703125" style="1404" customWidth="1"/>
    <col min="12542" max="12542" width="9.7109375" style="1404" customWidth="1"/>
    <col min="12543" max="12789" width="9.140625" style="1404"/>
    <col min="12790" max="12790" width="57.85546875" style="1404" customWidth="1"/>
    <col min="12791" max="12791" width="8.42578125" style="1404" bestFit="1" customWidth="1"/>
    <col min="12792" max="12792" width="8.42578125" style="1404" customWidth="1"/>
    <col min="12793" max="12793" width="7.7109375" style="1404" customWidth="1"/>
    <col min="12794" max="12794" width="8.140625" style="1404" customWidth="1"/>
    <col min="12795" max="12795" width="9.85546875" style="1404" customWidth="1"/>
    <col min="12796" max="12796" width="9" style="1404" customWidth="1"/>
    <col min="12797" max="12797" width="8.5703125" style="1404" customWidth="1"/>
    <col min="12798" max="12798" width="9.7109375" style="1404" customWidth="1"/>
    <col min="12799" max="13045" width="9.140625" style="1404"/>
    <col min="13046" max="13046" width="57.85546875" style="1404" customWidth="1"/>
    <col min="13047" max="13047" width="8.42578125" style="1404" bestFit="1" customWidth="1"/>
    <col min="13048" max="13048" width="8.42578125" style="1404" customWidth="1"/>
    <col min="13049" max="13049" width="7.7109375" style="1404" customWidth="1"/>
    <col min="13050" max="13050" width="8.140625" style="1404" customWidth="1"/>
    <col min="13051" max="13051" width="9.85546875" style="1404" customWidth="1"/>
    <col min="13052" max="13052" width="9" style="1404" customWidth="1"/>
    <col min="13053" max="13053" width="8.5703125" style="1404" customWidth="1"/>
    <col min="13054" max="13054" width="9.7109375" style="1404" customWidth="1"/>
    <col min="13055" max="13301" width="9.140625" style="1404"/>
    <col min="13302" max="13302" width="57.85546875" style="1404" customWidth="1"/>
    <col min="13303" max="13303" width="8.42578125" style="1404" bestFit="1" customWidth="1"/>
    <col min="13304" max="13304" width="8.42578125" style="1404" customWidth="1"/>
    <col min="13305" max="13305" width="7.7109375" style="1404" customWidth="1"/>
    <col min="13306" max="13306" width="8.140625" style="1404" customWidth="1"/>
    <col min="13307" max="13307" width="9.85546875" style="1404" customWidth="1"/>
    <col min="13308" max="13308" width="9" style="1404" customWidth="1"/>
    <col min="13309" max="13309" width="8.5703125" style="1404" customWidth="1"/>
    <col min="13310" max="13310" width="9.7109375" style="1404" customWidth="1"/>
    <col min="13311" max="13557" width="9.140625" style="1404"/>
    <col min="13558" max="13558" width="57.85546875" style="1404" customWidth="1"/>
    <col min="13559" max="13559" width="8.42578125" style="1404" bestFit="1" customWidth="1"/>
    <col min="13560" max="13560" width="8.42578125" style="1404" customWidth="1"/>
    <col min="13561" max="13561" width="7.7109375" style="1404" customWidth="1"/>
    <col min="13562" max="13562" width="8.140625" style="1404" customWidth="1"/>
    <col min="13563" max="13563" width="9.85546875" style="1404" customWidth="1"/>
    <col min="13564" max="13564" width="9" style="1404" customWidth="1"/>
    <col min="13565" max="13565" width="8.5703125" style="1404" customWidth="1"/>
    <col min="13566" max="13566" width="9.7109375" style="1404" customWidth="1"/>
    <col min="13567" max="13813" width="9.140625" style="1404"/>
    <col min="13814" max="13814" width="57.85546875" style="1404" customWidth="1"/>
    <col min="13815" max="13815" width="8.42578125" style="1404" bestFit="1" customWidth="1"/>
    <col min="13816" max="13816" width="8.42578125" style="1404" customWidth="1"/>
    <col min="13817" max="13817" width="7.7109375" style="1404" customWidth="1"/>
    <col min="13818" max="13818" width="8.140625" style="1404" customWidth="1"/>
    <col min="13819" max="13819" width="9.85546875" style="1404" customWidth="1"/>
    <col min="13820" max="13820" width="9" style="1404" customWidth="1"/>
    <col min="13821" max="13821" width="8.5703125" style="1404" customWidth="1"/>
    <col min="13822" max="13822" width="9.7109375" style="1404" customWidth="1"/>
    <col min="13823" max="14069" width="9.140625" style="1404"/>
    <col min="14070" max="14070" width="57.85546875" style="1404" customWidth="1"/>
    <col min="14071" max="14071" width="8.42578125" style="1404" bestFit="1" customWidth="1"/>
    <col min="14072" max="14072" width="8.42578125" style="1404" customWidth="1"/>
    <col min="14073" max="14073" width="7.7109375" style="1404" customWidth="1"/>
    <col min="14074" max="14074" width="8.140625" style="1404" customWidth="1"/>
    <col min="14075" max="14075" width="9.85546875" style="1404" customWidth="1"/>
    <col min="14076" max="14076" width="9" style="1404" customWidth="1"/>
    <col min="14077" max="14077" width="8.5703125" style="1404" customWidth="1"/>
    <col min="14078" max="14078" width="9.7109375" style="1404" customWidth="1"/>
    <col min="14079" max="14325" width="9.140625" style="1404"/>
    <col min="14326" max="14326" width="57.85546875" style="1404" customWidth="1"/>
    <col min="14327" max="14327" width="8.42578125" style="1404" bestFit="1" customWidth="1"/>
    <col min="14328" max="14328" width="8.42578125" style="1404" customWidth="1"/>
    <col min="14329" max="14329" width="7.7109375" style="1404" customWidth="1"/>
    <col min="14330" max="14330" width="8.140625" style="1404" customWidth="1"/>
    <col min="14331" max="14331" width="9.85546875" style="1404" customWidth="1"/>
    <col min="14332" max="14332" width="9" style="1404" customWidth="1"/>
    <col min="14333" max="14333" width="8.5703125" style="1404" customWidth="1"/>
    <col min="14334" max="14334" width="9.7109375" style="1404" customWidth="1"/>
    <col min="14335" max="14581" width="9.140625" style="1404"/>
    <col min="14582" max="14582" width="57.85546875" style="1404" customWidth="1"/>
    <col min="14583" max="14583" width="8.42578125" style="1404" bestFit="1" customWidth="1"/>
    <col min="14584" max="14584" width="8.42578125" style="1404" customWidth="1"/>
    <col min="14585" max="14585" width="7.7109375" style="1404" customWidth="1"/>
    <col min="14586" max="14586" width="8.140625" style="1404" customWidth="1"/>
    <col min="14587" max="14587" width="9.85546875" style="1404" customWidth="1"/>
    <col min="14588" max="14588" width="9" style="1404" customWidth="1"/>
    <col min="14589" max="14589" width="8.5703125" style="1404" customWidth="1"/>
    <col min="14590" max="14590" width="9.7109375" style="1404" customWidth="1"/>
    <col min="14591" max="14837" width="9.140625" style="1404"/>
    <col min="14838" max="14838" width="57.85546875" style="1404" customWidth="1"/>
    <col min="14839" max="14839" width="8.42578125" style="1404" bestFit="1" customWidth="1"/>
    <col min="14840" max="14840" width="8.42578125" style="1404" customWidth="1"/>
    <col min="14841" max="14841" width="7.7109375" style="1404" customWidth="1"/>
    <col min="14842" max="14842" width="8.140625" style="1404" customWidth="1"/>
    <col min="14843" max="14843" width="9.85546875" style="1404" customWidth="1"/>
    <col min="14844" max="14844" width="9" style="1404" customWidth="1"/>
    <col min="14845" max="14845" width="8.5703125" style="1404" customWidth="1"/>
    <col min="14846" max="14846" width="9.7109375" style="1404" customWidth="1"/>
    <col min="14847" max="15093" width="9.140625" style="1404"/>
    <col min="15094" max="15094" width="57.85546875" style="1404" customWidth="1"/>
    <col min="15095" max="15095" width="8.42578125" style="1404" bestFit="1" customWidth="1"/>
    <col min="15096" max="15096" width="8.42578125" style="1404" customWidth="1"/>
    <col min="15097" max="15097" width="7.7109375" style="1404" customWidth="1"/>
    <col min="15098" max="15098" width="8.140625" style="1404" customWidth="1"/>
    <col min="15099" max="15099" width="9.85546875" style="1404" customWidth="1"/>
    <col min="15100" max="15100" width="9" style="1404" customWidth="1"/>
    <col min="15101" max="15101" width="8.5703125" style="1404" customWidth="1"/>
    <col min="15102" max="15102" width="9.7109375" style="1404" customWidth="1"/>
    <col min="15103" max="15349" width="9.140625" style="1404"/>
    <col min="15350" max="15350" width="57.85546875" style="1404" customWidth="1"/>
    <col min="15351" max="15351" width="8.42578125" style="1404" bestFit="1" customWidth="1"/>
    <col min="15352" max="15352" width="8.42578125" style="1404" customWidth="1"/>
    <col min="15353" max="15353" width="7.7109375" style="1404" customWidth="1"/>
    <col min="15354" max="15354" width="8.140625" style="1404" customWidth="1"/>
    <col min="15355" max="15355" width="9.85546875" style="1404" customWidth="1"/>
    <col min="15356" max="15356" width="9" style="1404" customWidth="1"/>
    <col min="15357" max="15357" width="8.5703125" style="1404" customWidth="1"/>
    <col min="15358" max="15358" width="9.7109375" style="1404" customWidth="1"/>
    <col min="15359" max="15605" width="9.140625" style="1404"/>
    <col min="15606" max="15606" width="57.85546875" style="1404" customWidth="1"/>
    <col min="15607" max="15607" width="8.42578125" style="1404" bestFit="1" customWidth="1"/>
    <col min="15608" max="15608" width="8.42578125" style="1404" customWidth="1"/>
    <col min="15609" max="15609" width="7.7109375" style="1404" customWidth="1"/>
    <col min="15610" max="15610" width="8.140625" style="1404" customWidth="1"/>
    <col min="15611" max="15611" width="9.85546875" style="1404" customWidth="1"/>
    <col min="15612" max="15612" width="9" style="1404" customWidth="1"/>
    <col min="15613" max="15613" width="8.5703125" style="1404" customWidth="1"/>
    <col min="15614" max="15614" width="9.7109375" style="1404" customWidth="1"/>
    <col min="15615" max="15861" width="9.140625" style="1404"/>
    <col min="15862" max="15862" width="57.85546875" style="1404" customWidth="1"/>
    <col min="15863" max="15863" width="8.42578125" style="1404" bestFit="1" customWidth="1"/>
    <col min="15864" max="15864" width="8.42578125" style="1404" customWidth="1"/>
    <col min="15865" max="15865" width="7.7109375" style="1404" customWidth="1"/>
    <col min="15866" max="15866" width="8.140625" style="1404" customWidth="1"/>
    <col min="15867" max="15867" width="9.85546875" style="1404" customWidth="1"/>
    <col min="15868" max="15868" width="9" style="1404" customWidth="1"/>
    <col min="15869" max="15869" width="8.5703125" style="1404" customWidth="1"/>
    <col min="15870" max="15870" width="9.7109375" style="1404" customWidth="1"/>
    <col min="15871" max="16117" width="9.140625" style="1404"/>
    <col min="16118" max="16118" width="57.85546875" style="1404" customWidth="1"/>
    <col min="16119" max="16119" width="8.42578125" style="1404" bestFit="1" customWidth="1"/>
    <col min="16120" max="16120" width="8.42578125" style="1404" customWidth="1"/>
    <col min="16121" max="16121" width="7.7109375" style="1404" customWidth="1"/>
    <col min="16122" max="16122" width="8.140625" style="1404" customWidth="1"/>
    <col min="16123" max="16123" width="9.85546875" style="1404" customWidth="1"/>
    <col min="16124" max="16124" width="9" style="1404" customWidth="1"/>
    <col min="16125" max="16125" width="8.5703125" style="1404" customWidth="1"/>
    <col min="16126" max="16126" width="9.7109375" style="1404" customWidth="1"/>
    <col min="16127" max="16384" width="9.140625" style="1404"/>
  </cols>
  <sheetData>
    <row r="1" spans="2:16">
      <c r="B1" s="1403"/>
      <c r="C1" s="1403"/>
      <c r="J1" s="2389" t="s">
        <v>1065</v>
      </c>
      <c r="K1" s="2389"/>
    </row>
    <row r="2" spans="2:16" ht="14.25">
      <c r="B2" s="2382" t="s">
        <v>1039</v>
      </c>
      <c r="C2" s="2382"/>
      <c r="D2" s="2382"/>
      <c r="E2" s="2382"/>
      <c r="F2" s="2382"/>
      <c r="G2" s="2382"/>
      <c r="H2" s="2382"/>
      <c r="I2" s="2382"/>
      <c r="J2" s="2382"/>
      <c r="K2" s="2382"/>
    </row>
    <row r="3" spans="2:16" ht="15" thickBot="1">
      <c r="B3" s="1377"/>
      <c r="C3" s="1377"/>
      <c r="D3" s="1377"/>
      <c r="E3" s="1377"/>
      <c r="F3" s="1377"/>
      <c r="G3" s="1377"/>
      <c r="J3" s="2390" t="s">
        <v>0</v>
      </c>
      <c r="K3" s="2390"/>
    </row>
    <row r="4" spans="2:16" ht="13.5" thickBot="1">
      <c r="B4" s="2391" t="s">
        <v>655</v>
      </c>
      <c r="C4" s="2391" t="s">
        <v>330</v>
      </c>
      <c r="D4" s="2386" t="s">
        <v>189</v>
      </c>
      <c r="E4" s="2387"/>
      <c r="F4" s="2387"/>
      <c r="G4" s="2388"/>
      <c r="H4" s="2386" t="s">
        <v>190</v>
      </c>
      <c r="I4" s="2387"/>
      <c r="J4" s="2387"/>
      <c r="K4" s="2388"/>
    </row>
    <row r="5" spans="2:16" ht="26.25" thickBot="1">
      <c r="B5" s="2392"/>
      <c r="C5" s="2392"/>
      <c r="D5" s="1405" t="s">
        <v>1</v>
      </c>
      <c r="E5" s="1406" t="s">
        <v>2</v>
      </c>
      <c r="F5" s="1407" t="s">
        <v>3</v>
      </c>
      <c r="G5" s="1408" t="s">
        <v>4</v>
      </c>
      <c r="H5" s="1405" t="s">
        <v>1</v>
      </c>
      <c r="I5" s="1406" t="s">
        <v>2</v>
      </c>
      <c r="J5" s="1407" t="s">
        <v>3</v>
      </c>
      <c r="K5" s="1408" t="s">
        <v>4</v>
      </c>
    </row>
    <row r="6" spans="2:16">
      <c r="B6" s="1409" t="s">
        <v>1040</v>
      </c>
      <c r="C6" s="1410" t="s">
        <v>1041</v>
      </c>
      <c r="D6" s="2393"/>
      <c r="E6" s="2394"/>
      <c r="F6" s="2394"/>
      <c r="G6" s="2395"/>
      <c r="H6" s="2393"/>
      <c r="I6" s="2394"/>
      <c r="J6" s="2394"/>
      <c r="K6" s="2395"/>
    </row>
    <row r="7" spans="2:16">
      <c r="B7" s="1411">
        <v>1</v>
      </c>
      <c r="C7" s="1412" t="s">
        <v>1042</v>
      </c>
      <c r="D7" s="1413">
        <v>207768.82062499999</v>
      </c>
      <c r="E7" s="1414">
        <v>61002.487235399989</v>
      </c>
      <c r="F7" s="1415">
        <v>9295.8454144999996</v>
      </c>
      <c r="G7" s="1416">
        <v>278067.15327489993</v>
      </c>
      <c r="H7" s="1413">
        <v>206482.64158974998</v>
      </c>
      <c r="I7" s="1414">
        <v>62474.130232249998</v>
      </c>
      <c r="J7" s="1415">
        <v>9023.2930089999991</v>
      </c>
      <c r="K7" s="1416">
        <v>277980.064831</v>
      </c>
      <c r="M7" s="1417"/>
      <c r="N7" s="1417"/>
      <c r="O7" s="1417"/>
      <c r="P7" s="1417"/>
    </row>
    <row r="8" spans="2:16">
      <c r="B8" s="1411">
        <v>2</v>
      </c>
      <c r="C8" s="1412" t="s">
        <v>1043</v>
      </c>
      <c r="D8" s="1413">
        <v>20360.5209775</v>
      </c>
      <c r="E8" s="1414">
        <v>4048.6596646000003</v>
      </c>
      <c r="F8" s="1415">
        <v>307.84362550000003</v>
      </c>
      <c r="G8" s="1416">
        <v>24717.024267600002</v>
      </c>
      <c r="H8" s="1413">
        <v>21622.76078525</v>
      </c>
      <c r="I8" s="1414">
        <v>3774.8630177499999</v>
      </c>
      <c r="J8" s="1415">
        <v>322.30600100000004</v>
      </c>
      <c r="K8" s="1416">
        <v>25719.929803999992</v>
      </c>
      <c r="M8" s="1417"/>
      <c r="N8" s="1417"/>
      <c r="O8" s="1417"/>
      <c r="P8" s="1417"/>
    </row>
    <row r="9" spans="2:16">
      <c r="B9" s="1418">
        <v>3</v>
      </c>
      <c r="C9" s="1419" t="s">
        <v>1044</v>
      </c>
      <c r="D9" s="1420">
        <v>228129.34160250003</v>
      </c>
      <c r="E9" s="1421">
        <v>65051.146899999992</v>
      </c>
      <c r="F9" s="1422">
        <v>9603.6890399999993</v>
      </c>
      <c r="G9" s="1416">
        <v>302784.17754250008</v>
      </c>
      <c r="H9" s="1423">
        <v>228105.40237499998</v>
      </c>
      <c r="I9" s="1424">
        <v>66248.99325</v>
      </c>
      <c r="J9" s="1425">
        <v>9345.5990099999999</v>
      </c>
      <c r="K9" s="1416">
        <v>303699.99463500001</v>
      </c>
      <c r="M9" s="1417"/>
      <c r="N9" s="1417"/>
      <c r="O9" s="1417"/>
      <c r="P9" s="1417"/>
    </row>
    <row r="10" spans="2:16" ht="25.5">
      <c r="B10" s="1411">
        <v>4</v>
      </c>
      <c r="C10" s="1412" t="s">
        <v>1045</v>
      </c>
      <c r="D10" s="1413">
        <v>18250.347328200005</v>
      </c>
      <c r="E10" s="1414">
        <v>5204.0917520000003</v>
      </c>
      <c r="F10" s="1415">
        <v>768.29512320000003</v>
      </c>
      <c r="G10" s="1416">
        <v>24222.734203399999</v>
      </c>
      <c r="H10" s="1413">
        <v>18248.432189999996</v>
      </c>
      <c r="I10" s="1414">
        <v>5299.9194600000001</v>
      </c>
      <c r="J10" s="1415">
        <v>747.64792079999995</v>
      </c>
      <c r="K10" s="1416">
        <v>24295.999570799999</v>
      </c>
      <c r="M10" s="1417"/>
      <c r="N10" s="1417"/>
      <c r="O10" s="1417"/>
      <c r="P10" s="1417"/>
    </row>
    <row r="11" spans="2:16">
      <c r="B11" s="1426" t="s">
        <v>1046</v>
      </c>
      <c r="C11" s="1427" t="s">
        <v>1047</v>
      </c>
      <c r="D11" s="2396"/>
      <c r="E11" s="2397"/>
      <c r="F11" s="2397"/>
      <c r="G11" s="2398"/>
      <c r="H11" s="2396"/>
      <c r="I11" s="2397"/>
      <c r="J11" s="2397"/>
      <c r="K11" s="2398"/>
      <c r="M11" s="1417"/>
      <c r="N11" s="1417"/>
      <c r="O11" s="1417"/>
      <c r="P11" s="1417"/>
    </row>
    <row r="12" spans="2:16">
      <c r="B12" s="1411">
        <v>5</v>
      </c>
      <c r="C12" s="1428" t="s">
        <v>1048</v>
      </c>
      <c r="D12" s="1413">
        <v>2459.8355300000003</v>
      </c>
      <c r="E12" s="1414">
        <v>3861.85583</v>
      </c>
      <c r="F12" s="1415">
        <v>232.26395000000002</v>
      </c>
      <c r="G12" s="1416">
        <v>6553.9553099999985</v>
      </c>
      <c r="H12" s="1413">
        <v>2549.3694399999999</v>
      </c>
      <c r="I12" s="1414">
        <v>3425.5291000000002</v>
      </c>
      <c r="J12" s="1415">
        <v>265.14461</v>
      </c>
      <c r="K12" s="1416">
        <v>6240.0431500000004</v>
      </c>
      <c r="M12" s="1417"/>
      <c r="N12" s="1417"/>
      <c r="O12" s="1417"/>
      <c r="P12" s="1417"/>
    </row>
    <row r="13" spans="2:16">
      <c r="B13" s="1411">
        <v>6</v>
      </c>
      <c r="C13" s="1428" t="s">
        <v>1049</v>
      </c>
      <c r="D13" s="1413">
        <v>0</v>
      </c>
      <c r="E13" s="1414">
        <v>0</v>
      </c>
      <c r="F13" s="1415">
        <v>0</v>
      </c>
      <c r="G13" s="1416">
        <v>0</v>
      </c>
      <c r="H13" s="1413">
        <v>0</v>
      </c>
      <c r="I13" s="1414">
        <v>0</v>
      </c>
      <c r="J13" s="1415">
        <v>0</v>
      </c>
      <c r="K13" s="1416">
        <v>0</v>
      </c>
      <c r="M13" s="1417"/>
      <c r="N13" s="1417"/>
      <c r="O13" s="1417"/>
      <c r="P13" s="1417"/>
    </row>
    <row r="14" spans="2:16">
      <c r="B14" s="1418">
        <v>7</v>
      </c>
      <c r="C14" s="1429" t="s">
        <v>1050</v>
      </c>
      <c r="D14" s="1420">
        <v>2420.2384900000002</v>
      </c>
      <c r="E14" s="1421">
        <v>3818.7532299999998</v>
      </c>
      <c r="F14" s="1430">
        <v>226.19814000000002</v>
      </c>
      <c r="G14" s="1416">
        <v>6465.1898599999995</v>
      </c>
      <c r="H14" s="1420">
        <v>2549.3694399999999</v>
      </c>
      <c r="I14" s="1421">
        <v>3393.8505199999995</v>
      </c>
      <c r="J14" s="1430">
        <v>262.84371999999996</v>
      </c>
      <c r="K14" s="1416">
        <v>6206.0636800000002</v>
      </c>
      <c r="M14" s="1417"/>
      <c r="N14" s="1417"/>
      <c r="O14" s="1417"/>
      <c r="P14" s="1417"/>
    </row>
    <row r="15" spans="2:16" ht="25.5">
      <c r="B15" s="1411">
        <v>8</v>
      </c>
      <c r="C15" s="1428" t="s">
        <v>1051</v>
      </c>
      <c r="D15" s="1413">
        <v>193.61907920000002</v>
      </c>
      <c r="E15" s="1414">
        <v>305.50025840000001</v>
      </c>
      <c r="F15" s="1415">
        <v>18.095851200000002</v>
      </c>
      <c r="G15" s="1416">
        <v>517.21518879999996</v>
      </c>
      <c r="H15" s="1413">
        <v>203.94955519999999</v>
      </c>
      <c r="I15" s="1414">
        <v>271.50804159999996</v>
      </c>
      <c r="J15" s="1415">
        <v>21.027497600000004</v>
      </c>
      <c r="K15" s="1416">
        <v>496.48509439999992</v>
      </c>
      <c r="M15" s="1417"/>
      <c r="N15" s="1417"/>
      <c r="O15" s="1417"/>
      <c r="P15" s="1417"/>
    </row>
    <row r="16" spans="2:16">
      <c r="B16" s="1426" t="s">
        <v>1052</v>
      </c>
      <c r="C16" s="1427" t="s">
        <v>1053</v>
      </c>
      <c r="D16" s="2396"/>
      <c r="E16" s="2397"/>
      <c r="F16" s="2397"/>
      <c r="G16" s="2398"/>
      <c r="H16" s="2396"/>
      <c r="I16" s="2397"/>
      <c r="J16" s="2397"/>
      <c r="K16" s="2398"/>
      <c r="M16" s="1417"/>
      <c r="N16" s="1417"/>
      <c r="O16" s="1417"/>
      <c r="P16" s="1417"/>
    </row>
    <row r="17" spans="2:16" ht="25.5">
      <c r="B17" s="1411">
        <v>9</v>
      </c>
      <c r="C17" s="1428" t="s">
        <v>1054</v>
      </c>
      <c r="D17" s="1413">
        <v>5617.1687499999998</v>
      </c>
      <c r="E17" s="1414">
        <v>7050.7787937499997</v>
      </c>
      <c r="F17" s="1415">
        <v>1672.1259750000002</v>
      </c>
      <c r="G17" s="1416">
        <v>14340.073518750001</v>
      </c>
      <c r="H17" s="1413">
        <v>5617.1687499999998</v>
      </c>
      <c r="I17" s="1414">
        <v>7050.7787937499997</v>
      </c>
      <c r="J17" s="1415">
        <v>1672.1259750000002</v>
      </c>
      <c r="K17" s="1416">
        <v>14340.073518750001</v>
      </c>
      <c r="M17" s="1417"/>
      <c r="N17" s="1417"/>
      <c r="O17" s="1417"/>
      <c r="P17" s="1417"/>
    </row>
    <row r="18" spans="2:16" ht="25.5">
      <c r="B18" s="1411">
        <v>10</v>
      </c>
      <c r="C18" s="1428" t="s">
        <v>1055</v>
      </c>
      <c r="D18" s="1413">
        <v>21625.900772500001</v>
      </c>
      <c r="E18" s="1414">
        <v>0</v>
      </c>
      <c r="F18" s="1415">
        <v>0</v>
      </c>
      <c r="G18" s="1416">
        <v>21625.900772500001</v>
      </c>
      <c r="H18" s="1413">
        <v>21625.900772500001</v>
      </c>
      <c r="I18" s="1414">
        <v>0</v>
      </c>
      <c r="J18" s="1415">
        <v>0</v>
      </c>
      <c r="K18" s="1416">
        <v>21625.900772500001</v>
      </c>
      <c r="M18" s="1417"/>
      <c r="N18" s="1417"/>
      <c r="O18" s="1417"/>
      <c r="P18" s="1417"/>
    </row>
    <row r="19" spans="2:16">
      <c r="B19" s="1431">
        <v>11</v>
      </c>
      <c r="C19" s="1432" t="s">
        <v>1056</v>
      </c>
      <c r="D19" s="1433">
        <v>27243.069522500002</v>
      </c>
      <c r="E19" s="1434">
        <v>7050.7787937499997</v>
      </c>
      <c r="F19" s="1435">
        <v>1672.1259750000002</v>
      </c>
      <c r="G19" s="1416">
        <v>35965.974291250008</v>
      </c>
      <c r="H19" s="1433">
        <v>27243.069522500002</v>
      </c>
      <c r="I19" s="1434">
        <v>7050.7787937499997</v>
      </c>
      <c r="J19" s="1435">
        <v>1672.1259750000002</v>
      </c>
      <c r="K19" s="1416">
        <v>35965.974291250008</v>
      </c>
      <c r="M19" s="1417"/>
      <c r="N19" s="1417"/>
      <c r="O19" s="1417"/>
      <c r="P19" s="1417"/>
    </row>
    <row r="20" spans="2:16" ht="25.5">
      <c r="B20" s="1411">
        <v>12</v>
      </c>
      <c r="C20" s="1428" t="s">
        <v>1057</v>
      </c>
      <c r="D20" s="1413">
        <v>2179.4455618000002</v>
      </c>
      <c r="E20" s="1414">
        <v>564.06230349999998</v>
      </c>
      <c r="F20" s="1415">
        <v>133.77007800000001</v>
      </c>
      <c r="G20" s="1416">
        <v>2877.2779433000005</v>
      </c>
      <c r="H20" s="1413">
        <v>2179.4455618000002</v>
      </c>
      <c r="I20" s="1414">
        <v>564.06230349999998</v>
      </c>
      <c r="J20" s="1415">
        <v>133.77007800000001</v>
      </c>
      <c r="K20" s="1416">
        <v>2877.2779433000005</v>
      </c>
      <c r="M20" s="1417"/>
      <c r="N20" s="1417"/>
      <c r="O20" s="1417"/>
      <c r="P20" s="1417"/>
    </row>
    <row r="21" spans="2:16">
      <c r="B21" s="1426" t="s">
        <v>1058</v>
      </c>
      <c r="C21" s="1436" t="s">
        <v>1059</v>
      </c>
      <c r="D21" s="1437">
        <v>257792.649615</v>
      </c>
      <c r="E21" s="1438">
        <v>75920.678923750005</v>
      </c>
      <c r="F21" s="1439">
        <v>11502.013155000001</v>
      </c>
      <c r="G21" s="1440">
        <v>345215.34169374988</v>
      </c>
      <c r="H21" s="1437">
        <v>257897.84133749997</v>
      </c>
      <c r="I21" s="1438">
        <v>76693.622563750003</v>
      </c>
      <c r="J21" s="1439">
        <v>11280.568705</v>
      </c>
      <c r="K21" s="1440">
        <v>345872.03260625002</v>
      </c>
      <c r="M21" s="1417"/>
      <c r="N21" s="1417"/>
      <c r="O21" s="1417"/>
      <c r="P21" s="1417"/>
    </row>
    <row r="22" spans="2:16">
      <c r="B22" s="1411">
        <v>13</v>
      </c>
      <c r="C22" s="1428" t="s">
        <v>1060</v>
      </c>
      <c r="D22" s="1413">
        <v>20623.411969199999</v>
      </c>
      <c r="E22" s="1414">
        <v>6073.6543138999996</v>
      </c>
      <c r="F22" s="1441">
        <v>920.16105240000002</v>
      </c>
      <c r="G22" s="1416">
        <v>27617.2273355</v>
      </c>
      <c r="H22" s="1413">
        <v>20631.827306999996</v>
      </c>
      <c r="I22" s="1414">
        <v>6135.4898050999991</v>
      </c>
      <c r="J22" s="1441">
        <v>902.44549640000002</v>
      </c>
      <c r="K22" s="1416">
        <v>27669.762608500001</v>
      </c>
      <c r="L22" s="1442"/>
      <c r="M22" s="1417"/>
      <c r="N22" s="1417"/>
      <c r="O22" s="1417"/>
      <c r="P22" s="1417"/>
    </row>
    <row r="23" spans="2:16" ht="13.5" thickBot="1">
      <c r="B23" s="1443" t="s">
        <v>1061</v>
      </c>
      <c r="C23" s="1444" t="s">
        <v>1062</v>
      </c>
      <c r="D23" s="1445">
        <v>39215.676230000005</v>
      </c>
      <c r="E23" s="1446">
        <v>13088.50923</v>
      </c>
      <c r="F23" s="1447">
        <v>1983.95252</v>
      </c>
      <c r="G23" s="1448">
        <v>54288.137980000007</v>
      </c>
      <c r="H23" s="1445">
        <v>41627.307310000004</v>
      </c>
      <c r="I23" s="1446">
        <v>12963.091640000001</v>
      </c>
      <c r="J23" s="1447">
        <v>1977.56152</v>
      </c>
      <c r="K23" s="1448">
        <v>56567.960469999998</v>
      </c>
      <c r="L23" s="1442"/>
      <c r="M23" s="1417"/>
      <c r="N23" s="1417"/>
      <c r="O23" s="1417"/>
      <c r="P23" s="1417"/>
    </row>
    <row r="24" spans="2:16" ht="13.5" thickBot="1">
      <c r="B24" s="1449" t="s">
        <v>1063</v>
      </c>
      <c r="C24" s="1450" t="s">
        <v>1064</v>
      </c>
      <c r="D24" s="1451">
        <v>0.15212100224178846</v>
      </c>
      <c r="E24" s="1452">
        <v>0.17239715734293265</v>
      </c>
      <c r="F24" s="1453">
        <v>0.17248741531281964</v>
      </c>
      <c r="G24" s="1454">
        <v>0.15725876409096709</v>
      </c>
      <c r="H24" s="1451">
        <v>0.16141006490831425</v>
      </c>
      <c r="I24" s="1452">
        <v>0.16902437525655667</v>
      </c>
      <c r="J24" s="1453">
        <v>0.17530689912144815</v>
      </c>
      <c r="K24" s="1454">
        <v>0.16355170449528217</v>
      </c>
      <c r="M24" s="1417"/>
      <c r="N24" s="1417"/>
      <c r="O24" s="1417"/>
      <c r="P24" s="1417"/>
    </row>
    <row r="25" spans="2:16">
      <c r="B25" s="1455"/>
      <c r="C25" s="1455"/>
      <c r="D25" s="1455"/>
      <c r="E25" s="1455"/>
      <c r="F25" s="1455"/>
      <c r="G25" s="1455"/>
      <c r="H25" s="1455"/>
      <c r="I25" s="1455"/>
      <c r="J25" s="1455"/>
      <c r="K25" s="1455"/>
    </row>
    <row r="26" spans="2:16">
      <c r="H26" s="1456"/>
      <c r="I26" s="1417"/>
      <c r="J26" s="1417"/>
      <c r="K26" s="1417"/>
    </row>
    <row r="27" spans="2:16">
      <c r="H27" s="1457"/>
      <c r="I27" s="1457"/>
      <c r="J27" s="1457"/>
      <c r="K27" s="1457"/>
    </row>
    <row r="29" spans="2:16">
      <c r="H29" s="1442"/>
      <c r="I29" s="1442"/>
      <c r="J29" s="1442"/>
      <c r="K29" s="1442"/>
    </row>
    <row r="30" spans="2:16">
      <c r="H30" s="1442"/>
      <c r="I30" s="1442"/>
      <c r="J30" s="1442"/>
      <c r="K30" s="1442"/>
    </row>
  </sheetData>
  <mergeCells count="13">
    <mergeCell ref="D6:G6"/>
    <mergeCell ref="H6:K6"/>
    <mergeCell ref="D11:G11"/>
    <mergeCell ref="H11:K11"/>
    <mergeCell ref="D16:G16"/>
    <mergeCell ref="H16:K16"/>
    <mergeCell ref="J1:K1"/>
    <mergeCell ref="B2:K2"/>
    <mergeCell ref="J3:K3"/>
    <mergeCell ref="B4:B5"/>
    <mergeCell ref="C4:C5"/>
    <mergeCell ref="D4:G4"/>
    <mergeCell ref="H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workbookViewId="0"/>
  </sheetViews>
  <sheetFormatPr defaultRowHeight="12.75"/>
  <cols>
    <col min="1" max="1" width="5.28515625" style="407" customWidth="1"/>
    <col min="2" max="2" width="17.42578125" style="407" customWidth="1"/>
    <col min="3" max="3" width="11.5703125" style="407" customWidth="1"/>
    <col min="4" max="4" width="11.7109375" style="407" customWidth="1"/>
    <col min="5" max="5" width="11.140625" style="407" customWidth="1"/>
    <col min="6" max="6" width="10.85546875" style="407" customWidth="1"/>
    <col min="7" max="7" width="11.7109375" style="407" customWidth="1"/>
    <col min="8" max="8" width="10.5703125" style="407" customWidth="1"/>
    <col min="9" max="9" width="13.28515625" style="407" customWidth="1"/>
    <col min="10" max="10" width="12" style="407" bestFit="1" customWidth="1"/>
    <col min="11" max="11" width="6.28515625" style="407" bestFit="1" customWidth="1"/>
    <col min="12" max="230" width="9.140625" style="407"/>
    <col min="231" max="231" width="20.5703125" style="407" customWidth="1"/>
    <col min="232" max="232" width="11.140625" style="407" bestFit="1" customWidth="1"/>
    <col min="233" max="235" width="11.28515625" style="407" bestFit="1" customWidth="1"/>
    <col min="236" max="236" width="10.5703125" style="407" customWidth="1"/>
    <col min="237" max="237" width="11.28515625" style="407" bestFit="1" customWidth="1"/>
    <col min="238" max="238" width="12.5703125" style="407" customWidth="1"/>
    <col min="239" max="239" width="11" style="407" customWidth="1"/>
    <col min="240" max="240" width="6.28515625" style="407" bestFit="1" customWidth="1"/>
    <col min="241" max="241" width="25.5703125" style="407" customWidth="1"/>
    <col min="242" max="242" width="10" style="407" customWidth="1"/>
    <col min="243" max="243" width="10.85546875" style="407" customWidth="1"/>
    <col min="244" max="244" width="9.85546875" style="407" customWidth="1"/>
    <col min="245" max="245" width="10.140625" style="407" customWidth="1"/>
    <col min="246" max="246" width="9.5703125" style="407" customWidth="1"/>
    <col min="247" max="247" width="10.42578125" style="407" customWidth="1"/>
    <col min="248" max="486" width="9.140625" style="407"/>
    <col min="487" max="487" width="20.5703125" style="407" customWidth="1"/>
    <col min="488" max="488" width="11.140625" style="407" bestFit="1" customWidth="1"/>
    <col min="489" max="491" width="11.28515625" style="407" bestFit="1" customWidth="1"/>
    <col min="492" max="492" width="10.5703125" style="407" customWidth="1"/>
    <col min="493" max="493" width="11.28515625" style="407" bestFit="1" customWidth="1"/>
    <col min="494" max="494" width="12.5703125" style="407" customWidth="1"/>
    <col min="495" max="495" width="11" style="407" customWidth="1"/>
    <col min="496" max="496" width="6.28515625" style="407" bestFit="1" customWidth="1"/>
    <col min="497" max="497" width="25.5703125" style="407" customWidth="1"/>
    <col min="498" max="498" width="10" style="407" customWidth="1"/>
    <col min="499" max="499" width="10.85546875" style="407" customWidth="1"/>
    <col min="500" max="500" width="9.85546875" style="407" customWidth="1"/>
    <col min="501" max="501" width="10.140625" style="407" customWidth="1"/>
    <col min="502" max="502" width="9.5703125" style="407" customWidth="1"/>
    <col min="503" max="503" width="10.42578125" style="407" customWidth="1"/>
    <col min="504" max="742" width="9.140625" style="407"/>
    <col min="743" max="743" width="20.5703125" style="407" customWidth="1"/>
    <col min="744" max="744" width="11.140625" style="407" bestFit="1" customWidth="1"/>
    <col min="745" max="747" width="11.28515625" style="407" bestFit="1" customWidth="1"/>
    <col min="748" max="748" width="10.5703125" style="407" customWidth="1"/>
    <col min="749" max="749" width="11.28515625" style="407" bestFit="1" customWidth="1"/>
    <col min="750" max="750" width="12.5703125" style="407" customWidth="1"/>
    <col min="751" max="751" width="11" style="407" customWidth="1"/>
    <col min="752" max="752" width="6.28515625" style="407" bestFit="1" customWidth="1"/>
    <col min="753" max="753" width="25.5703125" style="407" customWidth="1"/>
    <col min="754" max="754" width="10" style="407" customWidth="1"/>
    <col min="755" max="755" width="10.85546875" style="407" customWidth="1"/>
    <col min="756" max="756" width="9.85546875" style="407" customWidth="1"/>
    <col min="757" max="757" width="10.140625" style="407" customWidth="1"/>
    <col min="758" max="758" width="9.5703125" style="407" customWidth="1"/>
    <col min="759" max="759" width="10.42578125" style="407" customWidth="1"/>
    <col min="760" max="998" width="9.140625" style="407"/>
    <col min="999" max="999" width="20.5703125" style="407" customWidth="1"/>
    <col min="1000" max="1000" width="11.140625" style="407" bestFit="1" customWidth="1"/>
    <col min="1001" max="1003" width="11.28515625" style="407" bestFit="1" customWidth="1"/>
    <col min="1004" max="1004" width="10.5703125" style="407" customWidth="1"/>
    <col min="1005" max="1005" width="11.28515625" style="407" bestFit="1" customWidth="1"/>
    <col min="1006" max="1006" width="12.5703125" style="407" customWidth="1"/>
    <col min="1007" max="1007" width="11" style="407" customWidth="1"/>
    <col min="1008" max="1008" width="6.28515625" style="407" bestFit="1" customWidth="1"/>
    <col min="1009" max="1009" width="25.5703125" style="407" customWidth="1"/>
    <col min="1010" max="1010" width="10" style="407" customWidth="1"/>
    <col min="1011" max="1011" width="10.85546875" style="407" customWidth="1"/>
    <col min="1012" max="1012" width="9.85546875" style="407" customWidth="1"/>
    <col min="1013" max="1013" width="10.140625" style="407" customWidth="1"/>
    <col min="1014" max="1014" width="9.5703125" style="407" customWidth="1"/>
    <col min="1015" max="1015" width="10.42578125" style="407" customWidth="1"/>
    <col min="1016" max="1254" width="9.140625" style="407"/>
    <col min="1255" max="1255" width="20.5703125" style="407" customWidth="1"/>
    <col min="1256" max="1256" width="11.140625" style="407" bestFit="1" customWidth="1"/>
    <col min="1257" max="1259" width="11.28515625" style="407" bestFit="1" customWidth="1"/>
    <col min="1260" max="1260" width="10.5703125" style="407" customWidth="1"/>
    <col min="1261" max="1261" width="11.28515625" style="407" bestFit="1" customWidth="1"/>
    <col min="1262" max="1262" width="12.5703125" style="407" customWidth="1"/>
    <col min="1263" max="1263" width="11" style="407" customWidth="1"/>
    <col min="1264" max="1264" width="6.28515625" style="407" bestFit="1" customWidth="1"/>
    <col min="1265" max="1265" width="25.5703125" style="407" customWidth="1"/>
    <col min="1266" max="1266" width="10" style="407" customWidth="1"/>
    <col min="1267" max="1267" width="10.85546875" style="407" customWidth="1"/>
    <col min="1268" max="1268" width="9.85546875" style="407" customWidth="1"/>
    <col min="1269" max="1269" width="10.140625" style="407" customWidth="1"/>
    <col min="1270" max="1270" width="9.5703125" style="407" customWidth="1"/>
    <col min="1271" max="1271" width="10.42578125" style="407" customWidth="1"/>
    <col min="1272" max="1510" width="9.140625" style="407"/>
    <col min="1511" max="1511" width="20.5703125" style="407" customWidth="1"/>
    <col min="1512" max="1512" width="11.140625" style="407" bestFit="1" customWidth="1"/>
    <col min="1513" max="1515" width="11.28515625" style="407" bestFit="1" customWidth="1"/>
    <col min="1516" max="1516" width="10.5703125" style="407" customWidth="1"/>
    <col min="1517" max="1517" width="11.28515625" style="407" bestFit="1" customWidth="1"/>
    <col min="1518" max="1518" width="12.5703125" style="407" customWidth="1"/>
    <col min="1519" max="1519" width="11" style="407" customWidth="1"/>
    <col min="1520" max="1520" width="6.28515625" style="407" bestFit="1" customWidth="1"/>
    <col min="1521" max="1521" width="25.5703125" style="407" customWidth="1"/>
    <col min="1522" max="1522" width="10" style="407" customWidth="1"/>
    <col min="1523" max="1523" width="10.85546875" style="407" customWidth="1"/>
    <col min="1524" max="1524" width="9.85546875" style="407" customWidth="1"/>
    <col min="1525" max="1525" width="10.140625" style="407" customWidth="1"/>
    <col min="1526" max="1526" width="9.5703125" style="407" customWidth="1"/>
    <col min="1527" max="1527" width="10.42578125" style="407" customWidth="1"/>
    <col min="1528" max="1766" width="9.140625" style="407"/>
    <col min="1767" max="1767" width="20.5703125" style="407" customWidth="1"/>
    <col min="1768" max="1768" width="11.140625" style="407" bestFit="1" customWidth="1"/>
    <col min="1769" max="1771" width="11.28515625" style="407" bestFit="1" customWidth="1"/>
    <col min="1772" max="1772" width="10.5703125" style="407" customWidth="1"/>
    <col min="1773" max="1773" width="11.28515625" style="407" bestFit="1" customWidth="1"/>
    <col min="1774" max="1774" width="12.5703125" style="407" customWidth="1"/>
    <col min="1775" max="1775" width="11" style="407" customWidth="1"/>
    <col min="1776" max="1776" width="6.28515625" style="407" bestFit="1" customWidth="1"/>
    <col min="1777" max="1777" width="25.5703125" style="407" customWidth="1"/>
    <col min="1778" max="1778" width="10" style="407" customWidth="1"/>
    <col min="1779" max="1779" width="10.85546875" style="407" customWidth="1"/>
    <col min="1780" max="1780" width="9.85546875" style="407" customWidth="1"/>
    <col min="1781" max="1781" width="10.140625" style="407" customWidth="1"/>
    <col min="1782" max="1782" width="9.5703125" style="407" customWidth="1"/>
    <col min="1783" max="1783" width="10.42578125" style="407" customWidth="1"/>
    <col min="1784" max="2022" width="9.140625" style="407"/>
    <col min="2023" max="2023" width="20.5703125" style="407" customWidth="1"/>
    <col min="2024" max="2024" width="11.140625" style="407" bestFit="1" customWidth="1"/>
    <col min="2025" max="2027" width="11.28515625" style="407" bestFit="1" customWidth="1"/>
    <col min="2028" max="2028" width="10.5703125" style="407" customWidth="1"/>
    <col min="2029" max="2029" width="11.28515625" style="407" bestFit="1" customWidth="1"/>
    <col min="2030" max="2030" width="12.5703125" style="407" customWidth="1"/>
    <col min="2031" max="2031" width="11" style="407" customWidth="1"/>
    <col min="2032" max="2032" width="6.28515625" style="407" bestFit="1" customWidth="1"/>
    <col min="2033" max="2033" width="25.5703125" style="407" customWidth="1"/>
    <col min="2034" max="2034" width="10" style="407" customWidth="1"/>
    <col min="2035" max="2035" width="10.85546875" style="407" customWidth="1"/>
    <col min="2036" max="2036" width="9.85546875" style="407" customWidth="1"/>
    <col min="2037" max="2037" width="10.140625" style="407" customWidth="1"/>
    <col min="2038" max="2038" width="9.5703125" style="407" customWidth="1"/>
    <col min="2039" max="2039" width="10.42578125" style="407" customWidth="1"/>
    <col min="2040" max="2278" width="9.140625" style="407"/>
    <col min="2279" max="2279" width="20.5703125" style="407" customWidth="1"/>
    <col min="2280" max="2280" width="11.140625" style="407" bestFit="1" customWidth="1"/>
    <col min="2281" max="2283" width="11.28515625" style="407" bestFit="1" customWidth="1"/>
    <col min="2284" max="2284" width="10.5703125" style="407" customWidth="1"/>
    <col min="2285" max="2285" width="11.28515625" style="407" bestFit="1" customWidth="1"/>
    <col min="2286" max="2286" width="12.5703125" style="407" customWidth="1"/>
    <col min="2287" max="2287" width="11" style="407" customWidth="1"/>
    <col min="2288" max="2288" width="6.28515625" style="407" bestFit="1" customWidth="1"/>
    <col min="2289" max="2289" width="25.5703125" style="407" customWidth="1"/>
    <col min="2290" max="2290" width="10" style="407" customWidth="1"/>
    <col min="2291" max="2291" width="10.85546875" style="407" customWidth="1"/>
    <col min="2292" max="2292" width="9.85546875" style="407" customWidth="1"/>
    <col min="2293" max="2293" width="10.140625" style="407" customWidth="1"/>
    <col min="2294" max="2294" width="9.5703125" style="407" customWidth="1"/>
    <col min="2295" max="2295" width="10.42578125" style="407" customWidth="1"/>
    <col min="2296" max="2534" width="9.140625" style="407"/>
    <col min="2535" max="2535" width="20.5703125" style="407" customWidth="1"/>
    <col min="2536" max="2536" width="11.140625" style="407" bestFit="1" customWidth="1"/>
    <col min="2537" max="2539" width="11.28515625" style="407" bestFit="1" customWidth="1"/>
    <col min="2540" max="2540" width="10.5703125" style="407" customWidth="1"/>
    <col min="2541" max="2541" width="11.28515625" style="407" bestFit="1" customWidth="1"/>
    <col min="2542" max="2542" width="12.5703125" style="407" customWidth="1"/>
    <col min="2543" max="2543" width="11" style="407" customWidth="1"/>
    <col min="2544" max="2544" width="6.28515625" style="407" bestFit="1" customWidth="1"/>
    <col min="2545" max="2545" width="25.5703125" style="407" customWidth="1"/>
    <col min="2546" max="2546" width="10" style="407" customWidth="1"/>
    <col min="2547" max="2547" width="10.85546875" style="407" customWidth="1"/>
    <col min="2548" max="2548" width="9.85546875" style="407" customWidth="1"/>
    <col min="2549" max="2549" width="10.140625" style="407" customWidth="1"/>
    <col min="2550" max="2550" width="9.5703125" style="407" customWidth="1"/>
    <col min="2551" max="2551" width="10.42578125" style="407" customWidth="1"/>
    <col min="2552" max="2790" width="9.140625" style="407"/>
    <col min="2791" max="2791" width="20.5703125" style="407" customWidth="1"/>
    <col min="2792" max="2792" width="11.140625" style="407" bestFit="1" customWidth="1"/>
    <col min="2793" max="2795" width="11.28515625" style="407" bestFit="1" customWidth="1"/>
    <col min="2796" max="2796" width="10.5703125" style="407" customWidth="1"/>
    <col min="2797" max="2797" width="11.28515625" style="407" bestFit="1" customWidth="1"/>
    <col min="2798" max="2798" width="12.5703125" style="407" customWidth="1"/>
    <col min="2799" max="2799" width="11" style="407" customWidth="1"/>
    <col min="2800" max="2800" width="6.28515625" style="407" bestFit="1" customWidth="1"/>
    <col min="2801" max="2801" width="25.5703125" style="407" customWidth="1"/>
    <col min="2802" max="2802" width="10" style="407" customWidth="1"/>
    <col min="2803" max="2803" width="10.85546875" style="407" customWidth="1"/>
    <col min="2804" max="2804" width="9.85546875" style="407" customWidth="1"/>
    <col min="2805" max="2805" width="10.140625" style="407" customWidth="1"/>
    <col min="2806" max="2806" width="9.5703125" style="407" customWidth="1"/>
    <col min="2807" max="2807" width="10.42578125" style="407" customWidth="1"/>
    <col min="2808" max="3046" width="9.140625" style="407"/>
    <col min="3047" max="3047" width="20.5703125" style="407" customWidth="1"/>
    <col min="3048" max="3048" width="11.140625" style="407" bestFit="1" customWidth="1"/>
    <col min="3049" max="3051" width="11.28515625" style="407" bestFit="1" customWidth="1"/>
    <col min="3052" max="3052" width="10.5703125" style="407" customWidth="1"/>
    <col min="3053" max="3053" width="11.28515625" style="407" bestFit="1" customWidth="1"/>
    <col min="3054" max="3054" width="12.5703125" style="407" customWidth="1"/>
    <col min="3055" max="3055" width="11" style="407" customWidth="1"/>
    <col min="3056" max="3056" width="6.28515625" style="407" bestFit="1" customWidth="1"/>
    <col min="3057" max="3057" width="25.5703125" style="407" customWidth="1"/>
    <col min="3058" max="3058" width="10" style="407" customWidth="1"/>
    <col min="3059" max="3059" width="10.85546875" style="407" customWidth="1"/>
    <col min="3060" max="3060" width="9.85546875" style="407" customWidth="1"/>
    <col min="3061" max="3061" width="10.140625" style="407" customWidth="1"/>
    <col min="3062" max="3062" width="9.5703125" style="407" customWidth="1"/>
    <col min="3063" max="3063" width="10.42578125" style="407" customWidth="1"/>
    <col min="3064" max="3302" width="9.140625" style="407"/>
    <col min="3303" max="3303" width="20.5703125" style="407" customWidth="1"/>
    <col min="3304" max="3304" width="11.140625" style="407" bestFit="1" customWidth="1"/>
    <col min="3305" max="3307" width="11.28515625" style="407" bestFit="1" customWidth="1"/>
    <col min="3308" max="3308" width="10.5703125" style="407" customWidth="1"/>
    <col min="3309" max="3309" width="11.28515625" style="407" bestFit="1" customWidth="1"/>
    <col min="3310" max="3310" width="12.5703125" style="407" customWidth="1"/>
    <col min="3311" max="3311" width="11" style="407" customWidth="1"/>
    <col min="3312" max="3312" width="6.28515625" style="407" bestFit="1" customWidth="1"/>
    <col min="3313" max="3313" width="25.5703125" style="407" customWidth="1"/>
    <col min="3314" max="3314" width="10" style="407" customWidth="1"/>
    <col min="3315" max="3315" width="10.85546875" style="407" customWidth="1"/>
    <col min="3316" max="3316" width="9.85546875" style="407" customWidth="1"/>
    <col min="3317" max="3317" width="10.140625" style="407" customWidth="1"/>
    <col min="3318" max="3318" width="9.5703125" style="407" customWidth="1"/>
    <col min="3319" max="3319" width="10.42578125" style="407" customWidth="1"/>
    <col min="3320" max="3558" width="9.140625" style="407"/>
    <col min="3559" max="3559" width="20.5703125" style="407" customWidth="1"/>
    <col min="3560" max="3560" width="11.140625" style="407" bestFit="1" customWidth="1"/>
    <col min="3561" max="3563" width="11.28515625" style="407" bestFit="1" customWidth="1"/>
    <col min="3564" max="3564" width="10.5703125" style="407" customWidth="1"/>
    <col min="3565" max="3565" width="11.28515625" style="407" bestFit="1" customWidth="1"/>
    <col min="3566" max="3566" width="12.5703125" style="407" customWidth="1"/>
    <col min="3567" max="3567" width="11" style="407" customWidth="1"/>
    <col min="3568" max="3568" width="6.28515625" style="407" bestFit="1" customWidth="1"/>
    <col min="3569" max="3569" width="25.5703125" style="407" customWidth="1"/>
    <col min="3570" max="3570" width="10" style="407" customWidth="1"/>
    <col min="3571" max="3571" width="10.85546875" style="407" customWidth="1"/>
    <col min="3572" max="3572" width="9.85546875" style="407" customWidth="1"/>
    <col min="3573" max="3573" width="10.140625" style="407" customWidth="1"/>
    <col min="3574" max="3574" width="9.5703125" style="407" customWidth="1"/>
    <col min="3575" max="3575" width="10.42578125" style="407" customWidth="1"/>
    <col min="3576" max="3814" width="9.140625" style="407"/>
    <col min="3815" max="3815" width="20.5703125" style="407" customWidth="1"/>
    <col min="3816" max="3816" width="11.140625" style="407" bestFit="1" customWidth="1"/>
    <col min="3817" max="3819" width="11.28515625" style="407" bestFit="1" customWidth="1"/>
    <col min="3820" max="3820" width="10.5703125" style="407" customWidth="1"/>
    <col min="3821" max="3821" width="11.28515625" style="407" bestFit="1" customWidth="1"/>
    <col min="3822" max="3822" width="12.5703125" style="407" customWidth="1"/>
    <col min="3823" max="3823" width="11" style="407" customWidth="1"/>
    <col min="3824" max="3824" width="6.28515625" style="407" bestFit="1" customWidth="1"/>
    <col min="3825" max="3825" width="25.5703125" style="407" customWidth="1"/>
    <col min="3826" max="3826" width="10" style="407" customWidth="1"/>
    <col min="3827" max="3827" width="10.85546875" style="407" customWidth="1"/>
    <col min="3828" max="3828" width="9.85546875" style="407" customWidth="1"/>
    <col min="3829" max="3829" width="10.140625" style="407" customWidth="1"/>
    <col min="3830" max="3830" width="9.5703125" style="407" customWidth="1"/>
    <col min="3831" max="3831" width="10.42578125" style="407" customWidth="1"/>
    <col min="3832" max="4070" width="9.140625" style="407"/>
    <col min="4071" max="4071" width="20.5703125" style="407" customWidth="1"/>
    <col min="4072" max="4072" width="11.140625" style="407" bestFit="1" customWidth="1"/>
    <col min="4073" max="4075" width="11.28515625" style="407" bestFit="1" customWidth="1"/>
    <col min="4076" max="4076" width="10.5703125" style="407" customWidth="1"/>
    <col min="4077" max="4077" width="11.28515625" style="407" bestFit="1" customWidth="1"/>
    <col min="4078" max="4078" width="12.5703125" style="407" customWidth="1"/>
    <col min="4079" max="4079" width="11" style="407" customWidth="1"/>
    <col min="4080" max="4080" width="6.28515625" style="407" bestFit="1" customWidth="1"/>
    <col min="4081" max="4081" width="25.5703125" style="407" customWidth="1"/>
    <col min="4082" max="4082" width="10" style="407" customWidth="1"/>
    <col min="4083" max="4083" width="10.85546875" style="407" customWidth="1"/>
    <col min="4084" max="4084" width="9.85546875" style="407" customWidth="1"/>
    <col min="4085" max="4085" width="10.140625" style="407" customWidth="1"/>
    <col min="4086" max="4086" width="9.5703125" style="407" customWidth="1"/>
    <col min="4087" max="4087" width="10.42578125" style="407" customWidth="1"/>
    <col min="4088" max="4326" width="9.140625" style="407"/>
    <col min="4327" max="4327" width="20.5703125" style="407" customWidth="1"/>
    <col min="4328" max="4328" width="11.140625" style="407" bestFit="1" customWidth="1"/>
    <col min="4329" max="4331" width="11.28515625" style="407" bestFit="1" customWidth="1"/>
    <col min="4332" max="4332" width="10.5703125" style="407" customWidth="1"/>
    <col min="4333" max="4333" width="11.28515625" style="407" bestFit="1" customWidth="1"/>
    <col min="4334" max="4334" width="12.5703125" style="407" customWidth="1"/>
    <col min="4335" max="4335" width="11" style="407" customWidth="1"/>
    <col min="4336" max="4336" width="6.28515625" style="407" bestFit="1" customWidth="1"/>
    <col min="4337" max="4337" width="25.5703125" style="407" customWidth="1"/>
    <col min="4338" max="4338" width="10" style="407" customWidth="1"/>
    <col min="4339" max="4339" width="10.85546875" style="407" customWidth="1"/>
    <col min="4340" max="4340" width="9.85546875" style="407" customWidth="1"/>
    <col min="4341" max="4341" width="10.140625" style="407" customWidth="1"/>
    <col min="4342" max="4342" width="9.5703125" style="407" customWidth="1"/>
    <col min="4343" max="4343" width="10.42578125" style="407" customWidth="1"/>
    <col min="4344" max="4582" width="9.140625" style="407"/>
    <col min="4583" max="4583" width="20.5703125" style="407" customWidth="1"/>
    <col min="4584" max="4584" width="11.140625" style="407" bestFit="1" customWidth="1"/>
    <col min="4585" max="4587" width="11.28515625" style="407" bestFit="1" customWidth="1"/>
    <col min="4588" max="4588" width="10.5703125" style="407" customWidth="1"/>
    <col min="4589" max="4589" width="11.28515625" style="407" bestFit="1" customWidth="1"/>
    <col min="4590" max="4590" width="12.5703125" style="407" customWidth="1"/>
    <col min="4591" max="4591" width="11" style="407" customWidth="1"/>
    <col min="4592" max="4592" width="6.28515625" style="407" bestFit="1" customWidth="1"/>
    <col min="4593" max="4593" width="25.5703125" style="407" customWidth="1"/>
    <col min="4594" max="4594" width="10" style="407" customWidth="1"/>
    <col min="4595" max="4595" width="10.85546875" style="407" customWidth="1"/>
    <col min="4596" max="4596" width="9.85546875" style="407" customWidth="1"/>
    <col min="4597" max="4597" width="10.140625" style="407" customWidth="1"/>
    <col min="4598" max="4598" width="9.5703125" style="407" customWidth="1"/>
    <col min="4599" max="4599" width="10.42578125" style="407" customWidth="1"/>
    <col min="4600" max="4838" width="9.140625" style="407"/>
    <col min="4839" max="4839" width="20.5703125" style="407" customWidth="1"/>
    <col min="4840" max="4840" width="11.140625" style="407" bestFit="1" customWidth="1"/>
    <col min="4841" max="4843" width="11.28515625" style="407" bestFit="1" customWidth="1"/>
    <col min="4844" max="4844" width="10.5703125" style="407" customWidth="1"/>
    <col min="4845" max="4845" width="11.28515625" style="407" bestFit="1" customWidth="1"/>
    <col min="4846" max="4846" width="12.5703125" style="407" customWidth="1"/>
    <col min="4847" max="4847" width="11" style="407" customWidth="1"/>
    <col min="4848" max="4848" width="6.28515625" style="407" bestFit="1" customWidth="1"/>
    <col min="4849" max="4849" width="25.5703125" style="407" customWidth="1"/>
    <col min="4850" max="4850" width="10" style="407" customWidth="1"/>
    <col min="4851" max="4851" width="10.85546875" style="407" customWidth="1"/>
    <col min="4852" max="4852" width="9.85546875" style="407" customWidth="1"/>
    <col min="4853" max="4853" width="10.140625" style="407" customWidth="1"/>
    <col min="4854" max="4854" width="9.5703125" style="407" customWidth="1"/>
    <col min="4855" max="4855" width="10.42578125" style="407" customWidth="1"/>
    <col min="4856" max="5094" width="9.140625" style="407"/>
    <col min="5095" max="5095" width="20.5703125" style="407" customWidth="1"/>
    <col min="5096" max="5096" width="11.140625" style="407" bestFit="1" customWidth="1"/>
    <col min="5097" max="5099" width="11.28515625" style="407" bestFit="1" customWidth="1"/>
    <col min="5100" max="5100" width="10.5703125" style="407" customWidth="1"/>
    <col min="5101" max="5101" width="11.28515625" style="407" bestFit="1" customWidth="1"/>
    <col min="5102" max="5102" width="12.5703125" style="407" customWidth="1"/>
    <col min="5103" max="5103" width="11" style="407" customWidth="1"/>
    <col min="5104" max="5104" width="6.28515625" style="407" bestFit="1" customWidth="1"/>
    <col min="5105" max="5105" width="25.5703125" style="407" customWidth="1"/>
    <col min="5106" max="5106" width="10" style="407" customWidth="1"/>
    <col min="5107" max="5107" width="10.85546875" style="407" customWidth="1"/>
    <col min="5108" max="5108" width="9.85546875" style="407" customWidth="1"/>
    <col min="5109" max="5109" width="10.140625" style="407" customWidth="1"/>
    <col min="5110" max="5110" width="9.5703125" style="407" customWidth="1"/>
    <col min="5111" max="5111" width="10.42578125" style="407" customWidth="1"/>
    <col min="5112" max="5350" width="9.140625" style="407"/>
    <col min="5351" max="5351" width="20.5703125" style="407" customWidth="1"/>
    <col min="5352" max="5352" width="11.140625" style="407" bestFit="1" customWidth="1"/>
    <col min="5353" max="5355" width="11.28515625" style="407" bestFit="1" customWidth="1"/>
    <col min="5356" max="5356" width="10.5703125" style="407" customWidth="1"/>
    <col min="5357" max="5357" width="11.28515625" style="407" bestFit="1" customWidth="1"/>
    <col min="5358" max="5358" width="12.5703125" style="407" customWidth="1"/>
    <col min="5359" max="5359" width="11" style="407" customWidth="1"/>
    <col min="5360" max="5360" width="6.28515625" style="407" bestFit="1" customWidth="1"/>
    <col min="5361" max="5361" width="25.5703125" style="407" customWidth="1"/>
    <col min="5362" max="5362" width="10" style="407" customWidth="1"/>
    <col min="5363" max="5363" width="10.85546875" style="407" customWidth="1"/>
    <col min="5364" max="5364" width="9.85546875" style="407" customWidth="1"/>
    <col min="5365" max="5365" width="10.140625" style="407" customWidth="1"/>
    <col min="5366" max="5366" width="9.5703125" style="407" customWidth="1"/>
    <col min="5367" max="5367" width="10.42578125" style="407" customWidth="1"/>
    <col min="5368" max="5606" width="9.140625" style="407"/>
    <col min="5607" max="5607" width="20.5703125" style="407" customWidth="1"/>
    <col min="5608" max="5608" width="11.140625" style="407" bestFit="1" customWidth="1"/>
    <col min="5609" max="5611" width="11.28515625" style="407" bestFit="1" customWidth="1"/>
    <col min="5612" max="5612" width="10.5703125" style="407" customWidth="1"/>
    <col min="5613" max="5613" width="11.28515625" style="407" bestFit="1" customWidth="1"/>
    <col min="5614" max="5614" width="12.5703125" style="407" customWidth="1"/>
    <col min="5615" max="5615" width="11" style="407" customWidth="1"/>
    <col min="5616" max="5616" width="6.28515625" style="407" bestFit="1" customWidth="1"/>
    <col min="5617" max="5617" width="25.5703125" style="407" customWidth="1"/>
    <col min="5618" max="5618" width="10" style="407" customWidth="1"/>
    <col min="5619" max="5619" width="10.85546875" style="407" customWidth="1"/>
    <col min="5620" max="5620" width="9.85546875" style="407" customWidth="1"/>
    <col min="5621" max="5621" width="10.140625" style="407" customWidth="1"/>
    <col min="5622" max="5622" width="9.5703125" style="407" customWidth="1"/>
    <col min="5623" max="5623" width="10.42578125" style="407" customWidth="1"/>
    <col min="5624" max="5862" width="9.140625" style="407"/>
    <col min="5863" max="5863" width="20.5703125" style="407" customWidth="1"/>
    <col min="5864" max="5864" width="11.140625" style="407" bestFit="1" customWidth="1"/>
    <col min="5865" max="5867" width="11.28515625" style="407" bestFit="1" customWidth="1"/>
    <col min="5868" max="5868" width="10.5703125" style="407" customWidth="1"/>
    <col min="5869" max="5869" width="11.28515625" style="407" bestFit="1" customWidth="1"/>
    <col min="5870" max="5870" width="12.5703125" style="407" customWidth="1"/>
    <col min="5871" max="5871" width="11" style="407" customWidth="1"/>
    <col min="5872" max="5872" width="6.28515625" style="407" bestFit="1" customWidth="1"/>
    <col min="5873" max="5873" width="25.5703125" style="407" customWidth="1"/>
    <col min="5874" max="5874" width="10" style="407" customWidth="1"/>
    <col min="5875" max="5875" width="10.85546875" style="407" customWidth="1"/>
    <col min="5876" max="5876" width="9.85546875" style="407" customWidth="1"/>
    <col min="5877" max="5877" width="10.140625" style="407" customWidth="1"/>
    <col min="5878" max="5878" width="9.5703125" style="407" customWidth="1"/>
    <col min="5879" max="5879" width="10.42578125" style="407" customWidth="1"/>
    <col min="5880" max="6118" width="9.140625" style="407"/>
    <col min="6119" max="6119" width="20.5703125" style="407" customWidth="1"/>
    <col min="6120" max="6120" width="11.140625" style="407" bestFit="1" customWidth="1"/>
    <col min="6121" max="6123" width="11.28515625" style="407" bestFit="1" customWidth="1"/>
    <col min="6124" max="6124" width="10.5703125" style="407" customWidth="1"/>
    <col min="6125" max="6125" width="11.28515625" style="407" bestFit="1" customWidth="1"/>
    <col min="6126" max="6126" width="12.5703125" style="407" customWidth="1"/>
    <col min="6127" max="6127" width="11" style="407" customWidth="1"/>
    <col min="6128" max="6128" width="6.28515625" style="407" bestFit="1" customWidth="1"/>
    <col min="6129" max="6129" width="25.5703125" style="407" customWidth="1"/>
    <col min="6130" max="6130" width="10" style="407" customWidth="1"/>
    <col min="6131" max="6131" width="10.85546875" style="407" customWidth="1"/>
    <col min="6132" max="6132" width="9.85546875" style="407" customWidth="1"/>
    <col min="6133" max="6133" width="10.140625" style="407" customWidth="1"/>
    <col min="6134" max="6134" width="9.5703125" style="407" customWidth="1"/>
    <col min="6135" max="6135" width="10.42578125" style="407" customWidth="1"/>
    <col min="6136" max="6374" width="9.140625" style="407"/>
    <col min="6375" max="6375" width="20.5703125" style="407" customWidth="1"/>
    <col min="6376" max="6376" width="11.140625" style="407" bestFit="1" customWidth="1"/>
    <col min="6377" max="6379" width="11.28515625" style="407" bestFit="1" customWidth="1"/>
    <col min="6380" max="6380" width="10.5703125" style="407" customWidth="1"/>
    <col min="6381" max="6381" width="11.28515625" style="407" bestFit="1" customWidth="1"/>
    <col min="6382" max="6382" width="12.5703125" style="407" customWidth="1"/>
    <col min="6383" max="6383" width="11" style="407" customWidth="1"/>
    <col min="6384" max="6384" width="6.28515625" style="407" bestFit="1" customWidth="1"/>
    <col min="6385" max="6385" width="25.5703125" style="407" customWidth="1"/>
    <col min="6386" max="6386" width="10" style="407" customWidth="1"/>
    <col min="6387" max="6387" width="10.85546875" style="407" customWidth="1"/>
    <col min="6388" max="6388" width="9.85546875" style="407" customWidth="1"/>
    <col min="6389" max="6389" width="10.140625" style="407" customWidth="1"/>
    <col min="6390" max="6390" width="9.5703125" style="407" customWidth="1"/>
    <col min="6391" max="6391" width="10.42578125" style="407" customWidth="1"/>
    <col min="6392" max="6630" width="9.140625" style="407"/>
    <col min="6631" max="6631" width="20.5703125" style="407" customWidth="1"/>
    <col min="6632" max="6632" width="11.140625" style="407" bestFit="1" customWidth="1"/>
    <col min="6633" max="6635" width="11.28515625" style="407" bestFit="1" customWidth="1"/>
    <col min="6636" max="6636" width="10.5703125" style="407" customWidth="1"/>
    <col min="6637" max="6637" width="11.28515625" style="407" bestFit="1" customWidth="1"/>
    <col min="6638" max="6638" width="12.5703125" style="407" customWidth="1"/>
    <col min="6639" max="6639" width="11" style="407" customWidth="1"/>
    <col min="6640" max="6640" width="6.28515625" style="407" bestFit="1" customWidth="1"/>
    <col min="6641" max="6641" width="25.5703125" style="407" customWidth="1"/>
    <col min="6642" max="6642" width="10" style="407" customWidth="1"/>
    <col min="6643" max="6643" width="10.85546875" style="407" customWidth="1"/>
    <col min="6644" max="6644" width="9.85546875" style="407" customWidth="1"/>
    <col min="6645" max="6645" width="10.140625" style="407" customWidth="1"/>
    <col min="6646" max="6646" width="9.5703125" style="407" customWidth="1"/>
    <col min="6647" max="6647" width="10.42578125" style="407" customWidth="1"/>
    <col min="6648" max="6886" width="9.140625" style="407"/>
    <col min="6887" max="6887" width="20.5703125" style="407" customWidth="1"/>
    <col min="6888" max="6888" width="11.140625" style="407" bestFit="1" customWidth="1"/>
    <col min="6889" max="6891" width="11.28515625" style="407" bestFit="1" customWidth="1"/>
    <col min="6892" max="6892" width="10.5703125" style="407" customWidth="1"/>
    <col min="6893" max="6893" width="11.28515625" style="407" bestFit="1" customWidth="1"/>
    <col min="6894" max="6894" width="12.5703125" style="407" customWidth="1"/>
    <col min="6895" max="6895" width="11" style="407" customWidth="1"/>
    <col min="6896" max="6896" width="6.28515625" style="407" bestFit="1" customWidth="1"/>
    <col min="6897" max="6897" width="25.5703125" style="407" customWidth="1"/>
    <col min="6898" max="6898" width="10" style="407" customWidth="1"/>
    <col min="6899" max="6899" width="10.85546875" style="407" customWidth="1"/>
    <col min="6900" max="6900" width="9.85546875" style="407" customWidth="1"/>
    <col min="6901" max="6901" width="10.140625" style="407" customWidth="1"/>
    <col min="6902" max="6902" width="9.5703125" style="407" customWidth="1"/>
    <col min="6903" max="6903" width="10.42578125" style="407" customWidth="1"/>
    <col min="6904" max="7142" width="9.140625" style="407"/>
    <col min="7143" max="7143" width="20.5703125" style="407" customWidth="1"/>
    <col min="7144" max="7144" width="11.140625" style="407" bestFit="1" customWidth="1"/>
    <col min="7145" max="7147" width="11.28515625" style="407" bestFit="1" customWidth="1"/>
    <col min="7148" max="7148" width="10.5703125" style="407" customWidth="1"/>
    <col min="7149" max="7149" width="11.28515625" style="407" bestFit="1" customWidth="1"/>
    <col min="7150" max="7150" width="12.5703125" style="407" customWidth="1"/>
    <col min="7151" max="7151" width="11" style="407" customWidth="1"/>
    <col min="7152" max="7152" width="6.28515625" style="407" bestFit="1" customWidth="1"/>
    <col min="7153" max="7153" width="25.5703125" style="407" customWidth="1"/>
    <col min="7154" max="7154" width="10" style="407" customWidth="1"/>
    <col min="7155" max="7155" width="10.85546875" style="407" customWidth="1"/>
    <col min="7156" max="7156" width="9.85546875" style="407" customWidth="1"/>
    <col min="7157" max="7157" width="10.140625" style="407" customWidth="1"/>
    <col min="7158" max="7158" width="9.5703125" style="407" customWidth="1"/>
    <col min="7159" max="7159" width="10.42578125" style="407" customWidth="1"/>
    <col min="7160" max="7398" width="9.140625" style="407"/>
    <col min="7399" max="7399" width="20.5703125" style="407" customWidth="1"/>
    <col min="7400" max="7400" width="11.140625" style="407" bestFit="1" customWidth="1"/>
    <col min="7401" max="7403" width="11.28515625" style="407" bestFit="1" customWidth="1"/>
    <col min="7404" max="7404" width="10.5703125" style="407" customWidth="1"/>
    <col min="7405" max="7405" width="11.28515625" style="407" bestFit="1" customWidth="1"/>
    <col min="7406" max="7406" width="12.5703125" style="407" customWidth="1"/>
    <col min="7407" max="7407" width="11" style="407" customWidth="1"/>
    <col min="7408" max="7408" width="6.28515625" style="407" bestFit="1" customWidth="1"/>
    <col min="7409" max="7409" width="25.5703125" style="407" customWidth="1"/>
    <col min="7410" max="7410" width="10" style="407" customWidth="1"/>
    <col min="7411" max="7411" width="10.85546875" style="407" customWidth="1"/>
    <col min="7412" max="7412" width="9.85546875" style="407" customWidth="1"/>
    <col min="7413" max="7413" width="10.140625" style="407" customWidth="1"/>
    <col min="7414" max="7414" width="9.5703125" style="407" customWidth="1"/>
    <col min="7415" max="7415" width="10.42578125" style="407" customWidth="1"/>
    <col min="7416" max="7654" width="9.140625" style="407"/>
    <col min="7655" max="7655" width="20.5703125" style="407" customWidth="1"/>
    <col min="7656" max="7656" width="11.140625" style="407" bestFit="1" customWidth="1"/>
    <col min="7657" max="7659" width="11.28515625" style="407" bestFit="1" customWidth="1"/>
    <col min="7660" max="7660" width="10.5703125" style="407" customWidth="1"/>
    <col min="7661" max="7661" width="11.28515625" style="407" bestFit="1" customWidth="1"/>
    <col min="7662" max="7662" width="12.5703125" style="407" customWidth="1"/>
    <col min="7663" max="7663" width="11" style="407" customWidth="1"/>
    <col min="7664" max="7664" width="6.28515625" style="407" bestFit="1" customWidth="1"/>
    <col min="7665" max="7665" width="25.5703125" style="407" customWidth="1"/>
    <col min="7666" max="7666" width="10" style="407" customWidth="1"/>
    <col min="7667" max="7667" width="10.85546875" style="407" customWidth="1"/>
    <col min="7668" max="7668" width="9.85546875" style="407" customWidth="1"/>
    <col min="7669" max="7669" width="10.140625" style="407" customWidth="1"/>
    <col min="7670" max="7670" width="9.5703125" style="407" customWidth="1"/>
    <col min="7671" max="7671" width="10.42578125" style="407" customWidth="1"/>
    <col min="7672" max="7910" width="9.140625" style="407"/>
    <col min="7911" max="7911" width="20.5703125" style="407" customWidth="1"/>
    <col min="7912" max="7912" width="11.140625" style="407" bestFit="1" customWidth="1"/>
    <col min="7913" max="7915" width="11.28515625" style="407" bestFit="1" customWidth="1"/>
    <col min="7916" max="7916" width="10.5703125" style="407" customWidth="1"/>
    <col min="7917" max="7917" width="11.28515625" style="407" bestFit="1" customWidth="1"/>
    <col min="7918" max="7918" width="12.5703125" style="407" customWidth="1"/>
    <col min="7919" max="7919" width="11" style="407" customWidth="1"/>
    <col min="7920" max="7920" width="6.28515625" style="407" bestFit="1" customWidth="1"/>
    <col min="7921" max="7921" width="25.5703125" style="407" customWidth="1"/>
    <col min="7922" max="7922" width="10" style="407" customWidth="1"/>
    <col min="7923" max="7923" width="10.85546875" style="407" customWidth="1"/>
    <col min="7924" max="7924" width="9.85546875" style="407" customWidth="1"/>
    <col min="7925" max="7925" width="10.140625" style="407" customWidth="1"/>
    <col min="7926" max="7926" width="9.5703125" style="407" customWidth="1"/>
    <col min="7927" max="7927" width="10.42578125" style="407" customWidth="1"/>
    <col min="7928" max="8166" width="9.140625" style="407"/>
    <col min="8167" max="8167" width="20.5703125" style="407" customWidth="1"/>
    <col min="8168" max="8168" width="11.140625" style="407" bestFit="1" customWidth="1"/>
    <col min="8169" max="8171" width="11.28515625" style="407" bestFit="1" customWidth="1"/>
    <col min="8172" max="8172" width="10.5703125" style="407" customWidth="1"/>
    <col min="8173" max="8173" width="11.28515625" style="407" bestFit="1" customWidth="1"/>
    <col min="8174" max="8174" width="12.5703125" style="407" customWidth="1"/>
    <col min="8175" max="8175" width="11" style="407" customWidth="1"/>
    <col min="8176" max="8176" width="6.28515625" style="407" bestFit="1" customWidth="1"/>
    <col min="8177" max="8177" width="25.5703125" style="407" customWidth="1"/>
    <col min="8178" max="8178" width="10" style="407" customWidth="1"/>
    <col min="8179" max="8179" width="10.85546875" style="407" customWidth="1"/>
    <col min="8180" max="8180" width="9.85546875" style="407" customWidth="1"/>
    <col min="8181" max="8181" width="10.140625" style="407" customWidth="1"/>
    <col min="8182" max="8182" width="9.5703125" style="407" customWidth="1"/>
    <col min="8183" max="8183" width="10.42578125" style="407" customWidth="1"/>
    <col min="8184" max="8422" width="9.140625" style="407"/>
    <col min="8423" max="8423" width="20.5703125" style="407" customWidth="1"/>
    <col min="8424" max="8424" width="11.140625" style="407" bestFit="1" customWidth="1"/>
    <col min="8425" max="8427" width="11.28515625" style="407" bestFit="1" customWidth="1"/>
    <col min="8428" max="8428" width="10.5703125" style="407" customWidth="1"/>
    <col min="8429" max="8429" width="11.28515625" style="407" bestFit="1" customWidth="1"/>
    <col min="8430" max="8430" width="12.5703125" style="407" customWidth="1"/>
    <col min="8431" max="8431" width="11" style="407" customWidth="1"/>
    <col min="8432" max="8432" width="6.28515625" style="407" bestFit="1" customWidth="1"/>
    <col min="8433" max="8433" width="25.5703125" style="407" customWidth="1"/>
    <col min="8434" max="8434" width="10" style="407" customWidth="1"/>
    <col min="8435" max="8435" width="10.85546875" style="407" customWidth="1"/>
    <col min="8436" max="8436" width="9.85546875" style="407" customWidth="1"/>
    <col min="8437" max="8437" width="10.140625" style="407" customWidth="1"/>
    <col min="8438" max="8438" width="9.5703125" style="407" customWidth="1"/>
    <col min="8439" max="8439" width="10.42578125" style="407" customWidth="1"/>
    <col min="8440" max="8678" width="9.140625" style="407"/>
    <col min="8679" max="8679" width="20.5703125" style="407" customWidth="1"/>
    <col min="8680" max="8680" width="11.140625" style="407" bestFit="1" customWidth="1"/>
    <col min="8681" max="8683" width="11.28515625" style="407" bestFit="1" customWidth="1"/>
    <col min="8684" max="8684" width="10.5703125" style="407" customWidth="1"/>
    <col min="8685" max="8685" width="11.28515625" style="407" bestFit="1" customWidth="1"/>
    <col min="8686" max="8686" width="12.5703125" style="407" customWidth="1"/>
    <col min="8687" max="8687" width="11" style="407" customWidth="1"/>
    <col min="8688" max="8688" width="6.28515625" style="407" bestFit="1" customWidth="1"/>
    <col min="8689" max="8689" width="25.5703125" style="407" customWidth="1"/>
    <col min="8690" max="8690" width="10" style="407" customWidth="1"/>
    <col min="8691" max="8691" width="10.85546875" style="407" customWidth="1"/>
    <col min="8692" max="8692" width="9.85546875" style="407" customWidth="1"/>
    <col min="8693" max="8693" width="10.140625" style="407" customWidth="1"/>
    <col min="8694" max="8694" width="9.5703125" style="407" customWidth="1"/>
    <col min="8695" max="8695" width="10.42578125" style="407" customWidth="1"/>
    <col min="8696" max="8934" width="9.140625" style="407"/>
    <col min="8935" max="8935" width="20.5703125" style="407" customWidth="1"/>
    <col min="8936" max="8936" width="11.140625" style="407" bestFit="1" customWidth="1"/>
    <col min="8937" max="8939" width="11.28515625" style="407" bestFit="1" customWidth="1"/>
    <col min="8940" max="8940" width="10.5703125" style="407" customWidth="1"/>
    <col min="8941" max="8941" width="11.28515625" style="407" bestFit="1" customWidth="1"/>
    <col min="8942" max="8942" width="12.5703125" style="407" customWidth="1"/>
    <col min="8943" max="8943" width="11" style="407" customWidth="1"/>
    <col min="8944" max="8944" width="6.28515625" style="407" bestFit="1" customWidth="1"/>
    <col min="8945" max="8945" width="25.5703125" style="407" customWidth="1"/>
    <col min="8946" max="8946" width="10" style="407" customWidth="1"/>
    <col min="8947" max="8947" width="10.85546875" style="407" customWidth="1"/>
    <col min="8948" max="8948" width="9.85546875" style="407" customWidth="1"/>
    <col min="8949" max="8949" width="10.140625" style="407" customWidth="1"/>
    <col min="8950" max="8950" width="9.5703125" style="407" customWidth="1"/>
    <col min="8951" max="8951" width="10.42578125" style="407" customWidth="1"/>
    <col min="8952" max="9190" width="9.140625" style="407"/>
    <col min="9191" max="9191" width="20.5703125" style="407" customWidth="1"/>
    <col min="9192" max="9192" width="11.140625" style="407" bestFit="1" customWidth="1"/>
    <col min="9193" max="9195" width="11.28515625" style="407" bestFit="1" customWidth="1"/>
    <col min="9196" max="9196" width="10.5703125" style="407" customWidth="1"/>
    <col min="9197" max="9197" width="11.28515625" style="407" bestFit="1" customWidth="1"/>
    <col min="9198" max="9198" width="12.5703125" style="407" customWidth="1"/>
    <col min="9199" max="9199" width="11" style="407" customWidth="1"/>
    <col min="9200" max="9200" width="6.28515625" style="407" bestFit="1" customWidth="1"/>
    <col min="9201" max="9201" width="25.5703125" style="407" customWidth="1"/>
    <col min="9202" max="9202" width="10" style="407" customWidth="1"/>
    <col min="9203" max="9203" width="10.85546875" style="407" customWidth="1"/>
    <col min="9204" max="9204" width="9.85546875" style="407" customWidth="1"/>
    <col min="9205" max="9205" width="10.140625" style="407" customWidth="1"/>
    <col min="9206" max="9206" width="9.5703125" style="407" customWidth="1"/>
    <col min="9207" max="9207" width="10.42578125" style="407" customWidth="1"/>
    <col min="9208" max="9446" width="9.140625" style="407"/>
    <col min="9447" max="9447" width="20.5703125" style="407" customWidth="1"/>
    <col min="9448" max="9448" width="11.140625" style="407" bestFit="1" customWidth="1"/>
    <col min="9449" max="9451" width="11.28515625" style="407" bestFit="1" customWidth="1"/>
    <col min="9452" max="9452" width="10.5703125" style="407" customWidth="1"/>
    <col min="9453" max="9453" width="11.28515625" style="407" bestFit="1" customWidth="1"/>
    <col min="9454" max="9454" width="12.5703125" style="407" customWidth="1"/>
    <col min="9455" max="9455" width="11" style="407" customWidth="1"/>
    <col min="9456" max="9456" width="6.28515625" style="407" bestFit="1" customWidth="1"/>
    <col min="9457" max="9457" width="25.5703125" style="407" customWidth="1"/>
    <col min="9458" max="9458" width="10" style="407" customWidth="1"/>
    <col min="9459" max="9459" width="10.85546875" style="407" customWidth="1"/>
    <col min="9460" max="9460" width="9.85546875" style="407" customWidth="1"/>
    <col min="9461" max="9461" width="10.140625" style="407" customWidth="1"/>
    <col min="9462" max="9462" width="9.5703125" style="407" customWidth="1"/>
    <col min="9463" max="9463" width="10.42578125" style="407" customWidth="1"/>
    <col min="9464" max="9702" width="9.140625" style="407"/>
    <col min="9703" max="9703" width="20.5703125" style="407" customWidth="1"/>
    <col min="9704" max="9704" width="11.140625" style="407" bestFit="1" customWidth="1"/>
    <col min="9705" max="9707" width="11.28515625" style="407" bestFit="1" customWidth="1"/>
    <col min="9708" max="9708" width="10.5703125" style="407" customWidth="1"/>
    <col min="9709" max="9709" width="11.28515625" style="407" bestFit="1" customWidth="1"/>
    <col min="9710" max="9710" width="12.5703125" style="407" customWidth="1"/>
    <col min="9711" max="9711" width="11" style="407" customWidth="1"/>
    <col min="9712" max="9712" width="6.28515625" style="407" bestFit="1" customWidth="1"/>
    <col min="9713" max="9713" width="25.5703125" style="407" customWidth="1"/>
    <col min="9714" max="9714" width="10" style="407" customWidth="1"/>
    <col min="9715" max="9715" width="10.85546875" style="407" customWidth="1"/>
    <col min="9716" max="9716" width="9.85546875" style="407" customWidth="1"/>
    <col min="9717" max="9717" width="10.140625" style="407" customWidth="1"/>
    <col min="9718" max="9718" width="9.5703125" style="407" customWidth="1"/>
    <col min="9719" max="9719" width="10.42578125" style="407" customWidth="1"/>
    <col min="9720" max="9958" width="9.140625" style="407"/>
    <col min="9959" max="9959" width="20.5703125" style="407" customWidth="1"/>
    <col min="9960" max="9960" width="11.140625" style="407" bestFit="1" customWidth="1"/>
    <col min="9961" max="9963" width="11.28515625" style="407" bestFit="1" customWidth="1"/>
    <col min="9964" max="9964" width="10.5703125" style="407" customWidth="1"/>
    <col min="9965" max="9965" width="11.28515625" style="407" bestFit="1" customWidth="1"/>
    <col min="9966" max="9966" width="12.5703125" style="407" customWidth="1"/>
    <col min="9967" max="9967" width="11" style="407" customWidth="1"/>
    <col min="9968" max="9968" width="6.28515625" style="407" bestFit="1" customWidth="1"/>
    <col min="9969" max="9969" width="25.5703125" style="407" customWidth="1"/>
    <col min="9970" max="9970" width="10" style="407" customWidth="1"/>
    <col min="9971" max="9971" width="10.85546875" style="407" customWidth="1"/>
    <col min="9972" max="9972" width="9.85546875" style="407" customWidth="1"/>
    <col min="9973" max="9973" width="10.140625" style="407" customWidth="1"/>
    <col min="9974" max="9974" width="9.5703125" style="407" customWidth="1"/>
    <col min="9975" max="9975" width="10.42578125" style="407" customWidth="1"/>
    <col min="9976" max="10214" width="9.140625" style="407"/>
    <col min="10215" max="10215" width="20.5703125" style="407" customWidth="1"/>
    <col min="10216" max="10216" width="11.140625" style="407" bestFit="1" customWidth="1"/>
    <col min="10217" max="10219" width="11.28515625" style="407" bestFit="1" customWidth="1"/>
    <col min="10220" max="10220" width="10.5703125" style="407" customWidth="1"/>
    <col min="10221" max="10221" width="11.28515625" style="407" bestFit="1" customWidth="1"/>
    <col min="10222" max="10222" width="12.5703125" style="407" customWidth="1"/>
    <col min="10223" max="10223" width="11" style="407" customWidth="1"/>
    <col min="10224" max="10224" width="6.28515625" style="407" bestFit="1" customWidth="1"/>
    <col min="10225" max="10225" width="25.5703125" style="407" customWidth="1"/>
    <col min="10226" max="10226" width="10" style="407" customWidth="1"/>
    <col min="10227" max="10227" width="10.85546875" style="407" customWidth="1"/>
    <col min="10228" max="10228" width="9.85546875" style="407" customWidth="1"/>
    <col min="10229" max="10229" width="10.140625" style="407" customWidth="1"/>
    <col min="10230" max="10230" width="9.5703125" style="407" customWidth="1"/>
    <col min="10231" max="10231" width="10.42578125" style="407" customWidth="1"/>
    <col min="10232" max="10470" width="9.140625" style="407"/>
    <col min="10471" max="10471" width="20.5703125" style="407" customWidth="1"/>
    <col min="10472" max="10472" width="11.140625" style="407" bestFit="1" customWidth="1"/>
    <col min="10473" max="10475" width="11.28515625" style="407" bestFit="1" customWidth="1"/>
    <col min="10476" max="10476" width="10.5703125" style="407" customWidth="1"/>
    <col min="10477" max="10477" width="11.28515625" style="407" bestFit="1" customWidth="1"/>
    <col min="10478" max="10478" width="12.5703125" style="407" customWidth="1"/>
    <col min="10479" max="10479" width="11" style="407" customWidth="1"/>
    <col min="10480" max="10480" width="6.28515625" style="407" bestFit="1" customWidth="1"/>
    <col min="10481" max="10481" width="25.5703125" style="407" customWidth="1"/>
    <col min="10482" max="10482" width="10" style="407" customWidth="1"/>
    <col min="10483" max="10483" width="10.85546875" style="407" customWidth="1"/>
    <col min="10484" max="10484" width="9.85546875" style="407" customWidth="1"/>
    <col min="10485" max="10485" width="10.140625" style="407" customWidth="1"/>
    <col min="10486" max="10486" width="9.5703125" style="407" customWidth="1"/>
    <col min="10487" max="10487" width="10.42578125" style="407" customWidth="1"/>
    <col min="10488" max="10726" width="9.140625" style="407"/>
    <col min="10727" max="10727" width="20.5703125" style="407" customWidth="1"/>
    <col min="10728" max="10728" width="11.140625" style="407" bestFit="1" customWidth="1"/>
    <col min="10729" max="10731" width="11.28515625" style="407" bestFit="1" customWidth="1"/>
    <col min="10732" max="10732" width="10.5703125" style="407" customWidth="1"/>
    <col min="10733" max="10733" width="11.28515625" style="407" bestFit="1" customWidth="1"/>
    <col min="10734" max="10734" width="12.5703125" style="407" customWidth="1"/>
    <col min="10735" max="10735" width="11" style="407" customWidth="1"/>
    <col min="10736" max="10736" width="6.28515625" style="407" bestFit="1" customWidth="1"/>
    <col min="10737" max="10737" width="25.5703125" style="407" customWidth="1"/>
    <col min="10738" max="10738" width="10" style="407" customWidth="1"/>
    <col min="10739" max="10739" width="10.85546875" style="407" customWidth="1"/>
    <col min="10740" max="10740" width="9.85546875" style="407" customWidth="1"/>
    <col min="10741" max="10741" width="10.140625" style="407" customWidth="1"/>
    <col min="10742" max="10742" width="9.5703125" style="407" customWidth="1"/>
    <col min="10743" max="10743" width="10.42578125" style="407" customWidth="1"/>
    <col min="10744" max="10982" width="9.140625" style="407"/>
    <col min="10983" max="10983" width="20.5703125" style="407" customWidth="1"/>
    <col min="10984" max="10984" width="11.140625" style="407" bestFit="1" customWidth="1"/>
    <col min="10985" max="10987" width="11.28515625" style="407" bestFit="1" customWidth="1"/>
    <col min="10988" max="10988" width="10.5703125" style="407" customWidth="1"/>
    <col min="10989" max="10989" width="11.28515625" style="407" bestFit="1" customWidth="1"/>
    <col min="10990" max="10990" width="12.5703125" style="407" customWidth="1"/>
    <col min="10991" max="10991" width="11" style="407" customWidth="1"/>
    <col min="10992" max="10992" width="6.28515625" style="407" bestFit="1" customWidth="1"/>
    <col min="10993" max="10993" width="25.5703125" style="407" customWidth="1"/>
    <col min="10994" max="10994" width="10" style="407" customWidth="1"/>
    <col min="10995" max="10995" width="10.85546875" style="407" customWidth="1"/>
    <col min="10996" max="10996" width="9.85546875" style="407" customWidth="1"/>
    <col min="10997" max="10997" width="10.140625" style="407" customWidth="1"/>
    <col min="10998" max="10998" width="9.5703125" style="407" customWidth="1"/>
    <col min="10999" max="10999" width="10.42578125" style="407" customWidth="1"/>
    <col min="11000" max="11238" width="9.140625" style="407"/>
    <col min="11239" max="11239" width="20.5703125" style="407" customWidth="1"/>
    <col min="11240" max="11240" width="11.140625" style="407" bestFit="1" customWidth="1"/>
    <col min="11241" max="11243" width="11.28515625" style="407" bestFit="1" customWidth="1"/>
    <col min="11244" max="11244" width="10.5703125" style="407" customWidth="1"/>
    <col min="11245" max="11245" width="11.28515625" style="407" bestFit="1" customWidth="1"/>
    <col min="11246" max="11246" width="12.5703125" style="407" customWidth="1"/>
    <col min="11247" max="11247" width="11" style="407" customWidth="1"/>
    <col min="11248" max="11248" width="6.28515625" style="407" bestFit="1" customWidth="1"/>
    <col min="11249" max="11249" width="25.5703125" style="407" customWidth="1"/>
    <col min="11250" max="11250" width="10" style="407" customWidth="1"/>
    <col min="11251" max="11251" width="10.85546875" style="407" customWidth="1"/>
    <col min="11252" max="11252" width="9.85546875" style="407" customWidth="1"/>
    <col min="11253" max="11253" width="10.140625" style="407" customWidth="1"/>
    <col min="11254" max="11254" width="9.5703125" style="407" customWidth="1"/>
    <col min="11255" max="11255" width="10.42578125" style="407" customWidth="1"/>
    <col min="11256" max="11494" width="9.140625" style="407"/>
    <col min="11495" max="11495" width="20.5703125" style="407" customWidth="1"/>
    <col min="11496" max="11496" width="11.140625" style="407" bestFit="1" customWidth="1"/>
    <col min="11497" max="11499" width="11.28515625" style="407" bestFit="1" customWidth="1"/>
    <col min="11500" max="11500" width="10.5703125" style="407" customWidth="1"/>
    <col min="11501" max="11501" width="11.28515625" style="407" bestFit="1" customWidth="1"/>
    <col min="11502" max="11502" width="12.5703125" style="407" customWidth="1"/>
    <col min="11503" max="11503" width="11" style="407" customWidth="1"/>
    <col min="11504" max="11504" width="6.28515625" style="407" bestFit="1" customWidth="1"/>
    <col min="11505" max="11505" width="25.5703125" style="407" customWidth="1"/>
    <col min="11506" max="11506" width="10" style="407" customWidth="1"/>
    <col min="11507" max="11507" width="10.85546875" style="407" customWidth="1"/>
    <col min="11508" max="11508" width="9.85546875" style="407" customWidth="1"/>
    <col min="11509" max="11509" width="10.140625" style="407" customWidth="1"/>
    <col min="11510" max="11510" width="9.5703125" style="407" customWidth="1"/>
    <col min="11511" max="11511" width="10.42578125" style="407" customWidth="1"/>
    <col min="11512" max="11750" width="9.140625" style="407"/>
    <col min="11751" max="11751" width="20.5703125" style="407" customWidth="1"/>
    <col min="11752" max="11752" width="11.140625" style="407" bestFit="1" customWidth="1"/>
    <col min="11753" max="11755" width="11.28515625" style="407" bestFit="1" customWidth="1"/>
    <col min="11756" max="11756" width="10.5703125" style="407" customWidth="1"/>
    <col min="11757" max="11757" width="11.28515625" style="407" bestFit="1" customWidth="1"/>
    <col min="11758" max="11758" width="12.5703125" style="407" customWidth="1"/>
    <col min="11759" max="11759" width="11" style="407" customWidth="1"/>
    <col min="11760" max="11760" width="6.28515625" style="407" bestFit="1" customWidth="1"/>
    <col min="11761" max="11761" width="25.5703125" style="407" customWidth="1"/>
    <col min="11762" max="11762" width="10" style="407" customWidth="1"/>
    <col min="11763" max="11763" width="10.85546875" style="407" customWidth="1"/>
    <col min="11764" max="11764" width="9.85546875" style="407" customWidth="1"/>
    <col min="11765" max="11765" width="10.140625" style="407" customWidth="1"/>
    <col min="11766" max="11766" width="9.5703125" style="407" customWidth="1"/>
    <col min="11767" max="11767" width="10.42578125" style="407" customWidth="1"/>
    <col min="11768" max="12006" width="9.140625" style="407"/>
    <col min="12007" max="12007" width="20.5703125" style="407" customWidth="1"/>
    <col min="12008" max="12008" width="11.140625" style="407" bestFit="1" customWidth="1"/>
    <col min="12009" max="12011" width="11.28515625" style="407" bestFit="1" customWidth="1"/>
    <col min="12012" max="12012" width="10.5703125" style="407" customWidth="1"/>
    <col min="12013" max="12013" width="11.28515625" style="407" bestFit="1" customWidth="1"/>
    <col min="12014" max="12014" width="12.5703125" style="407" customWidth="1"/>
    <col min="12015" max="12015" width="11" style="407" customWidth="1"/>
    <col min="12016" max="12016" width="6.28515625" style="407" bestFit="1" customWidth="1"/>
    <col min="12017" max="12017" width="25.5703125" style="407" customWidth="1"/>
    <col min="12018" max="12018" width="10" style="407" customWidth="1"/>
    <col min="12019" max="12019" width="10.85546875" style="407" customWidth="1"/>
    <col min="12020" max="12020" width="9.85546875" style="407" customWidth="1"/>
    <col min="12021" max="12021" width="10.140625" style="407" customWidth="1"/>
    <col min="12022" max="12022" width="9.5703125" style="407" customWidth="1"/>
    <col min="12023" max="12023" width="10.42578125" style="407" customWidth="1"/>
    <col min="12024" max="12262" width="9.140625" style="407"/>
    <col min="12263" max="12263" width="20.5703125" style="407" customWidth="1"/>
    <col min="12264" max="12264" width="11.140625" style="407" bestFit="1" customWidth="1"/>
    <col min="12265" max="12267" width="11.28515625" style="407" bestFit="1" customWidth="1"/>
    <col min="12268" max="12268" width="10.5703125" style="407" customWidth="1"/>
    <col min="12269" max="12269" width="11.28515625" style="407" bestFit="1" customWidth="1"/>
    <col min="12270" max="12270" width="12.5703125" style="407" customWidth="1"/>
    <col min="12271" max="12271" width="11" style="407" customWidth="1"/>
    <col min="12272" max="12272" width="6.28515625" style="407" bestFit="1" customWidth="1"/>
    <col min="12273" max="12273" width="25.5703125" style="407" customWidth="1"/>
    <col min="12274" max="12274" width="10" style="407" customWidth="1"/>
    <col min="12275" max="12275" width="10.85546875" style="407" customWidth="1"/>
    <col min="12276" max="12276" width="9.85546875" style="407" customWidth="1"/>
    <col min="12277" max="12277" width="10.140625" style="407" customWidth="1"/>
    <col min="12278" max="12278" width="9.5703125" style="407" customWidth="1"/>
    <col min="12279" max="12279" width="10.42578125" style="407" customWidth="1"/>
    <col min="12280" max="12518" width="9.140625" style="407"/>
    <col min="12519" max="12519" width="20.5703125" style="407" customWidth="1"/>
    <col min="12520" max="12520" width="11.140625" style="407" bestFit="1" customWidth="1"/>
    <col min="12521" max="12523" width="11.28515625" style="407" bestFit="1" customWidth="1"/>
    <col min="12524" max="12524" width="10.5703125" style="407" customWidth="1"/>
    <col min="12525" max="12525" width="11.28515625" style="407" bestFit="1" customWidth="1"/>
    <col min="12526" max="12526" width="12.5703125" style="407" customWidth="1"/>
    <col min="12527" max="12527" width="11" style="407" customWidth="1"/>
    <col min="12528" max="12528" width="6.28515625" style="407" bestFit="1" customWidth="1"/>
    <col min="12529" max="12529" width="25.5703125" style="407" customWidth="1"/>
    <col min="12530" max="12530" width="10" style="407" customWidth="1"/>
    <col min="12531" max="12531" width="10.85546875" style="407" customWidth="1"/>
    <col min="12532" max="12532" width="9.85546875" style="407" customWidth="1"/>
    <col min="12533" max="12533" width="10.140625" style="407" customWidth="1"/>
    <col min="12534" max="12534" width="9.5703125" style="407" customWidth="1"/>
    <col min="12535" max="12535" width="10.42578125" style="407" customWidth="1"/>
    <col min="12536" max="12774" width="9.140625" style="407"/>
    <col min="12775" max="12775" width="20.5703125" style="407" customWidth="1"/>
    <col min="12776" max="12776" width="11.140625" style="407" bestFit="1" customWidth="1"/>
    <col min="12777" max="12779" width="11.28515625" style="407" bestFit="1" customWidth="1"/>
    <col min="12780" max="12780" width="10.5703125" style="407" customWidth="1"/>
    <col min="12781" max="12781" width="11.28515625" style="407" bestFit="1" customWidth="1"/>
    <col min="12782" max="12782" width="12.5703125" style="407" customWidth="1"/>
    <col min="12783" max="12783" width="11" style="407" customWidth="1"/>
    <col min="12784" max="12784" width="6.28515625" style="407" bestFit="1" customWidth="1"/>
    <col min="12785" max="12785" width="25.5703125" style="407" customWidth="1"/>
    <col min="12786" max="12786" width="10" style="407" customWidth="1"/>
    <col min="12787" max="12787" width="10.85546875" style="407" customWidth="1"/>
    <col min="12788" max="12788" width="9.85546875" style="407" customWidth="1"/>
    <col min="12789" max="12789" width="10.140625" style="407" customWidth="1"/>
    <col min="12790" max="12790" width="9.5703125" style="407" customWidth="1"/>
    <col min="12791" max="12791" width="10.42578125" style="407" customWidth="1"/>
    <col min="12792" max="13030" width="9.140625" style="407"/>
    <col min="13031" max="13031" width="20.5703125" style="407" customWidth="1"/>
    <col min="13032" max="13032" width="11.140625" style="407" bestFit="1" customWidth="1"/>
    <col min="13033" max="13035" width="11.28515625" style="407" bestFit="1" customWidth="1"/>
    <col min="13036" max="13036" width="10.5703125" style="407" customWidth="1"/>
    <col min="13037" max="13037" width="11.28515625" style="407" bestFit="1" customWidth="1"/>
    <col min="13038" max="13038" width="12.5703125" style="407" customWidth="1"/>
    <col min="13039" max="13039" width="11" style="407" customWidth="1"/>
    <col min="13040" max="13040" width="6.28515625" style="407" bestFit="1" customWidth="1"/>
    <col min="13041" max="13041" width="25.5703125" style="407" customWidth="1"/>
    <col min="13042" max="13042" width="10" style="407" customWidth="1"/>
    <col min="13043" max="13043" width="10.85546875" style="407" customWidth="1"/>
    <col min="13044" max="13044" width="9.85546875" style="407" customWidth="1"/>
    <col min="13045" max="13045" width="10.140625" style="407" customWidth="1"/>
    <col min="13046" max="13046" width="9.5703125" style="407" customWidth="1"/>
    <col min="13047" max="13047" width="10.42578125" style="407" customWidth="1"/>
    <col min="13048" max="13286" width="9.140625" style="407"/>
    <col min="13287" max="13287" width="20.5703125" style="407" customWidth="1"/>
    <col min="13288" max="13288" width="11.140625" style="407" bestFit="1" customWidth="1"/>
    <col min="13289" max="13291" width="11.28515625" style="407" bestFit="1" customWidth="1"/>
    <col min="13292" max="13292" width="10.5703125" style="407" customWidth="1"/>
    <col min="13293" max="13293" width="11.28515625" style="407" bestFit="1" customWidth="1"/>
    <col min="13294" max="13294" width="12.5703125" style="407" customWidth="1"/>
    <col min="13295" max="13295" width="11" style="407" customWidth="1"/>
    <col min="13296" max="13296" width="6.28515625" style="407" bestFit="1" customWidth="1"/>
    <col min="13297" max="13297" width="25.5703125" style="407" customWidth="1"/>
    <col min="13298" max="13298" width="10" style="407" customWidth="1"/>
    <col min="13299" max="13299" width="10.85546875" style="407" customWidth="1"/>
    <col min="13300" max="13300" width="9.85546875" style="407" customWidth="1"/>
    <col min="13301" max="13301" width="10.140625" style="407" customWidth="1"/>
    <col min="13302" max="13302" width="9.5703125" style="407" customWidth="1"/>
    <col min="13303" max="13303" width="10.42578125" style="407" customWidth="1"/>
    <col min="13304" max="13542" width="9.140625" style="407"/>
    <col min="13543" max="13543" width="20.5703125" style="407" customWidth="1"/>
    <col min="13544" max="13544" width="11.140625" style="407" bestFit="1" customWidth="1"/>
    <col min="13545" max="13547" width="11.28515625" style="407" bestFit="1" customWidth="1"/>
    <col min="13548" max="13548" width="10.5703125" style="407" customWidth="1"/>
    <col min="13549" max="13549" width="11.28515625" style="407" bestFit="1" customWidth="1"/>
    <col min="13550" max="13550" width="12.5703125" style="407" customWidth="1"/>
    <col min="13551" max="13551" width="11" style="407" customWidth="1"/>
    <col min="13552" max="13552" width="6.28515625" style="407" bestFit="1" customWidth="1"/>
    <col min="13553" max="13553" width="25.5703125" style="407" customWidth="1"/>
    <col min="13554" max="13554" width="10" style="407" customWidth="1"/>
    <col min="13555" max="13555" width="10.85546875" style="407" customWidth="1"/>
    <col min="13556" max="13556" width="9.85546875" style="407" customWidth="1"/>
    <col min="13557" max="13557" width="10.140625" style="407" customWidth="1"/>
    <col min="13558" max="13558" width="9.5703125" style="407" customWidth="1"/>
    <col min="13559" max="13559" width="10.42578125" style="407" customWidth="1"/>
    <col min="13560" max="13798" width="9.140625" style="407"/>
    <col min="13799" max="13799" width="20.5703125" style="407" customWidth="1"/>
    <col min="13800" max="13800" width="11.140625" style="407" bestFit="1" customWidth="1"/>
    <col min="13801" max="13803" width="11.28515625" style="407" bestFit="1" customWidth="1"/>
    <col min="13804" max="13804" width="10.5703125" style="407" customWidth="1"/>
    <col min="13805" max="13805" width="11.28515625" style="407" bestFit="1" customWidth="1"/>
    <col min="13806" max="13806" width="12.5703125" style="407" customWidth="1"/>
    <col min="13807" max="13807" width="11" style="407" customWidth="1"/>
    <col min="13808" max="13808" width="6.28515625" style="407" bestFit="1" customWidth="1"/>
    <col min="13809" max="13809" width="25.5703125" style="407" customWidth="1"/>
    <col min="13810" max="13810" width="10" style="407" customWidth="1"/>
    <col min="13811" max="13811" width="10.85546875" style="407" customWidth="1"/>
    <col min="13812" max="13812" width="9.85546875" style="407" customWidth="1"/>
    <col min="13813" max="13813" width="10.140625" style="407" customWidth="1"/>
    <col min="13814" max="13814" width="9.5703125" style="407" customWidth="1"/>
    <col min="13815" max="13815" width="10.42578125" style="407" customWidth="1"/>
    <col min="13816" max="14054" width="9.140625" style="407"/>
    <col min="14055" max="14055" width="20.5703125" style="407" customWidth="1"/>
    <col min="14056" max="14056" width="11.140625" style="407" bestFit="1" customWidth="1"/>
    <col min="14057" max="14059" width="11.28515625" style="407" bestFit="1" customWidth="1"/>
    <col min="14060" max="14060" width="10.5703125" style="407" customWidth="1"/>
    <col min="14061" max="14061" width="11.28515625" style="407" bestFit="1" customWidth="1"/>
    <col min="14062" max="14062" width="12.5703125" style="407" customWidth="1"/>
    <col min="14063" max="14063" width="11" style="407" customWidth="1"/>
    <col min="14064" max="14064" width="6.28515625" style="407" bestFit="1" customWidth="1"/>
    <col min="14065" max="14065" width="25.5703125" style="407" customWidth="1"/>
    <col min="14066" max="14066" width="10" style="407" customWidth="1"/>
    <col min="14067" max="14067" width="10.85546875" style="407" customWidth="1"/>
    <col min="14068" max="14068" width="9.85546875" style="407" customWidth="1"/>
    <col min="14069" max="14069" width="10.140625" style="407" customWidth="1"/>
    <col min="14070" max="14070" width="9.5703125" style="407" customWidth="1"/>
    <col min="14071" max="14071" width="10.42578125" style="407" customWidth="1"/>
    <col min="14072" max="14310" width="9.140625" style="407"/>
    <col min="14311" max="14311" width="20.5703125" style="407" customWidth="1"/>
    <col min="14312" max="14312" width="11.140625" style="407" bestFit="1" customWidth="1"/>
    <col min="14313" max="14315" width="11.28515625" style="407" bestFit="1" customWidth="1"/>
    <col min="14316" max="14316" width="10.5703125" style="407" customWidth="1"/>
    <col min="14317" max="14317" width="11.28515625" style="407" bestFit="1" customWidth="1"/>
    <col min="14318" max="14318" width="12.5703125" style="407" customWidth="1"/>
    <col min="14319" max="14319" width="11" style="407" customWidth="1"/>
    <col min="14320" max="14320" width="6.28515625" style="407" bestFit="1" customWidth="1"/>
    <col min="14321" max="14321" width="25.5703125" style="407" customWidth="1"/>
    <col min="14322" max="14322" width="10" style="407" customWidth="1"/>
    <col min="14323" max="14323" width="10.85546875" style="407" customWidth="1"/>
    <col min="14324" max="14324" width="9.85546875" style="407" customWidth="1"/>
    <col min="14325" max="14325" width="10.140625" style="407" customWidth="1"/>
    <col min="14326" max="14326" width="9.5703125" style="407" customWidth="1"/>
    <col min="14327" max="14327" width="10.42578125" style="407" customWidth="1"/>
    <col min="14328" max="14566" width="9.140625" style="407"/>
    <col min="14567" max="14567" width="20.5703125" style="407" customWidth="1"/>
    <col min="14568" max="14568" width="11.140625" style="407" bestFit="1" customWidth="1"/>
    <col min="14569" max="14571" width="11.28515625" style="407" bestFit="1" customWidth="1"/>
    <col min="14572" max="14572" width="10.5703125" style="407" customWidth="1"/>
    <col min="14573" max="14573" width="11.28515625" style="407" bestFit="1" customWidth="1"/>
    <col min="14574" max="14574" width="12.5703125" style="407" customWidth="1"/>
    <col min="14575" max="14575" width="11" style="407" customWidth="1"/>
    <col min="14576" max="14576" width="6.28515625" style="407" bestFit="1" customWidth="1"/>
    <col min="14577" max="14577" width="25.5703125" style="407" customWidth="1"/>
    <col min="14578" max="14578" width="10" style="407" customWidth="1"/>
    <col min="14579" max="14579" width="10.85546875" style="407" customWidth="1"/>
    <col min="14580" max="14580" width="9.85546875" style="407" customWidth="1"/>
    <col min="14581" max="14581" width="10.140625" style="407" customWidth="1"/>
    <col min="14582" max="14582" width="9.5703125" style="407" customWidth="1"/>
    <col min="14583" max="14583" width="10.42578125" style="407" customWidth="1"/>
    <col min="14584" max="14822" width="9.140625" style="407"/>
    <col min="14823" max="14823" width="20.5703125" style="407" customWidth="1"/>
    <col min="14824" max="14824" width="11.140625" style="407" bestFit="1" customWidth="1"/>
    <col min="14825" max="14827" width="11.28515625" style="407" bestFit="1" customWidth="1"/>
    <col min="14828" max="14828" width="10.5703125" style="407" customWidth="1"/>
    <col min="14829" max="14829" width="11.28515625" style="407" bestFit="1" customWidth="1"/>
    <col min="14830" max="14830" width="12.5703125" style="407" customWidth="1"/>
    <col min="14831" max="14831" width="11" style="407" customWidth="1"/>
    <col min="14832" max="14832" width="6.28515625" style="407" bestFit="1" customWidth="1"/>
    <col min="14833" max="14833" width="25.5703125" style="407" customWidth="1"/>
    <col min="14834" max="14834" width="10" style="407" customWidth="1"/>
    <col min="14835" max="14835" width="10.85546875" style="407" customWidth="1"/>
    <col min="14836" max="14836" width="9.85546875" style="407" customWidth="1"/>
    <col min="14837" max="14837" width="10.140625" style="407" customWidth="1"/>
    <col min="14838" max="14838" width="9.5703125" style="407" customWidth="1"/>
    <col min="14839" max="14839" width="10.42578125" style="407" customWidth="1"/>
    <col min="14840" max="15078" width="9.140625" style="407"/>
    <col min="15079" max="15079" width="20.5703125" style="407" customWidth="1"/>
    <col min="15080" max="15080" width="11.140625" style="407" bestFit="1" customWidth="1"/>
    <col min="15081" max="15083" width="11.28515625" style="407" bestFit="1" customWidth="1"/>
    <col min="15084" max="15084" width="10.5703125" style="407" customWidth="1"/>
    <col min="15085" max="15085" width="11.28515625" style="407" bestFit="1" customWidth="1"/>
    <col min="15086" max="15086" width="12.5703125" style="407" customWidth="1"/>
    <col min="15087" max="15087" width="11" style="407" customWidth="1"/>
    <col min="15088" max="15088" width="6.28515625" style="407" bestFit="1" customWidth="1"/>
    <col min="15089" max="15089" width="25.5703125" style="407" customWidth="1"/>
    <col min="15090" max="15090" width="10" style="407" customWidth="1"/>
    <col min="15091" max="15091" width="10.85546875" style="407" customWidth="1"/>
    <col min="15092" max="15092" width="9.85546875" style="407" customWidth="1"/>
    <col min="15093" max="15093" width="10.140625" style="407" customWidth="1"/>
    <col min="15094" max="15094" width="9.5703125" style="407" customWidth="1"/>
    <col min="15095" max="15095" width="10.42578125" style="407" customWidth="1"/>
    <col min="15096" max="15334" width="9.140625" style="407"/>
    <col min="15335" max="15335" width="20.5703125" style="407" customWidth="1"/>
    <col min="15336" max="15336" width="11.140625" style="407" bestFit="1" customWidth="1"/>
    <col min="15337" max="15339" width="11.28515625" style="407" bestFit="1" customWidth="1"/>
    <col min="15340" max="15340" width="10.5703125" style="407" customWidth="1"/>
    <col min="15341" max="15341" width="11.28515625" style="407" bestFit="1" customWidth="1"/>
    <col min="15342" max="15342" width="12.5703125" style="407" customWidth="1"/>
    <col min="15343" max="15343" width="11" style="407" customWidth="1"/>
    <col min="15344" max="15344" width="6.28515625" style="407" bestFit="1" customWidth="1"/>
    <col min="15345" max="15345" width="25.5703125" style="407" customWidth="1"/>
    <col min="15346" max="15346" width="10" style="407" customWidth="1"/>
    <col min="15347" max="15347" width="10.85546875" style="407" customWidth="1"/>
    <col min="15348" max="15348" width="9.85546875" style="407" customWidth="1"/>
    <col min="15349" max="15349" width="10.140625" style="407" customWidth="1"/>
    <col min="15350" max="15350" width="9.5703125" style="407" customWidth="1"/>
    <col min="15351" max="15351" width="10.42578125" style="407" customWidth="1"/>
    <col min="15352" max="15590" width="9.140625" style="407"/>
    <col min="15591" max="15591" width="20.5703125" style="407" customWidth="1"/>
    <col min="15592" max="15592" width="11.140625" style="407" bestFit="1" customWidth="1"/>
    <col min="15593" max="15595" width="11.28515625" style="407" bestFit="1" customWidth="1"/>
    <col min="15596" max="15596" width="10.5703125" style="407" customWidth="1"/>
    <col min="15597" max="15597" width="11.28515625" style="407" bestFit="1" customWidth="1"/>
    <col min="15598" max="15598" width="12.5703125" style="407" customWidth="1"/>
    <col min="15599" max="15599" width="11" style="407" customWidth="1"/>
    <col min="15600" max="15600" width="6.28515625" style="407" bestFit="1" customWidth="1"/>
    <col min="15601" max="15601" width="25.5703125" style="407" customWidth="1"/>
    <col min="15602" max="15602" width="10" style="407" customWidth="1"/>
    <col min="15603" max="15603" width="10.85546875" style="407" customWidth="1"/>
    <col min="15604" max="15604" width="9.85546875" style="407" customWidth="1"/>
    <col min="15605" max="15605" width="10.140625" style="407" customWidth="1"/>
    <col min="15606" max="15606" width="9.5703125" style="407" customWidth="1"/>
    <col min="15607" max="15607" width="10.42578125" style="407" customWidth="1"/>
    <col min="15608" max="15846" width="9.140625" style="407"/>
    <col min="15847" max="15847" width="20.5703125" style="407" customWidth="1"/>
    <col min="15848" max="15848" width="11.140625" style="407" bestFit="1" customWidth="1"/>
    <col min="15849" max="15851" width="11.28515625" style="407" bestFit="1" customWidth="1"/>
    <col min="15852" max="15852" width="10.5703125" style="407" customWidth="1"/>
    <col min="15853" max="15853" width="11.28515625" style="407" bestFit="1" customWidth="1"/>
    <col min="15854" max="15854" width="12.5703125" style="407" customWidth="1"/>
    <col min="15855" max="15855" width="11" style="407" customWidth="1"/>
    <col min="15856" max="15856" width="6.28515625" style="407" bestFit="1" customWidth="1"/>
    <col min="15857" max="15857" width="25.5703125" style="407" customWidth="1"/>
    <col min="15858" max="15858" width="10" style="407" customWidth="1"/>
    <col min="15859" max="15859" width="10.85546875" style="407" customWidth="1"/>
    <col min="15860" max="15860" width="9.85546875" style="407" customWidth="1"/>
    <col min="15861" max="15861" width="10.140625" style="407" customWidth="1"/>
    <col min="15862" max="15862" width="9.5703125" style="407" customWidth="1"/>
    <col min="15863" max="15863" width="10.42578125" style="407" customWidth="1"/>
    <col min="15864" max="16102" width="9.140625" style="407"/>
    <col min="16103" max="16103" width="20.5703125" style="407" customWidth="1"/>
    <col min="16104" max="16104" width="11.140625" style="407" bestFit="1" customWidth="1"/>
    <col min="16105" max="16107" width="11.28515625" style="407" bestFit="1" customWidth="1"/>
    <col min="16108" max="16108" width="10.5703125" style="407" customWidth="1"/>
    <col min="16109" max="16109" width="11.28515625" style="407" bestFit="1" customWidth="1"/>
    <col min="16110" max="16110" width="12.5703125" style="407" customWidth="1"/>
    <col min="16111" max="16111" width="11" style="407" customWidth="1"/>
    <col min="16112" max="16112" width="6.28515625" style="407" bestFit="1" customWidth="1"/>
    <col min="16113" max="16113" width="25.5703125" style="407" customWidth="1"/>
    <col min="16114" max="16114" width="10" style="407" customWidth="1"/>
    <col min="16115" max="16115" width="10.85546875" style="407" customWidth="1"/>
    <col min="16116" max="16116" width="9.85546875" style="407" customWidth="1"/>
    <col min="16117" max="16117" width="10.140625" style="407" customWidth="1"/>
    <col min="16118" max="16118" width="9.5703125" style="407" customWidth="1"/>
    <col min="16119" max="16119" width="10.42578125" style="407" customWidth="1"/>
    <col min="16120" max="16384" width="9.140625" style="407"/>
  </cols>
  <sheetData>
    <row r="1" spans="2:13">
      <c r="I1" s="2036" t="s">
        <v>310</v>
      </c>
      <c r="J1" s="2036"/>
    </row>
    <row r="3" spans="2:13" ht="14.25">
      <c r="B3" s="2037" t="s">
        <v>311</v>
      </c>
      <c r="C3" s="2037"/>
      <c r="D3" s="2037"/>
      <c r="E3" s="2037"/>
      <c r="F3" s="2037"/>
      <c r="G3" s="2037"/>
      <c r="H3" s="2037"/>
      <c r="I3" s="2037"/>
      <c r="J3" s="2037"/>
    </row>
    <row r="4" spans="2:13" ht="13.5" thickBot="1">
      <c r="B4" s="408"/>
      <c r="C4" s="408"/>
      <c r="D4" s="408"/>
      <c r="E4" s="408"/>
      <c r="F4" s="408"/>
      <c r="G4" s="408"/>
      <c r="H4" s="408"/>
      <c r="I4" s="408"/>
      <c r="J4" s="409"/>
    </row>
    <row r="5" spans="2:13">
      <c r="B5" s="2038" t="s">
        <v>312</v>
      </c>
      <c r="C5" s="2040" t="s">
        <v>313</v>
      </c>
      <c r="D5" s="2041"/>
      <c r="E5" s="2042" t="s">
        <v>314</v>
      </c>
      <c r="F5" s="2043"/>
      <c r="G5" s="2044" t="s">
        <v>315</v>
      </c>
      <c r="H5" s="2044"/>
      <c r="I5" s="2045"/>
      <c r="J5" s="2046"/>
    </row>
    <row r="6" spans="2:13" ht="64.5" thickBot="1">
      <c r="B6" s="2039"/>
      <c r="C6" s="410" t="s">
        <v>316</v>
      </c>
      <c r="D6" s="411" t="s">
        <v>317</v>
      </c>
      <c r="E6" s="410" t="s">
        <v>316</v>
      </c>
      <c r="F6" s="411" t="s">
        <v>317</v>
      </c>
      <c r="G6" s="412" t="s">
        <v>318</v>
      </c>
      <c r="H6" s="413" t="s">
        <v>319</v>
      </c>
      <c r="I6" s="413" t="s">
        <v>320</v>
      </c>
      <c r="J6" s="414" t="s">
        <v>321</v>
      </c>
    </row>
    <row r="7" spans="2:13">
      <c r="B7" s="415" t="s">
        <v>322</v>
      </c>
      <c r="C7" s="416">
        <v>461992.12</v>
      </c>
      <c r="D7" s="416">
        <v>465973.71500000003</v>
      </c>
      <c r="E7" s="417">
        <v>100</v>
      </c>
      <c r="F7" s="417">
        <v>100</v>
      </c>
      <c r="G7" s="418">
        <v>3981.5950000000303</v>
      </c>
      <c r="H7" s="419">
        <v>0.8618317992090494</v>
      </c>
      <c r="I7" s="420"/>
      <c r="J7" s="421">
        <v>100</v>
      </c>
    </row>
    <row r="8" spans="2:13">
      <c r="B8" s="422" t="s">
        <v>323</v>
      </c>
      <c r="C8" s="423">
        <v>344699.88299999997</v>
      </c>
      <c r="D8" s="423">
        <v>347589.39299999998</v>
      </c>
      <c r="E8" s="424">
        <v>74.611636882464566</v>
      </c>
      <c r="F8" s="424">
        <v>74.594206027264846</v>
      </c>
      <c r="G8" s="425">
        <v>2889.5100000000093</v>
      </c>
      <c r="H8" s="426">
        <v>0.83826834371162517</v>
      </c>
      <c r="I8" s="427">
        <v>-1.7430855199719986E-2</v>
      </c>
      <c r="J8" s="428">
        <v>72.571670398420423</v>
      </c>
      <c r="K8" s="429"/>
      <c r="M8" s="430"/>
    </row>
    <row r="9" spans="2:13">
      <c r="B9" s="422" t="s">
        <v>324</v>
      </c>
      <c r="C9" s="423">
        <v>100691.814</v>
      </c>
      <c r="D9" s="423">
        <v>101306.47700000004</v>
      </c>
      <c r="E9" s="424">
        <v>21.795136678954609</v>
      </c>
      <c r="F9" s="424">
        <v>21.7408136422459</v>
      </c>
      <c r="G9" s="431">
        <v>614.66300000004412</v>
      </c>
      <c r="H9" s="432">
        <v>0.61043989136996191</v>
      </c>
      <c r="I9" s="427">
        <v>-5.4323036708709083E-2</v>
      </c>
      <c r="J9" s="428">
        <v>15.437607290546614</v>
      </c>
      <c r="M9" s="430"/>
    </row>
    <row r="10" spans="2:13">
      <c r="B10" s="433" t="s">
        <v>325</v>
      </c>
      <c r="C10" s="434">
        <v>16600.422999999999</v>
      </c>
      <c r="D10" s="434">
        <v>17077.845000000001</v>
      </c>
      <c r="E10" s="435">
        <v>3.5932264385808135</v>
      </c>
      <c r="F10" s="435">
        <v>3.6649803304892425</v>
      </c>
      <c r="G10" s="436">
        <v>477.4220000000023</v>
      </c>
      <c r="H10" s="437">
        <v>2.8759628595006426</v>
      </c>
      <c r="I10" s="427">
        <v>7.1753891908429068E-2</v>
      </c>
      <c r="J10" s="438">
        <v>11.990722311033609</v>
      </c>
      <c r="L10" s="439"/>
      <c r="M10" s="430"/>
    </row>
    <row r="11" spans="2:13" ht="38.25">
      <c r="B11" s="440" t="s">
        <v>326</v>
      </c>
      <c r="C11" s="441">
        <v>297575.71100000001</v>
      </c>
      <c r="D11" s="441">
        <v>295053.48100000003</v>
      </c>
      <c r="E11" s="442">
        <v>100</v>
      </c>
      <c r="F11" s="442">
        <v>100</v>
      </c>
      <c r="G11" s="443">
        <v>-2522.2299999999814</v>
      </c>
      <c r="H11" s="419">
        <v>-0.84759269885437039</v>
      </c>
      <c r="I11" s="444"/>
      <c r="J11" s="445">
        <v>100</v>
      </c>
    </row>
    <row r="12" spans="2:13">
      <c r="B12" s="422" t="s">
        <v>323</v>
      </c>
      <c r="C12" s="423">
        <v>226201.63200000001</v>
      </c>
      <c r="D12" s="423">
        <v>222149.228</v>
      </c>
      <c r="E12" s="446">
        <v>76.014816948551285</v>
      </c>
      <c r="F12" s="446">
        <v>75.291173399170972</v>
      </c>
      <c r="G12" s="425">
        <v>-4052.4040000000095</v>
      </c>
      <c r="H12" s="432">
        <v>-1.7915007792693598</v>
      </c>
      <c r="I12" s="427">
        <v>-0.72364354938031283</v>
      </c>
      <c r="J12" s="447">
        <v>160.667504549547</v>
      </c>
      <c r="L12" s="430"/>
    </row>
    <row r="13" spans="2:13">
      <c r="B13" s="422" t="s">
        <v>324</v>
      </c>
      <c r="C13" s="423">
        <v>61374.055999999997</v>
      </c>
      <c r="D13" s="423">
        <v>63104.002999999997</v>
      </c>
      <c r="E13" s="448">
        <v>20.624685997977839</v>
      </c>
      <c r="F13" s="448">
        <v>21.387310119550833</v>
      </c>
      <c r="G13" s="431">
        <v>1729.9470000000001</v>
      </c>
      <c r="H13" s="449">
        <v>2.8186942704259277</v>
      </c>
      <c r="I13" s="427">
        <v>0.76262412157299408</v>
      </c>
      <c r="J13" s="450">
        <v>-68.58799554362659</v>
      </c>
    </row>
    <row r="14" spans="2:13">
      <c r="B14" s="433" t="s">
        <v>325</v>
      </c>
      <c r="C14" s="434">
        <v>10000.022999999999</v>
      </c>
      <c r="D14" s="434">
        <v>9800.25</v>
      </c>
      <c r="E14" s="448">
        <v>3.3604970534708727</v>
      </c>
      <c r="F14" s="448">
        <v>3.3215164812781852</v>
      </c>
      <c r="G14" s="436">
        <v>-199.77299999999923</v>
      </c>
      <c r="H14" s="451">
        <v>-1.9977254052315603</v>
      </c>
      <c r="I14" s="452">
        <v>-3.8980572192687468E-2</v>
      </c>
      <c r="J14" s="450">
        <v>7.9204909940806631</v>
      </c>
    </row>
    <row r="15" spans="2:13" ht="38.25">
      <c r="B15" s="453" t="s">
        <v>327</v>
      </c>
      <c r="C15" s="454">
        <v>339281.14</v>
      </c>
      <c r="D15" s="454">
        <v>338511.478</v>
      </c>
      <c r="E15" s="455">
        <v>100</v>
      </c>
      <c r="F15" s="455">
        <v>100</v>
      </c>
      <c r="G15" s="456">
        <v>-769.66200000001118</v>
      </c>
      <c r="H15" s="419">
        <v>-0.22685080579486708</v>
      </c>
      <c r="I15" s="444"/>
      <c r="J15" s="455">
        <v>100</v>
      </c>
      <c r="M15" s="409"/>
    </row>
    <row r="16" spans="2:13">
      <c r="B16" s="422" t="s">
        <v>323</v>
      </c>
      <c r="C16" s="423">
        <v>267966.62099999998</v>
      </c>
      <c r="D16" s="423">
        <v>266989.66800000001</v>
      </c>
      <c r="E16" s="457">
        <v>78.980700489275648</v>
      </c>
      <c r="F16" s="457">
        <v>78.871673592113765</v>
      </c>
      <c r="G16" s="431">
        <v>-976.95299999997951</v>
      </c>
      <c r="H16" s="458">
        <v>-0.36458010940100616</v>
      </c>
      <c r="I16" s="427">
        <v>-0.10902689716188263</v>
      </c>
      <c r="J16" s="459">
        <v>126.93273151071058</v>
      </c>
    </row>
    <row r="17" spans="2:16">
      <c r="B17" s="422" t="s">
        <v>324</v>
      </c>
      <c r="C17" s="423">
        <v>59463.228000000003</v>
      </c>
      <c r="D17" s="423">
        <v>59614.22</v>
      </c>
      <c r="E17" s="460">
        <v>17.526240332722296</v>
      </c>
      <c r="F17" s="460">
        <v>17.610693838865931</v>
      </c>
      <c r="G17" s="461">
        <v>150.99199999999837</v>
      </c>
      <c r="H17" s="432">
        <v>0.25392499714276928</v>
      </c>
      <c r="I17" s="427">
        <v>8.4453506143635337E-2</v>
      </c>
      <c r="J17" s="462">
        <v>-19.617962170406773</v>
      </c>
      <c r="N17" s="409"/>
      <c r="P17" s="409"/>
    </row>
    <row r="18" spans="2:16" ht="13.5" thickBot="1">
      <c r="B18" s="463" t="s">
        <v>325</v>
      </c>
      <c r="C18" s="464">
        <v>11851.290999999999</v>
      </c>
      <c r="D18" s="464">
        <v>11907.59</v>
      </c>
      <c r="E18" s="465">
        <v>3.4930591780020546</v>
      </c>
      <c r="F18" s="465">
        <v>3.5176325690203036</v>
      </c>
      <c r="G18" s="431">
        <v>56.299000000000888</v>
      </c>
      <c r="H18" s="466">
        <v>0.47504529253396016</v>
      </c>
      <c r="I18" s="467">
        <v>2.4573391018249069E-2</v>
      </c>
      <c r="J18" s="468">
        <v>-7.3147693403078318</v>
      </c>
    </row>
    <row r="19" spans="2:16">
      <c r="B19" s="469"/>
      <c r="C19" s="470"/>
      <c r="D19" s="470"/>
      <c r="E19" s="471"/>
      <c r="F19" s="471"/>
      <c r="G19" s="469"/>
      <c r="H19" s="471"/>
      <c r="I19" s="472"/>
      <c r="J19" s="471"/>
    </row>
    <row r="20" spans="2:16">
      <c r="B20" s="409"/>
      <c r="D20" s="470"/>
      <c r="E20" s="430"/>
      <c r="F20" s="473"/>
      <c r="G20" s="430"/>
      <c r="I20" s="472"/>
      <c r="J20" s="471"/>
    </row>
    <row r="22" spans="2:16">
      <c r="H22" s="474"/>
      <c r="I22" s="474"/>
      <c r="J22" s="474"/>
    </row>
    <row r="23" spans="2:16">
      <c r="C23" s="409"/>
    </row>
    <row r="26" spans="2:16">
      <c r="E26" s="409"/>
    </row>
  </sheetData>
  <mergeCells count="6">
    <mergeCell ref="I1:J1"/>
    <mergeCell ref="B3:J3"/>
    <mergeCell ref="B5:B6"/>
    <mergeCell ref="C5:D5"/>
    <mergeCell ref="E5:F5"/>
    <mergeCell ref="G5:J5"/>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heetViews>
  <sheetFormatPr defaultRowHeight="12.75"/>
  <cols>
    <col min="1" max="1" width="9.140625" style="1458" customWidth="1"/>
    <col min="2" max="2" width="66.140625" style="1458" customWidth="1"/>
    <col min="3" max="3" width="11" style="1458" bestFit="1" customWidth="1"/>
    <col min="4" max="4" width="14.140625" style="1458" bestFit="1" customWidth="1"/>
    <col min="5" max="6" width="10.140625" style="1458" bestFit="1" customWidth="1"/>
    <col min="7" max="7" width="11" style="1458" bestFit="1" customWidth="1"/>
    <col min="8" max="16384" width="9.140625" style="1458"/>
  </cols>
  <sheetData>
    <row r="1" spans="1:11">
      <c r="I1" s="1481" t="s">
        <v>1083</v>
      </c>
    </row>
    <row r="4" spans="1:11" ht="14.25">
      <c r="B4" s="2399" t="s">
        <v>1066</v>
      </c>
      <c r="C4" s="2399"/>
      <c r="D4" s="2399"/>
      <c r="E4" s="2399"/>
      <c r="F4" s="2399"/>
      <c r="G4" s="2399"/>
      <c r="H4" s="2399"/>
      <c r="I4" s="2399"/>
      <c r="J4" s="2399"/>
    </row>
    <row r="5" spans="1:11" ht="13.5" thickBot="1">
      <c r="B5" s="1459"/>
      <c r="C5" s="1460"/>
      <c r="E5" s="1461"/>
    </row>
    <row r="6" spans="1:11" ht="13.5" thickBot="1">
      <c r="A6" s="1461"/>
      <c r="B6" s="2400" t="s">
        <v>175</v>
      </c>
      <c r="C6" s="2402" t="s">
        <v>398</v>
      </c>
      <c r="D6" s="2403"/>
      <c r="E6" s="2403"/>
      <c r="F6" s="2404"/>
      <c r="G6" s="2405" t="s">
        <v>317</v>
      </c>
      <c r="H6" s="2406"/>
      <c r="I6" s="2406"/>
      <c r="J6" s="2407"/>
      <c r="K6" s="1461"/>
    </row>
    <row r="7" spans="1:11" ht="39" thickBot="1">
      <c r="A7" s="1461"/>
      <c r="B7" s="2401"/>
      <c r="C7" s="1462" t="s">
        <v>1067</v>
      </c>
      <c r="D7" s="1462" t="s">
        <v>1068</v>
      </c>
      <c r="E7" s="1462" t="s">
        <v>1069</v>
      </c>
      <c r="F7" s="1462" t="s">
        <v>1070</v>
      </c>
      <c r="G7" s="1462" t="s">
        <v>1067</v>
      </c>
      <c r="H7" s="1462" t="s">
        <v>1068</v>
      </c>
      <c r="I7" s="1462" t="s">
        <v>1069</v>
      </c>
      <c r="J7" s="1462" t="s">
        <v>1070</v>
      </c>
      <c r="K7" s="1461"/>
    </row>
    <row r="8" spans="1:11">
      <c r="A8" s="1461"/>
      <c r="B8" s="1463" t="s">
        <v>1071</v>
      </c>
      <c r="C8" s="1464">
        <v>1.4962203625839781E-2</v>
      </c>
      <c r="D8" s="1464">
        <v>1.85275278880104E-2</v>
      </c>
      <c r="E8" s="1464">
        <v>7.7476289779776697E-3</v>
      </c>
      <c r="F8" s="1465">
        <v>-1.3911077635380135E-2</v>
      </c>
      <c r="G8" s="1464">
        <v>3.0965795200854563E-2</v>
      </c>
      <c r="H8" s="1464">
        <v>3.9402996616691777E-2</v>
      </c>
      <c r="I8" s="1464">
        <v>7.1453673833309804E-3</v>
      </c>
      <c r="J8" s="1466">
        <v>4.0310861591813453E-4</v>
      </c>
      <c r="K8" s="1461"/>
    </row>
    <row r="9" spans="1:11">
      <c r="A9" s="1461"/>
      <c r="B9" s="1467" t="s">
        <v>1072</v>
      </c>
      <c r="C9" s="1464">
        <v>0.13768039448240146</v>
      </c>
      <c r="D9" s="1464">
        <v>0.17165889980982896</v>
      </c>
      <c r="E9" s="1464">
        <v>7.0452162578147834E-2</v>
      </c>
      <c r="F9" s="1468">
        <v>-0.12003817224495539</v>
      </c>
      <c r="G9" s="1464">
        <v>0.28025938330120004</v>
      </c>
      <c r="H9" s="1464">
        <v>0.3578691389329049</v>
      </c>
      <c r="I9" s="1464">
        <v>6.2662946880163661E-2</v>
      </c>
      <c r="J9" s="1466">
        <v>4.1478765658417354E-3</v>
      </c>
      <c r="K9" s="1461"/>
    </row>
    <row r="10" spans="1:11">
      <c r="A10" s="1461"/>
      <c r="B10" s="1469" t="s">
        <v>1073</v>
      </c>
      <c r="C10" s="1464">
        <v>0.49996157275324188</v>
      </c>
      <c r="D10" s="1464">
        <v>0.43207105236768711</v>
      </c>
      <c r="E10" s="1464">
        <v>0.7101057867722087</v>
      </c>
      <c r="F10" s="1468">
        <v>0.8538070727607765</v>
      </c>
      <c r="G10" s="1464">
        <v>0.42202554312751206</v>
      </c>
      <c r="H10" s="1464">
        <v>0.34457218478055684</v>
      </c>
      <c r="I10" s="1464">
        <v>0.70032875708786135</v>
      </c>
      <c r="J10" s="1466">
        <v>0.80084819031497712</v>
      </c>
      <c r="K10" s="1461"/>
    </row>
    <row r="11" spans="1:11">
      <c r="A11" s="1461"/>
      <c r="B11" s="1470" t="s">
        <v>1074</v>
      </c>
      <c r="C11" s="1464">
        <v>0.57666217687285926</v>
      </c>
      <c r="D11" s="1464">
        <v>0.4993144506542907</v>
      </c>
      <c r="E11" s="1464">
        <v>0.82474838440369813</v>
      </c>
      <c r="F11" s="1468">
        <v>0.9370812838960656</v>
      </c>
      <c r="G11" s="1464">
        <v>0.49226041821427646</v>
      </c>
      <c r="H11" s="1464">
        <v>0.40589224382884098</v>
      </c>
      <c r="I11" s="1464">
        <v>0.80778137018991025</v>
      </c>
      <c r="J11" s="1466">
        <v>0.88866137002757528</v>
      </c>
      <c r="K11" s="1461"/>
    </row>
    <row r="12" spans="1:11">
      <c r="A12" s="1461"/>
      <c r="B12" s="1470" t="s">
        <v>1075</v>
      </c>
      <c r="C12" s="1464">
        <v>0.20851057074023144</v>
      </c>
      <c r="D12" s="1464">
        <v>0.18086171447131499</v>
      </c>
      <c r="E12" s="1464">
        <v>0.27904594786803127</v>
      </c>
      <c r="F12" s="1468">
        <v>0.42676545232052643</v>
      </c>
      <c r="G12" s="1464">
        <v>0.18187690970134177</v>
      </c>
      <c r="H12" s="1464">
        <v>0.15560576596132802</v>
      </c>
      <c r="I12" s="1464">
        <v>0.26284972373887294</v>
      </c>
      <c r="J12" s="1466">
        <v>0.37774046468452233</v>
      </c>
      <c r="K12" s="1461"/>
    </row>
    <row r="13" spans="1:11">
      <c r="A13" s="1461"/>
      <c r="B13" s="1471" t="s">
        <v>1076</v>
      </c>
      <c r="C13" s="1464">
        <v>0.41705319389244883</v>
      </c>
      <c r="D13" s="1464">
        <v>0.41859252889129894</v>
      </c>
      <c r="E13" s="1464">
        <v>0.3929639119495657</v>
      </c>
      <c r="F13" s="1468">
        <v>0.49983827252752155</v>
      </c>
      <c r="G13" s="1464">
        <v>0.43096185210379301</v>
      </c>
      <c r="H13" s="1464">
        <v>0.45159119869303033</v>
      </c>
      <c r="I13" s="1464">
        <v>0.37532333361815173</v>
      </c>
      <c r="J13" s="1466">
        <v>0.47167549262483238</v>
      </c>
      <c r="K13" s="1461"/>
    </row>
    <row r="14" spans="1:11" ht="25.5">
      <c r="A14" s="1461"/>
      <c r="B14" s="1472" t="s">
        <v>1077</v>
      </c>
      <c r="C14" s="1464">
        <v>0.29619071691297466</v>
      </c>
      <c r="D14" s="1464">
        <v>0.39925407956935438</v>
      </c>
      <c r="E14" s="1464">
        <v>7.9555482689058862E-2</v>
      </c>
      <c r="F14" s="1468">
        <v>-3.3942729283288525E-5</v>
      </c>
      <c r="G14" s="1464">
        <v>1.9561940809425509E-2</v>
      </c>
      <c r="H14" s="1464">
        <v>-3.6820906866796371E-2</v>
      </c>
      <c r="I14" s="1464">
        <v>0.19835405003110282</v>
      </c>
      <c r="J14" s="1466">
        <v>0.30365035075955848</v>
      </c>
      <c r="K14" s="1461"/>
    </row>
    <row r="15" spans="1:11">
      <c r="A15" s="1461"/>
      <c r="B15" s="1473" t="s">
        <v>1078</v>
      </c>
      <c r="C15" s="1464">
        <v>8.6116499805523154E-3</v>
      </c>
      <c r="D15" s="1464">
        <v>9.0212705136657901E-3</v>
      </c>
      <c r="E15" s="1464">
        <v>7.2342536223699398E-3</v>
      </c>
      <c r="F15" s="1468">
        <v>8.5666028065552978E-3</v>
      </c>
      <c r="G15" s="1464">
        <v>3.3117512348932544E-2</v>
      </c>
      <c r="H15" s="1464">
        <v>3.4466505299440751E-2</v>
      </c>
      <c r="I15" s="1464">
        <v>2.8522696758855253E-2</v>
      </c>
      <c r="J15" s="1466">
        <v>3.2946824937671974E-2</v>
      </c>
      <c r="K15" s="1461"/>
    </row>
    <row r="16" spans="1:11">
      <c r="A16" s="1461"/>
      <c r="B16" s="1470" t="s">
        <v>1079</v>
      </c>
      <c r="C16" s="1464">
        <v>0.68521193258020741</v>
      </c>
      <c r="D16" s="1464">
        <v>0.68809005463687523</v>
      </c>
      <c r="E16" s="1464">
        <v>0.67777260288797503</v>
      </c>
      <c r="F16" s="1468">
        <v>0.66297014051243475</v>
      </c>
      <c r="G16" s="1464">
        <v>0.60394946086188206</v>
      </c>
      <c r="H16" s="1464">
        <v>0.59203090328511165</v>
      </c>
      <c r="I16" s="1464">
        <v>0.65297359244638431</v>
      </c>
      <c r="J16" s="1466">
        <v>0.63113277090670816</v>
      </c>
      <c r="K16" s="1461"/>
    </row>
    <row r="17" spans="1:11">
      <c r="A17" s="1461"/>
      <c r="B17" s="1470" t="s">
        <v>1080</v>
      </c>
      <c r="C17" s="1464">
        <v>1.1882380361687583</v>
      </c>
      <c r="D17" s="1464">
        <v>1.3780695786697483</v>
      </c>
      <c r="E17" s="1464">
        <v>0.82179318650986122</v>
      </c>
      <c r="F17" s="1468">
        <v>0.70748413388007292</v>
      </c>
      <c r="G17" s="1464">
        <v>1.2268901551190501</v>
      </c>
      <c r="H17" s="1464">
        <v>1.4585913189678064</v>
      </c>
      <c r="I17" s="1464">
        <v>0.80835435990912929</v>
      </c>
      <c r="J17" s="1466">
        <v>0.71020615072659687</v>
      </c>
      <c r="K17" s="1461"/>
    </row>
    <row r="18" spans="1:11">
      <c r="A18" s="1461"/>
      <c r="B18" s="1470" t="s">
        <v>1081</v>
      </c>
      <c r="C18" s="1464">
        <v>0.39148867153940992</v>
      </c>
      <c r="D18" s="1464">
        <v>0.4723184876360309</v>
      </c>
      <c r="E18" s="1464">
        <v>6.662276675059044E-6</v>
      </c>
      <c r="F18" s="1468">
        <v>0.66646033416342487</v>
      </c>
      <c r="G18" s="1464">
        <v>0.46628541422488234</v>
      </c>
      <c r="H18" s="1464">
        <v>0.46928915576317248</v>
      </c>
      <c r="I18" s="1464">
        <v>0.45447902065566459</v>
      </c>
      <c r="J18" s="1466">
        <v>0.45668040880589</v>
      </c>
      <c r="K18" s="1461"/>
    </row>
    <row r="19" spans="1:11" ht="13.5" thickBot="1">
      <c r="A19" s="1461"/>
      <c r="B19" s="1474" t="s">
        <v>1082</v>
      </c>
      <c r="C19" s="1475">
        <v>0.29762822703178204</v>
      </c>
      <c r="D19" s="1475">
        <v>0.35329302168234483</v>
      </c>
      <c r="E19" s="1475">
        <v>0.18146760304257753</v>
      </c>
      <c r="F19" s="1476">
        <v>-0.26914487874791088</v>
      </c>
      <c r="G19" s="1475">
        <v>0.56470954459592348</v>
      </c>
      <c r="H19" s="1475">
        <v>0.67682497765442862</v>
      </c>
      <c r="I19" s="1475">
        <v>0.16357977119377085</v>
      </c>
      <c r="J19" s="1477">
        <v>7.7219901529836828E-3</v>
      </c>
      <c r="K19" s="1461"/>
    </row>
    <row r="20" spans="1:11">
      <c r="B20" s="1478"/>
      <c r="C20" s="1479"/>
      <c r="D20" s="1479"/>
      <c r="E20" s="1479"/>
      <c r="F20" s="1479"/>
      <c r="G20" s="1480"/>
      <c r="K20" s="1461"/>
    </row>
    <row r="21" spans="1:11">
      <c r="C21" s="1460"/>
      <c r="D21" s="1460"/>
      <c r="E21" s="1460"/>
      <c r="F21" s="1460"/>
      <c r="G21" s="1460"/>
      <c r="K21" s="1461"/>
    </row>
    <row r="22" spans="1:11">
      <c r="C22" s="1460"/>
      <c r="D22" s="1460"/>
      <c r="E22" s="1460"/>
      <c r="F22" s="1460"/>
      <c r="G22" s="1460"/>
      <c r="K22" s="1461"/>
    </row>
    <row r="23" spans="1:11">
      <c r="C23" s="1460"/>
      <c r="D23" s="1460"/>
      <c r="E23" s="1460"/>
      <c r="F23" s="1460"/>
      <c r="G23" s="1460"/>
      <c r="K23" s="1461"/>
    </row>
    <row r="24" spans="1:11">
      <c r="C24" s="1460"/>
      <c r="D24" s="1460"/>
      <c r="E24" s="1460"/>
      <c r="F24" s="1460"/>
      <c r="G24" s="1460"/>
    </row>
    <row r="25" spans="1:11">
      <c r="C25" s="1460"/>
      <c r="D25" s="1460"/>
      <c r="E25" s="1460"/>
      <c r="F25" s="1460"/>
      <c r="G25" s="1460"/>
    </row>
    <row r="26" spans="1:11">
      <c r="C26" s="1460"/>
      <c r="D26" s="1460"/>
      <c r="E26" s="1460"/>
      <c r="F26" s="1460"/>
      <c r="G26" s="1460"/>
    </row>
    <row r="27" spans="1:11">
      <c r="C27" s="1460"/>
      <c r="D27" s="1460"/>
      <c r="E27" s="1460"/>
      <c r="F27" s="1460"/>
      <c r="G27" s="1460"/>
    </row>
    <row r="28" spans="1:11">
      <c r="C28" s="1460"/>
      <c r="D28" s="1460"/>
      <c r="E28" s="1460"/>
      <c r="F28" s="1460"/>
      <c r="G28" s="1460"/>
    </row>
    <row r="29" spans="1:11">
      <c r="C29" s="1460"/>
      <c r="D29" s="1460"/>
      <c r="E29" s="1460"/>
      <c r="F29" s="1460"/>
      <c r="G29" s="1460"/>
    </row>
    <row r="30" spans="1:11">
      <c r="C30" s="1460"/>
      <c r="D30" s="1460"/>
      <c r="E30" s="1460"/>
      <c r="F30" s="1460"/>
      <c r="G30" s="1460"/>
    </row>
  </sheetData>
  <mergeCells count="4">
    <mergeCell ref="B4:J4"/>
    <mergeCell ref="B6:B7"/>
    <mergeCell ref="C6:F6"/>
    <mergeCell ref="G6:J6"/>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workbookViewId="0"/>
  </sheetViews>
  <sheetFormatPr defaultRowHeight="14.25"/>
  <cols>
    <col min="1" max="1" width="30.28515625" style="1484" customWidth="1"/>
    <col min="2" max="3" width="29.7109375" style="1484" customWidth="1"/>
    <col min="4" max="16384" width="9.140625" style="1484"/>
  </cols>
  <sheetData>
    <row r="2" spans="1:4">
      <c r="A2" s="1482"/>
      <c r="B2" s="1482"/>
      <c r="C2" s="301" t="s">
        <v>1084</v>
      </c>
      <c r="D2" s="1483"/>
    </row>
    <row r="3" spans="1:4">
      <c r="A3" s="1485"/>
      <c r="B3" s="1485"/>
      <c r="C3" s="1485"/>
    </row>
    <row r="4" spans="1:4">
      <c r="A4" s="2408"/>
      <c r="B4" s="2408"/>
      <c r="C4" s="2408"/>
    </row>
    <row r="5" spans="1:4">
      <c r="A5" s="2409" t="s">
        <v>1085</v>
      </c>
      <c r="B5" s="2409"/>
      <c r="C5" s="2409"/>
    </row>
    <row r="6" spans="1:4" ht="15" thickBot="1">
      <c r="A6" s="1485"/>
      <c r="B6" s="1485"/>
      <c r="C6" s="1485"/>
    </row>
    <row r="7" spans="1:4" ht="57">
      <c r="A7" s="1486" t="s">
        <v>1086</v>
      </c>
      <c r="B7" s="1487" t="s">
        <v>1087</v>
      </c>
      <c r="C7" s="1488" t="s">
        <v>1088</v>
      </c>
    </row>
    <row r="8" spans="1:4" ht="15" thickBot="1">
      <c r="A8" s="1489" t="s">
        <v>1089</v>
      </c>
      <c r="B8" s="1490" t="s">
        <v>1090</v>
      </c>
      <c r="C8" s="1491" t="s">
        <v>1091</v>
      </c>
    </row>
    <row r="9" spans="1:4" ht="38.25" customHeight="1">
      <c r="A9" s="2410" t="s">
        <v>1092</v>
      </c>
      <c r="B9" s="2410"/>
      <c r="C9" s="2410"/>
    </row>
    <row r="11" spans="1:4">
      <c r="B11" s="1482"/>
      <c r="C11" s="1492"/>
    </row>
    <row r="13" spans="1:4">
      <c r="B13" s="1493"/>
      <c r="C13" s="1493"/>
    </row>
    <row r="14" spans="1:4">
      <c r="B14" s="1493"/>
      <c r="C14" s="1493"/>
    </row>
    <row r="15" spans="1:4">
      <c r="B15" s="1493"/>
      <c r="C15" s="1493"/>
    </row>
    <row r="16" spans="1:4">
      <c r="B16" s="1493"/>
      <c r="C16" s="1493"/>
    </row>
  </sheetData>
  <mergeCells count="3">
    <mergeCell ref="A4:C4"/>
    <mergeCell ref="A5:C5"/>
    <mergeCell ref="A9:C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43"/>
  <sheetViews>
    <sheetView workbookViewId="0"/>
  </sheetViews>
  <sheetFormatPr defaultColWidth="9.140625" defaultRowHeight="15"/>
  <cols>
    <col min="1" max="1" width="5.5703125" style="476" customWidth="1"/>
    <col min="2" max="2" width="9.85546875" style="476" customWidth="1"/>
    <col min="3" max="3" width="27.7109375" style="476" customWidth="1"/>
    <col min="4" max="5" width="13.28515625" style="476" bestFit="1" customWidth="1"/>
    <col min="6" max="6" width="13" style="476" bestFit="1" customWidth="1"/>
    <col min="7" max="8" width="11.85546875" style="476" bestFit="1" customWidth="1"/>
    <col min="9" max="9" width="12.5703125" style="476" customWidth="1"/>
    <col min="10" max="10" width="11.85546875" style="476" bestFit="1" customWidth="1"/>
    <col min="11" max="11" width="13.28515625" style="476" bestFit="1" customWidth="1"/>
    <col min="12" max="12" width="11.140625" style="476" customWidth="1"/>
    <col min="13" max="13" width="13" style="476" bestFit="1" customWidth="1"/>
    <col min="14" max="14" width="12" style="476" customWidth="1"/>
    <col min="15" max="15" width="13.28515625" style="476" bestFit="1" customWidth="1"/>
    <col min="16" max="16" width="11" style="476" customWidth="1"/>
    <col min="17" max="17" width="12.85546875" style="476" bestFit="1" customWidth="1"/>
    <col min="18" max="18" width="10.85546875" style="476" customWidth="1"/>
    <col min="19" max="19" width="11.5703125" style="476" customWidth="1"/>
    <col min="20" max="16384" width="9.140625" style="476"/>
  </cols>
  <sheetData>
    <row r="1" spans="2:19">
      <c r="B1" s="475"/>
      <c r="C1" s="475"/>
      <c r="D1" s="475"/>
      <c r="E1" s="475"/>
      <c r="F1" s="475"/>
      <c r="G1" s="475"/>
      <c r="H1" s="475"/>
      <c r="I1" s="475"/>
      <c r="J1" s="475"/>
      <c r="K1" s="475"/>
      <c r="L1" s="475"/>
      <c r="M1" s="475"/>
      <c r="N1" s="475"/>
      <c r="O1" s="475"/>
      <c r="P1" s="2047" t="s">
        <v>328</v>
      </c>
      <c r="Q1" s="2047"/>
      <c r="R1" s="2047"/>
      <c r="S1" s="2047"/>
    </row>
    <row r="2" spans="2:19">
      <c r="B2" s="2048" t="s">
        <v>329</v>
      </c>
      <c r="C2" s="2048"/>
      <c r="D2" s="2048"/>
      <c r="E2" s="2048"/>
      <c r="F2" s="2048"/>
      <c r="G2" s="2048"/>
      <c r="H2" s="2048"/>
      <c r="I2" s="2048"/>
      <c r="J2" s="2048"/>
      <c r="K2" s="2048"/>
      <c r="L2" s="2048"/>
      <c r="M2" s="2048"/>
      <c r="N2" s="2048"/>
      <c r="O2" s="2048"/>
      <c r="P2" s="2048"/>
      <c r="Q2" s="2048"/>
      <c r="R2" s="2048"/>
      <c r="S2" s="2048"/>
    </row>
    <row r="3" spans="2:19">
      <c r="B3" s="477"/>
      <c r="C3" s="478"/>
      <c r="D3" s="479"/>
      <c r="E3" s="478"/>
      <c r="F3" s="478"/>
      <c r="G3" s="478"/>
      <c r="H3" s="478"/>
      <c r="I3" s="478"/>
      <c r="J3" s="478"/>
      <c r="K3" s="478"/>
      <c r="L3" s="478"/>
      <c r="M3" s="478"/>
      <c r="N3" s="478"/>
      <c r="O3" s="478"/>
      <c r="P3" s="480"/>
      <c r="Q3" s="478"/>
      <c r="R3" s="478"/>
      <c r="S3" s="478"/>
    </row>
    <row r="4" spans="2:19" ht="15.75" thickBot="1">
      <c r="B4" s="475"/>
      <c r="C4" s="475"/>
      <c r="D4" s="475"/>
      <c r="E4" s="481"/>
      <c r="F4" s="481"/>
      <c r="G4" s="475"/>
      <c r="H4" s="475"/>
      <c r="I4" s="475"/>
      <c r="J4" s="475"/>
      <c r="K4" s="475"/>
      <c r="L4" s="475"/>
      <c r="M4" s="475"/>
      <c r="N4" s="475"/>
      <c r="O4" s="475"/>
      <c r="P4" s="2049" t="s">
        <v>0</v>
      </c>
      <c r="Q4" s="2049"/>
      <c r="R4" s="2049"/>
      <c r="S4" s="2049"/>
    </row>
    <row r="5" spans="2:19" ht="15" customHeight="1">
      <c r="B5" s="2050" t="s">
        <v>5</v>
      </c>
      <c r="C5" s="2052" t="s">
        <v>330</v>
      </c>
      <c r="D5" s="2050"/>
      <c r="E5" s="2050" t="s">
        <v>4</v>
      </c>
      <c r="F5" s="2054"/>
      <c r="G5" s="2054"/>
      <c r="H5" s="2055" t="s">
        <v>18</v>
      </c>
      <c r="I5" s="2056"/>
      <c r="J5" s="2056"/>
      <c r="K5" s="2057"/>
      <c r="L5" s="2054" t="s">
        <v>6</v>
      </c>
      <c r="M5" s="2054"/>
      <c r="N5" s="2054"/>
      <c r="O5" s="2058"/>
      <c r="P5" s="2050" t="s">
        <v>331</v>
      </c>
      <c r="Q5" s="2054"/>
      <c r="R5" s="2054"/>
      <c r="S5" s="2058"/>
    </row>
    <row r="6" spans="2:19" ht="45" customHeight="1" thickBot="1">
      <c r="B6" s="2051"/>
      <c r="C6" s="2053"/>
      <c r="D6" s="2051"/>
      <c r="E6" s="482" t="s">
        <v>332</v>
      </c>
      <c r="F6" s="483" t="s">
        <v>333</v>
      </c>
      <c r="G6" s="484" t="s">
        <v>334</v>
      </c>
      <c r="H6" s="482" t="s">
        <v>332</v>
      </c>
      <c r="I6" s="483" t="s">
        <v>333</v>
      </c>
      <c r="J6" s="484" t="s">
        <v>334</v>
      </c>
      <c r="K6" s="485" t="s">
        <v>4</v>
      </c>
      <c r="L6" s="486" t="s">
        <v>332</v>
      </c>
      <c r="M6" s="487" t="s">
        <v>333</v>
      </c>
      <c r="N6" s="487" t="s">
        <v>334</v>
      </c>
      <c r="O6" s="488" t="s">
        <v>4</v>
      </c>
      <c r="P6" s="489" t="s">
        <v>332</v>
      </c>
      <c r="Q6" s="487" t="s">
        <v>333</v>
      </c>
      <c r="R6" s="487" t="s">
        <v>334</v>
      </c>
      <c r="S6" s="490" t="s">
        <v>4</v>
      </c>
    </row>
    <row r="7" spans="2:19" s="499" customFormat="1" ht="14.45" customHeight="1">
      <c r="B7" s="2068" t="s">
        <v>189</v>
      </c>
      <c r="C7" s="491" t="s">
        <v>335</v>
      </c>
      <c r="D7" s="492">
        <v>2042.9649999999999</v>
      </c>
      <c r="E7" s="493">
        <v>1521.798</v>
      </c>
      <c r="F7" s="494">
        <v>241.333</v>
      </c>
      <c r="G7" s="495">
        <v>279.834</v>
      </c>
      <c r="H7" s="493">
        <v>746.31600000000003</v>
      </c>
      <c r="I7" s="494">
        <v>165.601</v>
      </c>
      <c r="J7" s="494">
        <v>256.61599999999999</v>
      </c>
      <c r="K7" s="495">
        <v>1168.5329999999999</v>
      </c>
      <c r="L7" s="493">
        <v>734.75400000000002</v>
      </c>
      <c r="M7" s="494">
        <v>74.593999999999994</v>
      </c>
      <c r="N7" s="494">
        <v>18.071999999999999</v>
      </c>
      <c r="O7" s="496">
        <v>827.42</v>
      </c>
      <c r="P7" s="497">
        <v>40.728000000000002</v>
      </c>
      <c r="Q7" s="494">
        <v>1.1379999999999999</v>
      </c>
      <c r="R7" s="498">
        <v>5.1459999999999999</v>
      </c>
      <c r="S7" s="496">
        <v>47.012</v>
      </c>
    </row>
    <row r="8" spans="2:19" s="499" customFormat="1">
      <c r="B8" s="2069"/>
      <c r="C8" s="500" t="s">
        <v>336</v>
      </c>
      <c r="D8" s="501">
        <v>56056.334000000003</v>
      </c>
      <c r="E8" s="502">
        <v>47527.067000000003</v>
      </c>
      <c r="F8" s="503">
        <v>1837.1669999999999</v>
      </c>
      <c r="G8" s="504">
        <v>6692.1</v>
      </c>
      <c r="H8" s="502">
        <v>38714.917000000001</v>
      </c>
      <c r="I8" s="505">
        <v>1769.04</v>
      </c>
      <c r="J8" s="503">
        <v>6683.9049999999997</v>
      </c>
      <c r="K8" s="504">
        <v>47167.862000000001</v>
      </c>
      <c r="L8" s="502">
        <v>8637.8619999999992</v>
      </c>
      <c r="M8" s="503">
        <v>68</v>
      </c>
      <c r="N8" s="503">
        <v>4.4850000000000003</v>
      </c>
      <c r="O8" s="506">
        <v>8710.3469999999998</v>
      </c>
      <c r="P8" s="507">
        <v>174.28800000000001</v>
      </c>
      <c r="Q8" s="503">
        <v>0.127</v>
      </c>
      <c r="R8" s="503">
        <v>3.71</v>
      </c>
      <c r="S8" s="506">
        <v>178.125</v>
      </c>
    </row>
    <row r="9" spans="2:19" s="499" customFormat="1">
      <c r="B9" s="2069"/>
      <c r="C9" s="500" t="s">
        <v>337</v>
      </c>
      <c r="D9" s="501">
        <v>220598.18700000001</v>
      </c>
      <c r="E9" s="502">
        <v>110453.696</v>
      </c>
      <c r="F9" s="503">
        <v>71618.070999999996</v>
      </c>
      <c r="G9" s="504">
        <v>38526.42</v>
      </c>
      <c r="H9" s="502">
        <v>46674.838000000003</v>
      </c>
      <c r="I9" s="503">
        <v>15577.239</v>
      </c>
      <c r="J9" s="503">
        <v>29464.02</v>
      </c>
      <c r="K9" s="504">
        <v>91716.096999999994</v>
      </c>
      <c r="L9" s="502">
        <v>63343.620999999999</v>
      </c>
      <c r="M9" s="503">
        <v>54151.839</v>
      </c>
      <c r="N9" s="503">
        <v>8444.5059999999994</v>
      </c>
      <c r="O9" s="506">
        <v>125939.966</v>
      </c>
      <c r="P9" s="507">
        <v>435.23700000000002</v>
      </c>
      <c r="Q9" s="503">
        <v>1888.9929999999999</v>
      </c>
      <c r="R9" s="503">
        <v>617.89400000000001</v>
      </c>
      <c r="S9" s="506">
        <v>2942.1239999999998</v>
      </c>
    </row>
    <row r="10" spans="2:19" s="499" customFormat="1">
      <c r="B10" s="2069"/>
      <c r="C10" s="500" t="s">
        <v>338</v>
      </c>
      <c r="D10" s="501">
        <v>18878.224999999999</v>
      </c>
      <c r="E10" s="502">
        <v>11480.24</v>
      </c>
      <c r="F10" s="503">
        <v>3866.9009999999998</v>
      </c>
      <c r="G10" s="504">
        <v>3531.0839999999998</v>
      </c>
      <c r="H10" s="502">
        <v>9278.0709999999999</v>
      </c>
      <c r="I10" s="503">
        <v>2897.953</v>
      </c>
      <c r="J10" s="503">
        <v>3307.375</v>
      </c>
      <c r="K10" s="504">
        <v>15483.398999999999</v>
      </c>
      <c r="L10" s="502">
        <v>2160.9479999999999</v>
      </c>
      <c r="M10" s="503">
        <v>967.654</v>
      </c>
      <c r="N10" s="503">
        <v>223.47900000000001</v>
      </c>
      <c r="O10" s="506">
        <v>3352.0810000000001</v>
      </c>
      <c r="P10" s="507">
        <v>41.220999999999997</v>
      </c>
      <c r="Q10" s="503">
        <v>1.294</v>
      </c>
      <c r="R10" s="503">
        <v>0.23</v>
      </c>
      <c r="S10" s="506">
        <v>42.744999999999997</v>
      </c>
    </row>
    <row r="11" spans="2:19" s="499" customFormat="1" ht="15.75" thickBot="1">
      <c r="B11" s="2069"/>
      <c r="C11" s="508" t="s">
        <v>339</v>
      </c>
      <c r="D11" s="509">
        <v>297575.71100000001</v>
      </c>
      <c r="E11" s="510">
        <v>170982.80100000001</v>
      </c>
      <c r="F11" s="511">
        <v>77563.471999999994</v>
      </c>
      <c r="G11" s="512">
        <v>49029.438000000002</v>
      </c>
      <c r="H11" s="510">
        <v>95414.142000000007</v>
      </c>
      <c r="I11" s="511">
        <v>20409.832999999999</v>
      </c>
      <c r="J11" s="511">
        <v>39711.915999999997</v>
      </c>
      <c r="K11" s="512">
        <v>155535.891</v>
      </c>
      <c r="L11" s="510">
        <v>74877.184999999998</v>
      </c>
      <c r="M11" s="511">
        <v>55262.087</v>
      </c>
      <c r="N11" s="511">
        <v>8690.5419999999995</v>
      </c>
      <c r="O11" s="513">
        <v>138829.81400000001</v>
      </c>
      <c r="P11" s="514">
        <v>691.47400000000005</v>
      </c>
      <c r="Q11" s="514">
        <v>1891.5519999999999</v>
      </c>
      <c r="R11" s="514">
        <v>626.98</v>
      </c>
      <c r="S11" s="513">
        <v>3210.0059999999999</v>
      </c>
    </row>
    <row r="12" spans="2:19" s="499" customFormat="1">
      <c r="B12" s="2069"/>
      <c r="C12" s="515" t="s">
        <v>340</v>
      </c>
      <c r="D12" s="516">
        <v>-20890.016</v>
      </c>
      <c r="E12" s="2059"/>
      <c r="F12" s="2060"/>
      <c r="G12" s="2061"/>
      <c r="H12" s="2059"/>
      <c r="I12" s="2060"/>
      <c r="J12" s="2060"/>
      <c r="K12" s="2061"/>
      <c r="L12" s="2059"/>
      <c r="M12" s="2060"/>
      <c r="N12" s="2060"/>
      <c r="O12" s="2061"/>
      <c r="P12" s="2059"/>
      <c r="Q12" s="2060"/>
      <c r="R12" s="2060"/>
      <c r="S12" s="2061"/>
    </row>
    <row r="13" spans="2:19" s="499" customFormat="1">
      <c r="B13" s="2069"/>
      <c r="C13" s="517" t="s">
        <v>341</v>
      </c>
      <c r="D13" s="518">
        <v>-369.08699999999999</v>
      </c>
      <c r="E13" s="2062"/>
      <c r="F13" s="2063"/>
      <c r="G13" s="2064"/>
      <c r="H13" s="2062"/>
      <c r="I13" s="2063"/>
      <c r="J13" s="2063"/>
      <c r="K13" s="2064"/>
      <c r="L13" s="2062"/>
      <c r="M13" s="2063"/>
      <c r="N13" s="2063"/>
      <c r="O13" s="2064"/>
      <c r="P13" s="2062"/>
      <c r="Q13" s="2063"/>
      <c r="R13" s="2063"/>
      <c r="S13" s="2064"/>
    </row>
    <row r="14" spans="2:19" s="499" customFormat="1" ht="15.75" thickBot="1">
      <c r="B14" s="2070"/>
      <c r="C14" s="519" t="s">
        <v>342</v>
      </c>
      <c r="D14" s="520">
        <v>276316.60800000001</v>
      </c>
      <c r="E14" s="2065"/>
      <c r="F14" s="2066"/>
      <c r="G14" s="2067"/>
      <c r="H14" s="2065"/>
      <c r="I14" s="2066"/>
      <c r="J14" s="2066"/>
      <c r="K14" s="2067"/>
      <c r="L14" s="2065"/>
      <c r="M14" s="2066"/>
      <c r="N14" s="2066"/>
      <c r="O14" s="2067"/>
      <c r="P14" s="2065"/>
      <c r="Q14" s="2066"/>
      <c r="R14" s="2066"/>
      <c r="S14" s="2067"/>
    </row>
    <row r="15" spans="2:19" s="499" customFormat="1" ht="15" customHeight="1">
      <c r="B15" s="2068" t="s">
        <v>190</v>
      </c>
      <c r="C15" s="491" t="s">
        <v>335</v>
      </c>
      <c r="D15" s="492">
        <v>2411.1959999999999</v>
      </c>
      <c r="E15" s="493">
        <v>1734.5229999999999</v>
      </c>
      <c r="F15" s="494">
        <v>289.35399999999998</v>
      </c>
      <c r="G15" s="495">
        <v>387.31900000000002</v>
      </c>
      <c r="H15" s="493">
        <v>912.43100000000004</v>
      </c>
      <c r="I15" s="494">
        <v>190.52500000000001</v>
      </c>
      <c r="J15" s="494">
        <v>357.66300000000001</v>
      </c>
      <c r="K15" s="495">
        <v>1460.6190000000001</v>
      </c>
      <c r="L15" s="493">
        <v>816.34</v>
      </c>
      <c r="M15" s="494">
        <v>97.481999999999999</v>
      </c>
      <c r="N15" s="494">
        <v>357.66300000000001</v>
      </c>
      <c r="O15" s="496">
        <v>1271.4850000000001</v>
      </c>
      <c r="P15" s="497">
        <v>5.7519999999999998</v>
      </c>
      <c r="Q15" s="497">
        <v>1.347</v>
      </c>
      <c r="R15" s="498">
        <v>3.5030000000000001</v>
      </c>
      <c r="S15" s="496">
        <v>10.602</v>
      </c>
    </row>
    <row r="16" spans="2:19" s="499" customFormat="1">
      <c r="B16" s="2069"/>
      <c r="C16" s="500" t="s">
        <v>336</v>
      </c>
      <c r="D16" s="501">
        <v>53009.375999999997</v>
      </c>
      <c r="E16" s="502">
        <v>45093.436000000002</v>
      </c>
      <c r="F16" s="503">
        <v>1892.1980000000001</v>
      </c>
      <c r="G16" s="504">
        <v>6023.7420000000002</v>
      </c>
      <c r="H16" s="502">
        <v>36153.415999999997</v>
      </c>
      <c r="I16" s="505">
        <v>1813.318</v>
      </c>
      <c r="J16" s="503">
        <v>6013.817</v>
      </c>
      <c r="K16" s="504">
        <v>43980.550999999999</v>
      </c>
      <c r="L16" s="502">
        <v>8866.2530000000006</v>
      </c>
      <c r="M16" s="503">
        <v>78.88</v>
      </c>
      <c r="N16" s="503">
        <v>7.4729999999999999</v>
      </c>
      <c r="O16" s="506">
        <v>8952.6059999999998</v>
      </c>
      <c r="P16" s="507">
        <v>73.766999999999996</v>
      </c>
      <c r="Q16" s="503">
        <v>0</v>
      </c>
      <c r="R16" s="503">
        <v>2.452</v>
      </c>
      <c r="S16" s="506">
        <v>76.218999999999994</v>
      </c>
    </row>
    <row r="17" spans="2:19" s="499" customFormat="1">
      <c r="B17" s="2069"/>
      <c r="C17" s="500" t="s">
        <v>337</v>
      </c>
      <c r="D17" s="501">
        <v>224474.64300000001</v>
      </c>
      <c r="E17" s="502">
        <v>112357.969</v>
      </c>
      <c r="F17" s="503">
        <v>73399.698000000004</v>
      </c>
      <c r="G17" s="504">
        <v>38716.976000000002</v>
      </c>
      <c r="H17" s="502">
        <v>47017.766000000003</v>
      </c>
      <c r="I17" s="503">
        <v>16314.612999999999</v>
      </c>
      <c r="J17" s="503">
        <v>29463.484</v>
      </c>
      <c r="K17" s="504">
        <v>92795.862999999998</v>
      </c>
      <c r="L17" s="502">
        <v>64920.99</v>
      </c>
      <c r="M17" s="503">
        <v>55221.644</v>
      </c>
      <c r="N17" s="503">
        <v>8599.7810000000009</v>
      </c>
      <c r="O17" s="506">
        <v>128742.41499999999</v>
      </c>
      <c r="P17" s="507">
        <v>419.21300000000002</v>
      </c>
      <c r="Q17" s="503">
        <v>1863.441</v>
      </c>
      <c r="R17" s="503">
        <v>653.71100000000001</v>
      </c>
      <c r="S17" s="506">
        <v>2936.3649999999998</v>
      </c>
    </row>
    <row r="18" spans="2:19" s="499" customFormat="1">
      <c r="B18" s="2069"/>
      <c r="C18" s="500" t="s">
        <v>338</v>
      </c>
      <c r="D18" s="501">
        <v>15158.266</v>
      </c>
      <c r="E18" s="502">
        <v>9725.1020000000008</v>
      </c>
      <c r="F18" s="503">
        <v>3009.3429999999998</v>
      </c>
      <c r="G18" s="504">
        <v>2423.8209999999999</v>
      </c>
      <c r="H18" s="502">
        <v>7514.7150000000001</v>
      </c>
      <c r="I18" s="503">
        <v>2046.2429999999999</v>
      </c>
      <c r="J18" s="503">
        <v>2162.8339999999998</v>
      </c>
      <c r="K18" s="504">
        <v>11723.792000000001</v>
      </c>
      <c r="L18" s="502">
        <v>2171.6210000000001</v>
      </c>
      <c r="M18" s="503">
        <v>961.81899999999996</v>
      </c>
      <c r="N18" s="503">
        <v>260.76400000000001</v>
      </c>
      <c r="O18" s="506">
        <v>3394.2040000000002</v>
      </c>
      <c r="P18" s="507">
        <v>38.765999999999998</v>
      </c>
      <c r="Q18" s="503">
        <v>1.2809999999999999</v>
      </c>
      <c r="R18" s="503">
        <v>0.223</v>
      </c>
      <c r="S18" s="506">
        <v>40.269999999999996</v>
      </c>
    </row>
    <row r="19" spans="2:19" s="499" customFormat="1" ht="15.75" thickBot="1">
      <c r="B19" s="2069"/>
      <c r="C19" s="508" t="s">
        <v>339</v>
      </c>
      <c r="D19" s="509">
        <v>295053.48100000003</v>
      </c>
      <c r="E19" s="510">
        <v>168911.03</v>
      </c>
      <c r="F19" s="511">
        <v>78590.592999999993</v>
      </c>
      <c r="G19" s="512">
        <v>47551.858</v>
      </c>
      <c r="H19" s="510">
        <v>91598.327999999994</v>
      </c>
      <c r="I19" s="511">
        <v>20364.699000000001</v>
      </c>
      <c r="J19" s="511">
        <v>37997.798000000003</v>
      </c>
      <c r="K19" s="512">
        <v>149960.82500000001</v>
      </c>
      <c r="L19" s="510">
        <v>76775.203999999998</v>
      </c>
      <c r="M19" s="511">
        <v>56359.824999999997</v>
      </c>
      <c r="N19" s="511">
        <v>8894.1710000000003</v>
      </c>
      <c r="O19" s="513">
        <v>142029.19999999998</v>
      </c>
      <c r="P19" s="514">
        <v>537.49800000000005</v>
      </c>
      <c r="Q19" s="514">
        <v>1866.069</v>
      </c>
      <c r="R19" s="514">
        <v>659.88900000000001</v>
      </c>
      <c r="S19" s="513">
        <v>3063.4560000000001</v>
      </c>
    </row>
    <row r="20" spans="2:19" s="499" customFormat="1">
      <c r="B20" s="2069"/>
      <c r="C20" s="515" t="s">
        <v>340</v>
      </c>
      <c r="D20" s="516">
        <v>-18792.546999999999</v>
      </c>
      <c r="E20" s="2059"/>
      <c r="F20" s="2060"/>
      <c r="G20" s="2061"/>
      <c r="H20" s="2059"/>
      <c r="I20" s="2060"/>
      <c r="J20" s="2060"/>
      <c r="K20" s="2061"/>
      <c r="L20" s="2059"/>
      <c r="M20" s="2060"/>
      <c r="N20" s="2060"/>
      <c r="O20" s="2061"/>
      <c r="P20" s="2059"/>
      <c r="Q20" s="2060"/>
      <c r="R20" s="2060"/>
      <c r="S20" s="2061"/>
    </row>
    <row r="21" spans="2:19" s="499" customFormat="1">
      <c r="B21" s="2069"/>
      <c r="C21" s="517" t="s">
        <v>341</v>
      </c>
      <c r="D21" s="518">
        <v>-332.67500000000001</v>
      </c>
      <c r="E21" s="2062"/>
      <c r="F21" s="2063"/>
      <c r="G21" s="2064"/>
      <c r="H21" s="2062"/>
      <c r="I21" s="2063"/>
      <c r="J21" s="2063"/>
      <c r="K21" s="2064"/>
      <c r="L21" s="2062"/>
      <c r="M21" s="2063"/>
      <c r="N21" s="2063"/>
      <c r="O21" s="2064"/>
      <c r="P21" s="2062"/>
      <c r="Q21" s="2063"/>
      <c r="R21" s="2063"/>
      <c r="S21" s="2064"/>
    </row>
    <row r="22" spans="2:19" s="499" customFormat="1" ht="15.75" thickBot="1">
      <c r="B22" s="2070"/>
      <c r="C22" s="519" t="s">
        <v>342</v>
      </c>
      <c r="D22" s="520">
        <v>275928.25900000002</v>
      </c>
      <c r="E22" s="2065"/>
      <c r="F22" s="2066"/>
      <c r="G22" s="2067"/>
      <c r="H22" s="2065"/>
      <c r="I22" s="2066"/>
      <c r="J22" s="2066"/>
      <c r="K22" s="2067"/>
      <c r="L22" s="2065"/>
      <c r="M22" s="2066"/>
      <c r="N22" s="2066"/>
      <c r="O22" s="2067"/>
      <c r="P22" s="2065"/>
      <c r="Q22" s="2066"/>
      <c r="R22" s="2066"/>
      <c r="S22" s="2067"/>
    </row>
    <row r="23" spans="2:19" s="499" customFormat="1" ht="29.25" customHeight="1">
      <c r="B23" s="2071" t="s">
        <v>343</v>
      </c>
      <c r="C23" s="491" t="s">
        <v>344</v>
      </c>
      <c r="D23" s="521">
        <v>-2522.2299999999814</v>
      </c>
      <c r="E23" s="521">
        <v>-2071.7710000000079</v>
      </c>
      <c r="F23" s="522">
        <v>1027.1209999999992</v>
      </c>
      <c r="G23" s="523">
        <v>-1477.5800000000017</v>
      </c>
      <c r="H23" s="524">
        <v>-3815.814000000013</v>
      </c>
      <c r="I23" s="525">
        <v>-45.133999999998196</v>
      </c>
      <c r="J23" s="525">
        <v>-1714.1179999999949</v>
      </c>
      <c r="K23" s="523">
        <v>-5575.0659999999916</v>
      </c>
      <c r="L23" s="524">
        <v>1898.0190000000002</v>
      </c>
      <c r="M23" s="525">
        <v>1097.7379999999976</v>
      </c>
      <c r="N23" s="525">
        <v>203.62900000000081</v>
      </c>
      <c r="O23" s="523">
        <v>3199.3859999999695</v>
      </c>
      <c r="P23" s="524">
        <v>-153.976</v>
      </c>
      <c r="Q23" s="525">
        <v>-25.482999999999947</v>
      </c>
      <c r="R23" s="522">
        <v>32.908999999999992</v>
      </c>
      <c r="S23" s="526">
        <v>-146.54999999999973</v>
      </c>
    </row>
    <row r="24" spans="2:19" s="499" customFormat="1" ht="18" customHeight="1">
      <c r="B24" s="2072"/>
      <c r="C24" s="500" t="s">
        <v>345</v>
      </c>
      <c r="D24" s="527">
        <v>-8.4759269885437034E-3</v>
      </c>
      <c r="E24" s="528">
        <v>-1.2116838581910983E-2</v>
      </c>
      <c r="F24" s="529">
        <v>1.3242328811685987E-2</v>
      </c>
      <c r="G24" s="530">
        <v>-3.0136588553187203E-2</v>
      </c>
      <c r="H24" s="528">
        <v>-3.9992121922555385E-2</v>
      </c>
      <c r="I24" s="529">
        <v>-2.2113850711075488E-3</v>
      </c>
      <c r="J24" s="529">
        <v>-4.3163820149095679E-2</v>
      </c>
      <c r="K24" s="530">
        <v>-3.5844241249757533E-2</v>
      </c>
      <c r="L24" s="528">
        <v>2.5348428897266909E-2</v>
      </c>
      <c r="M24" s="529">
        <v>1.9864215406848417E-2</v>
      </c>
      <c r="N24" s="529">
        <v>2.3431104757332837E-2</v>
      </c>
      <c r="O24" s="530">
        <v>2.3045381304047336E-2</v>
      </c>
      <c r="P24" s="528">
        <v>-0.22267793149127804</v>
      </c>
      <c r="Q24" s="529">
        <v>-1.3472006056402334E-2</v>
      </c>
      <c r="R24" s="531">
        <v>5.2488117643305993E-2</v>
      </c>
      <c r="S24" s="530">
        <v>-4.5654120272672308E-2</v>
      </c>
    </row>
    <row r="25" spans="2:19" s="499" customFormat="1" ht="44.25" customHeight="1" thickBot="1">
      <c r="B25" s="2073"/>
      <c r="C25" s="532" t="s">
        <v>346</v>
      </c>
      <c r="D25" s="533"/>
      <c r="E25" s="534">
        <v>0.82140447143996509</v>
      </c>
      <c r="F25" s="535">
        <v>-0.40722733454126181</v>
      </c>
      <c r="G25" s="536">
        <v>0.58582286310130827</v>
      </c>
      <c r="H25" s="534">
        <v>1.5128731321093005</v>
      </c>
      <c r="I25" s="535">
        <v>1.7894482263710498E-2</v>
      </c>
      <c r="J25" s="535">
        <v>0.67960415981096389</v>
      </c>
      <c r="K25" s="536">
        <v>2.2103717741839692</v>
      </c>
      <c r="L25" s="534">
        <v>-0.75251622572089549</v>
      </c>
      <c r="M25" s="535">
        <v>-0.43522517771971853</v>
      </c>
      <c r="N25" s="535">
        <v>-8.0733715799115188E-2</v>
      </c>
      <c r="O25" s="536">
        <v>-1.2684751192397177</v>
      </c>
      <c r="P25" s="534">
        <v>6.1047565051561968E-2</v>
      </c>
      <c r="Q25" s="537">
        <v>1.0103360914746132E-2</v>
      </c>
      <c r="R25" s="535">
        <v>-1.3047580910543541E-2</v>
      </c>
      <c r="S25" s="538">
        <v>5.8103345055764463E-2</v>
      </c>
    </row>
    <row r="26" spans="2:19" s="499" customFormat="1" ht="25.15" customHeight="1">
      <c r="B26" s="539"/>
      <c r="C26" s="540"/>
      <c r="D26" s="541"/>
      <c r="E26" s="542"/>
      <c r="F26" s="542"/>
      <c r="G26" s="542"/>
      <c r="H26" s="542"/>
      <c r="I26" s="542"/>
      <c r="J26" s="542"/>
      <c r="K26" s="542"/>
      <c r="L26" s="542"/>
      <c r="M26" s="542"/>
      <c r="N26" s="542"/>
      <c r="O26" s="542"/>
      <c r="P26" s="542"/>
      <c r="Q26" s="542"/>
      <c r="R26" s="542"/>
      <c r="S26" s="542"/>
    </row>
    <row r="27" spans="2:19">
      <c r="B27" s="499"/>
      <c r="C27" s="499"/>
      <c r="D27" s="543"/>
      <c r="E27" s="543"/>
      <c r="F27" s="543"/>
      <c r="G27" s="543"/>
      <c r="H27" s="543"/>
      <c r="I27" s="543"/>
      <c r="J27" s="543"/>
      <c r="K27" s="543"/>
      <c r="L27" s="543"/>
      <c r="M27" s="543"/>
      <c r="N27" s="543"/>
      <c r="O27" s="543"/>
      <c r="P27" s="543"/>
      <c r="Q27" s="543"/>
      <c r="R27" s="499"/>
      <c r="S27" s="499"/>
    </row>
    <row r="28" spans="2:19">
      <c r="B28" s="499"/>
      <c r="C28" s="499"/>
      <c r="D28" s="499"/>
      <c r="E28" s="544"/>
      <c r="F28" s="499"/>
      <c r="G28" s="499"/>
      <c r="H28" s="499"/>
      <c r="I28" s="499"/>
      <c r="J28" s="499"/>
      <c r="K28" s="499"/>
      <c r="L28" s="545"/>
      <c r="M28" s="545"/>
      <c r="N28" s="545"/>
      <c r="O28" s="545"/>
      <c r="P28" s="546"/>
      <c r="Q28" s="499"/>
      <c r="R28" s="499"/>
      <c r="S28" s="499"/>
    </row>
    <row r="29" spans="2:19">
      <c r="B29" s="499"/>
      <c r="C29" s="499"/>
      <c r="D29" s="499"/>
      <c r="E29" s="499"/>
      <c r="F29" s="499"/>
      <c r="G29" s="499"/>
      <c r="H29" s="547"/>
      <c r="I29" s="499"/>
      <c r="J29" s="499"/>
      <c r="K29" s="499"/>
      <c r="L29" s="499"/>
      <c r="M29" s="499"/>
      <c r="N29" s="499"/>
      <c r="O29" s="545"/>
      <c r="P29" s="499"/>
      <c r="Q29" s="499"/>
      <c r="R29" s="499"/>
      <c r="S29" s="499"/>
    </row>
    <row r="30" spans="2:19">
      <c r="B30" s="499"/>
      <c r="C30" s="499"/>
      <c r="D30" s="499"/>
      <c r="E30" s="499"/>
      <c r="F30" s="548"/>
      <c r="G30" s="549"/>
      <c r="H30" s="550"/>
      <c r="I30" s="499"/>
      <c r="J30" s="499"/>
      <c r="K30" s="499"/>
      <c r="L30" s="546"/>
      <c r="M30" s="546"/>
      <c r="N30" s="546"/>
      <c r="O30" s="499"/>
      <c r="P30" s="499"/>
      <c r="Q30" s="499"/>
      <c r="R30" s="499"/>
      <c r="S30" s="499"/>
    </row>
    <row r="31" spans="2:19">
      <c r="B31" s="499"/>
      <c r="C31" s="499"/>
      <c r="D31" s="499"/>
      <c r="E31" s="499"/>
      <c r="F31" s="548"/>
      <c r="G31" s="549"/>
      <c r="H31" s="544"/>
      <c r="I31" s="499"/>
      <c r="J31" s="499"/>
      <c r="K31" s="499"/>
      <c r="L31" s="499"/>
      <c r="M31" s="499"/>
      <c r="N31" s="499"/>
      <c r="O31" s="545"/>
      <c r="P31" s="544"/>
      <c r="Q31" s="499"/>
      <c r="R31" s="499"/>
      <c r="S31" s="499"/>
    </row>
    <row r="32" spans="2:19">
      <c r="H32" s="499"/>
      <c r="I32" s="499"/>
      <c r="J32" s="499"/>
      <c r="K32" s="499"/>
      <c r="L32" s="499"/>
      <c r="M32" s="499"/>
      <c r="N32" s="499"/>
      <c r="O32" s="545"/>
      <c r="P32" s="499"/>
      <c r="Q32" s="499"/>
      <c r="R32" s="499"/>
      <c r="S32" s="499"/>
    </row>
    <row r="33" spans="8:19">
      <c r="H33" s="499"/>
      <c r="I33" s="499"/>
      <c r="J33" s="499"/>
      <c r="K33" s="499"/>
      <c r="L33" s="499"/>
      <c r="M33" s="499"/>
      <c r="N33" s="499"/>
      <c r="O33" s="499"/>
      <c r="P33" s="499"/>
      <c r="Q33" s="499"/>
      <c r="R33" s="499"/>
      <c r="S33" s="499"/>
    </row>
    <row r="34" spans="8:19">
      <c r="H34" s="499"/>
      <c r="I34" s="499"/>
      <c r="J34" s="499"/>
      <c r="K34" s="499"/>
      <c r="L34" s="499"/>
      <c r="M34" s="499"/>
      <c r="N34" s="499"/>
      <c r="O34" s="499"/>
      <c r="P34" s="499"/>
      <c r="Q34" s="499"/>
      <c r="R34" s="499"/>
      <c r="S34" s="499"/>
    </row>
    <row r="35" spans="8:19">
      <c r="H35" s="499"/>
      <c r="I35" s="499"/>
      <c r="J35" s="499"/>
      <c r="K35" s="499"/>
      <c r="L35" s="499"/>
      <c r="M35" s="499"/>
      <c r="N35" s="499"/>
      <c r="O35" s="499"/>
      <c r="P35" s="499"/>
      <c r="Q35" s="499"/>
      <c r="R35" s="499"/>
      <c r="S35" s="499"/>
    </row>
    <row r="36" spans="8:19">
      <c r="H36" s="499"/>
      <c r="I36" s="499"/>
      <c r="J36" s="499"/>
      <c r="K36" s="499"/>
      <c r="L36" s="499"/>
      <c r="M36" s="499"/>
      <c r="N36" s="499"/>
      <c r="O36" s="499"/>
      <c r="P36" s="499"/>
      <c r="Q36" s="499"/>
      <c r="R36" s="499"/>
      <c r="S36" s="499"/>
    </row>
    <row r="37" spans="8:19">
      <c r="H37" s="499"/>
      <c r="I37" s="499"/>
      <c r="J37" s="499"/>
      <c r="K37" s="499"/>
      <c r="L37" s="499"/>
      <c r="M37" s="499"/>
      <c r="N37" s="499"/>
      <c r="O37" s="499"/>
      <c r="P37" s="499"/>
      <c r="Q37" s="499"/>
      <c r="R37" s="499"/>
      <c r="S37" s="499"/>
    </row>
    <row r="38" spans="8:19">
      <c r="H38" s="499"/>
      <c r="I38" s="499"/>
      <c r="J38" s="499"/>
      <c r="K38" s="499"/>
      <c r="L38" s="499"/>
      <c r="M38" s="499"/>
      <c r="N38" s="499"/>
      <c r="O38" s="499"/>
      <c r="P38" s="499"/>
      <c r="Q38" s="499"/>
      <c r="R38" s="499"/>
      <c r="S38" s="499"/>
    </row>
    <row r="39" spans="8:19">
      <c r="H39" s="499"/>
      <c r="I39" s="499"/>
      <c r="J39" s="499"/>
      <c r="K39" s="499"/>
      <c r="L39" s="499"/>
      <c r="M39" s="499"/>
      <c r="N39" s="499"/>
      <c r="O39" s="499"/>
      <c r="P39" s="499"/>
      <c r="Q39" s="499"/>
      <c r="R39" s="499"/>
      <c r="S39" s="499"/>
    </row>
    <row r="40" spans="8:19">
      <c r="H40" s="499"/>
      <c r="I40" s="499"/>
      <c r="J40" s="499"/>
      <c r="K40" s="499"/>
      <c r="L40" s="499"/>
      <c r="M40" s="499"/>
      <c r="N40" s="499"/>
      <c r="O40" s="499"/>
      <c r="P40" s="499"/>
      <c r="Q40" s="499"/>
      <c r="R40" s="499"/>
      <c r="S40" s="499"/>
    </row>
    <row r="41" spans="8:19">
      <c r="H41" s="499"/>
      <c r="I41" s="499"/>
      <c r="J41" s="499"/>
      <c r="K41" s="499"/>
      <c r="L41" s="499"/>
      <c r="M41" s="499"/>
      <c r="N41" s="499"/>
      <c r="O41" s="499"/>
      <c r="P41" s="499"/>
      <c r="Q41" s="499"/>
      <c r="R41" s="499"/>
      <c r="S41" s="499"/>
    </row>
    <row r="42" spans="8:19">
      <c r="H42" s="499"/>
      <c r="I42" s="499"/>
      <c r="J42" s="499"/>
      <c r="K42" s="499"/>
      <c r="L42" s="499"/>
      <c r="M42" s="499"/>
      <c r="N42" s="499"/>
      <c r="O42" s="499"/>
      <c r="P42" s="499"/>
      <c r="Q42" s="499"/>
      <c r="R42" s="499"/>
      <c r="S42" s="499"/>
    </row>
    <row r="43" spans="8:19">
      <c r="H43" s="499"/>
      <c r="I43" s="499"/>
      <c r="J43" s="499"/>
      <c r="K43" s="499"/>
      <c r="L43" s="499"/>
      <c r="M43" s="499"/>
      <c r="N43" s="499"/>
      <c r="O43" s="499"/>
      <c r="P43" s="499"/>
      <c r="Q43" s="499"/>
      <c r="R43" s="499"/>
      <c r="S43" s="499"/>
    </row>
    <row r="44" spans="8:19">
      <c r="H44" s="499"/>
      <c r="I44" s="499"/>
      <c r="J44" s="499"/>
      <c r="K44" s="499"/>
      <c r="L44" s="499"/>
      <c r="M44" s="499"/>
      <c r="N44" s="499"/>
      <c r="O44" s="499"/>
      <c r="P44" s="499"/>
      <c r="Q44" s="499"/>
      <c r="R44" s="499"/>
      <c r="S44" s="499"/>
    </row>
    <row r="45" spans="8:19">
      <c r="H45" s="499"/>
      <c r="I45" s="499"/>
      <c r="J45" s="499"/>
      <c r="K45" s="499"/>
      <c r="L45" s="499"/>
      <c r="M45" s="499"/>
      <c r="N45" s="499"/>
      <c r="O45" s="499"/>
      <c r="P45" s="499"/>
      <c r="Q45" s="499"/>
      <c r="R45" s="499"/>
      <c r="S45" s="499"/>
    </row>
    <row r="46" spans="8:19">
      <c r="H46" s="499"/>
      <c r="I46" s="499"/>
      <c r="J46" s="499"/>
      <c r="K46" s="499"/>
      <c r="L46" s="499"/>
      <c r="M46" s="499"/>
      <c r="N46" s="499"/>
      <c r="O46" s="499"/>
      <c r="P46" s="499"/>
      <c r="Q46" s="499"/>
      <c r="R46" s="499"/>
      <c r="S46" s="499"/>
    </row>
    <row r="47" spans="8:19">
      <c r="H47" s="499"/>
      <c r="I47" s="499"/>
      <c r="J47" s="499"/>
      <c r="K47" s="499"/>
      <c r="L47" s="499"/>
      <c r="M47" s="499"/>
      <c r="N47" s="499"/>
      <c r="O47" s="499"/>
      <c r="P47" s="499"/>
      <c r="Q47" s="499"/>
      <c r="R47" s="499"/>
      <c r="S47" s="499"/>
    </row>
    <row r="48" spans="8:19">
      <c r="H48" s="499"/>
      <c r="I48" s="499"/>
      <c r="J48" s="499"/>
      <c r="K48" s="499"/>
      <c r="L48" s="499"/>
      <c r="M48" s="499"/>
      <c r="N48" s="499"/>
      <c r="O48" s="499"/>
      <c r="P48" s="499"/>
      <c r="Q48" s="499"/>
      <c r="R48" s="499"/>
      <c r="S48" s="499"/>
    </row>
    <row r="49" spans="8:19">
      <c r="H49" s="499"/>
      <c r="I49" s="499"/>
      <c r="J49" s="499"/>
      <c r="K49" s="499"/>
      <c r="L49" s="499"/>
      <c r="M49" s="499"/>
      <c r="N49" s="499"/>
      <c r="O49" s="499"/>
      <c r="P49" s="499"/>
      <c r="Q49" s="499"/>
      <c r="R49" s="499"/>
      <c r="S49" s="499"/>
    </row>
    <row r="50" spans="8:19">
      <c r="H50" s="499"/>
      <c r="I50" s="499"/>
      <c r="J50" s="499"/>
      <c r="K50" s="499"/>
      <c r="L50" s="499"/>
      <c r="M50" s="499"/>
      <c r="N50" s="499"/>
      <c r="O50" s="499"/>
      <c r="P50" s="499"/>
      <c r="Q50" s="499"/>
      <c r="R50" s="499"/>
      <c r="S50" s="499"/>
    </row>
    <row r="51" spans="8:19">
      <c r="H51" s="499"/>
      <c r="I51" s="499"/>
      <c r="J51" s="499"/>
      <c r="K51" s="499"/>
      <c r="L51" s="499"/>
      <c r="M51" s="499"/>
      <c r="N51" s="499"/>
      <c r="O51" s="499"/>
      <c r="P51" s="499"/>
      <c r="Q51" s="499"/>
      <c r="R51" s="499"/>
      <c r="S51" s="499"/>
    </row>
    <row r="52" spans="8:19">
      <c r="H52" s="499"/>
      <c r="I52" s="499"/>
      <c r="J52" s="499"/>
      <c r="K52" s="499"/>
      <c r="L52" s="499"/>
      <c r="M52" s="499"/>
      <c r="N52" s="499"/>
      <c r="O52" s="499"/>
      <c r="P52" s="499"/>
      <c r="Q52" s="499"/>
      <c r="R52" s="499"/>
      <c r="S52" s="499"/>
    </row>
    <row r="53" spans="8:19">
      <c r="H53" s="499"/>
      <c r="I53" s="499"/>
      <c r="J53" s="499"/>
      <c r="K53" s="499"/>
      <c r="L53" s="499"/>
      <c r="M53" s="499"/>
      <c r="N53" s="499"/>
      <c r="O53" s="499"/>
      <c r="P53" s="499"/>
      <c r="Q53" s="499"/>
      <c r="R53" s="499"/>
      <c r="S53" s="499"/>
    </row>
    <row r="54" spans="8:19">
      <c r="H54" s="499"/>
      <c r="I54" s="499"/>
      <c r="J54" s="499"/>
      <c r="K54" s="499"/>
      <c r="L54" s="499"/>
      <c r="M54" s="499"/>
      <c r="N54" s="499"/>
      <c r="O54" s="499"/>
      <c r="P54" s="499"/>
      <c r="Q54" s="499"/>
      <c r="R54" s="499"/>
      <c r="S54" s="499"/>
    </row>
    <row r="55" spans="8:19">
      <c r="H55" s="499"/>
      <c r="I55" s="499"/>
      <c r="J55" s="499"/>
      <c r="K55" s="499"/>
      <c r="L55" s="499"/>
      <c r="M55" s="499"/>
      <c r="N55" s="499"/>
      <c r="O55" s="499"/>
      <c r="P55" s="499"/>
      <c r="Q55" s="499"/>
      <c r="R55" s="499"/>
      <c r="S55" s="499"/>
    </row>
    <row r="56" spans="8:19">
      <c r="H56" s="499"/>
      <c r="I56" s="499"/>
      <c r="J56" s="499"/>
      <c r="K56" s="499"/>
      <c r="L56" s="499"/>
      <c r="M56" s="499"/>
      <c r="N56" s="499"/>
      <c r="O56" s="499"/>
      <c r="P56" s="499"/>
      <c r="Q56" s="499"/>
      <c r="R56" s="499"/>
      <c r="S56" s="499"/>
    </row>
    <row r="57" spans="8:19">
      <c r="H57" s="499"/>
      <c r="I57" s="499"/>
      <c r="J57" s="499"/>
      <c r="K57" s="499"/>
      <c r="L57" s="499"/>
      <c r="M57" s="499"/>
      <c r="N57" s="499"/>
      <c r="O57" s="499"/>
      <c r="P57" s="499"/>
      <c r="Q57" s="499"/>
      <c r="R57" s="499"/>
      <c r="S57" s="499"/>
    </row>
    <row r="58" spans="8:19">
      <c r="H58" s="499"/>
      <c r="I58" s="499"/>
      <c r="J58" s="499"/>
      <c r="K58" s="499"/>
      <c r="L58" s="499"/>
      <c r="M58" s="499"/>
      <c r="N58" s="499"/>
      <c r="O58" s="499"/>
      <c r="P58" s="499"/>
      <c r="Q58" s="499"/>
      <c r="R58" s="499"/>
      <c r="S58" s="499"/>
    </row>
    <row r="59" spans="8:19">
      <c r="H59" s="499"/>
      <c r="I59" s="499"/>
      <c r="J59" s="499"/>
      <c r="K59" s="499"/>
      <c r="L59" s="499"/>
      <c r="M59" s="499"/>
      <c r="N59" s="499"/>
      <c r="O59" s="499"/>
      <c r="P59" s="499"/>
      <c r="Q59" s="499"/>
      <c r="R59" s="499"/>
      <c r="S59" s="499"/>
    </row>
    <row r="60" spans="8:19">
      <c r="H60" s="499"/>
      <c r="I60" s="499"/>
      <c r="J60" s="499"/>
      <c r="K60" s="499"/>
      <c r="L60" s="499"/>
      <c r="M60" s="499"/>
      <c r="N60" s="499"/>
      <c r="O60" s="499"/>
      <c r="P60" s="499"/>
      <c r="Q60" s="499"/>
      <c r="R60" s="499"/>
      <c r="S60" s="499"/>
    </row>
    <row r="61" spans="8:19">
      <c r="H61" s="499"/>
      <c r="I61" s="499"/>
      <c r="J61" s="499"/>
      <c r="K61" s="499"/>
      <c r="L61" s="499"/>
      <c r="M61" s="499"/>
      <c r="N61" s="499"/>
      <c r="O61" s="499"/>
      <c r="P61" s="499"/>
      <c r="Q61" s="499"/>
      <c r="R61" s="499"/>
      <c r="S61" s="499"/>
    </row>
    <row r="62" spans="8:19">
      <c r="H62" s="499"/>
      <c r="I62" s="499"/>
      <c r="J62" s="499"/>
      <c r="K62" s="499"/>
      <c r="L62" s="499"/>
      <c r="M62" s="499"/>
      <c r="N62" s="499"/>
      <c r="O62" s="499"/>
      <c r="P62" s="499"/>
      <c r="Q62" s="499"/>
      <c r="R62" s="499"/>
      <c r="S62" s="499"/>
    </row>
    <row r="63" spans="8:19">
      <c r="H63" s="499"/>
      <c r="I63" s="499"/>
      <c r="J63" s="499"/>
      <c r="K63" s="499"/>
      <c r="L63" s="499"/>
      <c r="M63" s="499"/>
      <c r="N63" s="499"/>
      <c r="O63" s="499"/>
      <c r="P63" s="499"/>
      <c r="Q63" s="499"/>
      <c r="R63" s="499"/>
      <c r="S63" s="499"/>
    </row>
    <row r="64" spans="8:19">
      <c r="H64" s="499"/>
      <c r="I64" s="499"/>
      <c r="J64" s="499"/>
      <c r="K64" s="499"/>
      <c r="L64" s="499"/>
      <c r="M64" s="499"/>
      <c r="N64" s="499"/>
      <c r="O64" s="499"/>
      <c r="P64" s="499"/>
      <c r="Q64" s="499"/>
      <c r="R64" s="499"/>
      <c r="S64" s="499"/>
    </row>
    <row r="65" spans="8:19">
      <c r="H65" s="499"/>
      <c r="I65" s="499"/>
      <c r="J65" s="499"/>
      <c r="K65" s="499"/>
      <c r="L65" s="499"/>
      <c r="M65" s="499"/>
      <c r="N65" s="499"/>
      <c r="O65" s="499"/>
      <c r="P65" s="499"/>
      <c r="Q65" s="499"/>
      <c r="R65" s="499"/>
      <c r="S65" s="499"/>
    </row>
    <row r="66" spans="8:19">
      <c r="H66" s="499"/>
      <c r="I66" s="499"/>
      <c r="J66" s="499"/>
      <c r="K66" s="499"/>
      <c r="L66" s="499"/>
      <c r="M66" s="499"/>
      <c r="N66" s="499"/>
      <c r="O66" s="499"/>
      <c r="P66" s="499"/>
      <c r="Q66" s="499"/>
      <c r="R66" s="499"/>
      <c r="S66" s="499"/>
    </row>
    <row r="67" spans="8:19">
      <c r="H67" s="499"/>
      <c r="I67" s="499"/>
      <c r="J67" s="499"/>
      <c r="K67" s="499"/>
      <c r="L67" s="499"/>
      <c r="M67" s="499"/>
      <c r="N67" s="499"/>
      <c r="O67" s="499"/>
      <c r="P67" s="499"/>
      <c r="Q67" s="499"/>
      <c r="R67" s="499"/>
      <c r="S67" s="499"/>
    </row>
    <row r="68" spans="8:19">
      <c r="H68" s="499"/>
      <c r="I68" s="499"/>
      <c r="J68" s="499"/>
      <c r="K68" s="499"/>
      <c r="L68" s="499"/>
      <c r="M68" s="499"/>
      <c r="N68" s="499"/>
      <c r="O68" s="499"/>
      <c r="P68" s="499"/>
      <c r="Q68" s="499"/>
      <c r="R68" s="499"/>
      <c r="S68" s="499"/>
    </row>
    <row r="69" spans="8:19">
      <c r="H69" s="499"/>
      <c r="I69" s="499"/>
      <c r="J69" s="499"/>
      <c r="K69" s="499"/>
      <c r="L69" s="499"/>
      <c r="M69" s="499"/>
      <c r="N69" s="499"/>
      <c r="O69" s="499"/>
      <c r="P69" s="499"/>
      <c r="Q69" s="499"/>
      <c r="R69" s="499"/>
      <c r="S69" s="499"/>
    </row>
    <row r="70" spans="8:19">
      <c r="H70" s="499"/>
      <c r="I70" s="499"/>
      <c r="J70" s="499"/>
      <c r="K70" s="499"/>
      <c r="L70" s="499"/>
      <c r="M70" s="499"/>
      <c r="N70" s="499"/>
      <c r="O70" s="499"/>
      <c r="P70" s="499"/>
      <c r="Q70" s="499"/>
      <c r="R70" s="499"/>
      <c r="S70" s="499"/>
    </row>
    <row r="71" spans="8:19">
      <c r="H71" s="499"/>
      <c r="I71" s="499"/>
      <c r="J71" s="499"/>
      <c r="K71" s="499"/>
      <c r="L71" s="499"/>
      <c r="M71" s="499"/>
      <c r="N71" s="499"/>
      <c r="O71" s="499"/>
      <c r="P71" s="499"/>
      <c r="Q71" s="499"/>
      <c r="R71" s="499"/>
      <c r="S71" s="499"/>
    </row>
    <row r="72" spans="8:19">
      <c r="H72" s="499"/>
      <c r="I72" s="499"/>
      <c r="J72" s="499"/>
      <c r="K72" s="499"/>
      <c r="L72" s="499"/>
      <c r="M72" s="499"/>
      <c r="N72" s="499"/>
      <c r="O72" s="499"/>
      <c r="P72" s="499"/>
      <c r="Q72" s="499"/>
      <c r="R72" s="499"/>
      <c r="S72" s="499"/>
    </row>
    <row r="73" spans="8:19">
      <c r="H73" s="499"/>
      <c r="I73" s="499"/>
      <c r="J73" s="499"/>
      <c r="K73" s="499"/>
      <c r="L73" s="499"/>
      <c r="M73" s="499"/>
      <c r="N73" s="499"/>
      <c r="O73" s="499"/>
      <c r="P73" s="499"/>
      <c r="Q73" s="499"/>
      <c r="R73" s="499"/>
      <c r="S73" s="499"/>
    </row>
    <row r="74" spans="8:19">
      <c r="H74" s="499"/>
      <c r="I74" s="499"/>
      <c r="J74" s="499"/>
      <c r="K74" s="499"/>
      <c r="L74" s="499"/>
      <c r="M74" s="499"/>
      <c r="N74" s="499"/>
      <c r="O74" s="499"/>
      <c r="P74" s="499"/>
      <c r="Q74" s="499"/>
      <c r="R74" s="499"/>
      <c r="S74" s="499"/>
    </row>
    <row r="75" spans="8:19">
      <c r="H75" s="499"/>
      <c r="I75" s="499"/>
      <c r="J75" s="499"/>
      <c r="K75" s="499"/>
      <c r="L75" s="499"/>
      <c r="M75" s="499"/>
      <c r="N75" s="499"/>
      <c r="O75" s="499"/>
      <c r="P75" s="499"/>
      <c r="Q75" s="499"/>
      <c r="R75" s="499"/>
      <c r="S75" s="499"/>
    </row>
    <row r="76" spans="8:19">
      <c r="H76" s="499"/>
      <c r="I76" s="499"/>
      <c r="J76" s="499"/>
      <c r="K76" s="499"/>
      <c r="L76" s="499"/>
      <c r="M76" s="499"/>
      <c r="N76" s="499"/>
      <c r="O76" s="499"/>
      <c r="P76" s="499"/>
      <c r="Q76" s="499"/>
      <c r="R76" s="499"/>
      <c r="S76" s="499"/>
    </row>
    <row r="77" spans="8:19">
      <c r="H77" s="499"/>
      <c r="I77" s="499"/>
      <c r="J77" s="499"/>
      <c r="K77" s="499"/>
      <c r="L77" s="499"/>
      <c r="M77" s="499"/>
      <c r="N77" s="499"/>
      <c r="O77" s="499"/>
      <c r="P77" s="499"/>
      <c r="Q77" s="499"/>
      <c r="R77" s="499"/>
      <c r="S77" s="499"/>
    </row>
    <row r="78" spans="8:19">
      <c r="H78" s="499"/>
      <c r="I78" s="499"/>
      <c r="J78" s="499"/>
      <c r="K78" s="499"/>
      <c r="L78" s="499"/>
      <c r="M78" s="499"/>
      <c r="N78" s="499"/>
      <c r="O78" s="499"/>
      <c r="P78" s="499"/>
      <c r="Q78" s="499"/>
      <c r="R78" s="499"/>
      <c r="S78" s="499"/>
    </row>
    <row r="79" spans="8:19">
      <c r="H79" s="499"/>
      <c r="I79" s="499"/>
      <c r="J79" s="499"/>
      <c r="K79" s="499"/>
      <c r="L79" s="499"/>
      <c r="M79" s="499"/>
      <c r="N79" s="499"/>
      <c r="O79" s="499"/>
      <c r="P79" s="499"/>
      <c r="Q79" s="499"/>
      <c r="R79" s="499"/>
      <c r="S79" s="499"/>
    </row>
    <row r="80" spans="8:19">
      <c r="H80" s="499"/>
      <c r="I80" s="499"/>
      <c r="J80" s="499"/>
      <c r="K80" s="499"/>
      <c r="L80" s="499"/>
      <c r="M80" s="499"/>
      <c r="N80" s="499"/>
      <c r="O80" s="499"/>
      <c r="P80" s="499"/>
      <c r="Q80" s="499"/>
      <c r="R80" s="499"/>
      <c r="S80" s="499"/>
    </row>
    <row r="81" spans="8:19">
      <c r="H81" s="499"/>
      <c r="I81" s="499"/>
      <c r="J81" s="499"/>
      <c r="K81" s="499"/>
      <c r="L81" s="499"/>
      <c r="M81" s="499"/>
      <c r="N81" s="499"/>
      <c r="O81" s="499"/>
      <c r="P81" s="499"/>
      <c r="Q81" s="499"/>
      <c r="R81" s="499"/>
      <c r="S81" s="499"/>
    </row>
    <row r="82" spans="8:19">
      <c r="H82" s="499"/>
      <c r="I82" s="499"/>
      <c r="J82" s="499"/>
      <c r="K82" s="499"/>
      <c r="L82" s="499"/>
      <c r="M82" s="499"/>
      <c r="N82" s="499"/>
      <c r="O82" s="499"/>
      <c r="P82" s="499"/>
      <c r="Q82" s="499"/>
      <c r="R82" s="499"/>
      <c r="S82" s="499"/>
    </row>
    <row r="83" spans="8:19">
      <c r="H83" s="499"/>
      <c r="I83" s="499"/>
      <c r="J83" s="499"/>
      <c r="K83" s="499"/>
      <c r="L83" s="499"/>
      <c r="M83" s="499"/>
      <c r="N83" s="499"/>
      <c r="O83" s="499"/>
      <c r="P83" s="499"/>
      <c r="Q83" s="499"/>
      <c r="R83" s="499"/>
      <c r="S83" s="499"/>
    </row>
    <row r="84" spans="8:19">
      <c r="H84" s="499"/>
      <c r="I84" s="499"/>
      <c r="J84" s="499"/>
      <c r="K84" s="499"/>
      <c r="L84" s="499"/>
      <c r="M84" s="499"/>
      <c r="N84" s="499"/>
      <c r="O84" s="499"/>
      <c r="P84" s="499"/>
      <c r="Q84" s="499"/>
      <c r="R84" s="499"/>
      <c r="S84" s="499"/>
    </row>
    <row r="85" spans="8:19">
      <c r="H85" s="499"/>
      <c r="I85" s="499"/>
      <c r="J85" s="499"/>
      <c r="K85" s="499"/>
      <c r="L85" s="499"/>
      <c r="M85" s="499"/>
      <c r="N85" s="499"/>
      <c r="O85" s="499"/>
      <c r="P85" s="499"/>
      <c r="Q85" s="499"/>
      <c r="R85" s="499"/>
      <c r="S85" s="499"/>
    </row>
    <row r="86" spans="8:19">
      <c r="H86" s="499"/>
      <c r="I86" s="499"/>
      <c r="J86" s="499"/>
      <c r="K86" s="499"/>
      <c r="L86" s="499"/>
      <c r="M86" s="499"/>
      <c r="N86" s="499"/>
      <c r="O86" s="499"/>
      <c r="P86" s="499"/>
      <c r="Q86" s="499"/>
      <c r="R86" s="499"/>
      <c r="S86" s="499"/>
    </row>
    <row r="87" spans="8:19">
      <c r="H87" s="499"/>
      <c r="I87" s="499"/>
      <c r="J87" s="499"/>
      <c r="K87" s="499"/>
      <c r="L87" s="499"/>
      <c r="M87" s="499"/>
      <c r="N87" s="499"/>
      <c r="O87" s="499"/>
      <c r="P87" s="499"/>
      <c r="Q87" s="499"/>
      <c r="R87" s="499"/>
      <c r="S87" s="499"/>
    </row>
    <row r="88" spans="8:19">
      <c r="H88" s="499"/>
      <c r="I88" s="499"/>
      <c r="J88" s="499"/>
      <c r="K88" s="499"/>
      <c r="L88" s="499"/>
      <c r="M88" s="499"/>
      <c r="N88" s="499"/>
      <c r="O88" s="499"/>
      <c r="P88" s="499"/>
      <c r="Q88" s="499"/>
      <c r="R88" s="499"/>
      <c r="S88" s="499"/>
    </row>
    <row r="89" spans="8:19">
      <c r="H89" s="499"/>
      <c r="I89" s="499"/>
      <c r="J89" s="499"/>
      <c r="K89" s="499"/>
      <c r="L89" s="499"/>
      <c r="M89" s="499"/>
      <c r="N89" s="499"/>
      <c r="O89" s="499"/>
      <c r="P89" s="499"/>
      <c r="Q89" s="499"/>
      <c r="R89" s="499"/>
      <c r="S89" s="499"/>
    </row>
    <row r="90" spans="8:19">
      <c r="H90" s="499"/>
      <c r="I90" s="499"/>
      <c r="J90" s="499"/>
      <c r="K90" s="499"/>
      <c r="L90" s="499"/>
      <c r="M90" s="499"/>
      <c r="N90" s="499"/>
      <c r="O90" s="499"/>
      <c r="P90" s="499"/>
      <c r="Q90" s="499"/>
      <c r="R90" s="499"/>
      <c r="S90" s="499"/>
    </row>
    <row r="91" spans="8:19">
      <c r="H91" s="499"/>
      <c r="I91" s="499"/>
      <c r="J91" s="499"/>
      <c r="K91" s="499"/>
      <c r="L91" s="499"/>
      <c r="M91" s="499"/>
      <c r="N91" s="499"/>
      <c r="O91" s="499"/>
      <c r="P91" s="499"/>
      <c r="Q91" s="499"/>
      <c r="R91" s="499"/>
      <c r="S91" s="499"/>
    </row>
    <row r="92" spans="8:19">
      <c r="H92" s="499"/>
      <c r="I92" s="499"/>
      <c r="J92" s="499"/>
      <c r="K92" s="499"/>
      <c r="L92" s="499"/>
      <c r="M92" s="499"/>
      <c r="N92" s="499"/>
      <c r="O92" s="499"/>
      <c r="P92" s="499"/>
      <c r="Q92" s="499"/>
      <c r="R92" s="499"/>
      <c r="S92" s="499"/>
    </row>
    <row r="93" spans="8:19">
      <c r="H93" s="499"/>
      <c r="I93" s="499"/>
      <c r="J93" s="499"/>
      <c r="K93" s="499"/>
      <c r="L93" s="499"/>
      <c r="M93" s="499"/>
      <c r="N93" s="499"/>
      <c r="O93" s="499"/>
      <c r="P93" s="499"/>
      <c r="Q93" s="499"/>
      <c r="R93" s="499"/>
      <c r="S93" s="499"/>
    </row>
    <row r="94" spans="8:19">
      <c r="H94" s="499"/>
      <c r="I94" s="499"/>
      <c r="J94" s="499"/>
      <c r="K94" s="499"/>
      <c r="L94" s="499"/>
      <c r="M94" s="499"/>
      <c r="N94" s="499"/>
      <c r="O94" s="499"/>
      <c r="P94" s="499"/>
      <c r="Q94" s="499"/>
      <c r="R94" s="499"/>
      <c r="S94" s="499"/>
    </row>
    <row r="95" spans="8:19">
      <c r="H95" s="499"/>
      <c r="I95" s="499"/>
      <c r="J95" s="499"/>
      <c r="K95" s="499"/>
      <c r="L95" s="499"/>
      <c r="M95" s="499"/>
      <c r="N95" s="499"/>
      <c r="O95" s="499"/>
      <c r="P95" s="499"/>
      <c r="Q95" s="499"/>
      <c r="R95" s="499"/>
      <c r="S95" s="499"/>
    </row>
    <row r="96" spans="8:19">
      <c r="H96" s="499"/>
      <c r="I96" s="499"/>
      <c r="J96" s="499"/>
      <c r="K96" s="499"/>
      <c r="L96" s="499"/>
      <c r="M96" s="499"/>
      <c r="N96" s="499"/>
      <c r="O96" s="499"/>
      <c r="P96" s="499"/>
      <c r="Q96" s="499"/>
      <c r="R96" s="499"/>
      <c r="S96" s="499"/>
    </row>
    <row r="97" spans="8:19">
      <c r="H97" s="499"/>
      <c r="I97" s="499"/>
      <c r="J97" s="499"/>
      <c r="K97" s="499"/>
      <c r="L97" s="499"/>
      <c r="M97" s="499"/>
      <c r="N97" s="499"/>
      <c r="O97" s="499"/>
      <c r="P97" s="499"/>
      <c r="Q97" s="499"/>
      <c r="R97" s="499"/>
      <c r="S97" s="499"/>
    </row>
    <row r="98" spans="8:19">
      <c r="H98" s="499"/>
      <c r="I98" s="499"/>
      <c r="J98" s="499"/>
      <c r="K98" s="499"/>
      <c r="L98" s="499"/>
      <c r="M98" s="499"/>
      <c r="N98" s="499"/>
      <c r="O98" s="499"/>
      <c r="P98" s="499"/>
      <c r="Q98" s="499"/>
      <c r="R98" s="499"/>
      <c r="S98" s="499"/>
    </row>
    <row r="99" spans="8:19">
      <c r="H99" s="499"/>
      <c r="I99" s="499"/>
      <c r="J99" s="499"/>
      <c r="K99" s="499"/>
      <c r="L99" s="499"/>
      <c r="M99" s="499"/>
      <c r="N99" s="499"/>
      <c r="O99" s="499"/>
      <c r="P99" s="499"/>
      <c r="Q99" s="499"/>
      <c r="R99" s="499"/>
      <c r="S99" s="499"/>
    </row>
    <row r="100" spans="8:19">
      <c r="H100" s="499"/>
      <c r="I100" s="499"/>
      <c r="J100" s="499"/>
      <c r="K100" s="499"/>
      <c r="L100" s="499"/>
      <c r="M100" s="499"/>
      <c r="N100" s="499"/>
      <c r="O100" s="499"/>
      <c r="P100" s="499"/>
      <c r="Q100" s="499"/>
      <c r="R100" s="499"/>
      <c r="S100" s="499"/>
    </row>
    <row r="101" spans="8:19">
      <c r="H101" s="499"/>
      <c r="I101" s="499"/>
      <c r="J101" s="499"/>
      <c r="K101" s="499"/>
      <c r="L101" s="499"/>
      <c r="M101" s="499"/>
      <c r="N101" s="499"/>
      <c r="O101" s="499"/>
      <c r="P101" s="499"/>
      <c r="Q101" s="499"/>
      <c r="R101" s="499"/>
      <c r="S101" s="499"/>
    </row>
    <row r="102" spans="8:19">
      <c r="H102" s="499"/>
      <c r="I102" s="499"/>
      <c r="J102" s="499"/>
      <c r="K102" s="499"/>
      <c r="L102" s="499"/>
      <c r="M102" s="499"/>
      <c r="N102" s="499"/>
      <c r="O102" s="499"/>
      <c r="P102" s="499"/>
      <c r="Q102" s="499"/>
      <c r="R102" s="499"/>
      <c r="S102" s="499"/>
    </row>
    <row r="103" spans="8:19">
      <c r="H103" s="499"/>
      <c r="I103" s="499"/>
      <c r="J103" s="499"/>
      <c r="K103" s="499"/>
      <c r="L103" s="499"/>
      <c r="M103" s="499"/>
      <c r="N103" s="499"/>
      <c r="O103" s="499"/>
      <c r="P103" s="499"/>
      <c r="Q103" s="499"/>
      <c r="R103" s="499"/>
      <c r="S103" s="499"/>
    </row>
    <row r="104" spans="8:19">
      <c r="H104" s="499"/>
      <c r="I104" s="499"/>
      <c r="J104" s="499"/>
      <c r="K104" s="499"/>
      <c r="L104" s="499"/>
      <c r="M104" s="499"/>
      <c r="N104" s="499"/>
      <c r="O104" s="499"/>
      <c r="P104" s="499"/>
      <c r="Q104" s="499"/>
      <c r="R104" s="499"/>
      <c r="S104" s="499"/>
    </row>
    <row r="105" spans="8:19">
      <c r="H105" s="499"/>
      <c r="I105" s="499"/>
      <c r="J105" s="499"/>
      <c r="K105" s="499"/>
      <c r="L105" s="499"/>
      <c r="M105" s="499"/>
      <c r="N105" s="499"/>
      <c r="O105" s="499"/>
      <c r="P105" s="499"/>
      <c r="Q105" s="499"/>
      <c r="R105" s="499"/>
      <c r="S105" s="499"/>
    </row>
    <row r="106" spans="8:19">
      <c r="H106" s="499"/>
      <c r="I106" s="499"/>
      <c r="J106" s="499"/>
      <c r="K106" s="499"/>
      <c r="L106" s="499"/>
      <c r="M106" s="499"/>
      <c r="N106" s="499"/>
      <c r="O106" s="499"/>
      <c r="P106" s="499"/>
      <c r="Q106" s="499"/>
      <c r="R106" s="499"/>
      <c r="S106" s="499"/>
    </row>
    <row r="107" spans="8:19">
      <c r="H107" s="499"/>
      <c r="I107" s="499"/>
      <c r="J107" s="499"/>
      <c r="K107" s="499"/>
      <c r="L107" s="499"/>
      <c r="M107" s="499"/>
      <c r="N107" s="499"/>
      <c r="O107" s="499"/>
      <c r="P107" s="499"/>
      <c r="Q107" s="499"/>
      <c r="R107" s="499"/>
      <c r="S107" s="499"/>
    </row>
    <row r="108" spans="8:19">
      <c r="H108" s="499"/>
      <c r="I108" s="499"/>
      <c r="J108" s="499"/>
      <c r="K108" s="499"/>
      <c r="L108" s="499"/>
      <c r="M108" s="499"/>
      <c r="N108" s="499"/>
      <c r="O108" s="499"/>
      <c r="P108" s="499"/>
      <c r="Q108" s="499"/>
      <c r="R108" s="499"/>
      <c r="S108" s="499"/>
    </row>
    <row r="109" spans="8:19">
      <c r="H109" s="499"/>
      <c r="I109" s="499"/>
      <c r="J109" s="499"/>
      <c r="K109" s="499"/>
      <c r="L109" s="499"/>
      <c r="M109" s="499"/>
      <c r="N109" s="499"/>
      <c r="O109" s="499"/>
      <c r="P109" s="499"/>
      <c r="Q109" s="499"/>
      <c r="R109" s="499"/>
      <c r="S109" s="499"/>
    </row>
    <row r="110" spans="8:19">
      <c r="H110" s="499"/>
      <c r="I110" s="499"/>
      <c r="J110" s="499"/>
      <c r="K110" s="499"/>
      <c r="L110" s="499"/>
      <c r="M110" s="499"/>
      <c r="N110" s="499"/>
      <c r="O110" s="499"/>
      <c r="P110" s="499"/>
      <c r="Q110" s="499"/>
      <c r="R110" s="499"/>
      <c r="S110" s="499"/>
    </row>
    <row r="111" spans="8:19">
      <c r="H111" s="499"/>
      <c r="I111" s="499"/>
      <c r="J111" s="499"/>
      <c r="K111" s="499"/>
      <c r="L111" s="499"/>
      <c r="M111" s="499"/>
      <c r="N111" s="499"/>
      <c r="O111" s="499"/>
      <c r="P111" s="499"/>
      <c r="Q111" s="499"/>
      <c r="R111" s="499"/>
      <c r="S111" s="499"/>
    </row>
    <row r="112" spans="8:19">
      <c r="H112" s="499"/>
      <c r="I112" s="499"/>
      <c r="J112" s="499"/>
      <c r="K112" s="499"/>
      <c r="L112" s="499"/>
      <c r="M112" s="499"/>
      <c r="N112" s="499"/>
      <c r="O112" s="499"/>
      <c r="P112" s="499"/>
      <c r="Q112" s="499"/>
      <c r="R112" s="499"/>
      <c r="S112" s="499"/>
    </row>
    <row r="113" spans="8:19">
      <c r="H113" s="499"/>
      <c r="I113" s="499"/>
      <c r="J113" s="499"/>
      <c r="K113" s="499"/>
      <c r="L113" s="499"/>
      <c r="M113" s="499"/>
      <c r="N113" s="499"/>
      <c r="O113" s="499"/>
      <c r="P113" s="499"/>
      <c r="Q113" s="499"/>
      <c r="R113" s="499"/>
      <c r="S113" s="499"/>
    </row>
    <row r="114" spans="8:19">
      <c r="H114" s="499"/>
      <c r="I114" s="499"/>
      <c r="J114" s="499"/>
      <c r="K114" s="499"/>
      <c r="L114" s="499"/>
      <c r="M114" s="499"/>
      <c r="N114" s="499"/>
      <c r="O114" s="499"/>
      <c r="P114" s="499"/>
      <c r="Q114" s="499"/>
      <c r="R114" s="499"/>
      <c r="S114" s="499"/>
    </row>
    <row r="115" spans="8:19">
      <c r="H115" s="499"/>
      <c r="I115" s="499"/>
      <c r="J115" s="499"/>
      <c r="K115" s="499"/>
      <c r="L115" s="499"/>
      <c r="M115" s="499"/>
      <c r="N115" s="499"/>
      <c r="O115" s="499"/>
      <c r="P115" s="499"/>
      <c r="Q115" s="499"/>
      <c r="R115" s="499"/>
      <c r="S115" s="499"/>
    </row>
    <row r="116" spans="8:19">
      <c r="H116" s="499"/>
      <c r="I116" s="499"/>
      <c r="J116" s="499"/>
      <c r="K116" s="499"/>
      <c r="L116" s="499"/>
      <c r="M116" s="499"/>
      <c r="N116" s="499"/>
      <c r="O116" s="499"/>
      <c r="P116" s="499"/>
      <c r="Q116" s="499"/>
      <c r="R116" s="499"/>
      <c r="S116" s="499"/>
    </row>
    <row r="117" spans="8:19">
      <c r="H117" s="499"/>
      <c r="I117" s="499"/>
      <c r="J117" s="499"/>
      <c r="K117" s="499"/>
      <c r="L117" s="499"/>
      <c r="M117" s="499"/>
      <c r="N117" s="499"/>
      <c r="O117" s="499"/>
      <c r="P117" s="499"/>
      <c r="Q117" s="499"/>
      <c r="R117" s="499"/>
      <c r="S117" s="499"/>
    </row>
    <row r="118" spans="8:19">
      <c r="H118" s="499"/>
      <c r="I118" s="499"/>
      <c r="J118" s="499"/>
      <c r="K118" s="499"/>
      <c r="L118" s="499"/>
      <c r="M118" s="499"/>
      <c r="N118" s="499"/>
      <c r="O118" s="499"/>
      <c r="P118" s="499"/>
      <c r="Q118" s="499"/>
      <c r="R118" s="499"/>
      <c r="S118" s="499"/>
    </row>
    <row r="119" spans="8:19">
      <c r="H119" s="499"/>
      <c r="I119" s="499"/>
      <c r="J119" s="499"/>
      <c r="K119" s="499"/>
      <c r="L119" s="499"/>
      <c r="M119" s="499"/>
      <c r="N119" s="499"/>
      <c r="O119" s="499"/>
      <c r="P119" s="499"/>
      <c r="Q119" s="499"/>
      <c r="R119" s="499"/>
      <c r="S119" s="499"/>
    </row>
    <row r="120" spans="8:19">
      <c r="H120" s="499"/>
      <c r="I120" s="499"/>
      <c r="J120" s="499"/>
      <c r="K120" s="499"/>
      <c r="L120" s="499"/>
      <c r="M120" s="499"/>
      <c r="N120" s="499"/>
      <c r="O120" s="499"/>
      <c r="P120" s="499"/>
      <c r="Q120" s="499"/>
      <c r="R120" s="499"/>
      <c r="S120" s="499"/>
    </row>
    <row r="121" spans="8:19">
      <c r="H121" s="499"/>
      <c r="I121" s="499"/>
      <c r="J121" s="499"/>
      <c r="K121" s="499"/>
      <c r="L121" s="499"/>
      <c r="M121" s="499"/>
      <c r="N121" s="499"/>
      <c r="O121" s="499"/>
      <c r="P121" s="499"/>
      <c r="Q121" s="499"/>
      <c r="R121" s="499"/>
      <c r="S121" s="499"/>
    </row>
    <row r="122" spans="8:19">
      <c r="H122" s="499"/>
      <c r="I122" s="499"/>
      <c r="J122" s="499"/>
      <c r="K122" s="499"/>
      <c r="L122" s="499"/>
      <c r="M122" s="499"/>
      <c r="N122" s="499"/>
      <c r="O122" s="499"/>
      <c r="P122" s="499"/>
      <c r="Q122" s="499"/>
      <c r="R122" s="499"/>
      <c r="S122" s="499"/>
    </row>
    <row r="123" spans="8:19">
      <c r="H123" s="499"/>
      <c r="I123" s="499"/>
      <c r="J123" s="499"/>
      <c r="K123" s="499"/>
      <c r="L123" s="499"/>
      <c r="M123" s="499"/>
      <c r="N123" s="499"/>
      <c r="O123" s="499"/>
      <c r="P123" s="499"/>
      <c r="Q123" s="499"/>
      <c r="R123" s="499"/>
      <c r="S123" s="499"/>
    </row>
    <row r="124" spans="8:19">
      <c r="H124" s="499"/>
      <c r="I124" s="499"/>
      <c r="J124" s="499"/>
      <c r="K124" s="499"/>
      <c r="L124" s="499"/>
      <c r="M124" s="499"/>
      <c r="N124" s="499"/>
      <c r="O124" s="499"/>
      <c r="P124" s="499"/>
      <c r="Q124" s="499"/>
      <c r="R124" s="499"/>
      <c r="S124" s="499"/>
    </row>
    <row r="125" spans="8:19">
      <c r="H125" s="499"/>
      <c r="I125" s="499"/>
      <c r="J125" s="499"/>
      <c r="K125" s="499"/>
      <c r="L125" s="499"/>
      <c r="M125" s="499"/>
      <c r="N125" s="499"/>
      <c r="O125" s="499"/>
      <c r="P125" s="499"/>
      <c r="Q125" s="499"/>
      <c r="R125" s="499"/>
      <c r="S125" s="499"/>
    </row>
    <row r="126" spans="8:19">
      <c r="H126" s="499"/>
      <c r="I126" s="499"/>
      <c r="J126" s="499"/>
      <c r="K126" s="499"/>
      <c r="L126" s="499"/>
      <c r="M126" s="499"/>
      <c r="N126" s="499"/>
      <c r="O126" s="499"/>
      <c r="P126" s="499"/>
      <c r="Q126" s="499"/>
      <c r="R126" s="499"/>
      <c r="S126" s="499"/>
    </row>
    <row r="127" spans="8:19">
      <c r="H127" s="499"/>
      <c r="I127" s="499"/>
      <c r="J127" s="499"/>
      <c r="K127" s="499"/>
      <c r="L127" s="499"/>
      <c r="M127" s="499"/>
      <c r="N127" s="499"/>
      <c r="O127" s="499"/>
      <c r="P127" s="499"/>
      <c r="Q127" s="499"/>
      <c r="R127" s="499"/>
      <c r="S127" s="499"/>
    </row>
    <row r="128" spans="8:19">
      <c r="H128" s="499"/>
      <c r="I128" s="499"/>
      <c r="J128" s="499"/>
      <c r="K128" s="499"/>
      <c r="L128" s="499"/>
      <c r="M128" s="499"/>
      <c r="N128" s="499"/>
      <c r="O128" s="499"/>
      <c r="P128" s="499"/>
      <c r="Q128" s="499"/>
      <c r="R128" s="499"/>
      <c r="S128" s="499"/>
    </row>
    <row r="129" spans="8:19">
      <c r="H129" s="499"/>
      <c r="I129" s="499"/>
      <c r="J129" s="499"/>
      <c r="K129" s="499"/>
      <c r="L129" s="499"/>
      <c r="M129" s="499"/>
      <c r="N129" s="499"/>
      <c r="O129" s="499"/>
      <c r="P129" s="499"/>
      <c r="Q129" s="499"/>
      <c r="R129" s="499"/>
      <c r="S129" s="499"/>
    </row>
    <row r="130" spans="8:19">
      <c r="H130" s="499"/>
      <c r="I130" s="499"/>
      <c r="J130" s="499"/>
      <c r="K130" s="499"/>
      <c r="L130" s="499"/>
      <c r="M130" s="499"/>
      <c r="N130" s="499"/>
      <c r="O130" s="499"/>
      <c r="P130" s="499"/>
      <c r="Q130" s="499"/>
      <c r="R130" s="499"/>
      <c r="S130" s="499"/>
    </row>
    <row r="131" spans="8:19">
      <c r="H131" s="499"/>
      <c r="I131" s="499"/>
      <c r="J131" s="499"/>
      <c r="K131" s="499"/>
      <c r="L131" s="499"/>
      <c r="M131" s="499"/>
      <c r="N131" s="499"/>
      <c r="O131" s="499"/>
      <c r="P131" s="499"/>
      <c r="Q131" s="499"/>
      <c r="R131" s="499"/>
      <c r="S131" s="499"/>
    </row>
    <row r="132" spans="8:19">
      <c r="H132" s="499"/>
      <c r="I132" s="499"/>
      <c r="J132" s="499"/>
      <c r="K132" s="499"/>
      <c r="L132" s="499"/>
      <c r="M132" s="499"/>
      <c r="N132" s="499"/>
      <c r="O132" s="499"/>
      <c r="P132" s="499"/>
      <c r="Q132" s="499"/>
      <c r="R132" s="499"/>
      <c r="S132" s="499"/>
    </row>
    <row r="133" spans="8:19">
      <c r="H133" s="499"/>
      <c r="I133" s="499"/>
      <c r="J133" s="499"/>
      <c r="K133" s="499"/>
      <c r="L133" s="499"/>
      <c r="M133" s="499"/>
      <c r="N133" s="499"/>
      <c r="O133" s="499"/>
      <c r="P133" s="499"/>
      <c r="Q133" s="499"/>
      <c r="R133" s="499"/>
      <c r="S133" s="499"/>
    </row>
    <row r="134" spans="8:19">
      <c r="H134" s="499"/>
      <c r="I134" s="499"/>
      <c r="J134" s="499"/>
      <c r="K134" s="499"/>
      <c r="L134" s="499"/>
      <c r="M134" s="499"/>
      <c r="N134" s="499"/>
      <c r="O134" s="499"/>
      <c r="P134" s="499"/>
      <c r="Q134" s="499"/>
      <c r="R134" s="499"/>
      <c r="S134" s="499"/>
    </row>
    <row r="135" spans="8:19">
      <c r="H135" s="499"/>
      <c r="I135" s="499"/>
      <c r="J135" s="499"/>
      <c r="K135" s="499"/>
      <c r="L135" s="499"/>
      <c r="M135" s="499"/>
      <c r="N135" s="499"/>
      <c r="O135" s="499"/>
      <c r="P135" s="499"/>
      <c r="Q135" s="499"/>
      <c r="R135" s="499"/>
      <c r="S135" s="499"/>
    </row>
    <row r="136" spans="8:19">
      <c r="H136" s="499"/>
      <c r="I136" s="499"/>
      <c r="J136" s="499"/>
      <c r="K136" s="499"/>
      <c r="L136" s="499"/>
      <c r="M136" s="499"/>
      <c r="N136" s="499"/>
      <c r="O136" s="499"/>
      <c r="P136" s="499"/>
      <c r="Q136" s="499"/>
      <c r="R136" s="499"/>
      <c r="S136" s="499"/>
    </row>
    <row r="137" spans="8:19">
      <c r="H137" s="499"/>
      <c r="I137" s="499"/>
      <c r="J137" s="499"/>
      <c r="K137" s="499"/>
      <c r="L137" s="499"/>
      <c r="M137" s="499"/>
      <c r="N137" s="499"/>
      <c r="O137" s="499"/>
      <c r="P137" s="499"/>
      <c r="Q137" s="499"/>
      <c r="R137" s="499"/>
      <c r="S137" s="499"/>
    </row>
    <row r="138" spans="8:19">
      <c r="H138" s="499"/>
      <c r="I138" s="499"/>
      <c r="J138" s="499"/>
      <c r="K138" s="499"/>
      <c r="L138" s="499"/>
      <c r="M138" s="499"/>
      <c r="N138" s="499"/>
      <c r="O138" s="499"/>
      <c r="P138" s="499"/>
      <c r="Q138" s="499"/>
      <c r="R138" s="499"/>
      <c r="S138" s="499"/>
    </row>
    <row r="139" spans="8:19">
      <c r="H139" s="499"/>
      <c r="I139" s="499"/>
      <c r="J139" s="499"/>
      <c r="K139" s="499"/>
      <c r="L139" s="499"/>
      <c r="M139" s="499"/>
      <c r="N139" s="499"/>
      <c r="O139" s="499"/>
      <c r="P139" s="499"/>
      <c r="Q139" s="499"/>
      <c r="R139" s="499"/>
      <c r="S139" s="499"/>
    </row>
    <row r="140" spans="8:19">
      <c r="H140" s="499"/>
      <c r="I140" s="499"/>
      <c r="J140" s="499"/>
      <c r="K140" s="499"/>
      <c r="L140" s="499"/>
      <c r="M140" s="499"/>
      <c r="N140" s="499"/>
      <c r="O140" s="499"/>
      <c r="P140" s="499"/>
      <c r="Q140" s="499"/>
      <c r="R140" s="499"/>
      <c r="S140" s="499"/>
    </row>
    <row r="141" spans="8:19">
      <c r="H141" s="499"/>
      <c r="I141" s="499"/>
      <c r="J141" s="499"/>
      <c r="K141" s="499"/>
      <c r="L141" s="499"/>
      <c r="M141" s="499"/>
      <c r="N141" s="499"/>
      <c r="O141" s="499"/>
      <c r="P141" s="499"/>
      <c r="Q141" s="499"/>
      <c r="R141" s="499"/>
      <c r="S141" s="499"/>
    </row>
    <row r="142" spans="8:19">
      <c r="H142" s="499"/>
      <c r="I142" s="499"/>
      <c r="J142" s="499"/>
      <c r="K142" s="499"/>
      <c r="L142" s="499"/>
      <c r="M142" s="499"/>
      <c r="N142" s="499"/>
      <c r="O142" s="499"/>
      <c r="P142" s="499"/>
      <c r="Q142" s="499"/>
      <c r="R142" s="499"/>
      <c r="S142" s="499"/>
    </row>
    <row r="143" spans="8:19">
      <c r="H143" s="499"/>
      <c r="I143" s="499"/>
      <c r="J143" s="499"/>
      <c r="K143" s="499"/>
      <c r="L143" s="499"/>
      <c r="M143" s="499"/>
      <c r="N143" s="499"/>
      <c r="O143" s="499"/>
      <c r="P143" s="499"/>
      <c r="Q143" s="499"/>
      <c r="R143" s="499"/>
      <c r="S143" s="499"/>
    </row>
  </sheetData>
  <mergeCells count="21">
    <mergeCell ref="B23:B25"/>
    <mergeCell ref="B7:B14"/>
    <mergeCell ref="E12:G14"/>
    <mergeCell ref="H12:K14"/>
    <mergeCell ref="L12:O14"/>
    <mergeCell ref="P12:S14"/>
    <mergeCell ref="B15:B22"/>
    <mergeCell ref="E20:G22"/>
    <mergeCell ref="H20:K22"/>
    <mergeCell ref="L20:O22"/>
    <mergeCell ref="P20:S22"/>
    <mergeCell ref="P1:S1"/>
    <mergeCell ref="B2:S2"/>
    <mergeCell ref="P4:S4"/>
    <mergeCell ref="B5:B6"/>
    <mergeCell ref="C5:C6"/>
    <mergeCell ref="D5:D6"/>
    <mergeCell ref="E5:G5"/>
    <mergeCell ref="H5:K5"/>
    <mergeCell ref="L5:O5"/>
    <mergeCell ref="P5:S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69"/>
  <sheetViews>
    <sheetView workbookViewId="0"/>
  </sheetViews>
  <sheetFormatPr defaultColWidth="9.140625" defaultRowHeight="12.75"/>
  <cols>
    <col min="1" max="1" width="3.85546875" style="552" customWidth="1"/>
    <col min="2" max="2" width="9.85546875" style="552" customWidth="1"/>
    <col min="3" max="3" width="23.5703125" style="552" bestFit="1" customWidth="1"/>
    <col min="4" max="4" width="11.7109375" style="552" customWidth="1"/>
    <col min="5" max="5" width="9.85546875" style="552" customWidth="1"/>
    <col min="6" max="6" width="9.7109375" style="552" customWidth="1"/>
    <col min="7" max="7" width="9.42578125" style="552" customWidth="1"/>
    <col min="8" max="8" width="9.85546875" style="552" customWidth="1"/>
    <col min="9" max="9" width="9" style="552" customWidth="1"/>
    <col min="10" max="10" width="9.85546875" style="552" customWidth="1"/>
    <col min="11" max="11" width="9.7109375" style="552" customWidth="1"/>
    <col min="12" max="12" width="9" style="552" customWidth="1"/>
    <col min="13" max="13" width="10.7109375" style="552" customWidth="1"/>
    <col min="14" max="14" width="9.28515625" style="552" customWidth="1"/>
    <col min="15" max="15" width="10.28515625" style="552" customWidth="1"/>
    <col min="16" max="17" width="9.7109375" style="552" customWidth="1"/>
    <col min="18" max="18" width="8.42578125" style="552" bestFit="1" customWidth="1"/>
    <col min="19" max="19" width="9.7109375" style="552" customWidth="1"/>
    <col min="20" max="20" width="7.5703125" style="552" bestFit="1" customWidth="1"/>
    <col min="21" max="22" width="7.28515625" style="552" bestFit="1" customWidth="1"/>
    <col min="23" max="23" width="10" style="552" customWidth="1"/>
    <col min="24" max="24" width="9.28515625" style="552" customWidth="1"/>
    <col min="25" max="25" width="7.5703125" style="552" customWidth="1"/>
    <col min="26" max="26" width="9.7109375" style="552" customWidth="1"/>
    <col min="27" max="27" width="8.42578125" style="552" bestFit="1" customWidth="1"/>
    <col min="28" max="28" width="8.7109375" style="552" bestFit="1" customWidth="1"/>
    <col min="29" max="31" width="7.5703125" style="552" bestFit="1" customWidth="1"/>
    <col min="32" max="32" width="8.42578125" style="552" customWidth="1"/>
    <col min="33" max="33" width="7.28515625" style="552" customWidth="1"/>
    <col min="34" max="34" width="7.7109375" style="552" customWidth="1"/>
    <col min="35" max="35" width="7.42578125" style="552" customWidth="1"/>
    <col min="36" max="36" width="7.7109375" style="552" customWidth="1"/>
    <col min="37" max="37" width="9.42578125" style="552" customWidth="1"/>
    <col min="38" max="38" width="8.28515625" style="552" customWidth="1"/>
    <col min="39" max="39" width="7.140625" style="552" customWidth="1"/>
    <col min="40" max="40" width="6.85546875" style="552" customWidth="1"/>
    <col min="41" max="16384" width="9.140625" style="552"/>
  </cols>
  <sheetData>
    <row r="1" spans="2:40">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K1" s="2074" t="s">
        <v>347</v>
      </c>
      <c r="AL1" s="2074"/>
      <c r="AM1" s="2074"/>
      <c r="AN1" s="2074"/>
    </row>
    <row r="2" spans="2:40" ht="13.9" customHeight="1">
      <c r="B2" s="2075" t="s">
        <v>348</v>
      </c>
      <c r="C2" s="2075"/>
      <c r="D2" s="2075"/>
      <c r="E2" s="2075"/>
      <c r="F2" s="2075"/>
      <c r="G2" s="2075"/>
      <c r="H2" s="2075"/>
      <c r="I2" s="2075"/>
      <c r="J2" s="2075"/>
      <c r="K2" s="2075"/>
      <c r="L2" s="2075"/>
      <c r="M2" s="2075"/>
      <c r="N2" s="2075"/>
      <c r="O2" s="2075"/>
      <c r="P2" s="2075"/>
      <c r="Q2" s="2075"/>
      <c r="R2" s="2075"/>
      <c r="S2" s="2075"/>
      <c r="T2" s="2075"/>
      <c r="U2" s="2075"/>
      <c r="V2" s="2075"/>
      <c r="W2" s="2075"/>
      <c r="X2" s="2075"/>
      <c r="Y2" s="2075"/>
      <c r="Z2" s="2075"/>
      <c r="AA2" s="2075"/>
      <c r="AB2" s="2075"/>
      <c r="AC2" s="2075"/>
      <c r="AD2" s="2075"/>
      <c r="AE2" s="2075"/>
      <c r="AF2" s="2075"/>
      <c r="AG2" s="2075"/>
      <c r="AH2" s="2075"/>
      <c r="AI2" s="2075"/>
      <c r="AJ2" s="2075"/>
      <c r="AK2" s="2075"/>
      <c r="AL2" s="2075"/>
      <c r="AM2" s="2075"/>
      <c r="AN2" s="2075"/>
    </row>
    <row r="3" spans="2:40">
      <c r="B3" s="553"/>
      <c r="C3" s="553"/>
      <c r="D3" s="553"/>
      <c r="E3" s="553"/>
      <c r="F3" s="554"/>
      <c r="G3" s="553"/>
      <c r="H3" s="553"/>
      <c r="I3" s="553"/>
      <c r="J3" s="553"/>
      <c r="K3" s="553"/>
      <c r="L3" s="553"/>
      <c r="M3" s="553"/>
      <c r="N3" s="553"/>
      <c r="O3" s="553"/>
      <c r="P3" s="553"/>
      <c r="Q3" s="553"/>
      <c r="R3" s="553"/>
      <c r="S3" s="553"/>
      <c r="T3" s="553"/>
      <c r="U3" s="553"/>
      <c r="V3" s="553"/>
      <c r="W3" s="553"/>
      <c r="X3" s="553"/>
      <c r="Y3" s="553"/>
      <c r="Z3" s="553"/>
      <c r="AA3" s="553"/>
      <c r="AB3" s="553"/>
      <c r="AC3" s="553"/>
      <c r="AD3" s="553"/>
    </row>
    <row r="4" spans="2:40">
      <c r="B4" s="553"/>
      <c r="C4" s="553"/>
      <c r="D4" s="553"/>
      <c r="E4" s="553"/>
      <c r="G4" s="553"/>
      <c r="H4" s="553"/>
      <c r="I4" s="553"/>
      <c r="J4" s="553"/>
      <c r="K4" s="553"/>
      <c r="L4" s="553"/>
      <c r="M4" s="553"/>
      <c r="N4" s="553"/>
      <c r="O4" s="553"/>
      <c r="P4" s="553"/>
      <c r="Q4" s="553"/>
      <c r="R4" s="553"/>
      <c r="S4" s="553"/>
      <c r="T4" s="553"/>
      <c r="U4" s="553"/>
      <c r="V4" s="553"/>
      <c r="W4" s="553"/>
      <c r="X4" s="553"/>
      <c r="Y4" s="553"/>
      <c r="Z4" s="553"/>
      <c r="AA4" s="553"/>
      <c r="AB4" s="553"/>
      <c r="AC4" s="553"/>
      <c r="AD4" s="553"/>
    </row>
    <row r="5" spans="2:40" ht="13.5" thickBot="1">
      <c r="B5" s="551"/>
      <c r="C5" s="551"/>
      <c r="D5" s="551"/>
      <c r="E5" s="551"/>
      <c r="F5" s="551"/>
      <c r="G5" s="551"/>
      <c r="H5" s="551"/>
      <c r="I5" s="551"/>
      <c r="J5" s="551"/>
      <c r="K5" s="551"/>
      <c r="L5" s="551"/>
      <c r="M5" s="551"/>
      <c r="N5" s="551"/>
      <c r="O5" s="551"/>
      <c r="P5" s="551"/>
      <c r="Q5" s="551"/>
      <c r="R5" s="551"/>
      <c r="S5" s="551"/>
      <c r="T5" s="551"/>
      <c r="U5" s="551"/>
      <c r="V5" s="551"/>
      <c r="W5" s="551"/>
      <c r="X5" s="551"/>
      <c r="Y5" s="551"/>
      <c r="Z5" s="551"/>
      <c r="AK5" s="2076" t="s">
        <v>0</v>
      </c>
      <c r="AL5" s="2076"/>
      <c r="AM5" s="2076"/>
      <c r="AN5" s="2076"/>
    </row>
    <row r="6" spans="2:40" ht="15" customHeight="1" thickBot="1">
      <c r="B6" s="2077" t="s">
        <v>5</v>
      </c>
      <c r="C6" s="2079" t="s">
        <v>330</v>
      </c>
      <c r="D6" s="2077" t="s">
        <v>4</v>
      </c>
      <c r="E6" s="2083" t="s">
        <v>4</v>
      </c>
      <c r="F6" s="2084"/>
      <c r="G6" s="2084"/>
      <c r="H6" s="2084"/>
      <c r="I6" s="2084"/>
      <c r="J6" s="2084"/>
      <c r="K6" s="2084"/>
      <c r="L6" s="2084"/>
      <c r="M6" s="2085"/>
      <c r="N6" s="2077" t="s">
        <v>18</v>
      </c>
      <c r="O6" s="2086"/>
      <c r="P6" s="2086"/>
      <c r="Q6" s="2086"/>
      <c r="R6" s="2086"/>
      <c r="S6" s="2086"/>
      <c r="T6" s="2086"/>
      <c r="U6" s="2086"/>
      <c r="V6" s="2087"/>
      <c r="W6" s="2077" t="s">
        <v>6</v>
      </c>
      <c r="X6" s="2086"/>
      <c r="Y6" s="2086"/>
      <c r="Z6" s="2086"/>
      <c r="AA6" s="2086"/>
      <c r="AB6" s="2086"/>
      <c r="AC6" s="2086"/>
      <c r="AD6" s="2086"/>
      <c r="AE6" s="2087"/>
      <c r="AF6" s="2077" t="s">
        <v>331</v>
      </c>
      <c r="AG6" s="2086"/>
      <c r="AH6" s="2086"/>
      <c r="AI6" s="2086"/>
      <c r="AJ6" s="2086"/>
      <c r="AK6" s="2086"/>
      <c r="AL6" s="2086"/>
      <c r="AM6" s="2086"/>
      <c r="AN6" s="2087"/>
    </row>
    <row r="7" spans="2:40" ht="17.45" customHeight="1">
      <c r="B7" s="2078"/>
      <c r="C7" s="2080"/>
      <c r="D7" s="2078"/>
      <c r="E7" s="2088" t="s">
        <v>1</v>
      </c>
      <c r="F7" s="2089"/>
      <c r="G7" s="2090"/>
      <c r="H7" s="2088" t="s">
        <v>2</v>
      </c>
      <c r="I7" s="2089"/>
      <c r="J7" s="2090"/>
      <c r="K7" s="2088" t="s">
        <v>3</v>
      </c>
      <c r="L7" s="2089"/>
      <c r="M7" s="2090"/>
      <c r="N7" s="2088" t="s">
        <v>1</v>
      </c>
      <c r="O7" s="2089"/>
      <c r="P7" s="2090"/>
      <c r="Q7" s="2088" t="s">
        <v>2</v>
      </c>
      <c r="R7" s="2089"/>
      <c r="S7" s="2090"/>
      <c r="T7" s="2088" t="s">
        <v>3</v>
      </c>
      <c r="U7" s="2089"/>
      <c r="V7" s="2090"/>
      <c r="W7" s="2088" t="s">
        <v>1</v>
      </c>
      <c r="X7" s="2089"/>
      <c r="Y7" s="2090"/>
      <c r="Z7" s="2088" t="s">
        <v>2</v>
      </c>
      <c r="AA7" s="2089"/>
      <c r="AB7" s="2090"/>
      <c r="AC7" s="2089" t="s">
        <v>3</v>
      </c>
      <c r="AD7" s="2089"/>
      <c r="AE7" s="2089"/>
      <c r="AF7" s="2088" t="s">
        <v>1</v>
      </c>
      <c r="AG7" s="2089"/>
      <c r="AH7" s="2090"/>
      <c r="AI7" s="2088" t="s">
        <v>2</v>
      </c>
      <c r="AJ7" s="2089"/>
      <c r="AK7" s="2090"/>
      <c r="AL7" s="2088" t="s">
        <v>3</v>
      </c>
      <c r="AM7" s="2089"/>
      <c r="AN7" s="2090"/>
    </row>
    <row r="8" spans="2:40" ht="53.45" customHeight="1" thickBot="1">
      <c r="B8" s="2078"/>
      <c r="C8" s="2081"/>
      <c r="D8" s="2082"/>
      <c r="E8" s="555" t="s">
        <v>349</v>
      </c>
      <c r="F8" s="556" t="s">
        <v>350</v>
      </c>
      <c r="G8" s="557" t="s">
        <v>351</v>
      </c>
      <c r="H8" s="555" t="s">
        <v>349</v>
      </c>
      <c r="I8" s="556" t="s">
        <v>350</v>
      </c>
      <c r="J8" s="557" t="s">
        <v>351</v>
      </c>
      <c r="K8" s="555" t="s">
        <v>349</v>
      </c>
      <c r="L8" s="556" t="s">
        <v>350</v>
      </c>
      <c r="M8" s="557" t="s">
        <v>351</v>
      </c>
      <c r="N8" s="555" t="s">
        <v>349</v>
      </c>
      <c r="O8" s="556" t="s">
        <v>350</v>
      </c>
      <c r="P8" s="557" t="s">
        <v>351</v>
      </c>
      <c r="Q8" s="555" t="s">
        <v>349</v>
      </c>
      <c r="R8" s="556" t="s">
        <v>350</v>
      </c>
      <c r="S8" s="557" t="s">
        <v>351</v>
      </c>
      <c r="T8" s="555" t="s">
        <v>349</v>
      </c>
      <c r="U8" s="556" t="s">
        <v>350</v>
      </c>
      <c r="V8" s="557" t="s">
        <v>351</v>
      </c>
      <c r="W8" s="555" t="s">
        <v>349</v>
      </c>
      <c r="X8" s="556" t="s">
        <v>350</v>
      </c>
      <c r="Y8" s="557" t="s">
        <v>351</v>
      </c>
      <c r="Z8" s="555" t="s">
        <v>349</v>
      </c>
      <c r="AA8" s="556" t="s">
        <v>350</v>
      </c>
      <c r="AB8" s="557" t="s">
        <v>351</v>
      </c>
      <c r="AC8" s="555" t="s">
        <v>349</v>
      </c>
      <c r="AD8" s="556" t="s">
        <v>350</v>
      </c>
      <c r="AE8" s="557" t="s">
        <v>351</v>
      </c>
      <c r="AF8" s="558" t="s">
        <v>349</v>
      </c>
      <c r="AG8" s="556" t="s">
        <v>350</v>
      </c>
      <c r="AH8" s="559" t="s">
        <v>351</v>
      </c>
      <c r="AI8" s="558" t="s">
        <v>349</v>
      </c>
      <c r="AJ8" s="560" t="s">
        <v>350</v>
      </c>
      <c r="AK8" s="559" t="s">
        <v>351</v>
      </c>
      <c r="AL8" s="558" t="s">
        <v>349</v>
      </c>
      <c r="AM8" s="560" t="s">
        <v>350</v>
      </c>
      <c r="AN8" s="559" t="s">
        <v>351</v>
      </c>
    </row>
    <row r="9" spans="2:40" s="578" customFormat="1" ht="13.15" customHeight="1">
      <c r="B9" s="2091" t="s">
        <v>189</v>
      </c>
      <c r="C9" s="561" t="s">
        <v>335</v>
      </c>
      <c r="D9" s="562">
        <v>2042.9649999999999</v>
      </c>
      <c r="E9" s="562">
        <v>1226.3219999999999</v>
      </c>
      <c r="F9" s="563">
        <v>205.79900000000001</v>
      </c>
      <c r="G9" s="564">
        <v>236.24100000000001</v>
      </c>
      <c r="H9" s="562">
        <v>216.685</v>
      </c>
      <c r="I9" s="563">
        <v>31.51</v>
      </c>
      <c r="J9" s="564">
        <v>35.625999999999998</v>
      </c>
      <c r="K9" s="562">
        <v>78.790999999999997</v>
      </c>
      <c r="L9" s="563">
        <v>4.024</v>
      </c>
      <c r="M9" s="564">
        <v>7.9669999999999996</v>
      </c>
      <c r="N9" s="565">
        <v>555.654</v>
      </c>
      <c r="O9" s="566">
        <v>144.482</v>
      </c>
      <c r="P9" s="567">
        <v>227.94800000000001</v>
      </c>
      <c r="Q9" s="565">
        <v>133.46299999999999</v>
      </c>
      <c r="R9" s="566">
        <v>17.446000000000002</v>
      </c>
      <c r="S9" s="567">
        <v>23.483000000000001</v>
      </c>
      <c r="T9" s="565">
        <v>57.198999999999998</v>
      </c>
      <c r="U9" s="566">
        <v>3.673</v>
      </c>
      <c r="V9" s="567">
        <v>5.1849999999999996</v>
      </c>
      <c r="W9" s="568">
        <v>630.48</v>
      </c>
      <c r="X9" s="569">
        <v>60.215000000000003</v>
      </c>
      <c r="Y9" s="570">
        <v>8.2739999999999991</v>
      </c>
      <c r="Z9" s="568">
        <v>82.738</v>
      </c>
      <c r="AA9" s="569">
        <v>14.028</v>
      </c>
      <c r="AB9" s="570">
        <v>7.016</v>
      </c>
      <c r="AC9" s="571">
        <v>21.536000000000001</v>
      </c>
      <c r="AD9" s="569">
        <v>0.35099999999999998</v>
      </c>
      <c r="AE9" s="572">
        <v>2.782</v>
      </c>
      <c r="AF9" s="573">
        <v>40.188000000000002</v>
      </c>
      <c r="AG9" s="563">
        <v>1.1020000000000001</v>
      </c>
      <c r="AH9" s="574">
        <v>1.9E-2</v>
      </c>
      <c r="AI9" s="575">
        <v>0.48399999999999999</v>
      </c>
      <c r="AJ9" s="576">
        <v>3.5999999999999997E-2</v>
      </c>
      <c r="AK9" s="577">
        <v>5.1269999999999998</v>
      </c>
      <c r="AL9" s="573">
        <v>5.6000000000000001E-2</v>
      </c>
      <c r="AM9" s="576">
        <v>0</v>
      </c>
      <c r="AN9" s="574">
        <v>0</v>
      </c>
    </row>
    <row r="10" spans="2:40" s="578" customFormat="1">
      <c r="B10" s="2092"/>
      <c r="C10" s="579" t="s">
        <v>336</v>
      </c>
      <c r="D10" s="580">
        <v>56056.334000000003</v>
      </c>
      <c r="E10" s="580">
        <v>34365.788</v>
      </c>
      <c r="F10" s="581">
        <v>1725.846</v>
      </c>
      <c r="G10" s="582">
        <v>5979.0029999999997</v>
      </c>
      <c r="H10" s="580">
        <v>12114.186</v>
      </c>
      <c r="I10" s="581">
        <v>78.295000000000002</v>
      </c>
      <c r="J10" s="582">
        <v>639.23</v>
      </c>
      <c r="K10" s="580">
        <v>1047.0930000000001</v>
      </c>
      <c r="L10" s="581">
        <v>33.026000000000003</v>
      </c>
      <c r="M10" s="582">
        <v>73.867000000000004</v>
      </c>
      <c r="N10" s="583">
        <v>27330.561000000002</v>
      </c>
      <c r="O10" s="584">
        <v>1662.546</v>
      </c>
      <c r="P10" s="585">
        <v>5978.6710000000003</v>
      </c>
      <c r="Q10" s="583">
        <v>10551.42</v>
      </c>
      <c r="R10" s="584">
        <v>73.468000000000004</v>
      </c>
      <c r="S10" s="585">
        <v>631.52200000000005</v>
      </c>
      <c r="T10" s="583">
        <v>832.93600000000004</v>
      </c>
      <c r="U10" s="584">
        <v>33.026000000000003</v>
      </c>
      <c r="V10" s="585">
        <v>73.712000000000003</v>
      </c>
      <c r="W10" s="583">
        <v>6886.5219999999999</v>
      </c>
      <c r="X10" s="584">
        <v>63.173000000000002</v>
      </c>
      <c r="Y10" s="585">
        <v>0.33200000000000002</v>
      </c>
      <c r="Z10" s="583">
        <v>1537.183</v>
      </c>
      <c r="AA10" s="584">
        <v>4.827</v>
      </c>
      <c r="AB10" s="585">
        <v>3.9980000000000002</v>
      </c>
      <c r="AC10" s="586">
        <v>214.15700000000001</v>
      </c>
      <c r="AD10" s="584">
        <v>0</v>
      </c>
      <c r="AE10" s="587">
        <v>0.155</v>
      </c>
      <c r="AF10" s="580">
        <v>148.70500000000001</v>
      </c>
      <c r="AG10" s="584">
        <v>0.127</v>
      </c>
      <c r="AH10" s="588">
        <v>0</v>
      </c>
      <c r="AI10" s="589">
        <v>25.582999999999998</v>
      </c>
      <c r="AJ10" s="590">
        <v>0</v>
      </c>
      <c r="AK10" s="582">
        <v>3.71</v>
      </c>
      <c r="AL10" s="580">
        <v>0</v>
      </c>
      <c r="AM10" s="587">
        <v>0</v>
      </c>
      <c r="AN10" s="585">
        <v>0</v>
      </c>
    </row>
    <row r="11" spans="2:40" s="578" customFormat="1">
      <c r="B11" s="2092"/>
      <c r="C11" s="579" t="s">
        <v>337</v>
      </c>
      <c r="D11" s="580">
        <v>220598.18700000001</v>
      </c>
      <c r="E11" s="580">
        <v>85669.993000000002</v>
      </c>
      <c r="F11" s="581">
        <v>60458.845999999998</v>
      </c>
      <c r="G11" s="582">
        <v>19711.405999999999</v>
      </c>
      <c r="H11" s="580">
        <v>20272.617999999999</v>
      </c>
      <c r="I11" s="581">
        <v>9686.402</v>
      </c>
      <c r="J11" s="582">
        <v>17000.358</v>
      </c>
      <c r="K11" s="580">
        <v>4511.085</v>
      </c>
      <c r="L11" s="581">
        <v>1472.8230000000001</v>
      </c>
      <c r="M11" s="582">
        <v>1814.6559999999999</v>
      </c>
      <c r="N11" s="583">
        <v>33780.828999999998</v>
      </c>
      <c r="O11" s="584">
        <v>13419.925999999999</v>
      </c>
      <c r="P11" s="585">
        <v>17156.732</v>
      </c>
      <c r="Q11" s="583">
        <v>10474.912</v>
      </c>
      <c r="R11" s="584">
        <v>1813.415</v>
      </c>
      <c r="S11" s="585">
        <v>11862.106</v>
      </c>
      <c r="T11" s="583">
        <v>2419.0970000000002</v>
      </c>
      <c r="U11" s="584">
        <v>343.89800000000002</v>
      </c>
      <c r="V11" s="585">
        <v>445.18200000000002</v>
      </c>
      <c r="W11" s="583">
        <v>51556.784</v>
      </c>
      <c r="X11" s="584">
        <v>45156.154000000002</v>
      </c>
      <c r="Y11" s="585">
        <v>2268.0279999999998</v>
      </c>
      <c r="Z11" s="583">
        <v>9732.6790000000001</v>
      </c>
      <c r="AA11" s="584">
        <v>7868.7839999999997</v>
      </c>
      <c r="AB11" s="585">
        <v>4807.0039999999999</v>
      </c>
      <c r="AC11" s="586">
        <v>2054.1579999999999</v>
      </c>
      <c r="AD11" s="584">
        <v>1126.9010000000001</v>
      </c>
      <c r="AE11" s="587">
        <v>1369.4739999999999</v>
      </c>
      <c r="AF11" s="580">
        <v>332.38</v>
      </c>
      <c r="AG11" s="581">
        <v>1882.7660000000001</v>
      </c>
      <c r="AH11" s="582">
        <v>286.64600000000002</v>
      </c>
      <c r="AI11" s="591">
        <v>65.027000000000001</v>
      </c>
      <c r="AJ11" s="581">
        <v>4.2030000000000003</v>
      </c>
      <c r="AK11" s="582">
        <v>331.24799999999999</v>
      </c>
      <c r="AL11" s="580">
        <v>37.83</v>
      </c>
      <c r="AM11" s="590">
        <v>2.024</v>
      </c>
      <c r="AN11" s="585">
        <v>0</v>
      </c>
    </row>
    <row r="12" spans="2:40" s="578" customFormat="1">
      <c r="B12" s="2092"/>
      <c r="C12" s="579" t="s">
        <v>338</v>
      </c>
      <c r="D12" s="580">
        <v>18878.224999999999</v>
      </c>
      <c r="E12" s="580">
        <v>10022.138000000001</v>
      </c>
      <c r="F12" s="581">
        <v>3564.6109999999999</v>
      </c>
      <c r="G12" s="582">
        <v>3035.6390000000001</v>
      </c>
      <c r="H12" s="580">
        <v>735.75099999999998</v>
      </c>
      <c r="I12" s="581">
        <v>239.15100000000001</v>
      </c>
      <c r="J12" s="582">
        <v>324.24400000000003</v>
      </c>
      <c r="K12" s="580">
        <v>722.351</v>
      </c>
      <c r="L12" s="581">
        <v>63.139000000000003</v>
      </c>
      <c r="M12" s="582">
        <v>171.20099999999999</v>
      </c>
      <c r="N12" s="583">
        <v>8130.4920000000002</v>
      </c>
      <c r="O12" s="584">
        <v>2655.3449999999998</v>
      </c>
      <c r="P12" s="585">
        <v>3030.94</v>
      </c>
      <c r="Q12" s="583">
        <v>552.827</v>
      </c>
      <c r="R12" s="584">
        <v>197.53100000000001</v>
      </c>
      <c r="S12" s="585">
        <v>228.286</v>
      </c>
      <c r="T12" s="583">
        <v>594.75199999999995</v>
      </c>
      <c r="U12" s="584">
        <v>45.076999999999998</v>
      </c>
      <c r="V12" s="585">
        <v>48.149000000000001</v>
      </c>
      <c r="W12" s="583">
        <v>1850.4349999999999</v>
      </c>
      <c r="X12" s="584">
        <v>907.97199999999998</v>
      </c>
      <c r="Y12" s="585">
        <v>4.6989999999999998</v>
      </c>
      <c r="Z12" s="583">
        <v>182.91399999999999</v>
      </c>
      <c r="AA12" s="584">
        <v>41.62</v>
      </c>
      <c r="AB12" s="585">
        <v>95.957999999999998</v>
      </c>
      <c r="AC12" s="586">
        <v>127.599</v>
      </c>
      <c r="AD12" s="584">
        <v>18.062000000000001</v>
      </c>
      <c r="AE12" s="587">
        <v>122.822</v>
      </c>
      <c r="AF12" s="592">
        <v>41.210999999999999</v>
      </c>
      <c r="AG12" s="581">
        <v>1.294</v>
      </c>
      <c r="AH12" s="582">
        <v>0</v>
      </c>
      <c r="AI12" s="593">
        <v>0.01</v>
      </c>
      <c r="AJ12" s="584">
        <v>0</v>
      </c>
      <c r="AK12" s="594">
        <v>0</v>
      </c>
      <c r="AL12" s="587">
        <v>0</v>
      </c>
      <c r="AM12" s="584">
        <v>0</v>
      </c>
      <c r="AN12" s="585">
        <v>0.23</v>
      </c>
    </row>
    <row r="13" spans="2:40" s="578" customFormat="1" ht="13.5" thickBot="1">
      <c r="B13" s="2093"/>
      <c r="C13" s="595" t="s">
        <v>339</v>
      </c>
      <c r="D13" s="596">
        <v>297575.71100000001</v>
      </c>
      <c r="E13" s="596">
        <v>131284.24100000001</v>
      </c>
      <c r="F13" s="597">
        <v>65955.101999999999</v>
      </c>
      <c r="G13" s="598">
        <v>28962.289000000001</v>
      </c>
      <c r="H13" s="596">
        <v>33339.24</v>
      </c>
      <c r="I13" s="597">
        <v>10035.358</v>
      </c>
      <c r="J13" s="598">
        <v>17999.457999999999</v>
      </c>
      <c r="K13" s="596">
        <v>6359.32</v>
      </c>
      <c r="L13" s="597">
        <v>1573.0119999999999</v>
      </c>
      <c r="M13" s="598">
        <v>2067.6909999999998</v>
      </c>
      <c r="N13" s="596">
        <v>69797.535999999993</v>
      </c>
      <c r="O13" s="597">
        <v>17882.298999999999</v>
      </c>
      <c r="P13" s="598">
        <v>26394.291000000001</v>
      </c>
      <c r="Q13" s="596">
        <v>21712.621999999999</v>
      </c>
      <c r="R13" s="597">
        <v>2101.86</v>
      </c>
      <c r="S13" s="598">
        <v>12745.397000000001</v>
      </c>
      <c r="T13" s="596">
        <v>3903.9839999999999</v>
      </c>
      <c r="U13" s="597">
        <v>425.67399999999998</v>
      </c>
      <c r="V13" s="598">
        <v>572.22799999999995</v>
      </c>
      <c r="W13" s="596">
        <v>60924.220999999998</v>
      </c>
      <c r="X13" s="597">
        <v>46187.514000000003</v>
      </c>
      <c r="Y13" s="598">
        <v>2281.3330000000001</v>
      </c>
      <c r="Z13" s="596">
        <v>11535.513999999999</v>
      </c>
      <c r="AA13" s="597">
        <v>7929.259</v>
      </c>
      <c r="AB13" s="598">
        <v>4913.9759999999997</v>
      </c>
      <c r="AC13" s="599">
        <v>2417.4499999999998</v>
      </c>
      <c r="AD13" s="597">
        <v>1145.3140000000001</v>
      </c>
      <c r="AE13" s="600">
        <v>1495.2329999999999</v>
      </c>
      <c r="AF13" s="596">
        <v>562.48400000000004</v>
      </c>
      <c r="AG13" s="597">
        <v>1885.289</v>
      </c>
      <c r="AH13" s="598">
        <v>286.66500000000002</v>
      </c>
      <c r="AI13" s="601">
        <v>91.103999999999999</v>
      </c>
      <c r="AJ13" s="597">
        <v>4.2389999999999999</v>
      </c>
      <c r="AK13" s="598">
        <v>340.08499999999998</v>
      </c>
      <c r="AL13" s="596">
        <v>37.886000000000003</v>
      </c>
      <c r="AM13" s="597">
        <v>2.024</v>
      </c>
      <c r="AN13" s="598">
        <v>0.23</v>
      </c>
    </row>
    <row r="14" spans="2:40" ht="15" customHeight="1">
      <c r="B14" s="2091" t="s">
        <v>190</v>
      </c>
      <c r="C14" s="561" t="s">
        <v>335</v>
      </c>
      <c r="D14" s="562">
        <v>2411.1959999999999</v>
      </c>
      <c r="E14" s="562">
        <v>1430.3050000000001</v>
      </c>
      <c r="F14" s="563">
        <v>252.172</v>
      </c>
      <c r="G14" s="564">
        <v>347.03899999999999</v>
      </c>
      <c r="H14" s="562">
        <v>249.727</v>
      </c>
      <c r="I14" s="563">
        <v>32.338999999999999</v>
      </c>
      <c r="J14" s="564">
        <v>36.712000000000003</v>
      </c>
      <c r="K14" s="562">
        <v>54.491</v>
      </c>
      <c r="L14" s="563">
        <v>4.843</v>
      </c>
      <c r="M14" s="564">
        <v>3.5680000000000001</v>
      </c>
      <c r="N14" s="565">
        <v>719.85299999999995</v>
      </c>
      <c r="O14" s="566">
        <v>171.16800000000001</v>
      </c>
      <c r="P14" s="567">
        <v>328.49799999999999</v>
      </c>
      <c r="Q14" s="565">
        <v>158.35900000000001</v>
      </c>
      <c r="R14" s="566">
        <v>15.583</v>
      </c>
      <c r="S14" s="567">
        <v>28.047000000000001</v>
      </c>
      <c r="T14" s="565">
        <v>34.219000000000001</v>
      </c>
      <c r="U14" s="566">
        <v>3.774</v>
      </c>
      <c r="V14" s="567">
        <v>1.1180000000000001</v>
      </c>
      <c r="W14" s="568">
        <v>705.29300000000001</v>
      </c>
      <c r="X14" s="569">
        <v>79.697000000000003</v>
      </c>
      <c r="Y14" s="570">
        <v>18.454000000000001</v>
      </c>
      <c r="Z14" s="568">
        <v>90.852000000000004</v>
      </c>
      <c r="AA14" s="569">
        <v>16.716000000000001</v>
      </c>
      <c r="AB14" s="570">
        <v>5.2489999999999997</v>
      </c>
      <c r="AC14" s="568">
        <v>20.195</v>
      </c>
      <c r="AD14" s="569">
        <v>1.069</v>
      </c>
      <c r="AE14" s="570">
        <v>2.4500000000000002</v>
      </c>
      <c r="AF14" s="568">
        <v>5.1589999999999998</v>
      </c>
      <c r="AG14" s="569">
        <v>1.3069999999999999</v>
      </c>
      <c r="AH14" s="570">
        <v>8.6999999999999994E-2</v>
      </c>
      <c r="AI14" s="568">
        <v>0.51600000000000001</v>
      </c>
      <c r="AJ14" s="569">
        <v>0.04</v>
      </c>
      <c r="AK14" s="570">
        <v>3.4159999999999999</v>
      </c>
      <c r="AL14" s="568">
        <v>7.6999999999999999E-2</v>
      </c>
      <c r="AM14" s="569">
        <v>0</v>
      </c>
      <c r="AN14" s="570">
        <v>0</v>
      </c>
    </row>
    <row r="15" spans="2:40">
      <c r="B15" s="2092"/>
      <c r="C15" s="579" t="s">
        <v>336</v>
      </c>
      <c r="D15" s="580">
        <v>53009.375999999997</v>
      </c>
      <c r="E15" s="580">
        <v>31666.969000000001</v>
      </c>
      <c r="F15" s="581">
        <v>1767.8389999999999</v>
      </c>
      <c r="G15" s="582">
        <v>5353.7939999999999</v>
      </c>
      <c r="H15" s="580">
        <v>12491.963</v>
      </c>
      <c r="I15" s="581">
        <v>92.227000000000004</v>
      </c>
      <c r="J15" s="582">
        <v>648.40300000000002</v>
      </c>
      <c r="K15" s="580">
        <v>934.50400000000002</v>
      </c>
      <c r="L15" s="581">
        <v>32.131999999999998</v>
      </c>
      <c r="M15" s="582">
        <v>21.545000000000002</v>
      </c>
      <c r="N15" s="583">
        <v>24575.417000000001</v>
      </c>
      <c r="O15" s="584">
        <v>1698.0070000000001</v>
      </c>
      <c r="P15" s="585">
        <v>5352.4970000000003</v>
      </c>
      <c r="Q15" s="583">
        <v>10849.834000000001</v>
      </c>
      <c r="R15" s="584">
        <v>83.179000000000002</v>
      </c>
      <c r="S15" s="585">
        <v>639.82899999999995</v>
      </c>
      <c r="T15" s="583">
        <v>728.16499999999996</v>
      </c>
      <c r="U15" s="584">
        <v>32.131999999999998</v>
      </c>
      <c r="V15" s="585">
        <v>21.491</v>
      </c>
      <c r="W15" s="583">
        <v>7047.0709999999999</v>
      </c>
      <c r="X15" s="584">
        <v>69.831999999999994</v>
      </c>
      <c r="Y15" s="585">
        <v>1.2969999999999999</v>
      </c>
      <c r="Z15" s="583">
        <v>1612.8430000000001</v>
      </c>
      <c r="AA15" s="584">
        <v>9.048</v>
      </c>
      <c r="AB15" s="585">
        <v>6.1219999999999999</v>
      </c>
      <c r="AC15" s="583">
        <v>206.339</v>
      </c>
      <c r="AD15" s="584">
        <v>0</v>
      </c>
      <c r="AE15" s="585">
        <v>5.3999999999999999E-2</v>
      </c>
      <c r="AF15" s="583">
        <v>44.481000000000002</v>
      </c>
      <c r="AG15" s="584">
        <v>0</v>
      </c>
      <c r="AH15" s="585">
        <v>0</v>
      </c>
      <c r="AI15" s="583">
        <v>29.286000000000001</v>
      </c>
      <c r="AJ15" s="584">
        <v>0</v>
      </c>
      <c r="AK15" s="585">
        <v>0</v>
      </c>
      <c r="AL15" s="583">
        <v>0</v>
      </c>
      <c r="AM15" s="584">
        <v>0</v>
      </c>
      <c r="AN15" s="585">
        <v>0</v>
      </c>
    </row>
    <row r="16" spans="2:40">
      <c r="B16" s="2092"/>
      <c r="C16" s="579" t="s">
        <v>337</v>
      </c>
      <c r="D16" s="580">
        <v>224474.64300000001</v>
      </c>
      <c r="E16" s="580">
        <v>86866.078999999998</v>
      </c>
      <c r="F16" s="581">
        <v>61933.525999999998</v>
      </c>
      <c r="G16" s="582">
        <v>19521.465</v>
      </c>
      <c r="H16" s="580">
        <v>20865.942999999999</v>
      </c>
      <c r="I16" s="581">
        <v>9910.0669999999991</v>
      </c>
      <c r="J16" s="582">
        <v>17429.969000000001</v>
      </c>
      <c r="K16" s="580">
        <v>4625.9470000000001</v>
      </c>
      <c r="L16" s="581">
        <v>1556.105</v>
      </c>
      <c r="M16" s="582">
        <v>1765.5419999999999</v>
      </c>
      <c r="N16" s="583">
        <v>33999.288</v>
      </c>
      <c r="O16" s="584">
        <v>14144.731</v>
      </c>
      <c r="P16" s="585">
        <v>16815.151999999998</v>
      </c>
      <c r="Q16" s="583">
        <v>10520.919</v>
      </c>
      <c r="R16" s="584">
        <v>1857.194</v>
      </c>
      <c r="S16" s="585">
        <v>12215.541999999999</v>
      </c>
      <c r="T16" s="583">
        <v>2497.5590000000002</v>
      </c>
      <c r="U16" s="584">
        <v>312.68799999999999</v>
      </c>
      <c r="V16" s="585">
        <v>432.79</v>
      </c>
      <c r="W16" s="583">
        <v>52552.249000000003</v>
      </c>
      <c r="X16" s="584">
        <v>45931.044999999998</v>
      </c>
      <c r="Y16" s="585">
        <v>2419.6410000000001</v>
      </c>
      <c r="Z16" s="583">
        <v>10277.213</v>
      </c>
      <c r="AA16" s="584">
        <v>8048.8940000000002</v>
      </c>
      <c r="AB16" s="585">
        <v>4847.3879999999999</v>
      </c>
      <c r="AC16" s="583">
        <v>2091.5279999999998</v>
      </c>
      <c r="AD16" s="584">
        <v>1241.7049999999999</v>
      </c>
      <c r="AE16" s="585">
        <v>1332.752</v>
      </c>
      <c r="AF16" s="583">
        <v>314.54199999999997</v>
      </c>
      <c r="AG16" s="584">
        <v>1857.75</v>
      </c>
      <c r="AH16" s="585">
        <v>286.67200000000003</v>
      </c>
      <c r="AI16" s="583">
        <v>67.811000000000007</v>
      </c>
      <c r="AJ16" s="584">
        <v>3.9790000000000001</v>
      </c>
      <c r="AK16" s="585">
        <v>367.03899999999999</v>
      </c>
      <c r="AL16" s="583">
        <v>36.86</v>
      </c>
      <c r="AM16" s="584">
        <v>1.712</v>
      </c>
      <c r="AN16" s="585">
        <v>0</v>
      </c>
    </row>
    <row r="17" spans="2:40">
      <c r="B17" s="2092"/>
      <c r="C17" s="579" t="s">
        <v>338</v>
      </c>
      <c r="D17" s="580">
        <v>15158.266</v>
      </c>
      <c r="E17" s="580">
        <v>8392.8709999999992</v>
      </c>
      <c r="F17" s="581">
        <v>2714.636</v>
      </c>
      <c r="G17" s="582">
        <v>1902.5329999999999</v>
      </c>
      <c r="H17" s="580">
        <v>749.81</v>
      </c>
      <c r="I17" s="581">
        <v>239.202</v>
      </c>
      <c r="J17" s="582">
        <v>357.64100000000002</v>
      </c>
      <c r="K17" s="580">
        <v>582.42100000000005</v>
      </c>
      <c r="L17" s="581">
        <v>55.505000000000003</v>
      </c>
      <c r="M17" s="582">
        <v>163.64699999999999</v>
      </c>
      <c r="N17" s="583">
        <v>6494.5519999999997</v>
      </c>
      <c r="O17" s="584">
        <v>1805.4770000000001</v>
      </c>
      <c r="P17" s="585">
        <v>1897.479</v>
      </c>
      <c r="Q17" s="583">
        <v>563.80100000000004</v>
      </c>
      <c r="R17" s="584">
        <v>201.82900000000001</v>
      </c>
      <c r="S17" s="585">
        <v>220.48400000000001</v>
      </c>
      <c r="T17" s="583">
        <v>456.36200000000002</v>
      </c>
      <c r="U17" s="584">
        <v>38.936999999999998</v>
      </c>
      <c r="V17" s="585">
        <v>44.871000000000002</v>
      </c>
      <c r="W17" s="583">
        <v>1859.5619999999999</v>
      </c>
      <c r="X17" s="584">
        <v>907.87800000000004</v>
      </c>
      <c r="Y17" s="585">
        <v>5.0540000000000003</v>
      </c>
      <c r="Z17" s="583">
        <v>186</v>
      </c>
      <c r="AA17" s="584">
        <v>37.372999999999998</v>
      </c>
      <c r="AB17" s="585">
        <v>137.15700000000001</v>
      </c>
      <c r="AC17" s="583">
        <v>126.059</v>
      </c>
      <c r="AD17" s="584">
        <v>16.568000000000001</v>
      </c>
      <c r="AE17" s="585">
        <v>118.553</v>
      </c>
      <c r="AF17" s="583">
        <v>38.756999999999998</v>
      </c>
      <c r="AG17" s="584">
        <v>1.2809999999999999</v>
      </c>
      <c r="AH17" s="585">
        <v>0</v>
      </c>
      <c r="AI17" s="583">
        <v>8.9999999999999993E-3</v>
      </c>
      <c r="AJ17" s="584">
        <v>0</v>
      </c>
      <c r="AK17" s="585">
        <v>0</v>
      </c>
      <c r="AL17" s="583">
        <v>0</v>
      </c>
      <c r="AM17" s="584">
        <v>0</v>
      </c>
      <c r="AN17" s="585">
        <v>0.223</v>
      </c>
    </row>
    <row r="18" spans="2:40" ht="13.5" thickBot="1">
      <c r="B18" s="2093"/>
      <c r="C18" s="595" t="s">
        <v>339</v>
      </c>
      <c r="D18" s="596">
        <v>295053.48100000003</v>
      </c>
      <c r="E18" s="596">
        <v>128356.224</v>
      </c>
      <c r="F18" s="597">
        <v>66668.172999999995</v>
      </c>
      <c r="G18" s="598">
        <v>27124.830999999998</v>
      </c>
      <c r="H18" s="596">
        <v>34357.442999999999</v>
      </c>
      <c r="I18" s="597">
        <v>10273.834999999999</v>
      </c>
      <c r="J18" s="598">
        <v>18472.724999999999</v>
      </c>
      <c r="K18" s="596">
        <v>6197.3630000000003</v>
      </c>
      <c r="L18" s="597">
        <v>1648.585</v>
      </c>
      <c r="M18" s="598">
        <v>1954.3019999999999</v>
      </c>
      <c r="N18" s="596">
        <v>65789.11</v>
      </c>
      <c r="O18" s="597">
        <v>17819.383000000002</v>
      </c>
      <c r="P18" s="598">
        <v>24393.626</v>
      </c>
      <c r="Q18" s="596">
        <v>22092.913</v>
      </c>
      <c r="R18" s="597">
        <v>2157.7849999999999</v>
      </c>
      <c r="S18" s="598">
        <v>13103.902</v>
      </c>
      <c r="T18" s="596">
        <v>3716.3049999999998</v>
      </c>
      <c r="U18" s="597">
        <v>387.53100000000001</v>
      </c>
      <c r="V18" s="598">
        <v>500.27</v>
      </c>
      <c r="W18" s="596">
        <v>62164.175000000003</v>
      </c>
      <c r="X18" s="597">
        <v>46988.451999999997</v>
      </c>
      <c r="Y18" s="598">
        <v>2444.4459999999999</v>
      </c>
      <c r="Z18" s="596">
        <v>12166.907999999999</v>
      </c>
      <c r="AA18" s="597">
        <v>8112.0309999999999</v>
      </c>
      <c r="AB18" s="598">
        <v>4995.9160000000002</v>
      </c>
      <c r="AC18" s="599">
        <v>2444.1210000000001</v>
      </c>
      <c r="AD18" s="597">
        <v>1259.3420000000001</v>
      </c>
      <c r="AE18" s="600">
        <v>1453.809</v>
      </c>
      <c r="AF18" s="596">
        <v>402.93900000000002</v>
      </c>
      <c r="AG18" s="597">
        <v>1860.338</v>
      </c>
      <c r="AH18" s="602">
        <v>286.75900000000001</v>
      </c>
      <c r="AI18" s="601">
        <v>97.622</v>
      </c>
      <c r="AJ18" s="597">
        <v>4.0190000000000001</v>
      </c>
      <c r="AK18" s="598">
        <v>372.90699999999998</v>
      </c>
      <c r="AL18" s="596">
        <v>36.936999999999998</v>
      </c>
      <c r="AM18" s="597">
        <v>1.712</v>
      </c>
      <c r="AN18" s="603">
        <v>0.223</v>
      </c>
    </row>
    <row r="19" spans="2:40" s="578" customFormat="1">
      <c r="B19" s="604"/>
      <c r="C19" s="605"/>
      <c r="D19" s="606"/>
      <c r="E19" s="607"/>
      <c r="F19" s="607"/>
      <c r="G19" s="607"/>
      <c r="H19" s="607"/>
      <c r="I19" s="607"/>
      <c r="J19" s="607"/>
      <c r="K19" s="607"/>
      <c r="L19" s="607"/>
      <c r="M19" s="607"/>
      <c r="N19" s="607"/>
      <c r="O19" s="607"/>
      <c r="P19" s="607"/>
      <c r="Q19" s="607"/>
      <c r="R19" s="607"/>
      <c r="S19" s="607"/>
      <c r="T19" s="607"/>
      <c r="U19" s="607"/>
      <c r="V19" s="607"/>
      <c r="W19" s="607"/>
      <c r="X19" s="607"/>
      <c r="Y19" s="607"/>
      <c r="Z19" s="607"/>
      <c r="AA19" s="607"/>
      <c r="AB19" s="607"/>
      <c r="AC19" s="608"/>
      <c r="AD19" s="607"/>
    </row>
    <row r="20" spans="2:40" s="578" customFormat="1">
      <c r="B20" s="609" t="s">
        <v>352</v>
      </c>
      <c r="C20" s="605"/>
      <c r="D20" s="606"/>
      <c r="E20" s="606"/>
      <c r="F20" s="606"/>
      <c r="G20" s="606"/>
      <c r="H20" s="606"/>
      <c r="I20" s="606"/>
      <c r="J20" s="606"/>
      <c r="K20" s="606"/>
      <c r="L20" s="606"/>
      <c r="M20" s="606"/>
      <c r="N20" s="606"/>
      <c r="O20" s="606"/>
      <c r="P20" s="606"/>
      <c r="Q20" s="606"/>
      <c r="R20" s="606"/>
      <c r="S20" s="606"/>
      <c r="T20" s="606"/>
      <c r="U20" s="606"/>
      <c r="V20" s="606"/>
      <c r="W20" s="606"/>
      <c r="Y20" s="606"/>
      <c r="Z20" s="606"/>
      <c r="AA20" s="606"/>
      <c r="AB20" s="606"/>
      <c r="AC20" s="606"/>
    </row>
    <row r="21" spans="2:40" s="578" customFormat="1">
      <c r="B21" s="578" t="s">
        <v>353</v>
      </c>
      <c r="J21" s="610"/>
      <c r="X21" s="606"/>
    </row>
    <row r="22" spans="2:40" s="578" customFormat="1">
      <c r="B22" s="578" t="s">
        <v>354</v>
      </c>
      <c r="J22" s="605"/>
    </row>
    <row r="23" spans="2:40" s="578" customFormat="1">
      <c r="B23" s="578" t="s">
        <v>355</v>
      </c>
      <c r="J23" s="605"/>
    </row>
    <row r="24" spans="2:40" s="578" customFormat="1">
      <c r="J24" s="605"/>
      <c r="L24" s="610"/>
    </row>
    <row r="25" spans="2:40" s="578" customFormat="1">
      <c r="J25" s="605"/>
      <c r="L25" s="611"/>
      <c r="M25" s="611"/>
      <c r="Q25" s="611"/>
      <c r="R25" s="611"/>
      <c r="S25" s="611"/>
      <c r="T25" s="611"/>
      <c r="U25" s="611"/>
      <c r="V25" s="611"/>
      <c r="Z25" s="611"/>
      <c r="AA25" s="611"/>
      <c r="AB25" s="611"/>
      <c r="AC25" s="611"/>
      <c r="AD25" s="611"/>
      <c r="AE25" s="611"/>
      <c r="AI25" s="611"/>
      <c r="AJ25" s="611"/>
      <c r="AK25" s="611"/>
      <c r="AL25" s="611"/>
      <c r="AM25" s="611"/>
      <c r="AN25" s="611"/>
    </row>
    <row r="26" spans="2:40" s="578" customFormat="1">
      <c r="J26" s="610"/>
      <c r="N26" s="612"/>
      <c r="O26" s="612"/>
      <c r="P26" s="612"/>
      <c r="Q26" s="612"/>
      <c r="R26" s="612"/>
      <c r="S26" s="612"/>
      <c r="T26" s="612"/>
      <c r="U26" s="612"/>
      <c r="V26" s="612"/>
      <c r="Z26" s="612"/>
      <c r="AA26" s="612"/>
      <c r="AB26" s="612"/>
      <c r="AC26" s="612"/>
      <c r="AD26" s="612"/>
      <c r="AE26" s="612"/>
      <c r="AF26" s="612"/>
      <c r="AG26" s="612"/>
      <c r="AH26" s="612"/>
      <c r="AI26" s="612"/>
      <c r="AJ26" s="612"/>
      <c r="AK26" s="612"/>
      <c r="AL26" s="612"/>
      <c r="AM26" s="612"/>
      <c r="AN26" s="612"/>
    </row>
    <row r="27" spans="2:40" s="578" customFormat="1">
      <c r="J27" s="610"/>
      <c r="N27" s="613"/>
      <c r="O27" s="613"/>
      <c r="P27" s="613"/>
      <c r="Q27" s="613"/>
      <c r="R27" s="613"/>
      <c r="S27" s="613"/>
      <c r="T27" s="613"/>
      <c r="Z27" s="613"/>
      <c r="AE27" s="610"/>
    </row>
    <row r="28" spans="2:40" s="578" customFormat="1">
      <c r="N28" s="613"/>
      <c r="O28" s="613"/>
      <c r="P28" s="613"/>
      <c r="Q28" s="613"/>
      <c r="R28" s="613"/>
      <c r="S28" s="613"/>
      <c r="T28" s="613"/>
      <c r="Z28" s="613"/>
    </row>
    <row r="29" spans="2:40" s="578" customFormat="1">
      <c r="N29" s="613"/>
      <c r="O29" s="613"/>
      <c r="P29" s="613"/>
      <c r="Q29" s="613"/>
      <c r="R29" s="613"/>
      <c r="S29" s="613"/>
      <c r="T29" s="613"/>
      <c r="Z29" s="613"/>
      <c r="AI29" s="613"/>
    </row>
    <row r="30" spans="2:40" s="578" customFormat="1">
      <c r="H30" s="611"/>
      <c r="I30" s="611"/>
      <c r="J30" s="611"/>
      <c r="K30" s="611"/>
      <c r="L30" s="611"/>
      <c r="M30" s="611"/>
      <c r="N30" s="613"/>
      <c r="O30" s="613"/>
      <c r="P30" s="613"/>
      <c r="Q30" s="613"/>
      <c r="R30" s="613"/>
      <c r="S30" s="613"/>
      <c r="T30" s="613"/>
      <c r="Z30" s="613"/>
      <c r="AI30" s="613"/>
    </row>
    <row r="31" spans="2:40" s="578" customFormat="1">
      <c r="D31" s="613"/>
      <c r="H31" s="613"/>
      <c r="I31" s="613"/>
      <c r="J31" s="613"/>
      <c r="K31" s="613"/>
      <c r="L31" s="613"/>
      <c r="M31" s="613"/>
      <c r="N31" s="613"/>
      <c r="O31" s="613"/>
      <c r="P31" s="613"/>
      <c r="Q31" s="613"/>
      <c r="R31" s="613"/>
      <c r="S31" s="613"/>
      <c r="T31" s="613"/>
      <c r="Z31" s="613"/>
      <c r="AI31" s="613"/>
    </row>
    <row r="32" spans="2:40" s="578" customFormat="1">
      <c r="D32" s="613"/>
      <c r="H32" s="613"/>
      <c r="I32" s="613"/>
      <c r="J32" s="613"/>
      <c r="K32" s="613"/>
      <c r="L32" s="613"/>
      <c r="M32" s="613"/>
      <c r="N32" s="613"/>
      <c r="O32" s="613"/>
      <c r="P32" s="613"/>
      <c r="Q32" s="613"/>
      <c r="R32" s="613"/>
      <c r="S32" s="613"/>
      <c r="T32" s="613"/>
      <c r="X32" s="613"/>
      <c r="Y32" s="613"/>
      <c r="Z32" s="613"/>
      <c r="AG32" s="613"/>
      <c r="AH32" s="613"/>
      <c r="AI32" s="613"/>
    </row>
    <row r="33" spans="4:28" s="578" customFormat="1">
      <c r="D33" s="613"/>
      <c r="E33" s="613"/>
      <c r="F33" s="613"/>
      <c r="G33" s="613"/>
      <c r="H33" s="613"/>
      <c r="I33" s="613"/>
      <c r="J33" s="613"/>
      <c r="K33" s="613"/>
      <c r="L33" s="613"/>
      <c r="M33" s="613"/>
      <c r="N33" s="613"/>
      <c r="O33" s="613"/>
      <c r="P33" s="613"/>
      <c r="Q33" s="613"/>
      <c r="R33" s="613"/>
      <c r="S33" s="613"/>
      <c r="T33" s="613"/>
      <c r="U33" s="613"/>
      <c r="V33" s="613"/>
      <c r="W33" s="613"/>
      <c r="X33" s="613"/>
      <c r="Y33" s="613"/>
      <c r="Z33" s="613"/>
      <c r="AA33" s="613"/>
      <c r="AB33" s="613"/>
    </row>
    <row r="34" spans="4:28" s="578" customFormat="1">
      <c r="N34" s="613"/>
      <c r="O34" s="613"/>
      <c r="P34" s="613"/>
    </row>
    <row r="35" spans="4:28" s="578" customFormat="1"/>
    <row r="36" spans="4:28" s="578" customFormat="1"/>
    <row r="37" spans="4:28" s="578" customFormat="1"/>
    <row r="38" spans="4:28" s="578" customFormat="1"/>
    <row r="39" spans="4:28" s="578" customFormat="1"/>
    <row r="40" spans="4:28" s="578" customFormat="1"/>
    <row r="41" spans="4:28" s="578" customFormat="1"/>
    <row r="42" spans="4:28" s="578" customFormat="1"/>
    <row r="43" spans="4:28" s="578" customFormat="1"/>
    <row r="44" spans="4:28" s="578" customFormat="1"/>
    <row r="45" spans="4:28" s="578" customFormat="1"/>
    <row r="46" spans="4:28" s="578" customFormat="1"/>
    <row r="47" spans="4:28" s="578" customFormat="1"/>
    <row r="48" spans="4:28" s="578" customFormat="1"/>
    <row r="49" s="578" customFormat="1"/>
    <row r="50" s="578" customFormat="1"/>
    <row r="51" s="578" customFormat="1"/>
    <row r="52" s="578" customFormat="1"/>
    <row r="53" s="578" customFormat="1"/>
    <row r="54" s="578" customFormat="1"/>
    <row r="55" s="578" customFormat="1"/>
    <row r="56" s="578" customFormat="1"/>
    <row r="57" s="578" customFormat="1"/>
    <row r="58" s="578" customFormat="1"/>
    <row r="59" s="578" customFormat="1"/>
    <row r="60" s="578" customFormat="1"/>
    <row r="61" s="578" customFormat="1"/>
    <row r="62" s="578" customFormat="1"/>
    <row r="63" s="578" customFormat="1"/>
    <row r="64" s="578" customFormat="1"/>
    <row r="65" s="578" customFormat="1"/>
    <row r="66" s="578" customFormat="1"/>
    <row r="67" s="578" customFormat="1"/>
    <row r="68" s="578" customFormat="1"/>
    <row r="69" s="578" customFormat="1"/>
  </sheetData>
  <mergeCells count="24">
    <mergeCell ref="W7:Y7"/>
    <mergeCell ref="Z7:AB7"/>
    <mergeCell ref="AC7:AE7"/>
    <mergeCell ref="N7:P7"/>
    <mergeCell ref="Q7:S7"/>
    <mergeCell ref="T7:V7"/>
    <mergeCell ref="B9:B13"/>
    <mergeCell ref="B14:B18"/>
    <mergeCell ref="AK1:AN1"/>
    <mergeCell ref="B2:AN2"/>
    <mergeCell ref="AK5:AN5"/>
    <mergeCell ref="B6:B8"/>
    <mergeCell ref="C6:C8"/>
    <mergeCell ref="D6:D8"/>
    <mergeCell ref="E6:M6"/>
    <mergeCell ref="N6:V6"/>
    <mergeCell ref="W6:AE6"/>
    <mergeCell ref="AF6:AN6"/>
    <mergeCell ref="AF7:AH7"/>
    <mergeCell ref="AI7:AK7"/>
    <mergeCell ref="AL7:AN7"/>
    <mergeCell ref="E7:G7"/>
    <mergeCell ref="H7:J7"/>
    <mergeCell ref="K7:M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5"/>
  <sheetViews>
    <sheetView workbookViewId="0"/>
  </sheetViews>
  <sheetFormatPr defaultColWidth="9.140625" defaultRowHeight="12.75"/>
  <cols>
    <col min="1" max="1" width="5.140625" style="614" customWidth="1"/>
    <col min="2" max="2" width="12.7109375" style="614" customWidth="1"/>
    <col min="3" max="3" width="18.85546875" style="614" customWidth="1"/>
    <col min="4" max="7" width="9.140625" style="614" customWidth="1"/>
    <col min="8" max="8" width="9.7109375" style="614" customWidth="1"/>
    <col min="9" max="9" width="9" style="614" customWidth="1"/>
    <col min="10" max="10" width="9.5703125" style="614" customWidth="1"/>
    <col min="11" max="11" width="9.85546875" style="614" customWidth="1"/>
    <col min="12" max="12" width="9.140625" style="614" customWidth="1"/>
    <col min="13" max="15" width="0" style="614" hidden="1" customWidth="1"/>
    <col min="16" max="22" width="9.140625" style="614" customWidth="1"/>
    <col min="23" max="23" width="10.140625" style="614" bestFit="1" customWidth="1"/>
    <col min="24" max="16384" width="9.140625" style="614"/>
  </cols>
  <sheetData>
    <row r="2" spans="2:16">
      <c r="J2" s="2047" t="s">
        <v>356</v>
      </c>
      <c r="K2" s="2047"/>
    </row>
    <row r="4" spans="2:16" ht="17.25" customHeight="1">
      <c r="B4" s="2098" t="s">
        <v>357</v>
      </c>
      <c r="C4" s="2098"/>
      <c r="D4" s="2098"/>
      <c r="E4" s="2098"/>
      <c r="F4" s="2098"/>
      <c r="G4" s="2098"/>
      <c r="H4" s="2098"/>
      <c r="I4" s="2098"/>
      <c r="J4" s="2098"/>
      <c r="K4" s="2098"/>
    </row>
    <row r="5" spans="2:16" s="615" customFormat="1" ht="13.5" thickBot="1"/>
    <row r="6" spans="2:16" s="615" customFormat="1" ht="12.75" customHeight="1">
      <c r="B6" s="2094" t="s">
        <v>358</v>
      </c>
      <c r="C6" s="2099"/>
      <c r="D6" s="2101" t="s">
        <v>189</v>
      </c>
      <c r="E6" s="2102"/>
      <c r="F6" s="2102"/>
      <c r="G6" s="2103"/>
      <c r="H6" s="2101" t="s">
        <v>190</v>
      </c>
      <c r="I6" s="2102"/>
      <c r="J6" s="2102"/>
      <c r="K6" s="2103"/>
    </row>
    <row r="7" spans="2:16" s="615" customFormat="1" ht="26.25" thickBot="1">
      <c r="B7" s="2096"/>
      <c r="C7" s="2100"/>
      <c r="D7" s="489" t="s">
        <v>1</v>
      </c>
      <c r="E7" s="487" t="s">
        <v>2</v>
      </c>
      <c r="F7" s="487" t="s">
        <v>3</v>
      </c>
      <c r="G7" s="488" t="s">
        <v>4</v>
      </c>
      <c r="H7" s="489" t="s">
        <v>1</v>
      </c>
      <c r="I7" s="487" t="s">
        <v>2</v>
      </c>
      <c r="J7" s="487" t="s">
        <v>3</v>
      </c>
      <c r="K7" s="488" t="s">
        <v>4</v>
      </c>
      <c r="M7" s="616" t="s">
        <v>1</v>
      </c>
      <c r="N7" s="617" t="s">
        <v>2</v>
      </c>
      <c r="O7" s="617" t="s">
        <v>3</v>
      </c>
    </row>
    <row r="8" spans="2:16" s="615" customFormat="1" ht="25.5">
      <c r="B8" s="2097" t="s">
        <v>359</v>
      </c>
      <c r="C8" s="618" t="s">
        <v>18</v>
      </c>
      <c r="D8" s="619">
        <v>0.73342638323909426</v>
      </c>
      <c r="E8" s="620">
        <v>0.2350575083663487</v>
      </c>
      <c r="F8" s="620">
        <v>3.1516108394556985E-2</v>
      </c>
      <c r="G8" s="621">
        <v>0.99999999999999989</v>
      </c>
      <c r="H8" s="619">
        <v>0.72020221947965413</v>
      </c>
      <c r="I8" s="620">
        <v>0.24909572216610568</v>
      </c>
      <c r="J8" s="620">
        <v>3.070205835424018E-2</v>
      </c>
      <c r="K8" s="621">
        <v>0.99999999999999989</v>
      </c>
      <c r="L8" s="622"/>
      <c r="M8" s="623" t="e">
        <f>#REF!-#REF!</f>
        <v>#REF!</v>
      </c>
      <c r="N8" s="623" t="e">
        <f>#REF!-#REF!</f>
        <v>#REF!</v>
      </c>
      <c r="O8" s="623" t="e">
        <f>#REF!-#REF!</f>
        <v>#REF!</v>
      </c>
      <c r="P8" s="622"/>
    </row>
    <row r="9" spans="2:16" s="615" customFormat="1">
      <c r="B9" s="2095"/>
      <c r="C9" s="624" t="s">
        <v>6</v>
      </c>
      <c r="D9" s="625">
        <v>0.78796524210570507</v>
      </c>
      <c r="E9" s="626">
        <v>0.17560168307939963</v>
      </c>
      <c r="F9" s="626">
        <v>3.6433074814895307E-2</v>
      </c>
      <c r="G9" s="627">
        <v>1</v>
      </c>
      <c r="H9" s="625">
        <v>0.7857333069537813</v>
      </c>
      <c r="I9" s="626">
        <v>0.17795534298580853</v>
      </c>
      <c r="J9" s="626">
        <v>3.6311350060410107E-2</v>
      </c>
      <c r="K9" s="627">
        <v>1</v>
      </c>
      <c r="L9" s="622"/>
      <c r="M9" s="623" t="e">
        <f>#REF!-#REF!</f>
        <v>#REF!</v>
      </c>
      <c r="N9" s="623" t="e">
        <f>#REF!-#REF!</f>
        <v>#REF!</v>
      </c>
      <c r="O9" s="623" t="e">
        <f>#REF!-#REF!</f>
        <v>#REF!</v>
      </c>
      <c r="P9" s="622"/>
    </row>
    <row r="10" spans="2:16" s="615" customFormat="1" ht="13.5" thickBot="1">
      <c r="B10" s="2104"/>
      <c r="C10" s="485" t="s">
        <v>331</v>
      </c>
      <c r="D10" s="628">
        <v>0.85184825199703673</v>
      </c>
      <c r="E10" s="629">
        <v>0.13564709847894366</v>
      </c>
      <c r="F10" s="629">
        <v>1.2504649524019581E-2</v>
      </c>
      <c r="G10" s="630">
        <v>1</v>
      </c>
      <c r="H10" s="628">
        <v>0.83240497007301573</v>
      </c>
      <c r="I10" s="629">
        <v>0.15490609298778898</v>
      </c>
      <c r="J10" s="629">
        <v>1.2688936939195473E-2</v>
      </c>
      <c r="K10" s="630">
        <v>1</v>
      </c>
      <c r="L10" s="622"/>
      <c r="M10" s="631" t="e">
        <f>#REF!-#REF!</f>
        <v>#REF!</v>
      </c>
      <c r="N10" s="632" t="e">
        <f>#REF!-#REF!</f>
        <v>#REF!</v>
      </c>
      <c r="O10" s="623" t="e">
        <f>#REF!-#REF!</f>
        <v>#REF!</v>
      </c>
      <c r="P10" s="622"/>
    </row>
    <row r="11" spans="2:16" s="615" customFormat="1">
      <c r="B11" s="2094" t="s">
        <v>360</v>
      </c>
      <c r="C11" s="633" t="s">
        <v>361</v>
      </c>
      <c r="D11" s="634">
        <v>0.75050639237307237</v>
      </c>
      <c r="E11" s="635">
        <v>0.22890742373555859</v>
      </c>
      <c r="F11" s="635">
        <v>2.0586183891368993E-2</v>
      </c>
      <c r="G11" s="636">
        <v>1</v>
      </c>
      <c r="H11" s="634">
        <v>0.73173096774427226</v>
      </c>
      <c r="I11" s="635">
        <v>0.24962740553671112</v>
      </c>
      <c r="J11" s="635">
        <v>1.8641626719016653E-2</v>
      </c>
      <c r="K11" s="636">
        <v>1</v>
      </c>
      <c r="L11" s="622"/>
      <c r="M11" s="623" t="e">
        <f>#REF!-#REF!</f>
        <v>#REF!</v>
      </c>
      <c r="N11" s="623" t="e">
        <f>#REF!-#REF!</f>
        <v>#REF!</v>
      </c>
      <c r="O11" s="623" t="e">
        <f>#REF!-#REF!</f>
        <v>#REF!</v>
      </c>
      <c r="P11" s="622"/>
    </row>
    <row r="12" spans="2:16" s="615" customFormat="1">
      <c r="B12" s="2095"/>
      <c r="C12" s="624" t="s">
        <v>362</v>
      </c>
      <c r="D12" s="625">
        <v>0.75177519477981924</v>
      </c>
      <c r="E12" s="626">
        <v>0.21287290996639061</v>
      </c>
      <c r="F12" s="626">
        <v>3.5351895253790094E-2</v>
      </c>
      <c r="G12" s="627">
        <v>1</v>
      </c>
      <c r="H12" s="625">
        <v>0.69370811382600406</v>
      </c>
      <c r="I12" s="626">
        <v>0.25845842641371997</v>
      </c>
      <c r="J12" s="626">
        <v>3.540530856307008E-2</v>
      </c>
      <c r="K12" s="627">
        <v>1</v>
      </c>
      <c r="L12" s="622"/>
      <c r="M12" s="623" t="e">
        <f>#REF!-#REF!</f>
        <v>#REF!</v>
      </c>
      <c r="N12" s="623" t="e">
        <f>#REF!-#REF!</f>
        <v>#REF!</v>
      </c>
      <c r="O12" s="623" t="e">
        <f>#REF!-#REF!</f>
        <v>#REF!</v>
      </c>
      <c r="P12" s="622"/>
    </row>
    <row r="13" spans="2:16" s="615" customFormat="1">
      <c r="B13" s="2095"/>
      <c r="C13" s="624" t="s">
        <v>363</v>
      </c>
      <c r="D13" s="625">
        <v>0.81663758312061141</v>
      </c>
      <c r="E13" s="626">
        <v>0.13892602173801313</v>
      </c>
      <c r="F13" s="626">
        <v>4.4436395141375401E-2</v>
      </c>
      <c r="G13" s="627">
        <v>1</v>
      </c>
      <c r="H13" s="625">
        <v>0.11174636174636174</v>
      </c>
      <c r="I13" s="626">
        <v>0.88825363825363823</v>
      </c>
      <c r="J13" s="626">
        <v>0</v>
      </c>
      <c r="K13" s="627">
        <v>1</v>
      </c>
      <c r="L13" s="622"/>
      <c r="M13" s="632" t="e">
        <f>#REF!-#REF!</f>
        <v>#REF!</v>
      </c>
      <c r="N13" s="631" t="e">
        <f>#REF!-#REF!</f>
        <v>#REF!</v>
      </c>
      <c r="O13" s="623" t="e">
        <f>#REF!-#REF!</f>
        <v>#REF!</v>
      </c>
      <c r="P13" s="622"/>
    </row>
    <row r="14" spans="2:16" s="615" customFormat="1" ht="13.5" thickBot="1">
      <c r="B14" s="2096"/>
      <c r="C14" s="488" t="s">
        <v>364</v>
      </c>
      <c r="D14" s="637">
        <v>0.8805058738308289</v>
      </c>
      <c r="E14" s="638">
        <v>6.8817168987020755E-2</v>
      </c>
      <c r="F14" s="638">
        <v>5.0676957182150331E-2</v>
      </c>
      <c r="G14" s="639">
        <v>0.99999999999999989</v>
      </c>
      <c r="H14" s="637">
        <v>0.85828022809469107</v>
      </c>
      <c r="I14" s="638">
        <v>8.8839515021045271E-2</v>
      </c>
      <c r="J14" s="638">
        <v>5.288025688426367E-2</v>
      </c>
      <c r="K14" s="639">
        <v>0.99999999999999989</v>
      </c>
      <c r="L14" s="622"/>
      <c r="M14" s="623" t="e">
        <f>#REF!-#REF!</f>
        <v>#REF!</v>
      </c>
      <c r="N14" s="632" t="e">
        <f>#REF!-#REF!</f>
        <v>#REF!</v>
      </c>
      <c r="O14" s="631" t="e">
        <f>#REF!-#REF!</f>
        <v>#REF!</v>
      </c>
      <c r="P14" s="622"/>
    </row>
    <row r="15" spans="2:16" s="615" customFormat="1">
      <c r="B15" s="2097" t="s">
        <v>365</v>
      </c>
      <c r="C15" s="618" t="s">
        <v>332</v>
      </c>
      <c r="D15" s="619">
        <v>0.76782132607594844</v>
      </c>
      <c r="E15" s="620">
        <v>0.19498592726879002</v>
      </c>
      <c r="F15" s="620">
        <v>3.7192746655261545E-2</v>
      </c>
      <c r="G15" s="621">
        <v>1</v>
      </c>
      <c r="H15" s="619">
        <v>0.75990433543623515</v>
      </c>
      <c r="I15" s="620">
        <v>0.20340556208792282</v>
      </c>
      <c r="J15" s="620">
        <v>3.6690102475841861E-2</v>
      </c>
      <c r="K15" s="621">
        <v>1</v>
      </c>
      <c r="L15" s="622"/>
      <c r="M15" s="623" t="e">
        <f>#REF!-#REF!</f>
        <v>#REF!</v>
      </c>
      <c r="N15" s="623" t="e">
        <f>#REF!-#REF!</f>
        <v>#REF!</v>
      </c>
      <c r="O15" s="623" t="e">
        <f>#REF!-#REF!</f>
        <v>#REF!</v>
      </c>
      <c r="P15" s="622"/>
    </row>
    <row r="16" spans="2:16" s="615" customFormat="1" ht="25.5">
      <c r="B16" s="2095"/>
      <c r="C16" s="624" t="s">
        <v>333</v>
      </c>
      <c r="D16" s="640">
        <v>0.85033715355083639</v>
      </c>
      <c r="E16" s="626">
        <v>0.12938252686780188</v>
      </c>
      <c r="F16" s="641">
        <v>2.02803195813617E-2</v>
      </c>
      <c r="G16" s="627">
        <v>1.0000000000000002</v>
      </c>
      <c r="H16" s="640">
        <v>0.84829711108045702</v>
      </c>
      <c r="I16" s="626">
        <v>0.13072601449896171</v>
      </c>
      <c r="J16" s="641">
        <v>2.0976874420581097E-2</v>
      </c>
      <c r="K16" s="627">
        <v>1.0000000000000002</v>
      </c>
      <c r="L16" s="622"/>
      <c r="M16" s="623" t="e">
        <f>#REF!-#REF!</f>
        <v>#REF!</v>
      </c>
      <c r="N16" s="623" t="e">
        <f>#REF!-#REF!</f>
        <v>#REF!</v>
      </c>
      <c r="O16" s="623" t="e">
        <f>#REF!-#REF!</f>
        <v>#REF!</v>
      </c>
      <c r="P16" s="622"/>
    </row>
    <row r="17" spans="2:16" s="615" customFormat="1" ht="13.5" thickBot="1">
      <c r="B17" s="2096"/>
      <c r="C17" s="488" t="s">
        <v>334</v>
      </c>
      <c r="D17" s="642">
        <v>0.59071223700341002</v>
      </c>
      <c r="E17" s="643">
        <v>0.36711532365514776</v>
      </c>
      <c r="F17" s="643">
        <v>4.2172439341442179E-2</v>
      </c>
      <c r="G17" s="639">
        <v>1</v>
      </c>
      <c r="H17" s="642">
        <v>0.57042631225892371</v>
      </c>
      <c r="I17" s="643">
        <v>0.38847535673579775</v>
      </c>
      <c r="J17" s="643">
        <v>4.1098331005278488E-2</v>
      </c>
      <c r="K17" s="639">
        <v>1</v>
      </c>
      <c r="L17" s="622"/>
      <c r="M17" s="632" t="e">
        <f>#REF!-#REF!</f>
        <v>#REF!</v>
      </c>
      <c r="N17" s="623" t="e">
        <f>#REF!-#REF!</f>
        <v>#REF!</v>
      </c>
      <c r="O17" s="631" t="e">
        <f>#REF!-#REF!</f>
        <v>#REF!</v>
      </c>
      <c r="P17" s="622"/>
    </row>
    <row r="18" spans="2:16">
      <c r="D18" s="644"/>
      <c r="E18" s="644"/>
      <c r="F18" s="644"/>
      <c r="I18" s="645"/>
      <c r="J18" s="645"/>
      <c r="K18" s="646"/>
    </row>
    <row r="19" spans="2:16">
      <c r="K19" s="645"/>
    </row>
    <row r="20" spans="2:16">
      <c r="H20" s="647"/>
      <c r="I20" s="648"/>
      <c r="J20" s="648"/>
      <c r="K20" s="645"/>
    </row>
    <row r="21" spans="2:16">
      <c r="H21" s="647"/>
      <c r="I21" s="648"/>
      <c r="J21" s="648"/>
      <c r="K21" s="645"/>
    </row>
    <row r="22" spans="2:16" ht="15">
      <c r="D22" s="649"/>
      <c r="E22" s="649"/>
      <c r="F22" s="649"/>
      <c r="H22" s="647"/>
      <c r="I22" s="647"/>
      <c r="J22" s="647"/>
    </row>
    <row r="23" spans="2:16" ht="15">
      <c r="D23" s="650"/>
      <c r="E23" s="650"/>
      <c r="F23" s="650"/>
      <c r="H23" s="647"/>
      <c r="I23" s="647"/>
      <c r="J23" s="647"/>
    </row>
    <row r="24" spans="2:16" ht="15">
      <c r="C24" s="647"/>
      <c r="D24" s="650"/>
      <c r="E24" s="650"/>
      <c r="F24" s="650"/>
      <c r="H24" s="651"/>
      <c r="I24" s="647"/>
      <c r="J24" s="647"/>
    </row>
    <row r="25" spans="2:16" ht="15">
      <c r="D25" s="650"/>
      <c r="E25" s="650"/>
      <c r="F25" s="650"/>
      <c r="H25" s="647"/>
      <c r="I25" s="647"/>
      <c r="J25" s="647"/>
    </row>
    <row r="26" spans="2:16" ht="15">
      <c r="D26" s="649"/>
      <c r="E26" s="649"/>
      <c r="F26" s="649"/>
      <c r="H26" s="647"/>
      <c r="I26" s="647"/>
      <c r="J26" s="647"/>
    </row>
    <row r="27" spans="2:16" ht="15">
      <c r="D27" s="476"/>
      <c r="E27" s="476"/>
      <c r="F27" s="476"/>
      <c r="H27" s="647"/>
      <c r="I27" s="647"/>
      <c r="J27" s="647"/>
    </row>
    <row r="28" spans="2:16" ht="15">
      <c r="D28" s="476"/>
      <c r="E28" s="476"/>
      <c r="F28" s="476"/>
      <c r="H28" s="647"/>
      <c r="I28" s="647"/>
      <c r="J28" s="647"/>
    </row>
    <row r="29" spans="2:16" ht="15">
      <c r="D29" s="652"/>
      <c r="E29" s="652"/>
      <c r="F29" s="652"/>
      <c r="H29" s="647"/>
      <c r="I29" s="647"/>
      <c r="J29" s="647"/>
    </row>
    <row r="30" spans="2:16" ht="15">
      <c r="D30" s="649"/>
      <c r="E30" s="649"/>
      <c r="F30" s="649"/>
      <c r="H30" s="647"/>
      <c r="I30" s="647"/>
      <c r="J30" s="647"/>
    </row>
    <row r="31" spans="2:16">
      <c r="H31" s="647"/>
      <c r="I31" s="647"/>
      <c r="J31" s="647"/>
    </row>
    <row r="45" spans="3:5">
      <c r="C45" s="647"/>
      <c r="D45" s="647"/>
      <c r="E45" s="647"/>
    </row>
  </sheetData>
  <mergeCells count="8">
    <mergeCell ref="B11:B14"/>
    <mergeCell ref="B15:B17"/>
    <mergeCell ref="J2:K2"/>
    <mergeCell ref="B4:K4"/>
    <mergeCell ref="B6:C7"/>
    <mergeCell ref="D6:G6"/>
    <mergeCell ref="H6:K6"/>
    <mergeCell ref="B8:B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workbookViewId="0"/>
  </sheetViews>
  <sheetFormatPr defaultColWidth="9.140625" defaultRowHeight="12.75"/>
  <cols>
    <col min="1" max="1" width="5.5703125" style="614" customWidth="1"/>
    <col min="2" max="2" width="14.7109375" style="614" customWidth="1"/>
    <col min="3" max="3" width="20.28515625" style="614" customWidth="1"/>
    <col min="4" max="6" width="0" style="614" hidden="1" customWidth="1"/>
    <col min="7" max="7" width="11.85546875" style="614" customWidth="1"/>
    <col min="8" max="8" width="11.42578125" style="614" customWidth="1"/>
    <col min="9" max="9" width="11.140625" style="614" customWidth="1"/>
    <col min="10" max="11" width="11.85546875" style="614" customWidth="1"/>
    <col min="12" max="12" width="11.5703125" style="614" customWidth="1"/>
    <col min="13" max="16384" width="9.140625" style="614"/>
  </cols>
  <sheetData>
    <row r="1" spans="2:15">
      <c r="K1" s="2047" t="s">
        <v>366</v>
      </c>
      <c r="L1" s="2047"/>
    </row>
    <row r="2" spans="2:15">
      <c r="H2" s="653"/>
      <c r="I2" s="653"/>
    </row>
    <row r="3" spans="2:15" ht="30.75" customHeight="1">
      <c r="B3" s="2108" t="s">
        <v>367</v>
      </c>
      <c r="C3" s="2108"/>
      <c r="D3" s="2108"/>
      <c r="E3" s="2108"/>
      <c r="F3" s="2108"/>
      <c r="G3" s="2108"/>
      <c r="H3" s="2108"/>
      <c r="I3" s="2108"/>
      <c r="J3" s="2108"/>
      <c r="K3" s="2108"/>
      <c r="L3" s="2108"/>
    </row>
    <row r="4" spans="2:15" ht="13.5" thickBot="1">
      <c r="J4" s="654"/>
      <c r="K4" s="654"/>
      <c r="L4" s="654"/>
    </row>
    <row r="5" spans="2:15" ht="13.5" thickBot="1">
      <c r="B5" s="2050" t="s">
        <v>368</v>
      </c>
      <c r="C5" s="2058"/>
      <c r="D5" s="2111">
        <v>40178</v>
      </c>
      <c r="E5" s="2112"/>
      <c r="F5" s="2113"/>
      <c r="G5" s="2114" t="s">
        <v>189</v>
      </c>
      <c r="H5" s="2115"/>
      <c r="I5" s="2116"/>
      <c r="J5" s="2114" t="s">
        <v>190</v>
      </c>
      <c r="K5" s="2115"/>
      <c r="L5" s="2116"/>
      <c r="M5" s="655"/>
      <c r="N5" s="655"/>
    </row>
    <row r="6" spans="2:15" ht="26.25" thickBot="1">
      <c r="B6" s="2109"/>
      <c r="C6" s="2110"/>
      <c r="D6" s="656" t="s">
        <v>1</v>
      </c>
      <c r="E6" s="487" t="s">
        <v>2</v>
      </c>
      <c r="F6" s="488" t="s">
        <v>3</v>
      </c>
      <c r="G6" s="657" t="s">
        <v>1</v>
      </c>
      <c r="H6" s="658" t="s">
        <v>2</v>
      </c>
      <c r="I6" s="659" t="s">
        <v>3</v>
      </c>
      <c r="J6" s="657" t="s">
        <v>1</v>
      </c>
      <c r="K6" s="658" t="s">
        <v>2</v>
      </c>
      <c r="L6" s="659" t="s">
        <v>3</v>
      </c>
    </row>
    <row r="7" spans="2:15" ht="25.5">
      <c r="B7" s="2105" t="s">
        <v>359</v>
      </c>
      <c r="C7" s="618" t="s">
        <v>18</v>
      </c>
      <c r="D7" s="660">
        <v>0.61702994700019231</v>
      </c>
      <c r="E7" s="661">
        <v>0.58276441932741097</v>
      </c>
      <c r="F7" s="662">
        <v>0.54499110064385525</v>
      </c>
      <c r="G7" s="660">
        <v>0.50430284251883739</v>
      </c>
      <c r="H7" s="663">
        <v>0.59568947178592857</v>
      </c>
      <c r="I7" s="664">
        <v>0.49018747256881307</v>
      </c>
      <c r="J7" s="660">
        <v>0.48616922945147484</v>
      </c>
      <c r="K7" s="663">
        <v>0.59195293838966123</v>
      </c>
      <c r="L7" s="664">
        <v>0.46979475013392513</v>
      </c>
    </row>
    <row r="8" spans="2:15">
      <c r="B8" s="2106"/>
      <c r="C8" s="624" t="s">
        <v>6</v>
      </c>
      <c r="D8" s="663">
        <v>0.3810399065587825</v>
      </c>
      <c r="E8" s="665">
        <v>0.41321928326913893</v>
      </c>
      <c r="F8" s="666">
        <v>0.45399325433833043</v>
      </c>
      <c r="G8" s="660">
        <v>0.48360865937518965</v>
      </c>
      <c r="H8" s="663">
        <v>0.39721586919397994</v>
      </c>
      <c r="I8" s="664">
        <v>0.50579853666336572</v>
      </c>
      <c r="J8" s="660">
        <v>0.50235183801764105</v>
      </c>
      <c r="K8" s="663">
        <v>0.40052696815446082</v>
      </c>
      <c r="L8" s="664">
        <v>0.5262388204382541</v>
      </c>
    </row>
    <row r="9" spans="2:15">
      <c r="B9" s="2106"/>
      <c r="C9" s="485" t="s">
        <v>331</v>
      </c>
      <c r="D9" s="667">
        <v>1.9301464410252031E-3</v>
      </c>
      <c r="E9" s="668">
        <v>4.0162974034501659E-3</v>
      </c>
      <c r="F9" s="669">
        <v>1.0156450178143038E-3</v>
      </c>
      <c r="G9" s="670">
        <v>1.2088498105972994E-2</v>
      </c>
      <c r="H9" s="667">
        <v>7.0946590200914863E-3</v>
      </c>
      <c r="I9" s="671">
        <v>4.0139907678212339E-3</v>
      </c>
      <c r="J9" s="670">
        <v>1.147893253088415E-2</v>
      </c>
      <c r="K9" s="667">
        <v>7.5200934558779103E-3</v>
      </c>
      <c r="L9" s="671">
        <v>3.9664294278207186E-3</v>
      </c>
      <c r="N9" s="644"/>
    </row>
    <row r="10" spans="2:15" ht="13.5" thickBot="1">
      <c r="B10" s="2107"/>
      <c r="C10" s="485" t="s">
        <v>4</v>
      </c>
      <c r="D10" s="672">
        <f>D7+D8+D9</f>
        <v>1</v>
      </c>
      <c r="E10" s="673">
        <f>E7+E8+E9</f>
        <v>1</v>
      </c>
      <c r="F10" s="674">
        <f>F7+F8+F9</f>
        <v>1</v>
      </c>
      <c r="G10" s="672">
        <v>1</v>
      </c>
      <c r="H10" s="672">
        <v>1</v>
      </c>
      <c r="I10" s="675">
        <v>1</v>
      </c>
      <c r="J10" s="672">
        <v>1</v>
      </c>
      <c r="K10" s="672">
        <v>1</v>
      </c>
      <c r="L10" s="675">
        <v>1</v>
      </c>
    </row>
    <row r="11" spans="2:15">
      <c r="B11" s="2105" t="s">
        <v>360</v>
      </c>
      <c r="C11" s="633" t="s">
        <v>361</v>
      </c>
      <c r="D11" s="676">
        <v>0.23327920643937936</v>
      </c>
      <c r="E11" s="677">
        <v>0.21255070629223724</v>
      </c>
      <c r="F11" s="678">
        <v>0.15244889087611271</v>
      </c>
      <c r="G11" s="676">
        <v>0.18598732744775245</v>
      </c>
      <c r="H11" s="676">
        <v>0.20907386339270131</v>
      </c>
      <c r="I11" s="679">
        <v>0.11539833458383046</v>
      </c>
      <c r="J11" s="676">
        <v>0.17460606255179062</v>
      </c>
      <c r="K11" s="676">
        <v>0.20969498559386163</v>
      </c>
      <c r="L11" s="679">
        <v>0.10083222366776358</v>
      </c>
    </row>
    <row r="12" spans="2:15">
      <c r="B12" s="2106"/>
      <c r="C12" s="624" t="s">
        <v>362</v>
      </c>
      <c r="D12" s="663">
        <v>0.66786869226376078</v>
      </c>
      <c r="E12" s="665">
        <v>0.67991876179961164</v>
      </c>
      <c r="F12" s="666">
        <v>0.58376218257963908</v>
      </c>
      <c r="G12" s="663">
        <v>0.73315229219920042</v>
      </c>
      <c r="H12" s="663">
        <v>0.76513401688817828</v>
      </c>
      <c r="I12" s="664">
        <v>0.7798546063344054</v>
      </c>
      <c r="J12" s="663">
        <v>0.75769369767965167</v>
      </c>
      <c r="K12" s="663">
        <v>0.76391317045291096</v>
      </c>
      <c r="L12" s="664">
        <v>0.81095829188030921</v>
      </c>
    </row>
    <row r="13" spans="2:15">
      <c r="B13" s="2106"/>
      <c r="C13" s="624" t="s">
        <v>363</v>
      </c>
      <c r="D13" s="663">
        <v>1.2815494787117476E-2</v>
      </c>
      <c r="E13" s="665">
        <v>1.5648384560312072E-2</v>
      </c>
      <c r="F13" s="666">
        <v>2.6909020649413744E-2</v>
      </c>
      <c r="G13" s="663">
        <v>7.3755524451742244E-3</v>
      </c>
      <c r="H13" s="663">
        <v>4.6244458733507854E-3</v>
      </c>
      <c r="I13" s="664">
        <v>9.0781791201880232E-3</v>
      </c>
      <c r="J13" s="663">
        <v>9.1358228802847791E-3</v>
      </c>
      <c r="K13" s="663">
        <v>5.0516288166378293E-3</v>
      </c>
      <c r="L13" s="664">
        <v>6.4184076936812835E-3</v>
      </c>
      <c r="O13" s="644"/>
    </row>
    <row r="14" spans="2:15">
      <c r="B14" s="2106"/>
      <c r="C14" s="485" t="s">
        <v>364</v>
      </c>
      <c r="D14" s="667">
        <v>8.6036606509742417E-2</v>
      </c>
      <c r="E14" s="668">
        <v>9.1882147347839185E-2</v>
      </c>
      <c r="F14" s="669">
        <v>0.2368799058948344</v>
      </c>
      <c r="G14" s="667">
        <v>7.3484827907872918E-2</v>
      </c>
      <c r="H14" s="667">
        <v>2.1167673845769619E-2</v>
      </c>
      <c r="I14" s="671">
        <v>9.5668879961576095E-2</v>
      </c>
      <c r="J14" s="667">
        <v>5.8564416888272963E-2</v>
      </c>
      <c r="K14" s="667">
        <v>2.1340215136589673E-2</v>
      </c>
      <c r="L14" s="671">
        <v>8.1791076758245956E-2</v>
      </c>
    </row>
    <row r="15" spans="2:15" ht="13.5" thickBot="1">
      <c r="B15" s="2107"/>
      <c r="C15" s="488" t="s">
        <v>4</v>
      </c>
      <c r="D15" s="680">
        <f>D11+D12+D13+D14</f>
        <v>1</v>
      </c>
      <c r="E15" s="681">
        <f>E11+E12+E13+E14</f>
        <v>1.0000000000000002</v>
      </c>
      <c r="F15" s="682">
        <f>F11+F12+F13+F14</f>
        <v>0.99999999999999989</v>
      </c>
      <c r="G15" s="680">
        <v>1</v>
      </c>
      <c r="H15" s="680">
        <v>1</v>
      </c>
      <c r="I15" s="683">
        <v>1</v>
      </c>
      <c r="J15" s="680">
        <v>1</v>
      </c>
      <c r="K15" s="680">
        <v>1</v>
      </c>
      <c r="L15" s="683">
        <v>1</v>
      </c>
    </row>
    <row r="16" spans="2:15">
      <c r="B16" s="2105" t="s">
        <v>365</v>
      </c>
      <c r="C16" s="618" t="s">
        <v>332</v>
      </c>
      <c r="D16" s="660">
        <v>0.46210276601961675</v>
      </c>
      <c r="E16" s="661">
        <v>0.27623842728249082</v>
      </c>
      <c r="F16" s="662">
        <v>0.68924814467458118</v>
      </c>
      <c r="G16" s="660">
        <v>0.58038591428022945</v>
      </c>
      <c r="H16" s="660">
        <v>0.54321389480923343</v>
      </c>
      <c r="I16" s="670">
        <v>0.63593053735976413</v>
      </c>
      <c r="J16" s="660">
        <v>0.57779279791150118</v>
      </c>
      <c r="K16" s="660">
        <v>0.54445742530786834</v>
      </c>
      <c r="L16" s="670">
        <v>0.6323678477589858</v>
      </c>
    </row>
    <row r="17" spans="2:12" ht="25.5">
      <c r="B17" s="2106"/>
      <c r="C17" s="624" t="s">
        <v>369</v>
      </c>
      <c r="D17" s="663">
        <v>0.30138688562916149</v>
      </c>
      <c r="E17" s="665">
        <v>0.50878439438410616</v>
      </c>
      <c r="F17" s="666">
        <v>0.29501440283454772</v>
      </c>
      <c r="G17" s="663">
        <v>0.29157659658264534</v>
      </c>
      <c r="H17" s="663">
        <v>0.16351140292895094</v>
      </c>
      <c r="I17" s="664">
        <v>0.15730083820807211</v>
      </c>
      <c r="J17" s="663">
        <v>0.30010535530647892</v>
      </c>
      <c r="K17" s="663">
        <v>0.16280797590606097</v>
      </c>
      <c r="L17" s="664">
        <v>0.16821866789112522</v>
      </c>
    </row>
    <row r="18" spans="2:12">
      <c r="B18" s="2106"/>
      <c r="C18" s="485" t="s">
        <v>334</v>
      </c>
      <c r="D18" s="667">
        <v>0.23651034835122173</v>
      </c>
      <c r="E18" s="668">
        <v>0.21497717833340305</v>
      </c>
      <c r="F18" s="669">
        <v>1.5737452490871051E-2</v>
      </c>
      <c r="G18" s="667">
        <v>0.12803748913712523</v>
      </c>
      <c r="H18" s="667">
        <v>0.29327470226181562</v>
      </c>
      <c r="I18" s="671">
        <v>0.20676862443216382</v>
      </c>
      <c r="J18" s="667">
        <v>0.12210184678201987</v>
      </c>
      <c r="K18" s="667">
        <v>0.29273459878607067</v>
      </c>
      <c r="L18" s="671">
        <v>0.19941348434988904</v>
      </c>
    </row>
    <row r="19" spans="2:12" ht="13.5" thickBot="1">
      <c r="B19" s="2107"/>
      <c r="C19" s="488" t="s">
        <v>4</v>
      </c>
      <c r="D19" s="680">
        <f>D16+D17+D18</f>
        <v>1</v>
      </c>
      <c r="E19" s="681">
        <f>E16+E17+E18</f>
        <v>1</v>
      </c>
      <c r="F19" s="682">
        <f>F16+F17+F18</f>
        <v>1</v>
      </c>
      <c r="G19" s="680">
        <v>1</v>
      </c>
      <c r="H19" s="680">
        <v>1</v>
      </c>
      <c r="I19" s="683">
        <v>1</v>
      </c>
      <c r="J19" s="680">
        <v>1</v>
      </c>
      <c r="K19" s="680">
        <v>1</v>
      </c>
      <c r="L19" s="683">
        <v>1</v>
      </c>
    </row>
    <row r="22" spans="2:12" ht="15">
      <c r="B22"/>
      <c r="C22"/>
      <c r="D22"/>
      <c r="E22"/>
      <c r="F22"/>
      <c r="G22" s="684"/>
      <c r="H22" s="684"/>
      <c r="I22" s="684"/>
    </row>
    <row r="23" spans="2:12" hidden="1">
      <c r="G23" s="685">
        <v>136777016</v>
      </c>
      <c r="H23" s="685">
        <v>56371068</v>
      </c>
      <c r="I23" s="685">
        <v>9257253</v>
      </c>
      <c r="J23" s="685">
        <v>202405337</v>
      </c>
    </row>
    <row r="24" spans="2:12" ht="15">
      <c r="B24"/>
      <c r="J24" s="685"/>
      <c r="K24" s="685"/>
      <c r="L24" s="685"/>
    </row>
    <row r="25" spans="2:12">
      <c r="G25" s="647"/>
      <c r="H25" s="647"/>
      <c r="I25" s="647"/>
      <c r="J25" s="647"/>
      <c r="K25" s="647"/>
      <c r="L25" s="647"/>
    </row>
    <row r="26" spans="2:12">
      <c r="G26" s="647"/>
      <c r="H26" s="647"/>
      <c r="I26" s="647"/>
      <c r="J26" s="647"/>
      <c r="K26" s="647"/>
      <c r="L26" s="647"/>
    </row>
    <row r="27" spans="2:12">
      <c r="G27" s="647"/>
      <c r="H27" s="647"/>
      <c r="I27" s="647"/>
      <c r="J27" s="647"/>
      <c r="K27" s="647"/>
      <c r="L27" s="647"/>
    </row>
    <row r="28" spans="2:12">
      <c r="G28" s="647"/>
      <c r="H28" s="647"/>
      <c r="I28" s="647"/>
      <c r="J28" s="647"/>
      <c r="K28" s="647"/>
      <c r="L28" s="647"/>
    </row>
    <row r="29" spans="2:12">
      <c r="J29" s="647"/>
      <c r="K29" s="647"/>
      <c r="L29" s="647"/>
    </row>
    <row r="30" spans="2:12">
      <c r="G30" s="647"/>
      <c r="H30" s="647"/>
      <c r="I30" s="647"/>
      <c r="J30" s="685"/>
      <c r="K30" s="685"/>
      <c r="L30" s="685"/>
    </row>
    <row r="31" spans="2:12">
      <c r="G31" s="647"/>
      <c r="H31" s="651"/>
      <c r="I31" s="647"/>
      <c r="J31" s="685"/>
      <c r="K31" s="685"/>
      <c r="L31" s="685"/>
    </row>
    <row r="32" spans="2:12">
      <c r="G32" s="647"/>
      <c r="H32" s="647"/>
      <c r="I32" s="647"/>
      <c r="J32" s="685"/>
      <c r="K32" s="685"/>
      <c r="L32" s="685"/>
    </row>
    <row r="33" spans="7:12">
      <c r="G33" s="647"/>
      <c r="H33" s="647"/>
      <c r="I33" s="647"/>
      <c r="J33" s="685"/>
      <c r="K33" s="685"/>
      <c r="L33" s="685"/>
    </row>
    <row r="34" spans="7:12">
      <c r="G34" s="647"/>
      <c r="H34" s="647"/>
      <c r="I34" s="647"/>
      <c r="K34" s="647"/>
      <c r="L34" s="647"/>
    </row>
    <row r="35" spans="7:12">
      <c r="K35" s="647"/>
      <c r="L35" s="647"/>
    </row>
    <row r="36" spans="7:12">
      <c r="J36" s="686"/>
      <c r="K36" s="686"/>
      <c r="L36" s="686"/>
    </row>
    <row r="37" spans="7:12">
      <c r="J37" s="686"/>
      <c r="K37" s="686"/>
      <c r="L37" s="686"/>
    </row>
    <row r="38" spans="7:12">
      <c r="J38" s="686"/>
      <c r="K38" s="686"/>
      <c r="L38" s="686"/>
    </row>
    <row r="39" spans="7:12">
      <c r="J39" s="647"/>
      <c r="K39" s="647"/>
      <c r="L39" s="647"/>
    </row>
    <row r="40" spans="7:12">
      <c r="J40" s="647"/>
      <c r="K40" s="647"/>
      <c r="L40" s="647"/>
    </row>
    <row r="41" spans="7:12">
      <c r="J41" s="647"/>
      <c r="K41" s="647"/>
      <c r="L41" s="647"/>
    </row>
    <row r="42" spans="7:12">
      <c r="J42" s="647"/>
      <c r="K42" s="647"/>
      <c r="L42" s="647"/>
    </row>
  </sheetData>
  <mergeCells count="9">
    <mergeCell ref="B7:B10"/>
    <mergeCell ref="B11:B15"/>
    <mergeCell ref="B16:B19"/>
    <mergeCell ref="K1:L1"/>
    <mergeCell ref="B3:L3"/>
    <mergeCell ref="B5:C6"/>
    <mergeCell ref="D5:F5"/>
    <mergeCell ref="G5:I5"/>
    <mergeCell ref="J5:L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7"/>
  <sheetViews>
    <sheetView workbookViewId="0"/>
  </sheetViews>
  <sheetFormatPr defaultColWidth="9.140625" defaultRowHeight="12.75"/>
  <cols>
    <col min="1" max="1" width="6" style="687" customWidth="1"/>
    <col min="2" max="2" width="20.7109375" style="687" customWidth="1"/>
    <col min="3" max="3" width="37.42578125" style="687" customWidth="1"/>
    <col min="4" max="4" width="20.140625" style="687" customWidth="1"/>
    <col min="5" max="5" width="19.5703125" style="687" bestFit="1" customWidth="1"/>
    <col min="6" max="6" width="19.5703125" style="687" customWidth="1"/>
    <col min="7" max="7" width="14.42578125" style="687" customWidth="1"/>
    <col min="8" max="8" width="14.5703125" style="687" customWidth="1"/>
    <col min="9" max="10" width="13.28515625" style="687" customWidth="1"/>
    <col min="11" max="11" width="18.85546875" style="687" customWidth="1"/>
    <col min="12" max="12" width="17.28515625" style="687" customWidth="1"/>
    <col min="13" max="13" width="9" style="687" customWidth="1"/>
    <col min="14" max="16384" width="9.140625" style="687"/>
  </cols>
  <sheetData>
    <row r="2" spans="1:14">
      <c r="I2" s="688"/>
      <c r="J2" s="688"/>
      <c r="K2" s="689"/>
      <c r="L2" s="689" t="s">
        <v>370</v>
      </c>
    </row>
    <row r="3" spans="1:14">
      <c r="K3" s="690"/>
    </row>
    <row r="4" spans="1:14" ht="14.25">
      <c r="B4" s="2118" t="s">
        <v>371</v>
      </c>
      <c r="C4" s="2118"/>
      <c r="D4" s="2118"/>
      <c r="E4" s="2118"/>
      <c r="F4" s="2118"/>
      <c r="G4" s="2118"/>
      <c r="H4" s="2118"/>
      <c r="I4" s="2118"/>
      <c r="J4" s="2118"/>
      <c r="K4" s="2118"/>
    </row>
    <row r="5" spans="1:14">
      <c r="K5" s="690"/>
    </row>
    <row r="6" spans="1:14" ht="13.5" thickBot="1">
      <c r="A6" s="691"/>
      <c r="B6" s="692"/>
      <c r="C6" s="692"/>
      <c r="D6" s="692"/>
      <c r="E6" s="692"/>
      <c r="F6" s="692"/>
      <c r="G6" s="692"/>
      <c r="H6" s="692"/>
      <c r="I6" s="692"/>
      <c r="J6" s="693"/>
    </row>
    <row r="7" spans="1:14" ht="102.75" thickBot="1">
      <c r="A7" s="691"/>
      <c r="B7" s="694" t="s">
        <v>372</v>
      </c>
      <c r="C7" s="694" t="s">
        <v>373</v>
      </c>
      <c r="D7" s="695" t="s">
        <v>374</v>
      </c>
      <c r="E7" s="695" t="s">
        <v>375</v>
      </c>
      <c r="F7" s="695" t="s">
        <v>376</v>
      </c>
      <c r="G7" s="696" t="s">
        <v>377</v>
      </c>
      <c r="H7" s="696" t="s">
        <v>378</v>
      </c>
      <c r="I7" s="694" t="s">
        <v>379</v>
      </c>
      <c r="J7" s="694" t="s">
        <v>380</v>
      </c>
      <c r="K7" s="694" t="s">
        <v>381</v>
      </c>
      <c r="L7" s="694" t="s">
        <v>382</v>
      </c>
      <c r="M7" s="697"/>
    </row>
    <row r="8" spans="1:14" ht="25.5">
      <c r="A8" s="691"/>
      <c r="B8" s="2119" t="s">
        <v>383</v>
      </c>
      <c r="C8" s="698" t="s">
        <v>384</v>
      </c>
      <c r="D8" s="699">
        <v>41910803</v>
      </c>
      <c r="E8" s="700">
        <v>40528117</v>
      </c>
      <c r="F8" s="700">
        <v>36479015</v>
      </c>
      <c r="G8" s="701">
        <v>5431788</v>
      </c>
      <c r="H8" s="701">
        <v>1382686</v>
      </c>
      <c r="I8" s="702">
        <v>0.14890171787807319</v>
      </c>
      <c r="J8" s="702">
        <v>3.4116709641358371E-2</v>
      </c>
      <c r="K8" s="703">
        <v>0.17079903043240569</v>
      </c>
      <c r="L8" s="703">
        <v>0.15913135749272639</v>
      </c>
      <c r="N8" s="697"/>
    </row>
    <row r="9" spans="1:14">
      <c r="A9" s="691"/>
      <c r="B9" s="2120"/>
      <c r="C9" s="704" t="s">
        <v>7</v>
      </c>
      <c r="D9" s="705">
        <v>77012946</v>
      </c>
      <c r="E9" s="706">
        <v>75396293</v>
      </c>
      <c r="F9" s="706">
        <v>69405274</v>
      </c>
      <c r="G9" s="701">
        <v>7607672</v>
      </c>
      <c r="H9" s="701">
        <v>1616653</v>
      </c>
      <c r="I9" s="702">
        <v>0.10961230410242311</v>
      </c>
      <c r="J9" s="702">
        <v>2.1442075408137109E-2</v>
      </c>
      <c r="K9" s="703">
        <v>0.23921828345431756</v>
      </c>
      <c r="L9" s="703">
        <v>0.18605828545648731</v>
      </c>
      <c r="N9" s="697"/>
    </row>
    <row r="10" spans="1:14">
      <c r="A10" s="691"/>
      <c r="B10" s="2120"/>
      <c r="C10" s="704" t="s">
        <v>385</v>
      </c>
      <c r="D10" s="705">
        <v>12364118</v>
      </c>
      <c r="E10" s="706">
        <v>12273040</v>
      </c>
      <c r="F10" s="706">
        <v>12039112</v>
      </c>
      <c r="G10" s="701">
        <v>325006</v>
      </c>
      <c r="H10" s="701">
        <v>91078</v>
      </c>
      <c r="I10" s="702">
        <v>2.6995844876266623E-2</v>
      </c>
      <c r="J10" s="702">
        <v>7.420981272773494E-3</v>
      </c>
      <c r="K10" s="703">
        <v>1.021960166426128E-2</v>
      </c>
      <c r="L10" s="703">
        <v>1.0482036975656465E-2</v>
      </c>
      <c r="N10" s="697"/>
    </row>
    <row r="11" spans="1:14">
      <c r="A11" s="691"/>
      <c r="B11" s="2120"/>
      <c r="C11" s="704" t="s">
        <v>8</v>
      </c>
      <c r="D11" s="705">
        <v>23353071</v>
      </c>
      <c r="E11" s="706">
        <v>23516814</v>
      </c>
      <c r="F11" s="706">
        <v>23333024</v>
      </c>
      <c r="G11" s="701">
        <v>20047</v>
      </c>
      <c r="H11" s="701">
        <v>-163743</v>
      </c>
      <c r="I11" s="702">
        <v>8.5916853297712294E-4</v>
      </c>
      <c r="J11" s="702">
        <v>-6.9628054208363431E-3</v>
      </c>
      <c r="K11" s="703">
        <v>6.3036483807513046E-4</v>
      </c>
      <c r="L11" s="703">
        <v>-1.8844948072036238E-2</v>
      </c>
    </row>
    <row r="12" spans="1:14">
      <c r="A12" s="691"/>
      <c r="B12" s="2120"/>
      <c r="C12" s="704" t="s">
        <v>9</v>
      </c>
      <c r="D12" s="705">
        <v>337812</v>
      </c>
      <c r="E12" s="706">
        <v>338239</v>
      </c>
      <c r="F12" s="706">
        <v>361063</v>
      </c>
      <c r="G12" s="701">
        <v>-23251</v>
      </c>
      <c r="H12" s="701">
        <v>-427</v>
      </c>
      <c r="I12" s="702">
        <v>-6.4395964139222245E-2</v>
      </c>
      <c r="J12" s="702">
        <v>-1.2624209508661035E-3</v>
      </c>
      <c r="K12" s="703">
        <v>-7.3111252806329417E-4</v>
      </c>
      <c r="L12" s="703">
        <v>-4.9142820314514048E-5</v>
      </c>
      <c r="N12" s="697"/>
    </row>
    <row r="13" spans="1:14">
      <c r="A13" s="691"/>
      <c r="B13" s="2120"/>
      <c r="C13" s="704" t="s">
        <v>10</v>
      </c>
      <c r="D13" s="705">
        <v>2981573</v>
      </c>
      <c r="E13" s="706">
        <v>2949724</v>
      </c>
      <c r="F13" s="706">
        <v>2862167</v>
      </c>
      <c r="G13" s="701">
        <v>119406</v>
      </c>
      <c r="H13" s="701">
        <v>31849</v>
      </c>
      <c r="I13" s="702">
        <v>4.1718739682205824E-2</v>
      </c>
      <c r="J13" s="702">
        <v>1.0797281372765723E-2</v>
      </c>
      <c r="K13" s="703">
        <v>3.7546437798772398E-3</v>
      </c>
      <c r="L13" s="703">
        <v>3.6654559348874892E-3</v>
      </c>
    </row>
    <row r="14" spans="1:14" ht="13.5" thickBot="1">
      <c r="A14" s="691"/>
      <c r="B14" s="2121"/>
      <c r="C14" s="707" t="s">
        <v>11</v>
      </c>
      <c r="D14" s="705">
        <v>1997908</v>
      </c>
      <c r="E14" s="706">
        <v>2097734</v>
      </c>
      <c r="F14" s="706">
        <v>1727020</v>
      </c>
      <c r="G14" s="708">
        <v>270888</v>
      </c>
      <c r="H14" s="701">
        <v>-99826</v>
      </c>
      <c r="I14" s="709">
        <v>0.15685284478465797</v>
      </c>
      <c r="J14" s="709">
        <v>-4.7587539697597506E-2</v>
      </c>
      <c r="K14" s="703">
        <v>8.5178964561528382E-3</v>
      </c>
      <c r="L14" s="703">
        <v>-1.1488831804957095E-2</v>
      </c>
    </row>
    <row r="15" spans="1:14" ht="13.5" thickBot="1">
      <c r="A15" s="691"/>
      <c r="B15" s="2122" t="s">
        <v>386</v>
      </c>
      <c r="C15" s="2123"/>
      <c r="D15" s="710">
        <v>159958231</v>
      </c>
      <c r="E15" s="711">
        <v>157099961</v>
      </c>
      <c r="F15" s="711">
        <v>146206675</v>
      </c>
      <c r="G15" s="712">
        <v>13751556</v>
      </c>
      <c r="H15" s="713">
        <v>2858270</v>
      </c>
      <c r="I15" s="714">
        <v>9.4055596298869393E-2</v>
      </c>
      <c r="J15" s="715">
        <v>1.8193957412885674E-2</v>
      </c>
      <c r="K15" s="716">
        <v>0.43240870809702642</v>
      </c>
      <c r="L15" s="716">
        <v>0.32895421316244983</v>
      </c>
      <c r="M15" s="717"/>
    </row>
    <row r="16" spans="1:14">
      <c r="A16" s="691"/>
      <c r="B16" s="2119" t="s">
        <v>387</v>
      </c>
      <c r="C16" s="718" t="s">
        <v>12</v>
      </c>
      <c r="D16" s="719">
        <v>4732390</v>
      </c>
      <c r="E16" s="720">
        <v>4909548</v>
      </c>
      <c r="F16" s="700">
        <v>4838373</v>
      </c>
      <c r="G16" s="700">
        <v>-105983</v>
      </c>
      <c r="H16" s="701">
        <v>-177158</v>
      </c>
      <c r="I16" s="702">
        <v>-2.1904677460791055E-2</v>
      </c>
      <c r="J16" s="721">
        <v>-3.6084380883942883E-2</v>
      </c>
      <c r="K16" s="722">
        <v>-3.3325663008787628E-3</v>
      </c>
      <c r="L16" s="722">
        <v>-2.0388861267631571E-2</v>
      </c>
    </row>
    <row r="17" spans="1:18">
      <c r="A17" s="691"/>
      <c r="B17" s="2120"/>
      <c r="C17" s="723" t="s">
        <v>13</v>
      </c>
      <c r="D17" s="724">
        <v>42744875</v>
      </c>
      <c r="E17" s="720">
        <v>45387322</v>
      </c>
      <c r="F17" s="706">
        <v>44193587</v>
      </c>
      <c r="G17" s="701">
        <v>-1448712</v>
      </c>
      <c r="H17" s="701">
        <v>-2642447</v>
      </c>
      <c r="I17" s="702">
        <v>-3.2781045811013258E-2</v>
      </c>
      <c r="J17" s="702">
        <v>-5.8219936395454218E-2</v>
      </c>
      <c r="K17" s="703">
        <v>-4.5553803825884094E-2</v>
      </c>
      <c r="L17" s="703">
        <v>-0.30411545225205316</v>
      </c>
    </row>
    <row r="18" spans="1:18">
      <c r="A18" s="691"/>
      <c r="B18" s="2120"/>
      <c r="C18" s="723" t="s">
        <v>14</v>
      </c>
      <c r="D18" s="724">
        <v>29905599</v>
      </c>
      <c r="E18" s="720">
        <v>29895532</v>
      </c>
      <c r="F18" s="706">
        <v>29890727</v>
      </c>
      <c r="G18" s="701">
        <v>14872</v>
      </c>
      <c r="H18" s="701">
        <v>10067</v>
      </c>
      <c r="I18" s="702">
        <v>4.9754561004822662E-4</v>
      </c>
      <c r="J18" s="702">
        <v>3.3673928264598199E-4</v>
      </c>
      <c r="K18" s="703">
        <v>4.6764033879649527E-4</v>
      </c>
      <c r="L18" s="703">
        <v>1.1585966559864473E-3</v>
      </c>
      <c r="Q18" s="697"/>
    </row>
    <row r="19" spans="1:18">
      <c r="A19" s="691"/>
      <c r="B19" s="2120"/>
      <c r="C19" s="723" t="s">
        <v>15</v>
      </c>
      <c r="D19" s="724">
        <v>67333398</v>
      </c>
      <c r="E19" s="720">
        <v>68385751</v>
      </c>
      <c r="F19" s="706">
        <v>64941006</v>
      </c>
      <c r="G19" s="701">
        <v>2392392</v>
      </c>
      <c r="H19" s="701">
        <v>-1052353</v>
      </c>
      <c r="I19" s="702">
        <v>3.6839466268816345E-2</v>
      </c>
      <c r="J19" s="702">
        <v>-1.5388483486859712E-2</v>
      </c>
      <c r="K19" s="703">
        <v>7.5227205850862358E-2</v>
      </c>
      <c r="L19" s="703">
        <v>-0.12111380418369977</v>
      </c>
    </row>
    <row r="20" spans="1:18" ht="25.5">
      <c r="A20" s="691"/>
      <c r="B20" s="2120"/>
      <c r="C20" s="725" t="s">
        <v>388</v>
      </c>
      <c r="D20" s="726">
        <v>17737248</v>
      </c>
      <c r="E20" s="720">
        <v>16009053</v>
      </c>
      <c r="F20" s="706">
        <v>14390315</v>
      </c>
      <c r="G20" s="701">
        <v>3346933</v>
      </c>
      <c r="H20" s="701">
        <v>1728195</v>
      </c>
      <c r="I20" s="702">
        <v>0.23258233054662111</v>
      </c>
      <c r="J20" s="702">
        <v>0.1079511074140363</v>
      </c>
      <c r="K20" s="703">
        <v>0.10524212493606579</v>
      </c>
      <c r="L20" s="703">
        <v>0.19889549497293116</v>
      </c>
      <c r="R20" s="697"/>
    </row>
    <row r="21" spans="1:18" ht="25.5">
      <c r="A21" s="691"/>
      <c r="B21" s="2120"/>
      <c r="C21" s="725" t="s">
        <v>16</v>
      </c>
      <c r="D21" s="726">
        <v>4531995</v>
      </c>
      <c r="E21" s="727">
        <v>4518781</v>
      </c>
      <c r="F21" s="728">
        <v>3759504</v>
      </c>
      <c r="G21" s="701">
        <v>772491</v>
      </c>
      <c r="H21" s="701">
        <v>13214</v>
      </c>
      <c r="I21" s="702">
        <v>0.20547683949797632</v>
      </c>
      <c r="J21" s="702">
        <v>2.924239966486537E-3</v>
      </c>
      <c r="K21" s="729">
        <v>2.4290475588841006E-2</v>
      </c>
      <c r="L21" s="729">
        <v>1.5207803925901373E-3</v>
      </c>
    </row>
    <row r="22" spans="1:18" ht="38.25">
      <c r="A22" s="691"/>
      <c r="B22" s="2120"/>
      <c r="C22" s="725" t="s">
        <v>389</v>
      </c>
      <c r="D22" s="730">
        <v>12158614</v>
      </c>
      <c r="E22" s="727">
        <v>12122091</v>
      </c>
      <c r="F22" s="728">
        <v>11797453</v>
      </c>
      <c r="G22" s="701">
        <v>361161</v>
      </c>
      <c r="H22" s="701">
        <v>36523</v>
      </c>
      <c r="I22" s="702">
        <v>3.0613472246933299E-2</v>
      </c>
      <c r="J22" s="702">
        <v>3.0129290400476285E-3</v>
      </c>
      <c r="K22" s="729">
        <v>1.1356472054873657E-2</v>
      </c>
      <c r="L22" s="729">
        <v>4.2033799211873462E-3</v>
      </c>
    </row>
    <row r="23" spans="1:18" ht="13.5" thickBot="1">
      <c r="A23" s="691"/>
      <c r="B23" s="2121"/>
      <c r="C23" s="731" t="s">
        <v>17</v>
      </c>
      <c r="D23" s="724">
        <v>17423180</v>
      </c>
      <c r="E23" s="727">
        <v>19698339</v>
      </c>
      <c r="F23" s="732">
        <v>17529543</v>
      </c>
      <c r="G23" s="708">
        <v>-106363</v>
      </c>
      <c r="H23" s="701">
        <v>-2275159</v>
      </c>
      <c r="I23" s="709">
        <v>-6.0676424935892509E-3</v>
      </c>
      <c r="J23" s="702">
        <v>-0.11550004292240072</v>
      </c>
      <c r="K23" s="733">
        <v>-3.3445151529997059E-3</v>
      </c>
      <c r="L23" s="733">
        <v>-0.26184480075866384</v>
      </c>
    </row>
    <row r="24" spans="1:18" ht="13.5" thickBot="1">
      <c r="A24" s="691"/>
      <c r="B24" s="2124" t="s">
        <v>390</v>
      </c>
      <c r="C24" s="2125"/>
      <c r="D24" s="734">
        <v>196567299</v>
      </c>
      <c r="E24" s="735">
        <v>200926417</v>
      </c>
      <c r="F24" s="735">
        <v>191340508</v>
      </c>
      <c r="G24" s="736">
        <v>5226791</v>
      </c>
      <c r="H24" s="713">
        <v>-4359118</v>
      </c>
      <c r="I24" s="715">
        <v>2.73166986679057E-2</v>
      </c>
      <c r="J24" s="737">
        <v>-2.1695096469072059E-2</v>
      </c>
      <c r="K24" s="738">
        <v>0.16435303348967673</v>
      </c>
      <c r="L24" s="738">
        <v>-0.50168466651935328</v>
      </c>
    </row>
    <row r="25" spans="1:18" ht="13.5" thickBot="1">
      <c r="A25" s="691"/>
      <c r="B25" s="2126" t="s">
        <v>391</v>
      </c>
      <c r="C25" s="2127"/>
      <c r="D25" s="739">
        <v>492889467</v>
      </c>
      <c r="E25" s="735">
        <v>484200507</v>
      </c>
      <c r="F25" s="735">
        <v>461087249</v>
      </c>
      <c r="G25" s="712">
        <v>31802218</v>
      </c>
      <c r="H25" s="712">
        <v>8688960</v>
      </c>
      <c r="I25" s="737">
        <v>6.8972234797150075E-2</v>
      </c>
      <c r="J25" s="737">
        <v>1.7944962622684739E-2</v>
      </c>
      <c r="K25" s="738">
        <v>1</v>
      </c>
      <c r="L25" s="738">
        <v>1</v>
      </c>
    </row>
    <row r="26" spans="1:18">
      <c r="A26" s="691"/>
      <c r="B26" s="2117" t="s">
        <v>392</v>
      </c>
      <c r="C26" s="2117"/>
      <c r="D26" s="2117"/>
      <c r="E26" s="2117"/>
      <c r="F26" s="2117"/>
      <c r="G26" s="2117"/>
      <c r="H26" s="2117"/>
      <c r="I26" s="2117"/>
      <c r="J26" s="2117"/>
      <c r="K26" s="2117"/>
    </row>
    <row r="27" spans="1:18">
      <c r="A27" s="691"/>
      <c r="B27" s="740"/>
      <c r="C27" s="741"/>
      <c r="D27" s="741"/>
      <c r="E27" s="742"/>
      <c r="F27" s="742"/>
      <c r="G27" s="726"/>
      <c r="H27" s="726"/>
      <c r="I27" s="743"/>
      <c r="J27" s="743"/>
      <c r="K27" s="741"/>
    </row>
    <row r="28" spans="1:18">
      <c r="A28" s="691"/>
      <c r="B28" s="740"/>
      <c r="C28" s="741"/>
      <c r="D28" s="744"/>
      <c r="E28" s="742"/>
      <c r="F28" s="742"/>
      <c r="G28" s="726"/>
      <c r="H28" s="726"/>
      <c r="I28" s="743"/>
      <c r="J28" s="743"/>
      <c r="K28" s="745"/>
    </row>
    <row r="29" spans="1:18">
      <c r="A29" s="691"/>
      <c r="B29" s="740"/>
      <c r="C29" s="746"/>
      <c r="D29" s="747"/>
      <c r="E29" s="748"/>
      <c r="F29" s="749"/>
      <c r="G29" s="750"/>
      <c r="H29" s="750"/>
      <c r="I29" s="750"/>
      <c r="J29" s="750"/>
      <c r="K29" s="726"/>
    </row>
    <row r="30" spans="1:18">
      <c r="A30" s="751"/>
      <c r="B30" s="691"/>
      <c r="C30" s="752"/>
      <c r="D30" s="752"/>
      <c r="E30" s="744"/>
      <c r="F30" s="744"/>
      <c r="G30" s="753"/>
      <c r="H30" s="753"/>
      <c r="I30" s="754"/>
      <c r="J30" s="754"/>
      <c r="K30" s="743"/>
    </row>
    <row r="31" spans="1:18">
      <c r="A31" s="751"/>
      <c r="C31" s="755"/>
      <c r="D31" s="755"/>
      <c r="E31" s="744"/>
      <c r="F31" s="744"/>
      <c r="G31" s="753"/>
      <c r="H31" s="753"/>
      <c r="I31" s="756"/>
      <c r="J31" s="756"/>
      <c r="K31" s="743"/>
    </row>
    <row r="32" spans="1:18">
      <c r="A32" s="751"/>
      <c r="B32" s="757"/>
      <c r="C32" s="758"/>
      <c r="D32" s="758"/>
      <c r="E32" s="744"/>
      <c r="F32" s="744"/>
      <c r="G32" s="753"/>
      <c r="H32" s="753"/>
      <c r="I32" s="756"/>
      <c r="J32" s="756"/>
      <c r="K32" s="743"/>
    </row>
    <row r="33" spans="1:12">
      <c r="A33" s="751"/>
      <c r="C33" s="755"/>
      <c r="D33" s="755"/>
      <c r="E33" s="744"/>
      <c r="F33" s="744"/>
      <c r="G33" s="753"/>
      <c r="H33" s="753"/>
      <c r="I33" s="754"/>
      <c r="J33" s="754"/>
      <c r="K33" s="743"/>
    </row>
    <row r="34" spans="1:12">
      <c r="A34" s="751"/>
      <c r="C34" s="755"/>
      <c r="D34" s="755"/>
      <c r="E34" s="744"/>
      <c r="F34" s="744"/>
      <c r="G34" s="753"/>
      <c r="H34" s="753"/>
      <c r="I34" s="754"/>
      <c r="J34" s="754"/>
      <c r="K34" s="743"/>
    </row>
    <row r="35" spans="1:12">
      <c r="A35" s="751"/>
      <c r="C35" s="755"/>
      <c r="D35" s="755"/>
      <c r="E35" s="744"/>
      <c r="F35" s="744"/>
      <c r="G35" s="753"/>
      <c r="H35" s="753"/>
      <c r="I35" s="754"/>
      <c r="J35" s="754"/>
      <c r="K35" s="743"/>
    </row>
    <row r="36" spans="1:12">
      <c r="A36" s="751"/>
      <c r="C36" s="755"/>
      <c r="D36" s="755"/>
      <c r="E36" s="744"/>
      <c r="F36" s="744"/>
      <c r="G36" s="753"/>
      <c r="H36" s="753"/>
      <c r="I36" s="754"/>
      <c r="J36" s="754"/>
      <c r="K36" s="743"/>
    </row>
    <row r="37" spans="1:12">
      <c r="A37" s="751"/>
      <c r="B37" s="759"/>
      <c r="C37" s="760"/>
      <c r="D37" s="760"/>
      <c r="E37" s="747"/>
      <c r="F37" s="747"/>
      <c r="G37" s="761"/>
      <c r="H37" s="761"/>
      <c r="I37" s="762"/>
      <c r="J37" s="762"/>
      <c r="K37" s="763"/>
      <c r="L37" s="759"/>
    </row>
    <row r="38" spans="1:12" s="759" customFormat="1">
      <c r="A38" s="751"/>
      <c r="B38" s="757"/>
      <c r="C38" s="764"/>
      <c r="D38" s="764"/>
      <c r="E38" s="744"/>
      <c r="F38" s="744"/>
      <c r="G38" s="753"/>
      <c r="H38" s="753"/>
      <c r="I38" s="754"/>
      <c r="J38" s="754"/>
      <c r="K38" s="743"/>
      <c r="L38" s="687"/>
    </row>
    <row r="39" spans="1:12">
      <c r="A39" s="751"/>
      <c r="B39" s="757"/>
      <c r="C39" s="764"/>
      <c r="D39" s="764"/>
      <c r="E39" s="744"/>
      <c r="F39" s="744"/>
      <c r="G39" s="753"/>
      <c r="H39" s="753"/>
      <c r="I39" s="754"/>
      <c r="J39" s="754"/>
      <c r="K39" s="743"/>
    </row>
    <row r="40" spans="1:12">
      <c r="A40" s="751"/>
      <c r="B40" s="757"/>
      <c r="C40" s="764"/>
      <c r="D40" s="764"/>
      <c r="E40" s="744"/>
      <c r="F40" s="744"/>
      <c r="G40" s="753"/>
      <c r="H40" s="753"/>
      <c r="I40" s="754"/>
      <c r="J40" s="754"/>
      <c r="K40" s="765"/>
    </row>
    <row r="41" spans="1:12">
      <c r="A41" s="751"/>
      <c r="B41" s="757"/>
      <c r="C41" s="764"/>
      <c r="D41" s="764"/>
      <c r="E41" s="744"/>
      <c r="F41" s="744"/>
      <c r="G41" s="753"/>
      <c r="H41" s="753"/>
      <c r="I41" s="754"/>
      <c r="J41" s="754"/>
      <c r="K41" s="765"/>
    </row>
    <row r="42" spans="1:12">
      <c r="A42" s="751"/>
      <c r="B42" s="766"/>
      <c r="C42" s="767"/>
      <c r="D42" s="767"/>
      <c r="E42" s="744"/>
      <c r="F42" s="744"/>
      <c r="G42" s="753"/>
      <c r="H42" s="753"/>
      <c r="I42" s="754"/>
      <c r="J42" s="754"/>
      <c r="K42" s="765"/>
    </row>
    <row r="43" spans="1:12">
      <c r="A43" s="751"/>
      <c r="B43" s="757"/>
      <c r="C43" s="752"/>
      <c r="D43" s="752"/>
      <c r="E43" s="744"/>
      <c r="F43" s="744"/>
      <c r="G43" s="753"/>
      <c r="H43" s="753"/>
      <c r="I43" s="754"/>
      <c r="J43" s="754"/>
      <c r="K43" s="765"/>
    </row>
    <row r="44" spans="1:12">
      <c r="A44" s="751"/>
      <c r="B44" s="766"/>
      <c r="C44" s="767"/>
      <c r="D44" s="767"/>
      <c r="E44" s="744"/>
      <c r="F44" s="744"/>
      <c r="G44" s="753"/>
      <c r="H44" s="753"/>
      <c r="I44" s="754"/>
      <c r="J44" s="754"/>
      <c r="K44" s="765"/>
    </row>
    <row r="45" spans="1:12">
      <c r="A45" s="751"/>
      <c r="B45" s="757"/>
      <c r="C45" s="764"/>
      <c r="D45" s="764"/>
      <c r="E45" s="744"/>
      <c r="F45" s="744"/>
      <c r="G45" s="753"/>
      <c r="H45" s="753"/>
      <c r="I45" s="754"/>
      <c r="J45" s="754"/>
      <c r="K45" s="765"/>
    </row>
    <row r="46" spans="1:12">
      <c r="A46" s="751"/>
      <c r="B46" s="768"/>
      <c r="C46" s="769"/>
      <c r="D46" s="769"/>
      <c r="E46" s="770"/>
      <c r="F46" s="770"/>
      <c r="G46" s="761"/>
      <c r="H46" s="761"/>
      <c r="I46" s="762"/>
      <c r="J46" s="762"/>
      <c r="K46" s="771"/>
      <c r="L46" s="759"/>
    </row>
    <row r="47" spans="1:12" s="759" customFormat="1">
      <c r="A47" s="751"/>
      <c r="B47" s="772"/>
      <c r="C47" s="773"/>
      <c r="D47" s="773"/>
      <c r="E47" s="770"/>
      <c r="F47" s="770"/>
      <c r="G47" s="761"/>
      <c r="H47" s="761"/>
      <c r="I47" s="762"/>
      <c r="J47" s="762"/>
      <c r="K47" s="771"/>
    </row>
    <row r="48" spans="1:12" s="759" customFormat="1">
      <c r="A48" s="751"/>
      <c r="B48" s="687"/>
      <c r="G48" s="753"/>
      <c r="H48" s="753"/>
      <c r="I48" s="754"/>
      <c r="J48" s="754"/>
      <c r="K48" s="765"/>
      <c r="L48" s="687"/>
    </row>
    <row r="49" spans="1:11">
      <c r="A49" s="751"/>
      <c r="C49" s="755"/>
      <c r="D49" s="755"/>
      <c r="E49" s="753"/>
      <c r="F49" s="753"/>
      <c r="G49" s="753"/>
      <c r="H49" s="753"/>
      <c r="I49" s="754"/>
      <c r="J49" s="754"/>
      <c r="K49" s="765"/>
    </row>
    <row r="50" spans="1:11">
      <c r="A50" s="751"/>
      <c r="C50" s="755"/>
      <c r="D50" s="755"/>
      <c r="E50" s="753"/>
      <c r="F50" s="753"/>
      <c r="G50" s="753"/>
      <c r="H50" s="753"/>
      <c r="I50" s="754"/>
      <c r="J50" s="754"/>
      <c r="K50" s="774"/>
    </row>
    <row r="51" spans="1:11">
      <c r="A51" s="751"/>
      <c r="C51" s="755"/>
      <c r="D51" s="755"/>
      <c r="E51" s="753"/>
      <c r="F51" s="753"/>
      <c r="G51" s="753"/>
      <c r="H51" s="753"/>
      <c r="I51" s="754"/>
      <c r="J51" s="754"/>
      <c r="K51" s="774"/>
    </row>
    <row r="52" spans="1:11">
      <c r="A52" s="751"/>
      <c r="C52" s="775"/>
      <c r="D52" s="775"/>
      <c r="E52" s="761"/>
      <c r="F52" s="761"/>
      <c r="G52" s="761"/>
      <c r="H52" s="761"/>
      <c r="I52" s="762"/>
      <c r="J52" s="762"/>
      <c r="K52" s="776"/>
    </row>
    <row r="53" spans="1:11">
      <c r="A53" s="751"/>
      <c r="B53" s="777"/>
      <c r="C53" s="761"/>
      <c r="D53" s="761"/>
      <c r="E53" s="761"/>
      <c r="F53" s="761"/>
      <c r="G53" s="761"/>
      <c r="H53" s="761"/>
      <c r="I53" s="762"/>
      <c r="J53" s="762"/>
    </row>
    <row r="54" spans="1:11">
      <c r="A54" s="751"/>
      <c r="E54" s="753"/>
      <c r="F54" s="753"/>
    </row>
    <row r="55" spans="1:11">
      <c r="E55" s="753"/>
      <c r="F55" s="753"/>
    </row>
    <row r="56" spans="1:11">
      <c r="E56" s="753"/>
      <c r="F56" s="753"/>
    </row>
    <row r="57" spans="1:11">
      <c r="E57" s="753"/>
      <c r="F57" s="753"/>
    </row>
  </sheetData>
  <mergeCells count="7">
    <mergeCell ref="B26:K26"/>
    <mergeCell ref="B4:K4"/>
    <mergeCell ref="B8:B14"/>
    <mergeCell ref="B15:C15"/>
    <mergeCell ref="B16:B23"/>
    <mergeCell ref="B24:C24"/>
    <mergeCell ref="B25:C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Анекс 1</vt:lpstr>
      <vt:lpstr>Анекс 2</vt:lpstr>
      <vt:lpstr>Анекс 3</vt:lpstr>
      <vt:lpstr>Анекс 4</vt:lpstr>
      <vt:lpstr>Анекс 5</vt:lpstr>
      <vt:lpstr>Анекс 6</vt:lpstr>
      <vt:lpstr>Анекс 7</vt:lpstr>
      <vt:lpstr>Анекс 8</vt:lpstr>
      <vt:lpstr>Анекс 9</vt:lpstr>
      <vt:lpstr>Анекс 10</vt:lpstr>
      <vt:lpstr>Анекс 11</vt:lpstr>
      <vt:lpstr>Анекс 12</vt:lpstr>
      <vt:lpstr>Анекс 13</vt:lpstr>
      <vt:lpstr>Анекс 14</vt:lpstr>
      <vt:lpstr>Анекс 15</vt:lpstr>
      <vt:lpstr>Анекс 16</vt:lpstr>
      <vt:lpstr>Анекс 17</vt:lpstr>
      <vt:lpstr>Анекс 18</vt:lpstr>
      <vt:lpstr>Анекс 19</vt:lpstr>
      <vt:lpstr>Анекс 20</vt:lpstr>
      <vt:lpstr>Анекс 21</vt:lpstr>
      <vt:lpstr>Анекс 22</vt:lpstr>
      <vt:lpstr>Анекс 23</vt:lpstr>
      <vt:lpstr>Анекс 24</vt:lpstr>
      <vt:lpstr>Анекс 25</vt:lpstr>
      <vt:lpstr>Анекс 26</vt:lpstr>
      <vt:lpstr>Анекс 27</vt:lpstr>
      <vt:lpstr>Анекс 28</vt:lpstr>
      <vt:lpstr>Анекс 29</vt:lpstr>
      <vt:lpstr>Анекс 30</vt:lpstr>
      <vt:lpstr>Анекс 31</vt:lpstr>
      <vt:lpstr>Анекс 32</vt:lpstr>
      <vt:lpstr>Анекс 33</vt:lpstr>
      <vt:lpstr>Анекс 34</vt:lpstr>
      <vt:lpstr>Анекс 35</vt:lpstr>
      <vt:lpstr>Анекс 36</vt:lpstr>
      <vt:lpstr>Анекс 37</vt:lpstr>
      <vt:lpstr>Анекс 38</vt:lpstr>
      <vt:lpstr>Анекс 39</vt:lpstr>
      <vt:lpstr>Анекс 40</vt:lpstr>
      <vt:lpstr>Анекс 41</vt:lpstr>
    </vt:vector>
  </TitlesOfParts>
  <Company>Narodna Banka na 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2017-10-04T11:44:26Z</cp:lastPrinted>
  <dcterms:created xsi:type="dcterms:W3CDTF">2015-04-01T08:28:26Z</dcterms:created>
  <dcterms:modified xsi:type="dcterms:W3CDTF">2018-10-09T09:45:11Z</dcterms:modified>
</cp:coreProperties>
</file>