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"/>
    </mc:Choice>
  </mc:AlternateContent>
  <bookViews>
    <workbookView xWindow="0" yWindow="0" windowWidth="23040" windowHeight="9405"/>
  </bookViews>
  <sheets>
    <sheet name="Анекс 1" sheetId="154" r:id="rId1"/>
    <sheet name="Анекс 2" sheetId="155" r:id="rId2"/>
    <sheet name="Анекс 3" sheetId="182" r:id="rId3"/>
    <sheet name="Анекс 4" sheetId="114" r:id="rId4"/>
    <sheet name="Анекс 5" sheetId="115" r:id="rId5"/>
    <sheet name="Анекс 6" sheetId="116" r:id="rId6"/>
    <sheet name="Анекс 7" sheetId="117" r:id="rId7"/>
    <sheet name="Анекс 8" sheetId="118" r:id="rId8"/>
    <sheet name="Анекс 9" sheetId="119" r:id="rId9"/>
    <sheet name="Анекс 10" sheetId="152" r:id="rId10"/>
    <sheet name="Анекс 11" sheetId="121" r:id="rId11"/>
    <sheet name="Анекс 12" sheetId="122" r:id="rId12"/>
    <sheet name="Анекс 13" sheetId="123" r:id="rId13"/>
    <sheet name="Анекс 14" sheetId="124" r:id="rId14"/>
    <sheet name="Анекс 15" sheetId="153" r:id="rId15"/>
    <sheet name="Анекс 16" sheetId="183" r:id="rId16"/>
    <sheet name="Анекс 17" sheetId="184" r:id="rId17"/>
    <sheet name="Анекс 18" sheetId="185" r:id="rId18"/>
    <sheet name="Анекс 19" sheetId="186" r:id="rId19"/>
    <sheet name="Анекс 20" sheetId="187" r:id="rId20"/>
    <sheet name="Анекс 21" sheetId="188" r:id="rId21"/>
    <sheet name="Анекс 22" sheetId="189" r:id="rId22"/>
    <sheet name="Анекс 23" sheetId="190" r:id="rId23"/>
    <sheet name="Анекс 24" sheetId="191" r:id="rId24"/>
    <sheet name="Анекс 25" sheetId="192" r:id="rId25"/>
    <sheet name="Анекс 26" sheetId="193" r:id="rId26"/>
    <sheet name="Анекс 27" sheetId="194" r:id="rId27"/>
    <sheet name="Анекс 28" sheetId="195" r:id="rId28"/>
    <sheet name="Анекс 29" sheetId="196" r:id="rId29"/>
    <sheet name="Анекс 30" sheetId="197" r:id="rId30"/>
    <sheet name="Анекс 31" sheetId="198" r:id="rId31"/>
    <sheet name="Анекс 32" sheetId="199" r:id="rId32"/>
    <sheet name="Анекс 33" sheetId="200" r:id="rId33"/>
    <sheet name="Анекс 34" sheetId="201" r:id="rId34"/>
    <sheet name="Анекс 35" sheetId="202" r:id="rId35"/>
    <sheet name="Анекс 36" sheetId="203" r:id="rId36"/>
    <sheet name="Анекс 37" sheetId="204" r:id="rId37"/>
    <sheet name="Анекс 38" sheetId="205" r:id="rId38"/>
    <sheet name="Анекс 39" sheetId="206" r:id="rId39"/>
    <sheet name="Анекс 40" sheetId="151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" hidden="1">{#N/A,#N/A,TRUE,"preg4";#N/A,#N/A,TRUE,"bazpr2001"}</definedName>
    <definedName name="__ana1" localSheetId="2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5" hidden="1">{#N/A,#N/A,TRUE,"preg4";#N/A,#N/A,TRUE,"bazpr2001"}</definedName>
    <definedName name="__ana1" localSheetId="38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" hidden="1">{#N/A,#N/A,TRUE,"preg4";#N/A,#N/A,TRUE,"bazpr99"}</definedName>
    <definedName name="__pl2000" localSheetId="2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5" hidden="1">{#N/A,#N/A,TRUE,"preg4";#N/A,#N/A,TRUE,"bazpr99"}</definedName>
    <definedName name="__pl2000" localSheetId="38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" hidden="1">{#N/A,#N/A,TRUE,"preg4";#N/A,#N/A,TRUE,"bazpr2001"}</definedName>
    <definedName name="_ana1" localSheetId="2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5" hidden="1">{#N/A,#N/A,TRUE,"preg4";#N/A,#N/A,TRUE,"bazpr2001"}</definedName>
    <definedName name="_ana1" localSheetId="38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4" hidden="1">{#N/A,#N/A,TRUE,"preg4";#N/A,#N/A,TRUE,"bazpr99"}</definedName>
    <definedName name="_pl2000" localSheetId="15" hidden="1">{#N/A,#N/A,TRUE,"preg4";#N/A,#N/A,TRUE,"bazpr99"}</definedName>
    <definedName name="_pl2000" localSheetId="1" hidden="1">{#N/A,#N/A,TRUE,"preg4";#N/A,#N/A,TRUE,"bazpr99"}</definedName>
    <definedName name="_pl2000" localSheetId="2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5" hidden="1">{#N/A,#N/A,TRUE,"preg4";#N/A,#N/A,TRUE,"bazpr99"}</definedName>
    <definedName name="_pl2000" localSheetId="38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4">#REF!</definedName>
    <definedName name="a" localSheetId="15">#REF!</definedName>
    <definedName name="a" localSheetId="2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4" hidden="1">{#N/A,#N/A,TRUE,"preg4";#N/A,#N/A,TRUE,"bazpr99"}</definedName>
    <definedName name="aa" localSheetId="15" hidden="1">{#N/A,#N/A,TRUE,"preg4";#N/A,#N/A,TRUE,"bazpr99"}</definedName>
    <definedName name="aa" localSheetId="1" hidden="1">{#N/A,#N/A,TRUE,"preg4";#N/A,#N/A,TRUE,"bazpr99"}</definedName>
    <definedName name="aa" localSheetId="2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5" hidden="1">{#N/A,#N/A,TRUE,"preg4";#N/A,#N/A,TRUE,"bazpr99"}</definedName>
    <definedName name="aa" localSheetId="38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" hidden="1">{#N/A,#N/A,TRUE,"preg4";#N/A,#N/A,TRUE,"bazpr99"}</definedName>
    <definedName name="ab" localSheetId="2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5" hidden="1">{#N/A,#N/A,TRUE,"preg4";#N/A,#N/A,TRUE,"bazpr99"}</definedName>
    <definedName name="ab" localSheetId="38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" hidden="1">{#N/A,#N/A,TRUE,"preg4";#N/A,#N/A,TRUE,"bazpr99"}</definedName>
    <definedName name="acac" localSheetId="2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5" hidden="1">{#N/A,#N/A,TRUE,"preg4";#N/A,#N/A,TRUE,"bazpr99"}</definedName>
    <definedName name="acac" localSheetId="38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" hidden="1">{#N/A,#N/A,TRUE,"preg4";#N/A,#N/A,TRUE,"bazpr99"}</definedName>
    <definedName name="acs" localSheetId="2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5" hidden="1">{#N/A,#N/A,TRUE,"preg4";#N/A,#N/A,TRUE,"bazpr99"}</definedName>
    <definedName name="acs" localSheetId="38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4" hidden="1">{#N/A,#N/A,TRUE,"preg4";#N/A,#N/A,TRUE,"bazpr2001"}</definedName>
    <definedName name="ana" localSheetId="15" hidden="1">{#N/A,#N/A,TRUE,"preg4";#N/A,#N/A,TRUE,"bazpr2001"}</definedName>
    <definedName name="ana" localSheetId="1" hidden="1">{#N/A,#N/A,TRUE,"preg4";#N/A,#N/A,TRUE,"bazpr2001"}</definedName>
    <definedName name="ana" localSheetId="2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5" hidden="1">{#N/A,#N/A,TRUE,"preg4";#N/A,#N/A,TRUE,"bazpr2001"}</definedName>
    <definedName name="ana" localSheetId="38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" hidden="1">{#N/A,#N/A,TRUE,"preg4";#N/A,#N/A,TRUE,"bazpr99"}</definedName>
    <definedName name="anamaja" localSheetId="2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5" hidden="1">{#N/A,#N/A,TRUE,"preg4";#N/A,#N/A,TRUE,"bazpr99"}</definedName>
    <definedName name="anamaja" localSheetId="38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" hidden="1">{#N/A,#N/A,TRUE,"preg4";#N/A,#N/A,TRUE,"bazpr2001"}</definedName>
    <definedName name="asc" localSheetId="2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5" hidden="1">{#N/A,#N/A,TRUE,"preg4";#N/A,#N/A,TRUE,"bazpr2001"}</definedName>
    <definedName name="asc" localSheetId="38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" hidden="1">{#N/A,#N/A,TRUE,"preg4";#N/A,#N/A,TRUE,"bazpr2001"}</definedName>
    <definedName name="ascnajks" localSheetId="2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5" hidden="1">{#N/A,#N/A,TRUE,"preg4";#N/A,#N/A,TRUE,"bazpr2001"}</definedName>
    <definedName name="ascnajks" localSheetId="38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" hidden="1">{#N/A,#N/A,TRUE,"preg4";#N/A,#N/A,TRUE,"bazpr99"}</definedName>
    <definedName name="asjcn" localSheetId="2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5" hidden="1">{#N/A,#N/A,TRUE,"preg4";#N/A,#N/A,TRUE,"bazpr99"}</definedName>
    <definedName name="asjcn" localSheetId="38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4">#REF!</definedName>
    <definedName name="b" localSheetId="15">#REF!</definedName>
    <definedName name="b" localSheetId="2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>#REF!</definedName>
    <definedName name="baza_2015_1" localSheetId="2">[1]KNBIFO_31.3.2015!$C$5:$U$3691</definedName>
    <definedName name="baza_2015_1" localSheetId="38">[1]KNBIFO_31.3.2015!$C$5:$U$3691</definedName>
    <definedName name="baza_2015_1">[2]KNBIFO_31.3.2015!$C$5:$U$3691</definedName>
    <definedName name="baza_2015_1_1">[1]KNBIFO_31.3.2015!$D$5:$U$3691</definedName>
    <definedName name="Beg_Bal" localSheetId="9">#REF!</definedName>
    <definedName name="Beg_Bal" localSheetId="14">#REF!</definedName>
    <definedName name="Beg_Bal" localSheetId="15">#REF!</definedName>
    <definedName name="Beg_Bal" localSheetId="2">#REF!</definedName>
    <definedName name="Beg_Bal" localSheetId="32">#REF!</definedName>
    <definedName name="Beg_Bal" localSheetId="33">#REF!</definedName>
    <definedName name="Beg_Bal" localSheetId="34">#REF!</definedName>
    <definedName name="Beg_Bal" localSheetId="35">#REF!</definedName>
    <definedName name="Beg_Bal" localSheetId="36">#REF!</definedName>
    <definedName name="Beg_Bal" localSheetId="37">#REF!</definedName>
    <definedName name="Beg_Bal" localSheetId="38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" hidden="1">{#N/A,#N/A,TRUE,"preg4";#N/A,#N/A,TRUE,"bazpr99"}</definedName>
    <definedName name="bfzxd" localSheetId="2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5" hidden="1">{#N/A,#N/A,TRUE,"preg4";#N/A,#N/A,TRUE,"bazpr99"}</definedName>
    <definedName name="bfzxd" localSheetId="38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" hidden="1">{#N/A,#N/A,TRUE,"preg4";#N/A,#N/A,TRUE,"bazpr99"}</definedName>
    <definedName name="bgzsdfn" localSheetId="2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5" hidden="1">{#N/A,#N/A,TRUE,"preg4";#N/A,#N/A,TRUE,"bazpr99"}</definedName>
    <definedName name="bgzsdfn" localSheetId="38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" hidden="1">{#N/A,#N/A,TRUE,"preg4";#N/A,#N/A,TRUE,"bazpr99"}</definedName>
    <definedName name="bhbgv" localSheetId="2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5" hidden="1">{#N/A,#N/A,TRUE,"preg4";#N/A,#N/A,TRUE,"bazpr99"}</definedName>
    <definedName name="bhbgv" localSheetId="38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" hidden="1">{#N/A,#N/A,TRUE,"preg4";#N/A,#N/A,TRUE,"bazpr2001"}</definedName>
    <definedName name="bibi" localSheetId="2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5" hidden="1">{#N/A,#N/A,TRUE,"preg4";#N/A,#N/A,TRUE,"bazpr2001"}</definedName>
    <definedName name="bibi" localSheetId="38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" hidden="1">{#N/A,#N/A,TRUE,"preg4";#N/A,#N/A,TRUE,"bazpr2001"}</definedName>
    <definedName name="cbfvbc" localSheetId="2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5" hidden="1">{#N/A,#N/A,TRUE,"preg4";#N/A,#N/A,TRUE,"bazpr2001"}</definedName>
    <definedName name="cbfvbc" localSheetId="38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4">#REF!</definedName>
    <definedName name="change" localSheetId="15">#REF!</definedName>
    <definedName name="change" localSheetId="1">#REF!</definedName>
    <definedName name="change" localSheetId="2">#REF!</definedName>
    <definedName name="change" localSheetId="32">#REF!</definedName>
    <definedName name="change" localSheetId="33">#REF!</definedName>
    <definedName name="change" localSheetId="34">#REF!</definedName>
    <definedName name="change" localSheetId="35">#REF!</definedName>
    <definedName name="change" localSheetId="38">#REF!</definedName>
    <definedName name="change">#REF!</definedName>
    <definedName name="CUADRO_10.3.1">'[3]fondo promedio'!$A$36:$L$74</definedName>
    <definedName name="CUADRO_N__4.1.3" localSheetId="0">#REF!</definedName>
    <definedName name="CUADRO_N__4.1.3" localSheetId="9">#REF!</definedName>
    <definedName name="CUADRO_N__4.1.3" localSheetId="14">#REF!</definedName>
    <definedName name="CUADRO_N__4.1.3" localSheetId="15">#REF!</definedName>
    <definedName name="CUADRO_N__4.1.3" localSheetId="1">#REF!</definedName>
    <definedName name="CUADRO_N__4.1.3" localSheetId="2">#REF!</definedName>
    <definedName name="CUADRO_N__4.1.3" localSheetId="29">#REF!</definedName>
    <definedName name="CUADRO_N__4.1.3" localSheetId="30">#REF!</definedName>
    <definedName name="CUADRO_N__4.1.3" localSheetId="31">#REF!</definedName>
    <definedName name="CUADRO_N__4.1.3" localSheetId="32">#REF!</definedName>
    <definedName name="CUADRO_N__4.1.3" localSheetId="33">#REF!</definedName>
    <definedName name="CUADRO_N__4.1.3" localSheetId="34">#REF!</definedName>
    <definedName name="CUADRO_N__4.1.3" localSheetId="35">#REF!</definedName>
    <definedName name="CUADRO_N__4.1.3" localSheetId="36">#REF!</definedName>
    <definedName name="CUADRO_N__4.1.3" localSheetId="37">#REF!</definedName>
    <definedName name="CUADRO_N__4.1.3" localSheetId="38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" hidden="1">{#N/A,#N/A,TRUE,"preg4";#N/A,#N/A,TRUE,"bazpr99"}</definedName>
    <definedName name="cvb" localSheetId="2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5" hidden="1">{#N/A,#N/A,TRUE,"preg4";#N/A,#N/A,TRUE,"bazpr99"}</definedName>
    <definedName name="cvb" localSheetId="38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" hidden="1">{#N/A,#N/A,TRUE,"preg4";#N/A,#N/A,TRUE,"bazpr99"}</definedName>
    <definedName name="cvsdf" localSheetId="2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5" hidden="1">{#N/A,#N/A,TRUE,"preg4";#N/A,#N/A,TRUE,"bazpr99"}</definedName>
    <definedName name="cvsdf" localSheetId="38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" hidden="1">{#N/A,#N/A,TRUE,"preg4";#N/A,#N/A,TRUE,"bazpr99"}</definedName>
    <definedName name="cvx" localSheetId="2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5" hidden="1">{#N/A,#N/A,TRUE,"preg4";#N/A,#N/A,TRUE,"bazpr99"}</definedName>
    <definedName name="cvx" localSheetId="38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" hidden="1">{#N/A,#N/A,TRUE,"preg4";#N/A,#N/A,TRUE,"bazpr2001"}</definedName>
    <definedName name="d_d" localSheetId="2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5" hidden="1">{#N/A,#N/A,TRUE,"preg4";#N/A,#N/A,TRUE,"bazpr2001"}</definedName>
    <definedName name="d_d" localSheetId="38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4">#REF!</definedName>
    <definedName name="Data" localSheetId="15">#REF!</definedName>
    <definedName name="Data" localSheetId="2">#REF!</definedName>
    <definedName name="Data" localSheetId="32">#REF!</definedName>
    <definedName name="Data" localSheetId="33">#REF!</definedName>
    <definedName name="Data" localSheetId="34">#REF!</definedName>
    <definedName name="Data" localSheetId="35">#REF!</definedName>
    <definedName name="Data" localSheetId="36">#REF!</definedName>
    <definedName name="Data" localSheetId="37">#REF!</definedName>
    <definedName name="Data" localSheetId="38">#REF!</definedName>
    <definedName name="Data">#REF!</definedName>
    <definedName name="_xlnm.Database" localSheetId="9">#REF!</definedName>
    <definedName name="_xlnm.Database" localSheetId="14">#REF!</definedName>
    <definedName name="_xlnm.Database" localSheetId="15">#REF!</definedName>
    <definedName name="_xlnm.Database" localSheetId="2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>#REF!</definedName>
    <definedName name="Database_MI" localSheetId="9">#REF!</definedName>
    <definedName name="Database_MI" localSheetId="14">#REF!</definedName>
    <definedName name="Database_MI" localSheetId="15">#REF!</definedName>
    <definedName name="Database_MI" localSheetId="2">#REF!</definedName>
    <definedName name="Database_MI" localSheetId="29">#REF!</definedName>
    <definedName name="Database_MI" localSheetId="30">#REF!</definedName>
    <definedName name="Database_MI" localSheetId="31">#REF!</definedName>
    <definedName name="Database_MI" localSheetId="32">#REF!</definedName>
    <definedName name="Database_MI" localSheetId="33">#REF!</definedName>
    <definedName name="Database_MI" localSheetId="34">#REF!</definedName>
    <definedName name="Database_MI" localSheetId="35">#REF!</definedName>
    <definedName name="Database_MI" localSheetId="36">#REF!</definedName>
    <definedName name="Database_MI" localSheetId="37">#REF!</definedName>
    <definedName name="Database_MI" localSheetId="38">#REF!</definedName>
    <definedName name="Database_MI">#REF!</definedName>
    <definedName name="DATES" localSheetId="9">#REF!</definedName>
    <definedName name="DATES" localSheetId="14">#REF!</definedName>
    <definedName name="DATES" localSheetId="15">#REF!</definedName>
    <definedName name="DATES" localSheetId="2">#REF!</definedName>
    <definedName name="DATES" localSheetId="29">#REF!</definedName>
    <definedName name="DATES" localSheetId="30">#REF!</definedName>
    <definedName name="DATES" localSheetId="31">#REF!</definedName>
    <definedName name="DATES" localSheetId="32">#REF!</definedName>
    <definedName name="DATES" localSheetId="33">#REF!</definedName>
    <definedName name="DATES" localSheetId="34">#REF!</definedName>
    <definedName name="DATES" localSheetId="35">#REF!</definedName>
    <definedName name="DATES" localSheetId="36">#REF!</definedName>
    <definedName name="DATES" localSheetId="37">#REF!</definedName>
    <definedName name="DATES" localSheetId="38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4" hidden="1">{#N/A,#N/A,TRUE,"preg4";#N/A,#N/A,TRUE,"bazpr2001"}</definedName>
    <definedName name="dd" localSheetId="15" hidden="1">{#N/A,#N/A,TRUE,"preg4";#N/A,#N/A,TRUE,"bazpr2001"}</definedName>
    <definedName name="dd" localSheetId="1" hidden="1">{#N/A,#N/A,TRUE,"preg4";#N/A,#N/A,TRUE,"bazpr2001"}</definedName>
    <definedName name="dd" localSheetId="2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5" hidden="1">{#N/A,#N/A,TRUE,"preg4";#N/A,#N/A,TRUE,"bazpr2001"}</definedName>
    <definedName name="dd" localSheetId="38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4" hidden="1">{#N/A,#N/A,TRUE,"preg4";#N/A,#N/A,TRUE,"bazpr2001"}</definedName>
    <definedName name="ddd" localSheetId="15" hidden="1">{#N/A,#N/A,TRUE,"preg4";#N/A,#N/A,TRUE,"bazpr2001"}</definedName>
    <definedName name="ddd" localSheetId="1" hidden="1">{#N/A,#N/A,TRUE,"preg4";#N/A,#N/A,TRUE,"bazpr2001"}</definedName>
    <definedName name="ddd" localSheetId="2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5" hidden="1">{#N/A,#N/A,TRUE,"preg4";#N/A,#N/A,TRUE,"bazpr2001"}</definedName>
    <definedName name="ddd" localSheetId="38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" hidden="1">{#N/A,#N/A,TRUE,"preg4";#N/A,#N/A,TRUE,"bazpr2001"}</definedName>
    <definedName name="dfgddfg" localSheetId="2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5" hidden="1">{#N/A,#N/A,TRUE,"preg4";#N/A,#N/A,TRUE,"bazpr2001"}</definedName>
    <definedName name="dfgddfg" localSheetId="38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4" hidden="1">{#N/A,#N/A,TRUE,"preg4";#N/A,#N/A,TRUE,"bazpr2001"}</definedName>
    <definedName name="dfgdf" localSheetId="15" hidden="1">{#N/A,#N/A,TRUE,"preg4";#N/A,#N/A,TRUE,"bazpr2001"}</definedName>
    <definedName name="dfgdf" localSheetId="1" hidden="1">{#N/A,#N/A,TRUE,"preg4";#N/A,#N/A,TRUE,"bazpr2001"}</definedName>
    <definedName name="dfgdf" localSheetId="2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5" hidden="1">{#N/A,#N/A,TRUE,"preg4";#N/A,#N/A,TRUE,"bazpr2001"}</definedName>
    <definedName name="dfgdf" localSheetId="38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4" hidden="1">{#N/A,#N/A,TRUE,"preg4";#N/A,#N/A,TRUE,"bazpr99"}</definedName>
    <definedName name="dfgsd" localSheetId="15" hidden="1">{#N/A,#N/A,TRUE,"preg4";#N/A,#N/A,TRUE,"bazpr99"}</definedName>
    <definedName name="dfgsd" localSheetId="1" hidden="1">{#N/A,#N/A,TRUE,"preg4";#N/A,#N/A,TRUE,"bazpr99"}</definedName>
    <definedName name="dfgsd" localSheetId="2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5" hidden="1">{#N/A,#N/A,TRUE,"preg4";#N/A,#N/A,TRUE,"bazpr99"}</definedName>
    <definedName name="dfgsd" localSheetId="38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" hidden="1">{#N/A,#N/A,TRUE,"preg4";#N/A,#N/A,TRUE,"bazpr99"}</definedName>
    <definedName name="dfscv" localSheetId="2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5" hidden="1">{#N/A,#N/A,TRUE,"preg4";#N/A,#N/A,TRUE,"bazpr99"}</definedName>
    <definedName name="dfscv" localSheetId="38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" hidden="1">{#N/A,#N/A,TRUE,"preg4";#N/A,#N/A,TRUE,"bazpr99"}</definedName>
    <definedName name="DFXSBG" localSheetId="2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5" hidden="1">{#N/A,#N/A,TRUE,"preg4";#N/A,#N/A,TRUE,"bazpr99"}</definedName>
    <definedName name="DFXSBG" localSheetId="38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" hidden="1">{#N/A,#N/A,TRUE,"preg4";#N/A,#N/A,TRUE,"bazpr2001"}</definedName>
    <definedName name="dgrvdf" localSheetId="2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5" hidden="1">{#N/A,#N/A,TRUE,"preg4";#N/A,#N/A,TRUE,"bazpr2001"}</definedName>
    <definedName name="dgrvdf" localSheetId="38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4" hidden="1">{#N/A,#N/A,TRUE,"preg4";#N/A,#N/A,TRUE,"bazpr99"}</definedName>
    <definedName name="dgsdgsd" localSheetId="15" hidden="1">{#N/A,#N/A,TRUE,"preg4";#N/A,#N/A,TRUE,"bazpr99"}</definedName>
    <definedName name="dgsdgsd" localSheetId="1" hidden="1">{#N/A,#N/A,TRUE,"preg4";#N/A,#N/A,TRUE,"bazpr99"}</definedName>
    <definedName name="dgsdgsd" localSheetId="2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5" hidden="1">{#N/A,#N/A,TRUE,"preg4";#N/A,#N/A,TRUE,"bazpr99"}</definedName>
    <definedName name="dgsdgsd" localSheetId="38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" hidden="1">{#N/A,#N/A,TRUE,"preg4";#N/A,#N/A,TRUE,"bazpr99"}</definedName>
    <definedName name="dhjuhjk" localSheetId="2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5" hidden="1">{#N/A,#N/A,TRUE,"preg4";#N/A,#N/A,TRUE,"bazpr99"}</definedName>
    <definedName name="dhjuhjk" localSheetId="38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4" hidden="1">{#N/A,#N/A,TRUE,"preg4";#N/A,#N/A,TRUE,"bazpr2001"}</definedName>
    <definedName name="dolg2" localSheetId="15" hidden="1">{#N/A,#N/A,TRUE,"preg4";#N/A,#N/A,TRUE,"bazpr2001"}</definedName>
    <definedName name="dolg2" localSheetId="1" hidden="1">{#N/A,#N/A,TRUE,"preg4";#N/A,#N/A,TRUE,"bazpr2001"}</definedName>
    <definedName name="dolg2" localSheetId="2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5" hidden="1">{#N/A,#N/A,TRUE,"preg4";#N/A,#N/A,TRUE,"bazpr2001"}</definedName>
    <definedName name="dolg2" localSheetId="38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" hidden="1">{#N/A,#N/A,TRUE,"preg4";#N/A,#N/A,TRUE,"bazpr99"}</definedName>
    <definedName name="drt" localSheetId="2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5" hidden="1">{#N/A,#N/A,TRUE,"preg4";#N/A,#N/A,TRUE,"bazpr99"}</definedName>
    <definedName name="drt" localSheetId="38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4" hidden="1">{#N/A,#N/A,TRUE,"preg4";#N/A,#N/A,TRUE,"bazpr99"}</definedName>
    <definedName name="ds" localSheetId="15" hidden="1">{#N/A,#N/A,TRUE,"preg4";#N/A,#N/A,TRUE,"bazpr99"}</definedName>
    <definedName name="ds" localSheetId="1" hidden="1">{#N/A,#N/A,TRUE,"preg4";#N/A,#N/A,TRUE,"bazpr99"}</definedName>
    <definedName name="ds" localSheetId="2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5" hidden="1">{#N/A,#N/A,TRUE,"preg4";#N/A,#N/A,TRUE,"bazpr99"}</definedName>
    <definedName name="ds" localSheetId="38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" hidden="1">{#N/A,#N/A,TRUE,"preg4";#N/A,#N/A,TRUE,"bazpr99"}</definedName>
    <definedName name="dsa" localSheetId="2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5" hidden="1">{#N/A,#N/A,TRUE,"preg4";#N/A,#N/A,TRUE,"bazpr99"}</definedName>
    <definedName name="dsa" localSheetId="38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4" hidden="1">{#N/A,#N/A,TRUE,"preg4";#N/A,#N/A,TRUE,"bazpr2000"}</definedName>
    <definedName name="e" localSheetId="15" hidden="1">{#N/A,#N/A,TRUE,"preg4";#N/A,#N/A,TRUE,"bazpr2000"}</definedName>
    <definedName name="e" localSheetId="1" hidden="1">{#N/A,#N/A,TRUE,"preg4";#N/A,#N/A,TRUE,"bazpr2000"}</definedName>
    <definedName name="e" localSheetId="2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5" hidden="1">{#N/A,#N/A,TRUE,"preg4";#N/A,#N/A,TRUE,"bazpr2000"}</definedName>
    <definedName name="e" localSheetId="38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" hidden="1">{#N/A,#N/A,TRUE,"preg4";#N/A,#N/A,TRUE,"bazpr99"}</definedName>
    <definedName name="eefff" localSheetId="2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5" hidden="1">{#N/A,#N/A,TRUE,"preg4";#N/A,#N/A,TRUE,"bazpr99"}</definedName>
    <definedName name="eefff" localSheetId="38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" hidden="1">{#N/A,#N/A,TRUE,"preg4";#N/A,#N/A,TRUE,"bazpr99"}</definedName>
    <definedName name="effrfrg" localSheetId="2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5" hidden="1">{#N/A,#N/A,TRUE,"preg4";#N/A,#N/A,TRUE,"bazpr99"}</definedName>
    <definedName name="effrfrg" localSheetId="38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" hidden="1">{#N/A,#N/A,TRUE,"preg4";#N/A,#N/A,TRUE,"bazpr99"}</definedName>
    <definedName name="egegegeg" localSheetId="2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5" hidden="1">{#N/A,#N/A,TRUE,"preg4";#N/A,#N/A,TRUE,"bazpr99"}</definedName>
    <definedName name="egegegeg" localSheetId="38" hidden="1">{#N/A,#N/A,TRUE,"preg4";#N/A,#N/A,TRUE,"bazpr99"}</definedName>
    <definedName name="egegegeg" hidden="1">{#N/A,#N/A,TRUE,"preg4";#N/A,#N/A,TRUE,"bazpr99"}</definedName>
    <definedName name="Empty" localSheetId="0">'[4]Box-Trimese~ni dr`avni zapiData'!$AB$1</definedName>
    <definedName name="Empty" localSheetId="9">'[5]Box-Trimese~ni dr`avni zapiData'!$AB$1</definedName>
    <definedName name="Empty" localSheetId="14">'[5]Box-Trimese~ni dr`avni zapiData'!$AB$1</definedName>
    <definedName name="Empty" localSheetId="1">'[4]Box-Trimese~ni dr`avni zapiData'!$AB$1</definedName>
    <definedName name="Empty" localSheetId="2">'[6]Box-Trimese~ni dr`avni zapiData'!$AB$1</definedName>
    <definedName name="Empty" localSheetId="32">'[7]Box-Trimese~ni dr`avni zapiData'!$AB$1</definedName>
    <definedName name="Empty" localSheetId="33">'[7]Box-Trimese~ni dr`avni zapiData'!$AB$1</definedName>
    <definedName name="Empty" localSheetId="34">'[5]Box-Trimese~ni dr`avni zapiData'!$AB$1</definedName>
    <definedName name="Empty" localSheetId="35">'[5]Box-Trimese~ni dr`avni zapiData'!$AB$1</definedName>
    <definedName name="Empty" localSheetId="38">'[5]Box-Trimese~ni dr`avni zapiData'!$AB$1</definedName>
    <definedName name="Empty">'[7]Box-Trimese~ni dr`avni zapiData'!$AB$1</definedName>
    <definedName name="End_Bal" localSheetId="9">#REF!</definedName>
    <definedName name="End_Bal" localSheetId="14">#REF!</definedName>
    <definedName name="End_Bal" localSheetId="15">#REF!</definedName>
    <definedName name="End_Bal" localSheetId="2">#REF!</definedName>
    <definedName name="End_Bal" localSheetId="32">#REF!</definedName>
    <definedName name="End_Bal" localSheetId="33">#REF!</definedName>
    <definedName name="End_Bal" localSheetId="34">#REF!</definedName>
    <definedName name="End_Bal" localSheetId="35">#REF!</definedName>
    <definedName name="End_Bal" localSheetId="36">#REF!</definedName>
    <definedName name="End_Bal" localSheetId="37">#REF!</definedName>
    <definedName name="End_Bal" localSheetId="38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" hidden="1">{#N/A,#N/A,TRUE,"preg4";#N/A,#N/A,TRUE,"bazpr2001"}</definedName>
    <definedName name="esege" localSheetId="2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5" hidden="1">{#N/A,#N/A,TRUE,"preg4";#N/A,#N/A,TRUE,"bazpr2001"}</definedName>
    <definedName name="esege" localSheetId="38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4" hidden="1">{#N/A,#N/A,TRUE,"preg4";#N/A,#N/A,TRUE,"bazpr99"}</definedName>
    <definedName name="ew\" localSheetId="15" hidden="1">{#N/A,#N/A,TRUE,"preg4";#N/A,#N/A,TRUE,"bazpr99"}</definedName>
    <definedName name="ew\" localSheetId="1" hidden="1">{#N/A,#N/A,TRUE,"preg4";#N/A,#N/A,TRUE,"bazpr99"}</definedName>
    <definedName name="ew\" localSheetId="2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5" hidden="1">{#N/A,#N/A,TRUE,"preg4";#N/A,#N/A,TRUE,"bazpr99"}</definedName>
    <definedName name="ew\" localSheetId="38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4">#REF!</definedName>
    <definedName name="Extra_Pay" localSheetId="15">#REF!</definedName>
    <definedName name="Extra_Pay" localSheetId="2">#REF!</definedName>
    <definedName name="Extra_Pay" localSheetId="32">#REF!</definedName>
    <definedName name="Extra_Pay" localSheetId="33">#REF!</definedName>
    <definedName name="Extra_Pay" localSheetId="34">#REF!</definedName>
    <definedName name="Extra_Pay" localSheetId="35">#REF!</definedName>
    <definedName name="Extra_Pay" localSheetId="36">#REF!</definedName>
    <definedName name="Extra_Pay" localSheetId="37">#REF!</definedName>
    <definedName name="Extra_Pay" localSheetId="38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4" hidden="1">{#N/A,#N/A,TRUE,"preg4";#N/A,#N/A,TRUE,"bazpr2000"}</definedName>
    <definedName name="fasdgh" localSheetId="15" hidden="1">{#N/A,#N/A,TRUE,"preg4";#N/A,#N/A,TRUE,"bazpr2000"}</definedName>
    <definedName name="fasdgh" localSheetId="1" hidden="1">{#N/A,#N/A,TRUE,"preg4";#N/A,#N/A,TRUE,"bazpr2000"}</definedName>
    <definedName name="fasdgh" localSheetId="2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5" hidden="1">{#N/A,#N/A,TRUE,"preg4";#N/A,#N/A,TRUE,"bazpr2000"}</definedName>
    <definedName name="fasdgh" localSheetId="38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4" hidden="1">{#N/A,#N/A,TRUE,"preg4";#N/A,#N/A,TRUE,"bazpr2000"}</definedName>
    <definedName name="fasef" localSheetId="15" hidden="1">{#N/A,#N/A,TRUE,"preg4";#N/A,#N/A,TRUE,"bazpr2000"}</definedName>
    <definedName name="fasef" localSheetId="1" hidden="1">{#N/A,#N/A,TRUE,"preg4";#N/A,#N/A,TRUE,"bazpr2000"}</definedName>
    <definedName name="fasef" localSheetId="2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5" hidden="1">{#N/A,#N/A,TRUE,"preg4";#N/A,#N/A,TRUE,"bazpr2000"}</definedName>
    <definedName name="fasef" localSheetId="38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4" hidden="1">{#N/A,#N/A,TRUE,"preg4";#N/A,#N/A,TRUE,"bazpr2001"}</definedName>
    <definedName name="fdas" localSheetId="15" hidden="1">{#N/A,#N/A,TRUE,"preg4";#N/A,#N/A,TRUE,"bazpr2001"}</definedName>
    <definedName name="fdas" localSheetId="1" hidden="1">{#N/A,#N/A,TRUE,"preg4";#N/A,#N/A,TRUE,"bazpr2001"}</definedName>
    <definedName name="fdas" localSheetId="2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5" hidden="1">{#N/A,#N/A,TRUE,"preg4";#N/A,#N/A,TRUE,"bazpr2001"}</definedName>
    <definedName name="fdas" localSheetId="38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4" hidden="1">{#N/A,#N/A,TRUE,"preg4";#N/A,#N/A,TRUE,"bazpr99"}</definedName>
    <definedName name="fdashg" localSheetId="15" hidden="1">{#N/A,#N/A,TRUE,"preg4";#N/A,#N/A,TRUE,"bazpr99"}</definedName>
    <definedName name="fdashg" localSheetId="1" hidden="1">{#N/A,#N/A,TRUE,"preg4";#N/A,#N/A,TRUE,"bazpr99"}</definedName>
    <definedName name="fdashg" localSheetId="2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5" hidden="1">{#N/A,#N/A,TRUE,"preg4";#N/A,#N/A,TRUE,"bazpr99"}</definedName>
    <definedName name="fdashg" localSheetId="38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" hidden="1">{#N/A,#N/A,TRUE,"preg4";#N/A,#N/A,TRUE,"bazpr2001"}</definedName>
    <definedName name="fdbvcbv" localSheetId="2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5" hidden="1">{#N/A,#N/A,TRUE,"preg4";#N/A,#N/A,TRUE,"bazpr2001"}</definedName>
    <definedName name="fdbvcbv" localSheetId="38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" hidden="1">{#N/A,#N/A,TRUE,"preg4";#N/A,#N/A,TRUE,"bazpr99"}</definedName>
    <definedName name="fdgbvdf" localSheetId="2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5" hidden="1">{#N/A,#N/A,TRUE,"preg4";#N/A,#N/A,TRUE,"bazpr99"}</definedName>
    <definedName name="fdgbvdf" localSheetId="38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4" hidden="1">{#N/A,#N/A,TRUE,"preg4";#N/A,#N/A,TRUE,"bazpr99"}</definedName>
    <definedName name="fdsah" localSheetId="15" hidden="1">{#N/A,#N/A,TRUE,"preg4";#N/A,#N/A,TRUE,"bazpr99"}</definedName>
    <definedName name="fdsah" localSheetId="1" hidden="1">{#N/A,#N/A,TRUE,"preg4";#N/A,#N/A,TRUE,"bazpr99"}</definedName>
    <definedName name="fdsah" localSheetId="2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5" hidden="1">{#N/A,#N/A,TRUE,"preg4";#N/A,#N/A,TRUE,"bazpr99"}</definedName>
    <definedName name="fdsah" localSheetId="38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" hidden="1">{#N/A,#N/A,TRUE,"preg4";#N/A,#N/A,TRUE,"bazpr2000"}</definedName>
    <definedName name="fdx" localSheetId="2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5" hidden="1">{#N/A,#N/A,TRUE,"preg4";#N/A,#N/A,TRUE,"bazpr2000"}</definedName>
    <definedName name="fdx" localSheetId="38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" hidden="1">{#N/A,#N/A,TRUE,"preg4";#N/A,#N/A,TRUE,"bazpr99"}</definedName>
    <definedName name="fdxcb" localSheetId="2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5" hidden="1">{#N/A,#N/A,TRUE,"preg4";#N/A,#N/A,TRUE,"bazpr99"}</definedName>
    <definedName name="fdxcb" localSheetId="38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4" hidden="1">{#N/A,#N/A,TRUE,"preg4";#N/A,#N/A,TRUE,"bazpr99"}</definedName>
    <definedName name="fe" localSheetId="15" hidden="1">{#N/A,#N/A,TRUE,"preg4";#N/A,#N/A,TRUE,"bazpr99"}</definedName>
    <definedName name="fe" localSheetId="1" hidden="1">{#N/A,#N/A,TRUE,"preg4";#N/A,#N/A,TRUE,"bazpr99"}</definedName>
    <definedName name="fe" localSheetId="2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5" hidden="1">{#N/A,#N/A,TRUE,"preg4";#N/A,#N/A,TRUE,"bazpr99"}</definedName>
    <definedName name="fe" localSheetId="38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4" hidden="1">{#N/A,#N/A,TRUE,"preg4";#N/A,#N/A,TRUE,"bazpr99"}</definedName>
    <definedName name="ff" localSheetId="15" hidden="1">{#N/A,#N/A,TRUE,"preg4";#N/A,#N/A,TRUE,"bazpr99"}</definedName>
    <definedName name="ff" localSheetId="1" hidden="1">{#N/A,#N/A,TRUE,"preg4";#N/A,#N/A,TRUE,"bazpr99"}</definedName>
    <definedName name="ff" localSheetId="2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5" hidden="1">{#N/A,#N/A,TRUE,"preg4";#N/A,#N/A,TRUE,"bazpr99"}</definedName>
    <definedName name="ff" localSheetId="38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4" hidden="1">{#N/A,#N/A,TRUE,"preg4";#N/A,#N/A,TRUE,"bazpr99"}</definedName>
    <definedName name="ffaa" localSheetId="15" hidden="1">{#N/A,#N/A,TRUE,"preg4";#N/A,#N/A,TRUE,"bazpr99"}</definedName>
    <definedName name="ffaa" localSheetId="1" hidden="1">{#N/A,#N/A,TRUE,"preg4";#N/A,#N/A,TRUE,"bazpr99"}</definedName>
    <definedName name="ffaa" localSheetId="2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5" hidden="1">{#N/A,#N/A,TRUE,"preg4";#N/A,#N/A,TRUE,"bazpr99"}</definedName>
    <definedName name="ffaa" localSheetId="38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4" hidden="1">{#N/A,#N/A,TRUE,"preg4";#N/A,#N/A,TRUE,"bazpr99"}</definedName>
    <definedName name="ffd" localSheetId="15" hidden="1">{#N/A,#N/A,TRUE,"preg4";#N/A,#N/A,TRUE,"bazpr99"}</definedName>
    <definedName name="ffd" localSheetId="1" hidden="1">{#N/A,#N/A,TRUE,"preg4";#N/A,#N/A,TRUE,"bazpr99"}</definedName>
    <definedName name="ffd" localSheetId="2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5" hidden="1">{#N/A,#N/A,TRUE,"preg4";#N/A,#N/A,TRUE,"bazpr99"}</definedName>
    <definedName name="ffd" localSheetId="38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5" hidden="1">{#N/A,#N/A,TRUE,"preg4";#N/A,#N/A,TRUE,"bazpr99"}</definedName>
    <definedName name="ffffffffffffffffffffffffffff" localSheetId="38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4" hidden="1">{#N/A,#N/A,TRUE,"preg4";#N/A,#N/A,TRUE,"bazpr99"}</definedName>
    <definedName name="ffs" localSheetId="15" hidden="1">{#N/A,#N/A,TRUE,"preg4";#N/A,#N/A,TRUE,"bazpr99"}</definedName>
    <definedName name="ffs" localSheetId="1" hidden="1">{#N/A,#N/A,TRUE,"preg4";#N/A,#N/A,TRUE,"bazpr99"}</definedName>
    <definedName name="ffs" localSheetId="2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5" hidden="1">{#N/A,#N/A,TRUE,"preg4";#N/A,#N/A,TRUE,"bazpr99"}</definedName>
    <definedName name="ffs" localSheetId="38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4">#REF!</definedName>
    <definedName name="figure" localSheetId="15">#REF!</definedName>
    <definedName name="figure" localSheetId="2">#REF!</definedName>
    <definedName name="figure" localSheetId="29">#REF!</definedName>
    <definedName name="figure" localSheetId="30">#REF!</definedName>
    <definedName name="figure" localSheetId="31">#REF!</definedName>
    <definedName name="figure" localSheetId="32">#REF!</definedName>
    <definedName name="figure" localSheetId="33">#REF!</definedName>
    <definedName name="figure" localSheetId="34">#REF!</definedName>
    <definedName name="figure" localSheetId="35">#REF!</definedName>
    <definedName name="figure" localSheetId="36">#REF!</definedName>
    <definedName name="figure" localSheetId="37">#REF!</definedName>
    <definedName name="figure" localSheetId="38">#REF!</definedName>
    <definedName name="figure">#REF!</definedName>
    <definedName name="figureq" localSheetId="9">#REF!</definedName>
    <definedName name="figureq" localSheetId="14">#REF!</definedName>
    <definedName name="figureq" localSheetId="15">#REF!</definedName>
    <definedName name="figureq" localSheetId="2">#REF!</definedName>
    <definedName name="figureq" localSheetId="29">#REF!</definedName>
    <definedName name="figureq" localSheetId="30">#REF!</definedName>
    <definedName name="figureq" localSheetId="31">#REF!</definedName>
    <definedName name="figureq" localSheetId="32">#REF!</definedName>
    <definedName name="figureq" localSheetId="33">#REF!</definedName>
    <definedName name="figureq" localSheetId="34">#REF!</definedName>
    <definedName name="figureq" localSheetId="35">#REF!</definedName>
    <definedName name="figureq" localSheetId="36">#REF!</definedName>
    <definedName name="figureq" localSheetId="37">#REF!</definedName>
    <definedName name="figureq" localSheetId="38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4" hidden="1">{#N/A,#N/A,TRUE,"preg4";#N/A,#N/A,TRUE,"bazpr99"}</definedName>
    <definedName name="finansiranje_2" localSheetId="15" hidden="1">{#N/A,#N/A,TRUE,"preg4";#N/A,#N/A,TRUE,"bazpr99"}</definedName>
    <definedName name="finansiranje_2" localSheetId="1" hidden="1">{#N/A,#N/A,TRUE,"preg4";#N/A,#N/A,TRUE,"bazpr99"}</definedName>
    <definedName name="finansiranje_2" localSheetId="2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5" hidden="1">{#N/A,#N/A,TRUE,"preg4";#N/A,#N/A,TRUE,"bazpr99"}</definedName>
    <definedName name="finansiranje_2" localSheetId="38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4">#REF!</definedName>
    <definedName name="Finansisko_itn_" localSheetId="15">#REF!</definedName>
    <definedName name="Finansisko_itn_" localSheetId="1">#REF!</definedName>
    <definedName name="Finansisko_itn_" localSheetId="2">#REF!</definedName>
    <definedName name="Finansisko_itn_" localSheetId="32">#REF!</definedName>
    <definedName name="Finansisko_itn_" localSheetId="33">#REF!</definedName>
    <definedName name="Finansisko_itn_" localSheetId="34">#REF!</definedName>
    <definedName name="Finansisko_itn_" localSheetId="35">#REF!</definedName>
    <definedName name="Finansisko_itn_" localSheetId="38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4" hidden="1">{#N/A,#N/A,TRUE,"preg4";#N/A,#N/A,TRUE,"bazpr99"}</definedName>
    <definedName name="fraer" localSheetId="15" hidden="1">{#N/A,#N/A,TRUE,"preg4";#N/A,#N/A,TRUE,"bazpr99"}</definedName>
    <definedName name="fraer" localSheetId="1" hidden="1">{#N/A,#N/A,TRUE,"preg4";#N/A,#N/A,TRUE,"bazpr99"}</definedName>
    <definedName name="fraer" localSheetId="2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5" hidden="1">{#N/A,#N/A,TRUE,"preg4";#N/A,#N/A,TRUE,"bazpr99"}</definedName>
    <definedName name="fraer" localSheetId="38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4">#REF!</definedName>
    <definedName name="frt" localSheetId="15">#REF!</definedName>
    <definedName name="frt" localSheetId="2">#REF!</definedName>
    <definedName name="frt" localSheetId="29">#REF!</definedName>
    <definedName name="frt" localSheetId="30">#REF!</definedName>
    <definedName name="frt" localSheetId="31">#REF!</definedName>
    <definedName name="frt" localSheetId="32">#REF!</definedName>
    <definedName name="frt" localSheetId="33">#REF!</definedName>
    <definedName name="frt" localSheetId="34">#REF!</definedName>
    <definedName name="frt" localSheetId="35">#REF!</definedName>
    <definedName name="frt" localSheetId="36">#REF!</definedName>
    <definedName name="frt" localSheetId="37">#REF!</definedName>
    <definedName name="frt" localSheetId="38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4" hidden="1">{#N/A,#N/A,TRUE,"preg4";#N/A,#N/A,TRUE,"bazpr99"}</definedName>
    <definedName name="fsssf" localSheetId="15" hidden="1">{#N/A,#N/A,TRUE,"preg4";#N/A,#N/A,TRUE,"bazpr99"}</definedName>
    <definedName name="fsssf" localSheetId="1" hidden="1">{#N/A,#N/A,TRUE,"preg4";#N/A,#N/A,TRUE,"bazpr99"}</definedName>
    <definedName name="fsssf" localSheetId="2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5" hidden="1">{#N/A,#N/A,TRUE,"preg4";#N/A,#N/A,TRUE,"bazpr99"}</definedName>
    <definedName name="fsssf" localSheetId="38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4">#REF!</definedName>
    <definedName name="Full_Print" localSheetId="15">#REF!</definedName>
    <definedName name="Full_Print" localSheetId="2">#REF!</definedName>
    <definedName name="Full_Print" localSheetId="32">#REF!</definedName>
    <definedName name="Full_Print" localSheetId="33">#REF!</definedName>
    <definedName name="Full_Print" localSheetId="34">#REF!</definedName>
    <definedName name="Full_Print" localSheetId="35">#REF!</definedName>
    <definedName name="Full_Print" localSheetId="36">#REF!</definedName>
    <definedName name="Full_Print" localSheetId="37">#REF!</definedName>
    <definedName name="Full_Print" localSheetId="38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" hidden="1">{#N/A,#N/A,TRUE,"preg4";#N/A,#N/A,TRUE,"bazpr2001"}</definedName>
    <definedName name="fvxcbbn" localSheetId="2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5" hidden="1">{#N/A,#N/A,TRUE,"preg4";#N/A,#N/A,TRUE,"bazpr2001"}</definedName>
    <definedName name="fvxcbbn" localSheetId="38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4" hidden="1">{#N/A,#N/A,TRUE,"preg4";#N/A,#N/A,TRUE,"bazpr99"}</definedName>
    <definedName name="g" localSheetId="15" hidden="1">{#N/A,#N/A,TRUE,"preg4";#N/A,#N/A,TRUE,"bazpr99"}</definedName>
    <definedName name="g" localSheetId="1" hidden="1">{#N/A,#N/A,TRUE,"preg4";#N/A,#N/A,TRUE,"bazpr99"}</definedName>
    <definedName name="g" localSheetId="2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5" hidden="1">{#N/A,#N/A,TRUE,"preg4";#N/A,#N/A,TRUE,"bazpr99"}</definedName>
    <definedName name="g" localSheetId="38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" hidden="1">{#N/A,#N/A,TRUE,"preg4";#N/A,#N/A,TRUE,"bazpr99"}</definedName>
    <definedName name="gb" localSheetId="2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5" hidden="1">{#N/A,#N/A,TRUE,"preg4";#N/A,#N/A,TRUE,"bazpr99"}</definedName>
    <definedName name="gb" localSheetId="38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" hidden="1">{#N/A,#N/A,TRUE,"preg4";#N/A,#N/A,TRUE,"bazpr2000"}</definedName>
    <definedName name="gfb" localSheetId="2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5" hidden="1">{#N/A,#N/A,TRUE,"preg4";#N/A,#N/A,TRUE,"bazpr2000"}</definedName>
    <definedName name="gfb" localSheetId="38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" hidden="1">{#N/A,#N/A,TRUE,"preg4";#N/A,#N/A,TRUE,"bazpr99"}</definedName>
    <definedName name="gfsesefsdf" localSheetId="2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5" hidden="1">{#N/A,#N/A,TRUE,"preg4";#N/A,#N/A,TRUE,"bazpr99"}</definedName>
    <definedName name="gfsesefsdf" localSheetId="38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4" hidden="1">{#N/A,#N/A,TRUE,"preg4";#N/A,#N/A,TRUE,"bazpr2000"}</definedName>
    <definedName name="gg" localSheetId="15" hidden="1">{#N/A,#N/A,TRUE,"preg4";#N/A,#N/A,TRUE,"bazpr2000"}</definedName>
    <definedName name="gg" localSheetId="1" hidden="1">{#N/A,#N/A,TRUE,"preg4";#N/A,#N/A,TRUE,"bazpr2000"}</definedName>
    <definedName name="gg" localSheetId="2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5" hidden="1">{#N/A,#N/A,TRUE,"preg4";#N/A,#N/A,TRUE,"bazpr2000"}</definedName>
    <definedName name="gg" localSheetId="38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4" hidden="1">{#N/A,#N/A,TRUE,"preg4";#N/A,#N/A,TRUE,"bazpr99"}</definedName>
    <definedName name="ggd" localSheetId="15" hidden="1">{#N/A,#N/A,TRUE,"preg4";#N/A,#N/A,TRUE,"bazpr99"}</definedName>
    <definedName name="ggd" localSheetId="1" hidden="1">{#N/A,#N/A,TRUE,"preg4";#N/A,#N/A,TRUE,"bazpr99"}</definedName>
    <definedName name="ggd" localSheetId="2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5" hidden="1">{#N/A,#N/A,TRUE,"preg4";#N/A,#N/A,TRUE,"bazpr99"}</definedName>
    <definedName name="ggd" localSheetId="38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4" hidden="1">{#N/A,#N/A,TRUE,"preg4";#N/A,#N/A,TRUE,"bazpr99"}</definedName>
    <definedName name="gge" localSheetId="15" hidden="1">{#N/A,#N/A,TRUE,"preg4";#N/A,#N/A,TRUE,"bazpr99"}</definedName>
    <definedName name="gge" localSheetId="1" hidden="1">{#N/A,#N/A,TRUE,"preg4";#N/A,#N/A,TRUE,"bazpr99"}</definedName>
    <definedName name="gge" localSheetId="2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5" hidden="1">{#N/A,#N/A,TRUE,"preg4";#N/A,#N/A,TRUE,"bazpr99"}</definedName>
    <definedName name="gge" localSheetId="38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4" hidden="1">{#N/A,#N/A,TRUE,"preg4";#N/A,#N/A,TRUE,"bazpr2000"}</definedName>
    <definedName name="ghfa" localSheetId="15" hidden="1">{#N/A,#N/A,TRUE,"preg4";#N/A,#N/A,TRUE,"bazpr2000"}</definedName>
    <definedName name="ghfa" localSheetId="1" hidden="1">{#N/A,#N/A,TRUE,"preg4";#N/A,#N/A,TRUE,"bazpr2000"}</definedName>
    <definedName name="ghfa" localSheetId="2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5" hidden="1">{#N/A,#N/A,TRUE,"preg4";#N/A,#N/A,TRUE,"bazpr2000"}</definedName>
    <definedName name="ghfa" localSheetId="38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4">#REF!</definedName>
    <definedName name="ghhhh" localSheetId="15">#REF!</definedName>
    <definedName name="ghhhh" localSheetId="1">#REF!</definedName>
    <definedName name="ghhhh" localSheetId="2">#REF!</definedName>
    <definedName name="ghhhh" localSheetId="32">#REF!</definedName>
    <definedName name="ghhhh" localSheetId="33">#REF!</definedName>
    <definedName name="ghhhh" localSheetId="34">#REF!</definedName>
    <definedName name="ghhhh" localSheetId="35">#REF!</definedName>
    <definedName name="ghhhh" localSheetId="38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" hidden="1">{#N/A,#N/A,TRUE,"preg4";#N/A,#N/A,TRUE,"bazpr99"}</definedName>
    <definedName name="gr" localSheetId="2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5" hidden="1">{#N/A,#N/A,TRUE,"preg4";#N/A,#N/A,TRUE,"bazpr99"}</definedName>
    <definedName name="gr" localSheetId="38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4">#REF!</definedName>
    <definedName name="Grade_ni_tvo" localSheetId="15">#REF!</definedName>
    <definedName name="Grade_ni_tvo" localSheetId="1">#REF!</definedName>
    <definedName name="Grade_ni_tvo" localSheetId="2">#REF!</definedName>
    <definedName name="Grade_ni_tvo" localSheetId="32">#REF!</definedName>
    <definedName name="Grade_ni_tvo" localSheetId="33">#REF!</definedName>
    <definedName name="Grade_ni_tvo" localSheetId="34">#REF!</definedName>
    <definedName name="Grade_ni_tvo" localSheetId="35">#REF!</definedName>
    <definedName name="Grade_ni_tvo" localSheetId="38">#REF!</definedName>
    <definedName name="Grade_ni_tvo">#REF!</definedName>
    <definedName name="GRÁFICO_10.3.1.">'[3]GRÁFICO DE FONDO POR AFILIADO'!$A$3:$H$35</definedName>
    <definedName name="GRÁFICO_10.3.2">'[3]GRÁFICO DE FONDO POR AFILIADO'!$A$36:$H$68</definedName>
    <definedName name="GRÁFICO_10.3.3">'[3]GRÁFICO DE FONDO POR AFILIADO'!$A$69:$H$101</definedName>
    <definedName name="GRÁFICO_10.3.4.">'[3]GRÁFICO DE FONDO POR AFILIADO'!$A$103:$H$135</definedName>
    <definedName name="GRÁFICO_N_10.2.4." localSheetId="0">#REF!</definedName>
    <definedName name="GRÁFICO_N_10.2.4." localSheetId="9">#REF!</definedName>
    <definedName name="GRÁFICO_N_10.2.4." localSheetId="14">#REF!</definedName>
    <definedName name="GRÁFICO_N_10.2.4." localSheetId="15">#REF!</definedName>
    <definedName name="GRÁFICO_N_10.2.4." localSheetId="1">#REF!</definedName>
    <definedName name="GRÁFICO_N_10.2.4." localSheetId="2">#REF!</definedName>
    <definedName name="GRÁFICO_N_10.2.4." localSheetId="29">#REF!</definedName>
    <definedName name="GRÁFICO_N_10.2.4." localSheetId="30">#REF!</definedName>
    <definedName name="GRÁFICO_N_10.2.4." localSheetId="31">#REF!</definedName>
    <definedName name="GRÁFICO_N_10.2.4." localSheetId="32">#REF!</definedName>
    <definedName name="GRÁFICO_N_10.2.4." localSheetId="33">#REF!</definedName>
    <definedName name="GRÁFICO_N_10.2.4." localSheetId="34">#REF!</definedName>
    <definedName name="GRÁFICO_N_10.2.4." localSheetId="35">#REF!</definedName>
    <definedName name="GRÁFICO_N_10.2.4." localSheetId="36">#REF!</definedName>
    <definedName name="GRÁFICO_N_10.2.4." localSheetId="37">#REF!</definedName>
    <definedName name="GRÁFICO_N_10.2.4." localSheetId="38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4" hidden="1">{#N/A,#N/A,TRUE,"preg4";#N/A,#N/A,TRUE,"bazpr99"}</definedName>
    <definedName name="gs" localSheetId="15" hidden="1">{#N/A,#N/A,TRUE,"preg4";#N/A,#N/A,TRUE,"bazpr99"}</definedName>
    <definedName name="gs" localSheetId="1" hidden="1">{#N/A,#N/A,TRUE,"preg4";#N/A,#N/A,TRUE,"bazpr99"}</definedName>
    <definedName name="gs" localSheetId="2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5" hidden="1">{#N/A,#N/A,TRUE,"preg4";#N/A,#N/A,TRUE,"bazpr99"}</definedName>
    <definedName name="gs" localSheetId="38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 localSheetId="38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" hidden="1">{#N/A,#N/A,TRUE,"preg4";#N/A,#N/A,TRUE,"bazpr2001"}</definedName>
    <definedName name="hjvfi" localSheetId="2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5" hidden="1">{#N/A,#N/A,TRUE,"preg4";#N/A,#N/A,TRUE,"bazpr2001"}</definedName>
    <definedName name="hjvfi" localSheetId="38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" hidden="1">{#N/A,#N/A,TRUE,"preg4";#N/A,#N/A,TRUE,"bazpr99"}</definedName>
    <definedName name="hnugujko" localSheetId="2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5" hidden="1">{#N/A,#N/A,TRUE,"preg4";#N/A,#N/A,TRUE,"bazpr99"}</definedName>
    <definedName name="hnugujko" localSheetId="38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4">#REF!</definedName>
    <definedName name="Hoteli_i_restorani" localSheetId="15">#REF!</definedName>
    <definedName name="Hoteli_i_restorani" localSheetId="1">#REF!</definedName>
    <definedName name="Hoteli_i_restorani" localSheetId="2">#REF!</definedName>
    <definedName name="Hoteli_i_restorani" localSheetId="32">#REF!</definedName>
    <definedName name="Hoteli_i_restorani" localSheetId="33">#REF!</definedName>
    <definedName name="Hoteli_i_restorani" localSheetId="34">#REF!</definedName>
    <definedName name="Hoteli_i_restorani" localSheetId="35">#REF!</definedName>
    <definedName name="Hoteli_i_restorani" localSheetId="38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" hidden="1">{#N/A,#N/A,TRUE,"preg4";#N/A,#N/A,TRUE,"bazpr99"}</definedName>
    <definedName name="hsdjkdfnha" localSheetId="2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5" hidden="1">{#N/A,#N/A,TRUE,"preg4";#N/A,#N/A,TRUE,"bazpr99"}</definedName>
    <definedName name="hsdjkdfnha" localSheetId="38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" hidden="1">{#N/A,#N/A,TRUE,"preg4";#N/A,#N/A,TRUE,"bazpr2000"}</definedName>
    <definedName name="hy" localSheetId="2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5" hidden="1">{#N/A,#N/A,TRUE,"preg4";#N/A,#N/A,TRUE,"bazpr2000"}</definedName>
    <definedName name="hy" localSheetId="38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" hidden="1">{#N/A,#N/A,TRUE,"preg4";#N/A,#N/A,TRUE,"bazpr99"}</definedName>
    <definedName name="i" localSheetId="2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5" hidden="1">{#N/A,#N/A,TRUE,"preg4";#N/A,#N/A,TRUE,"bazpr99"}</definedName>
    <definedName name="i" localSheetId="38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4">#REF!</definedName>
    <definedName name="Industrija" localSheetId="15">#REF!</definedName>
    <definedName name="Industrija" localSheetId="1">#REF!</definedName>
    <definedName name="Industrija" localSheetId="2">#REF!</definedName>
    <definedName name="Industrija" localSheetId="32">#REF!</definedName>
    <definedName name="Industrija" localSheetId="33">#REF!</definedName>
    <definedName name="Industrija" localSheetId="34">#REF!</definedName>
    <definedName name="Industrija" localSheetId="35">#REF!</definedName>
    <definedName name="Industrija" localSheetId="38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" hidden="1">{#N/A,#N/A,TRUE,"preg4";#N/A,#N/A,TRUE,"bazpr99"}</definedName>
    <definedName name="instfak" localSheetId="2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5" hidden="1">{#N/A,#N/A,TRUE,"preg4";#N/A,#N/A,TRUE,"bazpr99"}</definedName>
    <definedName name="instfak" localSheetId="38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4">#REF!</definedName>
    <definedName name="Int" localSheetId="15">#REF!</definedName>
    <definedName name="Int" localSheetId="2">#REF!</definedName>
    <definedName name="Int" localSheetId="32">#REF!</definedName>
    <definedName name="Int" localSheetId="33">#REF!</definedName>
    <definedName name="Int" localSheetId="34">#REF!</definedName>
    <definedName name="Int" localSheetId="35">#REF!</definedName>
    <definedName name="Int" localSheetId="36">#REF!</definedName>
    <definedName name="Int" localSheetId="37">#REF!</definedName>
    <definedName name="Int" localSheetId="38">#REF!</definedName>
    <definedName name="Int">#REF!</definedName>
    <definedName name="Interest_Rate" localSheetId="9">#REF!</definedName>
    <definedName name="Interest_Rate" localSheetId="14">#REF!</definedName>
    <definedName name="Interest_Rate" localSheetId="15">#REF!</definedName>
    <definedName name="Interest_Rate" localSheetId="2">#REF!</definedName>
    <definedName name="Interest_Rate" localSheetId="32">#REF!</definedName>
    <definedName name="Interest_Rate" localSheetId="33">#REF!</definedName>
    <definedName name="Interest_Rate" localSheetId="34">#REF!</definedName>
    <definedName name="Interest_Rate" localSheetId="35">#REF!</definedName>
    <definedName name="Interest_Rate" localSheetId="36">#REF!</definedName>
    <definedName name="Interest_Rate" localSheetId="37">#REF!</definedName>
    <definedName name="Interest_Rate" localSheetId="38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5">#REF!</definedName>
    <definedName name="IZVOZ2000_YU_KO" localSheetId="1">#REF!</definedName>
    <definedName name="IZVOZ2000_YU_KO" localSheetId="2">#REF!</definedName>
    <definedName name="IZVOZ2000_YU_KO" localSheetId="32">#REF!</definedName>
    <definedName name="IZVOZ2000_YU_KO" localSheetId="33">#REF!</definedName>
    <definedName name="IZVOZ2000_YU_KO" localSheetId="34">#REF!</definedName>
    <definedName name="IZVOZ2000_YU_KO" localSheetId="35">#REF!</definedName>
    <definedName name="IZVOZ2000_YU_KO" localSheetId="38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5">#REF!</definedName>
    <definedName name="IZVOZ2000_YU_KO_DO_4MES" localSheetId="1">#REF!</definedName>
    <definedName name="IZVOZ2000_YU_KO_DO_4MES" localSheetId="2">#REF!</definedName>
    <definedName name="IZVOZ2000_YU_KO_DO_4MES" localSheetId="32">#REF!</definedName>
    <definedName name="IZVOZ2000_YU_KO_DO_4MES" localSheetId="33">#REF!</definedName>
    <definedName name="IZVOZ2000_YU_KO_DO_4MES" localSheetId="34">#REF!</definedName>
    <definedName name="IZVOZ2000_YU_KO_DO_4MES" localSheetId="35">#REF!</definedName>
    <definedName name="IZVOZ2000_YU_KO_DO_4MES" localSheetId="38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5">#REF!</definedName>
    <definedName name="IZVOZ2000_YU_KO_SA_6_MESECOM" localSheetId="1">#REF!</definedName>
    <definedName name="IZVOZ2000_YU_KO_SA_6_MESECOM" localSheetId="2">#REF!</definedName>
    <definedName name="IZVOZ2000_YU_KO_SA_6_MESECOM" localSheetId="32">#REF!</definedName>
    <definedName name="IZVOZ2000_YU_KO_SA_6_MESECOM" localSheetId="33">#REF!</definedName>
    <definedName name="IZVOZ2000_YU_KO_SA_6_MESECOM" localSheetId="34">#REF!</definedName>
    <definedName name="IZVOZ2000_YU_KO_SA_6_MESECOM" localSheetId="35">#REF!</definedName>
    <definedName name="IZVOZ2000_YU_KO_SA_6_MESECOM" localSheetId="38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5">#REF!</definedName>
    <definedName name="IZVOZ2001_YU_KO" localSheetId="1">#REF!</definedName>
    <definedName name="IZVOZ2001_YU_KO" localSheetId="2">#REF!</definedName>
    <definedName name="IZVOZ2001_YU_KO" localSheetId="32">#REF!</definedName>
    <definedName name="IZVOZ2001_YU_KO" localSheetId="33">#REF!</definedName>
    <definedName name="IZVOZ2001_YU_KO" localSheetId="34">#REF!</definedName>
    <definedName name="IZVOZ2001_YU_KO" localSheetId="35">#REF!</definedName>
    <definedName name="IZVOZ2001_YU_KO" localSheetId="38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5">#REF!</definedName>
    <definedName name="IZVOZ2001_YU_KO_NOVO" localSheetId="1">#REF!</definedName>
    <definedName name="IZVOZ2001_YU_KO_NOVO" localSheetId="2">#REF!</definedName>
    <definedName name="IZVOZ2001_YU_KO_NOVO" localSheetId="32">#REF!</definedName>
    <definedName name="IZVOZ2001_YU_KO_NOVO" localSheetId="33">#REF!</definedName>
    <definedName name="IZVOZ2001_YU_KO_NOVO" localSheetId="34">#REF!</definedName>
    <definedName name="IZVOZ2001_YU_KO_NOVO" localSheetId="35">#REF!</definedName>
    <definedName name="IZVOZ2001_YU_KO_NOVO" localSheetId="38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5">#REF!</definedName>
    <definedName name="IZVOZ2002_YU_KO" localSheetId="1">#REF!</definedName>
    <definedName name="IZVOZ2002_YU_KO" localSheetId="2">#REF!</definedName>
    <definedName name="IZVOZ2002_YU_KO" localSheetId="32">#REF!</definedName>
    <definedName name="IZVOZ2002_YU_KO" localSheetId="33">#REF!</definedName>
    <definedName name="IZVOZ2002_YU_KO" localSheetId="34">#REF!</definedName>
    <definedName name="IZVOZ2002_YU_KO" localSheetId="35">#REF!</definedName>
    <definedName name="IZVOZ2002_YU_KO" localSheetId="38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5">#REF!</definedName>
    <definedName name="IZVOZ2003_YU_KO" localSheetId="1">#REF!</definedName>
    <definedName name="IZVOZ2003_YU_KO" localSheetId="2">#REF!</definedName>
    <definedName name="IZVOZ2003_YU_KO" localSheetId="32">#REF!</definedName>
    <definedName name="IZVOZ2003_YU_KO" localSheetId="33">#REF!</definedName>
    <definedName name="IZVOZ2003_YU_KO" localSheetId="34">#REF!</definedName>
    <definedName name="IZVOZ2003_YU_KO" localSheetId="35">#REF!</definedName>
    <definedName name="IZVOZ2003_YU_KO" localSheetId="38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" hidden="1">{#N/A,#N/A,TRUE,"preg4";#N/A,#N/A,TRUE,"bazpr2001"}</definedName>
    <definedName name="jageiojiobv" localSheetId="2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5" hidden="1">{#N/A,#N/A,TRUE,"preg4";#N/A,#N/A,TRUE,"bazpr2001"}</definedName>
    <definedName name="jageiojiobv" localSheetId="38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4">#REF!</definedName>
    <definedName name="Javna_uprava_itn_" localSheetId="15">#REF!</definedName>
    <definedName name="Javna_uprava_itn_" localSheetId="1">#REF!</definedName>
    <definedName name="Javna_uprava_itn_" localSheetId="2">#REF!</definedName>
    <definedName name="Javna_uprava_itn_" localSheetId="32">#REF!</definedName>
    <definedName name="Javna_uprava_itn_" localSheetId="33">#REF!</definedName>
    <definedName name="Javna_uprava_itn_" localSheetId="34">#REF!</definedName>
    <definedName name="Javna_uprava_itn_" localSheetId="35">#REF!</definedName>
    <definedName name="Javna_uprava_itn_" localSheetId="38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" hidden="1">{#N/A,#N/A,TRUE,"preg4";#N/A,#N/A,TRUE,"bazpr2000"}</definedName>
    <definedName name="jijijijij" localSheetId="2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5" hidden="1">{#N/A,#N/A,TRUE,"preg4";#N/A,#N/A,TRUE,"bazpr2000"}</definedName>
    <definedName name="jijijijij" localSheetId="38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4" hidden="1">{#N/A,#N/A,TRUE,"preg4";#N/A,#N/A,TRUE,"bazpr2000"}</definedName>
    <definedName name="jk" localSheetId="15" hidden="1">{#N/A,#N/A,TRUE,"preg4";#N/A,#N/A,TRUE,"bazpr2000"}</definedName>
    <definedName name="jk" localSheetId="1" hidden="1">{#N/A,#N/A,TRUE,"preg4";#N/A,#N/A,TRUE,"bazpr2000"}</definedName>
    <definedName name="jk" localSheetId="2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5" hidden="1">{#N/A,#N/A,TRUE,"preg4";#N/A,#N/A,TRUE,"bazpr2000"}</definedName>
    <definedName name="jk" localSheetId="38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4" hidden="1">{#N/A,#N/A,TRUE,"preg4";#N/A,#N/A,TRUE,"bazpr99"}</definedName>
    <definedName name="jkgjg" localSheetId="15" hidden="1">{#N/A,#N/A,TRUE,"preg4";#N/A,#N/A,TRUE,"bazpr99"}</definedName>
    <definedName name="jkgjg" localSheetId="1" hidden="1">{#N/A,#N/A,TRUE,"preg4";#N/A,#N/A,TRUE,"bazpr99"}</definedName>
    <definedName name="jkgjg" localSheetId="2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5" hidden="1">{#N/A,#N/A,TRUE,"preg4";#N/A,#N/A,TRUE,"bazpr99"}</definedName>
    <definedName name="jkgjg" localSheetId="38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4" hidden="1">{#N/A,#N/A,TRUE,"preg4";#N/A,#N/A,TRUE,"bazpr99"}</definedName>
    <definedName name="jkjk" localSheetId="15" hidden="1">{#N/A,#N/A,TRUE,"preg4";#N/A,#N/A,TRUE,"bazpr99"}</definedName>
    <definedName name="jkjk" localSheetId="1" hidden="1">{#N/A,#N/A,TRUE,"preg4";#N/A,#N/A,TRUE,"bazpr99"}</definedName>
    <definedName name="jkjk" localSheetId="2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5" hidden="1">{#N/A,#N/A,TRUE,"preg4";#N/A,#N/A,TRUE,"bazpr99"}</definedName>
    <definedName name="jkjk" localSheetId="38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" hidden="1">{#N/A,#N/A,TRUE,"preg4";#N/A,#N/A,TRUE,"bazpr2001"}</definedName>
    <definedName name="kiyt" localSheetId="2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5" hidden="1">{#N/A,#N/A,TRUE,"preg4";#N/A,#N/A,TRUE,"bazpr2001"}</definedName>
    <definedName name="kiyt" localSheetId="38" hidden="1">{#N/A,#N/A,TRUE,"preg4";#N/A,#N/A,TRUE,"bazpr2001"}</definedName>
    <definedName name="kiyt" hidden="1">{#N/A,#N/A,TRUE,"preg4";#N/A,#N/A,TRUE,"bazpr2001"}</definedName>
    <definedName name="kn_2014" localSheetId="2">[1]KNBIFO_31.3.2014!$A$5:$V$3667</definedName>
    <definedName name="kn_2014" localSheetId="38">[1]KNBIFO_31.3.2014!$A$5:$V$3667</definedName>
    <definedName name="kn_2014">[2]KNBIFO_31.3.2014!$A$5:$V$3667</definedName>
    <definedName name="kn_2014_1" localSheetId="2">[1]KNBIFO_31.3.2014!$B$5:$V$3667</definedName>
    <definedName name="kn_2014_1" localSheetId="38">[1]KNBIFO_31.3.2014!$B$5:$V$3667</definedName>
    <definedName name="kn_2014_1">[2]KNBIFO_31.3.2014!$B$5:$V$3667</definedName>
    <definedName name="kn_2014_1_1" localSheetId="2">#REF!</definedName>
    <definedName name="kn_2014_1_1" localSheetId="38">#REF!</definedName>
    <definedName name="kn_2014_1_1">#REF!</definedName>
    <definedName name="kn_2015" localSheetId="2">[1]KNBIFO_31.3.2015!$A$5:$U$3691</definedName>
    <definedName name="kn_2015" localSheetId="38">[1]KNBIFO_31.3.2015!$A$5:$U$3691</definedName>
    <definedName name="kn_2015">[2]KNBIFO_31.3.2015!$A$5:$U$3691</definedName>
    <definedName name="kn_2015_1" localSheetId="2">[1]KNBIFO_31.3.2015!$B$5:$U$3691</definedName>
    <definedName name="kn_2015_1" localSheetId="38">[1]KNBIFO_31.3.2015!$B$5:$U$3691</definedName>
    <definedName name="kn_2015_1">[2]KNBIFO_31.3.2015!$B$5:$U$3691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" hidden="1">{#N/A,#N/A,TRUE,"preg4";#N/A,#N/A,TRUE,"bazpr2001"}</definedName>
    <definedName name="koi" localSheetId="2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5" hidden="1">{#N/A,#N/A,TRUE,"preg4";#N/A,#N/A,TRUE,"bazpr2001"}</definedName>
    <definedName name="koi" localSheetId="38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" hidden="1">{#N/A,#N/A,TRUE,"preg4";#N/A,#N/A,TRUE,"bazpr2001"}</definedName>
    <definedName name="ksdfajklj" localSheetId="2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5" hidden="1">{#N/A,#N/A,TRUE,"preg4";#N/A,#N/A,TRUE,"bazpr2001"}</definedName>
    <definedName name="ksdfajklj" localSheetId="38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" hidden="1">{#N/A,#N/A,TRUE,"preg4";#N/A,#N/A,TRUE,"bazpr2001"}</definedName>
    <definedName name="l" localSheetId="2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5" hidden="1">{#N/A,#N/A,TRUE,"preg4";#N/A,#N/A,TRUE,"bazpr2001"}</definedName>
    <definedName name="l" localSheetId="38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4">IF('Анекс 15'!Values_Entered,'Анекс 15'!Header_Row+'Анекс 15'!Number_of_Payments,'Анекс 15'!Header_Row)</definedName>
    <definedName name="Last_Row" localSheetId="15">IF('Анекс 16'!Values_Entered,Header_Row+'Анекс 16'!Number_of_Payments,Header_Row)</definedName>
    <definedName name="Last_Row" localSheetId="2">IF('Анекс 3'!Values_Entered,Header_Row+'Анекс 3'!Number_of_Payments,Header_Row)</definedName>
    <definedName name="Last_Row" localSheetId="32">IF('Анекс 33'!Values_Entered,Header_Row+'Анекс 33'!Number_of_Payments,Header_Row)</definedName>
    <definedName name="Last_Row" localSheetId="33">IF('Анекс 34'!Values_Entered,Header_Row+'Анекс 34'!Number_of_Payments,Header_Row)</definedName>
    <definedName name="Last_Row" localSheetId="34">IF('Анекс 35'!Values_Entered,Header_Row+'Анекс 35'!Number_of_Payments,Header_Row)</definedName>
    <definedName name="Last_Row" localSheetId="35">IF('Анекс 36'!Values_Entered,Header_Row+'Анекс 36'!Number_of_Payments,Header_Row)</definedName>
    <definedName name="Last_Row" localSheetId="36">IF('Анекс 37'!Values_Entered,Header_Row+'Анекс 37'!Number_of_Payments,Header_Row)</definedName>
    <definedName name="Last_Row" localSheetId="37">IF('Анекс 38'!Values_Entered,Header_Row+'Анекс 38'!Number_of_Payments,Header_Row)</definedName>
    <definedName name="Last_Row" localSheetId="38">IF('Анекс 39'!Values_Entered,'Анекс 39'!Header_Row+'Анекс 39'!Number_of_Payments,'Анекс 39'!Header_Row)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" hidden="1">{#N/A,#N/A,TRUE,"preg4";#N/A,#N/A,TRUE,"bazpr99"}</definedName>
    <definedName name="Likvidnost" localSheetId="2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5" hidden="1">{#N/A,#N/A,TRUE,"preg4";#N/A,#N/A,TRUE,"bazpr99"}</definedName>
    <definedName name="Likvidnost" localSheetId="38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" hidden="1">{#N/A,#N/A,TRUE,"preg4";#N/A,#N/A,TRUE,"bazpr99"}</definedName>
    <definedName name="lj" localSheetId="2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5" hidden="1">{#N/A,#N/A,TRUE,"preg4";#N/A,#N/A,TRUE,"bazpr99"}</definedName>
    <definedName name="lj" localSheetId="38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4" hidden="1">{#N/A,#N/A,TRUE,"preg4";#N/A,#N/A,TRUE,"bazpr2001"}</definedName>
    <definedName name="ljljlk" localSheetId="15" hidden="1">{#N/A,#N/A,TRUE,"preg4";#N/A,#N/A,TRUE,"bazpr2001"}</definedName>
    <definedName name="ljljlk" localSheetId="1" hidden="1">{#N/A,#N/A,TRUE,"preg4";#N/A,#N/A,TRUE,"bazpr2001"}</definedName>
    <definedName name="ljljlk" localSheetId="2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5" hidden="1">{#N/A,#N/A,TRUE,"preg4";#N/A,#N/A,TRUE,"bazpr2001"}</definedName>
    <definedName name="ljljlk" localSheetId="38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4" hidden="1">{#N/A,#N/A,TRUE,"preg4";#N/A,#N/A,TRUE,"bazpr99"}</definedName>
    <definedName name="ljlk" localSheetId="15" hidden="1">{#N/A,#N/A,TRUE,"preg4";#N/A,#N/A,TRUE,"bazpr99"}</definedName>
    <definedName name="ljlk" localSheetId="1" hidden="1">{#N/A,#N/A,TRUE,"preg4";#N/A,#N/A,TRUE,"bazpr99"}</definedName>
    <definedName name="ljlk" localSheetId="2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5" hidden="1">{#N/A,#N/A,TRUE,"preg4";#N/A,#N/A,TRUE,"bazpr99"}</definedName>
    <definedName name="ljlk" localSheetId="38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" hidden="1">{#N/A,#N/A,TRUE,"preg4";#N/A,#N/A,TRUE,"bazpr2000"}</definedName>
    <definedName name="Ljupka" localSheetId="2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5" hidden="1">{#N/A,#N/A,TRUE,"preg4";#N/A,#N/A,TRUE,"bazpr2000"}</definedName>
    <definedName name="Ljupka" localSheetId="38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" hidden="1">{#N/A,#N/A,TRUE,"preg4";#N/A,#N/A,TRUE,"bazpr99"}</definedName>
    <definedName name="lo" localSheetId="2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5" hidden="1">{#N/A,#N/A,TRUE,"preg4";#N/A,#N/A,TRUE,"bazpr99"}</definedName>
    <definedName name="lo" localSheetId="38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4">#REF!</definedName>
    <definedName name="Loan_Amount" localSheetId="15">#REF!</definedName>
    <definedName name="Loan_Amount" localSheetId="2">#REF!</definedName>
    <definedName name="Loan_Amount" localSheetId="32">#REF!</definedName>
    <definedName name="Loan_Amount" localSheetId="33">#REF!</definedName>
    <definedName name="Loan_Amount" localSheetId="34">#REF!</definedName>
    <definedName name="Loan_Amount" localSheetId="35">#REF!</definedName>
    <definedName name="Loan_Amount" localSheetId="36">#REF!</definedName>
    <definedName name="Loan_Amount" localSheetId="37">#REF!</definedName>
    <definedName name="Loan_Amount" localSheetId="38">#REF!</definedName>
    <definedName name="Loan_Amount">#REF!</definedName>
    <definedName name="Loan_Start" localSheetId="9">#REF!</definedName>
    <definedName name="Loan_Start" localSheetId="14">#REF!</definedName>
    <definedName name="Loan_Start" localSheetId="15">#REF!</definedName>
    <definedName name="Loan_Start" localSheetId="2">#REF!</definedName>
    <definedName name="Loan_Start" localSheetId="32">#REF!</definedName>
    <definedName name="Loan_Start" localSheetId="33">#REF!</definedName>
    <definedName name="Loan_Start" localSheetId="34">#REF!</definedName>
    <definedName name="Loan_Start" localSheetId="35">#REF!</definedName>
    <definedName name="Loan_Start" localSheetId="36">#REF!</definedName>
    <definedName name="Loan_Start" localSheetId="37">#REF!</definedName>
    <definedName name="Loan_Start" localSheetId="38">#REF!</definedName>
    <definedName name="Loan_Start">#REF!</definedName>
    <definedName name="Loan_Years" localSheetId="9">#REF!</definedName>
    <definedName name="Loan_Years" localSheetId="14">#REF!</definedName>
    <definedName name="Loan_Years" localSheetId="15">#REF!</definedName>
    <definedName name="Loan_Years" localSheetId="2">#REF!</definedName>
    <definedName name="Loan_Years" localSheetId="32">#REF!</definedName>
    <definedName name="Loan_Years" localSheetId="33">#REF!</definedName>
    <definedName name="Loan_Years" localSheetId="34">#REF!</definedName>
    <definedName name="Loan_Years" localSheetId="35">#REF!</definedName>
    <definedName name="Loan_Years" localSheetId="36">#REF!</definedName>
    <definedName name="Loan_Years" localSheetId="37">#REF!</definedName>
    <definedName name="Loan_Years" localSheetId="38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" hidden="1">{#N/A,#N/A,TRUE,"preg4";#N/A,#N/A,TRUE,"bazpr99"}</definedName>
    <definedName name="m" localSheetId="2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5" hidden="1">{#N/A,#N/A,TRUE,"preg4";#N/A,#N/A,TRUE,"bazpr99"}</definedName>
    <definedName name="m" localSheetId="38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4" hidden="1">{#N/A,#N/A,TRUE,"preg4";#N/A,#N/A,TRUE,"bazpr2001"}</definedName>
    <definedName name="maja" localSheetId="15" hidden="1">{#N/A,#N/A,TRUE,"preg4";#N/A,#N/A,TRUE,"bazpr2001"}</definedName>
    <definedName name="maja" localSheetId="1" hidden="1">{#N/A,#N/A,TRUE,"preg4";#N/A,#N/A,TRUE,"bazpr2001"}</definedName>
    <definedName name="maja" localSheetId="2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5" hidden="1">{#N/A,#N/A,TRUE,"preg4";#N/A,#N/A,TRUE,"bazpr2001"}</definedName>
    <definedName name="maja" localSheetId="38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" hidden="1">{#N/A,#N/A,TRUE,"preg4";#N/A,#N/A,TRUE,"bazpr99"}</definedName>
    <definedName name="majadrvzavnizapisi" localSheetId="2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5" hidden="1">{#N/A,#N/A,TRUE,"preg4";#N/A,#N/A,TRUE,"bazpr99"}</definedName>
    <definedName name="majadrvzavnizapisi" localSheetId="38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4" hidden="1">{#N/A,#N/A,TRUE,"preg4";#N/A,#N/A,TRUE,"bazpr2001"}</definedName>
    <definedName name="majahjyg" localSheetId="15" hidden="1">{#N/A,#N/A,TRUE,"preg4";#N/A,#N/A,TRUE,"bazpr2001"}</definedName>
    <definedName name="majahjyg" localSheetId="2" hidden="1">{#N/A,#N/A,TRUE,"preg4";#N/A,#N/A,TRUE,"bazpr2001"}</definedName>
    <definedName name="majahjyg" localSheetId="32" hidden="1">{#N/A,#N/A,TRUE,"preg4";#N/A,#N/A,TRUE,"bazpr2001"}</definedName>
    <definedName name="majahjyg" localSheetId="33" hidden="1">{#N/A,#N/A,TRUE,"preg4";#N/A,#N/A,TRUE,"bazpr2001"}</definedName>
    <definedName name="majahjyg" localSheetId="34" hidden="1">{#N/A,#N/A,TRUE,"preg4";#N/A,#N/A,TRUE,"bazpr2001"}</definedName>
    <definedName name="majahjyg" localSheetId="35" hidden="1">{#N/A,#N/A,TRUE,"preg4";#N/A,#N/A,TRUE,"bazpr2001"}</definedName>
    <definedName name="majahjyg" localSheetId="38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" hidden="1">{#N/A,#N/A,TRUE,"preg4";#N/A,#N/A,TRUE,"bazpr99"}</definedName>
    <definedName name="majamaja" localSheetId="2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5" hidden="1">{#N/A,#N/A,TRUE,"preg4";#N/A,#N/A,TRUE,"bazpr99"}</definedName>
    <definedName name="majamaja" localSheetId="38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" hidden="1">{#N/A,#N/A,TRUE,"preg4";#N/A,#N/A,TRUE,"bazpr99"}</definedName>
    <definedName name="MAKJFKSLADJV" localSheetId="2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5" hidden="1">{#N/A,#N/A,TRUE,"preg4";#N/A,#N/A,TRUE,"bazpr99"}</definedName>
    <definedName name="MAKJFKSLADJV" localSheetId="38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" hidden="1">{#N/A,#N/A,TRUE,"preg4";#N/A,#N/A,TRUE,"bazpr2001"}</definedName>
    <definedName name="maskjcias" localSheetId="2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5" hidden="1">{#N/A,#N/A,TRUE,"preg4";#N/A,#N/A,TRUE,"bazpr2001"}</definedName>
    <definedName name="maskjcias" localSheetId="38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4" hidden="1">{#N/A,#N/A,TRUE,"preg4";#N/A,#N/A,TRUE,"bazpr99"}</definedName>
    <definedName name="men." localSheetId="15" hidden="1">{#N/A,#N/A,TRUE,"preg4";#N/A,#N/A,TRUE,"bazpr99"}</definedName>
    <definedName name="men." localSheetId="1" hidden="1">{#N/A,#N/A,TRUE,"preg4";#N/A,#N/A,TRUE,"bazpr99"}</definedName>
    <definedName name="men." localSheetId="2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5" hidden="1">{#N/A,#N/A,TRUE,"preg4";#N/A,#N/A,TRUE,"bazpr99"}</definedName>
    <definedName name="men." localSheetId="38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" hidden="1">{#N/A,#N/A,TRUE,"preg4";#N/A,#N/A,TRUE,"bazpr99"}</definedName>
    <definedName name="merww" localSheetId="2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5" hidden="1">{#N/A,#N/A,TRUE,"preg4";#N/A,#N/A,TRUE,"bazpr99"}</definedName>
    <definedName name="merww" localSheetId="38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4" hidden="1">{#N/A,#N/A,TRUE,"preg4";#N/A,#N/A,TRUE,"bazpr2001"}</definedName>
    <definedName name="mi" localSheetId="15" hidden="1">{#N/A,#N/A,TRUE,"preg4";#N/A,#N/A,TRUE,"bazpr2001"}</definedName>
    <definedName name="mi" localSheetId="1" hidden="1">{#N/A,#N/A,TRUE,"preg4";#N/A,#N/A,TRUE,"bazpr2001"}</definedName>
    <definedName name="mi" localSheetId="2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5" hidden="1">{#N/A,#N/A,TRUE,"preg4";#N/A,#N/A,TRUE,"bazpr2001"}</definedName>
    <definedName name="mi" localSheetId="38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" hidden="1">{#N/A,#N/A,TRUE,"preg4";#N/A,#N/A,TRUE,"bazpr99"}</definedName>
    <definedName name="mj" localSheetId="2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5" hidden="1">{#N/A,#N/A,TRUE,"preg4";#N/A,#N/A,TRUE,"bazpr99"}</definedName>
    <definedName name="mj" localSheetId="38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" hidden="1">{#N/A,#N/A,TRUE,"preg4";#N/A,#N/A,TRUE,"bazpr99"}</definedName>
    <definedName name="mja" localSheetId="2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5" hidden="1">{#N/A,#N/A,TRUE,"preg4";#N/A,#N/A,TRUE,"bazpr99"}</definedName>
    <definedName name="mja" localSheetId="38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" hidden="1">{#N/A,#N/A,TRUE,"preg4";#N/A,#N/A,TRUE,"bazpr2001"}</definedName>
    <definedName name="mjata" localSheetId="2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5" hidden="1">{#N/A,#N/A,TRUE,"preg4";#N/A,#N/A,TRUE,"bazpr2001"}</definedName>
    <definedName name="mjata" localSheetId="38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" hidden="1">{#N/A,#N/A,TRUE,"preg4";#N/A,#N/A,TRUE,"bazpr99"}</definedName>
    <definedName name="mjhgdcb" localSheetId="2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5" hidden="1">{#N/A,#N/A,TRUE,"preg4";#N/A,#N/A,TRUE,"bazpr99"}</definedName>
    <definedName name="mjhgdcb" localSheetId="38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" hidden="1">{#N/A,#N/A,TRUE,"preg4";#N/A,#N/A,TRUE,"bazpr2001"}</definedName>
    <definedName name="mju" localSheetId="2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5" hidden="1">{#N/A,#N/A,TRUE,"preg4";#N/A,#N/A,TRUE,"bazpr2001"}</definedName>
    <definedName name="mju" localSheetId="38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" hidden="1">{#N/A,#N/A,TRUE,"preg4";#N/A,#N/A,TRUE,"bazpr2001"}</definedName>
    <definedName name="mk" localSheetId="2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5" hidden="1">{#N/A,#N/A,TRUE,"preg4";#N/A,#N/A,TRUE,"bazpr2001"}</definedName>
    <definedName name="mk" localSheetId="38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4" hidden="1">{#N/A,#N/A,TRUE,"preg4";#N/A,#N/A,TRUE,"bazpr2001"}</definedName>
    <definedName name="mka" localSheetId="15" hidden="1">{#N/A,#N/A,TRUE,"preg4";#N/A,#N/A,TRUE,"bazpr2001"}</definedName>
    <definedName name="mka" localSheetId="1" hidden="1">{#N/A,#N/A,TRUE,"preg4";#N/A,#N/A,TRUE,"bazpr2001"}</definedName>
    <definedName name="mka" localSheetId="2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5" hidden="1">{#N/A,#N/A,TRUE,"preg4";#N/A,#N/A,TRUE,"bazpr2001"}</definedName>
    <definedName name="mka" localSheetId="38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" hidden="1">{#N/A,#N/A,TRUE,"preg4";#N/A,#N/A,TRUE,"bazpr2000"}</definedName>
    <definedName name="mkij" localSheetId="2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5" hidden="1">{#N/A,#N/A,TRUE,"preg4";#N/A,#N/A,TRUE,"bazpr2000"}</definedName>
    <definedName name="mkij" localSheetId="38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" hidden="1">{#N/A,#N/A,TRUE,"preg4";#N/A,#N/A,TRUE,"bazpr2000"}</definedName>
    <definedName name="mkiuh" localSheetId="2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5" hidden="1">{#N/A,#N/A,TRUE,"preg4";#N/A,#N/A,TRUE,"bazpr2000"}</definedName>
    <definedName name="mkiuh" localSheetId="38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" hidden="1">{#N/A,#N/A,TRUE,"preg4";#N/A,#N/A,TRUE,"bazpr99"}</definedName>
    <definedName name="mkiut" localSheetId="2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5" hidden="1">{#N/A,#N/A,TRUE,"preg4";#N/A,#N/A,TRUE,"bazpr99"}</definedName>
    <definedName name="mkiut" localSheetId="38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" hidden="1">{#N/A,#N/A,TRUE,"preg4";#N/A,#N/A,TRUE,"bazpr99"}</definedName>
    <definedName name="mkosdfjkopr" localSheetId="2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5" hidden="1">{#N/A,#N/A,TRUE,"preg4";#N/A,#N/A,TRUE,"bazpr99"}</definedName>
    <definedName name="mkosdfjkopr" localSheetId="38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5" hidden="1">{#N/A,#N/A,TRUE,"preg4";#N/A,#N/A,TRUE,"bazpr99"}</definedName>
    <definedName name="mmmmmmmmmmmmmmmmmmmmmmm" localSheetId="38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" hidden="1">{#N/A,#N/A,TRUE,"preg4";#N/A,#N/A,TRUE,"bazpr99"}</definedName>
    <definedName name="mnaifhasi" localSheetId="2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5" hidden="1">{#N/A,#N/A,TRUE,"preg4";#N/A,#N/A,TRUE,"bazpr99"}</definedName>
    <definedName name="mnaifhasi" localSheetId="38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" hidden="1">{#N/A,#N/A,TRUE,"preg4";#N/A,#N/A,TRUE,"bazpr99"}</definedName>
    <definedName name="mskfhdj" localSheetId="2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5" hidden="1">{#N/A,#N/A,TRUE,"preg4";#N/A,#N/A,TRUE,"bazpr99"}</definedName>
    <definedName name="mskfhdj" localSheetId="38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4">#REF!</definedName>
    <definedName name="NAMES" localSheetId="15">#REF!</definedName>
    <definedName name="NAMES" localSheetId="2">#REF!</definedName>
    <definedName name="NAMES" localSheetId="29">#REF!</definedName>
    <definedName name="NAMES" localSheetId="30">#REF!</definedName>
    <definedName name="NAMES" localSheetId="31">#REF!</definedName>
    <definedName name="NAMES" localSheetId="32">#REF!</definedName>
    <definedName name="NAMES" localSheetId="33">#REF!</definedName>
    <definedName name="NAMES" localSheetId="34">#REF!</definedName>
    <definedName name="NAMES" localSheetId="35">#REF!</definedName>
    <definedName name="NAMES" localSheetId="36">#REF!</definedName>
    <definedName name="NAMES" localSheetId="37">#REF!</definedName>
    <definedName name="NAMES" localSheetId="38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" hidden="1">{#N/A,#N/A,TRUE,"preg4";#N/A,#N/A,TRUE,"bazpr99"}</definedName>
    <definedName name="ncvihjvckl" localSheetId="2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5" hidden="1">{#N/A,#N/A,TRUE,"preg4";#N/A,#N/A,TRUE,"bazpr99"}</definedName>
    <definedName name="ncvihjvckl" localSheetId="38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" hidden="1">{#N/A,#N/A,TRUE,"preg4";#N/A,#N/A,TRUE,"bazpr99"}</definedName>
    <definedName name="neda" localSheetId="2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5" hidden="1">{#N/A,#N/A,TRUE,"preg4";#N/A,#N/A,TRUE,"bazpr99"}</definedName>
    <definedName name="neda" localSheetId="38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" hidden="1">{#N/A,#N/A,TRUE,"preg4";#N/A,#N/A,TRUE,"bazpr2000"}</definedName>
    <definedName name="nedaa" localSheetId="2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5" hidden="1">{#N/A,#N/A,TRUE,"preg4";#N/A,#N/A,TRUE,"bazpr2000"}</definedName>
    <definedName name="nedaa" localSheetId="38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" hidden="1">{#N/A,#N/A,TRUE,"preg4";#N/A,#N/A,TRUE,"bazpr99"}</definedName>
    <definedName name="njata" localSheetId="2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5" hidden="1">{#N/A,#N/A,TRUE,"preg4";#N/A,#N/A,TRUE,"bazpr99"}</definedName>
    <definedName name="njata" localSheetId="38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" hidden="1">{#N/A,#N/A,TRUE,"preg4";#N/A,#N/A,TRUE,"bazpr2000"}</definedName>
    <definedName name="nty" localSheetId="2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5" hidden="1">{#N/A,#N/A,TRUE,"preg4";#N/A,#N/A,TRUE,"bazpr2000"}</definedName>
    <definedName name="nty" localSheetId="38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4">#REF!</definedName>
    <definedName name="Num_Pmt_Per_Year" localSheetId="15">#REF!</definedName>
    <definedName name="Num_Pmt_Per_Year" localSheetId="2">#REF!</definedName>
    <definedName name="Num_Pmt_Per_Year" localSheetId="32">#REF!</definedName>
    <definedName name="Num_Pmt_Per_Year" localSheetId="33">#REF!</definedName>
    <definedName name="Num_Pmt_Per_Year" localSheetId="34">#REF!</definedName>
    <definedName name="Num_Pmt_Per_Year" localSheetId="35">#REF!</definedName>
    <definedName name="Num_Pmt_Per_Year" localSheetId="36">#REF!</definedName>
    <definedName name="Num_Pmt_Per_Year" localSheetId="37">#REF!</definedName>
    <definedName name="Num_Pmt_Per_Year" localSheetId="38">#REF!</definedName>
    <definedName name="Num_Pmt_Per_Year">#REF!</definedName>
    <definedName name="Number_of_Payments" localSheetId="9">MATCH(0.01,'Анекс 10'!End_Bal,-1)+1</definedName>
    <definedName name="Number_of_Payments" localSheetId="14">MATCH(0.01,'Анекс 15'!End_Bal,-1)+1</definedName>
    <definedName name="Number_of_Payments" localSheetId="15">MATCH(0.01,'Анекс 16'!End_Bal,-1)+1</definedName>
    <definedName name="Number_of_Payments" localSheetId="2">MATCH(0.01,'Анекс 3'!End_Bal,-1)+1</definedName>
    <definedName name="Number_of_Payments" localSheetId="32">MATCH(0.01,'Анекс 33'!End_Bal,-1)+1</definedName>
    <definedName name="Number_of_Payments" localSheetId="33">MATCH(0.01,'Анекс 34'!End_Bal,-1)+1</definedName>
    <definedName name="Number_of_Payments" localSheetId="34">MATCH(0.01,'Анекс 35'!End_Bal,-1)+1</definedName>
    <definedName name="Number_of_Payments" localSheetId="35">MATCH(0.01,'Анекс 36'!End_Bal,-1)+1</definedName>
    <definedName name="Number_of_Payments" localSheetId="36">MATCH(0.01,'Анекс 37'!End_Bal,-1)+1</definedName>
    <definedName name="Number_of_Payments" localSheetId="37">MATCH(0.01,'Анекс 38'!End_Bal,-1)+1</definedName>
    <definedName name="Number_of_Payments" localSheetId="38">MATCH(0.01,'Анекс 39'!End_Bal,-1)+1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" hidden="1">{#N/A,#N/A,TRUE,"preg4";#N/A,#N/A,TRUE,"bazpr99"}</definedName>
    <definedName name="nut" localSheetId="2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5" hidden="1">{#N/A,#N/A,TRUE,"preg4";#N/A,#N/A,TRUE,"bazpr99"}</definedName>
    <definedName name="nut" localSheetId="38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" hidden="1">{#N/A,#N/A,TRUE,"preg4";#N/A,#N/A,TRUE,"bazpr99"}</definedName>
    <definedName name="oioi" localSheetId="2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5" hidden="1">{#N/A,#N/A,TRUE,"preg4";#N/A,#N/A,TRUE,"bazpr99"}</definedName>
    <definedName name="oioi" localSheetId="38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" hidden="1">{#N/A,#N/A,TRUE,"preg4";#N/A,#N/A,TRUE,"bazpr2000"}</definedName>
    <definedName name="ok" localSheetId="2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5" hidden="1">{#N/A,#N/A,TRUE,"preg4";#N/A,#N/A,TRUE,"bazpr2000"}</definedName>
    <definedName name="ok" localSheetId="38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" hidden="1">{#N/A,#N/A,TRUE,"preg4";#N/A,#N/A,TRUE,"bazpr99"}</definedName>
    <definedName name="p" localSheetId="2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5" hidden="1">{#N/A,#N/A,TRUE,"preg4";#N/A,#N/A,TRUE,"bazpr99"}</definedName>
    <definedName name="p" localSheetId="38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4">#REF!</definedName>
    <definedName name="Pay_Date" localSheetId="15">#REF!</definedName>
    <definedName name="Pay_Date" localSheetId="2">#REF!</definedName>
    <definedName name="Pay_Date" localSheetId="32">#REF!</definedName>
    <definedName name="Pay_Date" localSheetId="33">#REF!</definedName>
    <definedName name="Pay_Date" localSheetId="34">#REF!</definedName>
    <definedName name="Pay_Date" localSheetId="35">#REF!</definedName>
    <definedName name="Pay_Date" localSheetId="36">#REF!</definedName>
    <definedName name="Pay_Date" localSheetId="37">#REF!</definedName>
    <definedName name="Pay_Date" localSheetId="38">#REF!</definedName>
    <definedName name="Pay_Date">#REF!</definedName>
    <definedName name="Pay_Num" localSheetId="9">#REF!</definedName>
    <definedName name="Pay_Num" localSheetId="14">#REF!</definedName>
    <definedName name="Pay_Num" localSheetId="15">#REF!</definedName>
    <definedName name="Pay_Num" localSheetId="2">#REF!</definedName>
    <definedName name="Pay_Num" localSheetId="32">#REF!</definedName>
    <definedName name="Pay_Num" localSheetId="33">#REF!</definedName>
    <definedName name="Pay_Num" localSheetId="34">#REF!</definedName>
    <definedName name="Pay_Num" localSheetId="35">#REF!</definedName>
    <definedName name="Pay_Num" localSheetId="36">#REF!</definedName>
    <definedName name="Pay_Num" localSheetId="37">#REF!</definedName>
    <definedName name="Pay_Num" localSheetId="38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4">DATE(YEAR('Анекс 15'!Loan_Start),MONTH('Анекс 15'!Loan_Start)+Payment_Number,DAY('Анекс 15'!Loan_Start))</definedName>
    <definedName name="Payment_Date" localSheetId="15">DATE(YEAR('Анекс 16'!Loan_Start),MONTH('Анекс 16'!Loan_Start)+Payment_Number,DAY('Анекс 16'!Loan_Start))</definedName>
    <definedName name="Payment_Date" localSheetId="2">DATE(YEAR('Анекс 3'!Loan_Start),MONTH('Анекс 3'!Loan_Start)+Payment_Number,DAY('Анекс 3'!Loan_Start))</definedName>
    <definedName name="Payment_Date" localSheetId="32">DATE(YEAR('Анекс 33'!Loan_Start),MONTH('Анекс 33'!Loan_Start)+Payment_Number,DAY('Анекс 33'!Loan_Start))</definedName>
    <definedName name="Payment_Date" localSheetId="33">DATE(YEAR('Анекс 34'!Loan_Start),MONTH('Анекс 34'!Loan_Start)+Payment_Number,DAY('Анекс 34'!Loan_Start))</definedName>
    <definedName name="Payment_Date" localSheetId="34">DATE(YEAR('Анекс 35'!Loan_Start),MONTH('Анекс 35'!Loan_Start)+Payment_Number,DAY('Анекс 35'!Loan_Start))</definedName>
    <definedName name="Payment_Date" localSheetId="35">DATE(YEAR('Анекс 36'!Loan_Start),MONTH('Анекс 36'!Loan_Start)+Payment_Number,DAY('Анекс 36'!Loan_Start))</definedName>
    <definedName name="Payment_Date" localSheetId="36">DATE(YEAR('Анекс 37'!Loan_Start),MONTH('Анекс 37'!Loan_Start)+Payment_Number,DAY('Анекс 37'!Loan_Start))</definedName>
    <definedName name="Payment_Date" localSheetId="37">DATE(YEAR('Анекс 38'!Loan_Start),MONTH('Анекс 38'!Loan_Start)+Payment_Number,DAY('Анекс 38'!Loan_Start))</definedName>
    <definedName name="Payment_Date" localSheetId="38">DATE(YEAR('Анекс 39'!Loan_Start),MONTH('Анекс 39'!Loan_Start)+Payment_Number,DAY('Анекс 39'!Loan_Start))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4" hidden="1">{#N/A,#N/A,TRUE,"preg4";#N/A,#N/A,TRUE,"bazpr99"}</definedName>
    <definedName name="pazar" localSheetId="15" hidden="1">{#N/A,#N/A,TRUE,"preg4";#N/A,#N/A,TRUE,"bazpr99"}</definedName>
    <definedName name="pazar" localSheetId="1" hidden="1">{#N/A,#N/A,TRUE,"preg4";#N/A,#N/A,TRUE,"bazpr99"}</definedName>
    <definedName name="pazar" localSheetId="2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5" hidden="1">{#N/A,#N/A,TRUE,"preg4";#N/A,#N/A,TRUE,"bazpr99"}</definedName>
    <definedName name="pazar" localSheetId="38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4" hidden="1">{#N/A,#N/A,TRUE,"preg4";#N/A,#N/A,TRUE,"bazpr99"}</definedName>
    <definedName name="pazar2000" localSheetId="15" hidden="1">{#N/A,#N/A,TRUE,"preg4";#N/A,#N/A,TRUE,"bazpr99"}</definedName>
    <definedName name="pazar2000" localSheetId="1" hidden="1">{#N/A,#N/A,TRUE,"preg4";#N/A,#N/A,TRUE,"bazpr99"}</definedName>
    <definedName name="pazar2000" localSheetId="2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5" hidden="1">{#N/A,#N/A,TRUE,"preg4";#N/A,#N/A,TRUE,"bazpr99"}</definedName>
    <definedName name="pazar2000" localSheetId="38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4">#REF!</definedName>
    <definedName name="PHV_godishen" localSheetId="15">#REF!</definedName>
    <definedName name="PHV_godishen" localSheetId="1">#REF!</definedName>
    <definedName name="PHV_godishen" localSheetId="2">#REF!</definedName>
    <definedName name="PHV_godishen" localSheetId="32">#REF!</definedName>
    <definedName name="PHV_godishen" localSheetId="33">#REF!</definedName>
    <definedName name="PHV_godishen" localSheetId="34">#REF!</definedName>
    <definedName name="PHV_godishen" localSheetId="35">#REF!</definedName>
    <definedName name="PHV_godishen" localSheetId="38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" hidden="1">{#N/A,#N/A,TRUE,"preg4";#N/A,#N/A,TRUE,"bazpr99"}</definedName>
    <definedName name="pita" localSheetId="2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5" hidden="1">{#N/A,#N/A,TRUE,"preg4";#N/A,#N/A,TRUE,"bazpr99"}</definedName>
    <definedName name="pita" localSheetId="38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" hidden="1">{#N/A,#N/A,TRUE,"preg4";#N/A,#N/A,TRUE,"bazpr99"}</definedName>
    <definedName name="pitaa" localSheetId="2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5" hidden="1">{#N/A,#N/A,TRUE,"preg4";#N/A,#N/A,TRUE,"bazpr99"}</definedName>
    <definedName name="pitaa" localSheetId="38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4" hidden="1">{#N/A,#N/A,TRUE,"preg4";#N/A,#N/A,TRUE,"bazpr99"}</definedName>
    <definedName name="pl" localSheetId="15" hidden="1">{#N/A,#N/A,TRUE,"preg4";#N/A,#N/A,TRUE,"bazpr99"}</definedName>
    <definedName name="pl" localSheetId="1" hidden="1">{#N/A,#N/A,TRUE,"preg4";#N/A,#N/A,TRUE,"bazpr99"}</definedName>
    <definedName name="pl" localSheetId="2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5" hidden="1">{#N/A,#N/A,TRUE,"preg4";#N/A,#N/A,TRUE,"bazpr99"}</definedName>
    <definedName name="pl" localSheetId="38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" hidden="1">{#N/A,#N/A,TRUE,"preg4";#N/A,#N/A,TRUE,"bazpr99"}</definedName>
    <definedName name="plasmani" localSheetId="2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5" hidden="1">{#N/A,#N/A,TRUE,"preg4";#N/A,#N/A,TRUE,"bazpr99"}</definedName>
    <definedName name="plasmani" localSheetId="38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" hidden="1">{#N/A,#N/A,TRUE,"preg4";#N/A,#N/A,TRUE,"bazpr99"}</definedName>
    <definedName name="ploiu" localSheetId="2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5" hidden="1">{#N/A,#N/A,TRUE,"preg4";#N/A,#N/A,TRUE,"bazpr99"}</definedName>
    <definedName name="ploiu" localSheetId="38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4" hidden="1">{#N/A,#N/A,TRUE,"preg4";#N/A,#N/A,TRUE,"bazpr99"}</definedName>
    <definedName name="po" localSheetId="15" hidden="1">{#N/A,#N/A,TRUE,"preg4";#N/A,#N/A,TRUE,"bazpr99"}</definedName>
    <definedName name="po" localSheetId="1" hidden="1">{#N/A,#N/A,TRUE,"preg4";#N/A,#N/A,TRUE,"bazpr99"}</definedName>
    <definedName name="po" localSheetId="2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5" hidden="1">{#N/A,#N/A,TRUE,"preg4";#N/A,#N/A,TRUE,"bazpr99"}</definedName>
    <definedName name="po" localSheetId="38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" hidden="1">{#N/A,#N/A,TRUE,"preg4";#N/A,#N/A,TRUE,"bazpr99"}</definedName>
    <definedName name="pop" localSheetId="2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5" hidden="1">{#N/A,#N/A,TRUE,"preg4";#N/A,#N/A,TRUE,"bazpr99"}</definedName>
    <definedName name="pop" localSheetId="38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" hidden="1">{#N/A,#N/A,TRUE,"preg4";#N/A,#N/A,TRUE,"bazpr2001"}</definedName>
    <definedName name="popopo" localSheetId="2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5" hidden="1">{#N/A,#N/A,TRUE,"preg4";#N/A,#N/A,TRUE,"bazpr2001"}</definedName>
    <definedName name="popopo" localSheetId="38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4" hidden="1">{#N/A,#N/A,TRUE,"preg4";#N/A,#N/A,TRUE,"bazpr2000"}</definedName>
    <definedName name="pp" localSheetId="15" hidden="1">{#N/A,#N/A,TRUE,"preg4";#N/A,#N/A,TRUE,"bazpr2000"}</definedName>
    <definedName name="pp" localSheetId="1" hidden="1">{#N/A,#N/A,TRUE,"preg4";#N/A,#N/A,TRUE,"bazpr2000"}</definedName>
    <definedName name="pp" localSheetId="2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5" hidden="1">{#N/A,#N/A,TRUE,"preg4";#N/A,#N/A,TRUE,"bazpr2000"}</definedName>
    <definedName name="pp" localSheetId="38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4">#REF!</definedName>
    <definedName name="Princ" localSheetId="15">#REF!</definedName>
    <definedName name="Princ" localSheetId="2">#REF!</definedName>
    <definedName name="Princ" localSheetId="32">#REF!</definedName>
    <definedName name="Princ" localSheetId="33">#REF!</definedName>
    <definedName name="Princ" localSheetId="34">#REF!</definedName>
    <definedName name="Princ" localSheetId="35">#REF!</definedName>
    <definedName name="Princ" localSheetId="36">#REF!</definedName>
    <definedName name="Princ" localSheetId="37">#REF!</definedName>
    <definedName name="Princ" localSheetId="38">#REF!</definedName>
    <definedName name="Princ">#REF!</definedName>
    <definedName name="_xlnm.Print_Area" localSheetId="0">'Анекс 1'!$A$1:$N$172</definedName>
    <definedName name="_xlnm.Print_Area" localSheetId="9">'Анекс 10'!$A$1:$Y$20</definedName>
    <definedName name="_xlnm.Print_Area" localSheetId="14">'Анекс 15'!$A$1:$Y$18</definedName>
    <definedName name="_xlnm.Print_Area" localSheetId="1">'Анекс 2'!$A$2:$N$100</definedName>
    <definedName name="_xlnm.Print_Area" localSheetId="22">'Анекс 23'!$A$1:$H$23</definedName>
    <definedName name="_xlnm.Print_Area" localSheetId="28">'Анекс 29'!$A$1:$J$35</definedName>
    <definedName name="_xlnm.Print_Area" localSheetId="29">#REF!</definedName>
    <definedName name="_xlnm.Print_Area" localSheetId="32">#REF!</definedName>
    <definedName name="_xlnm.Print_Area" localSheetId="33">#REF!</definedName>
    <definedName name="_xlnm.Print_Area" localSheetId="34">'Анекс 35'!$B$1:$N$15</definedName>
    <definedName name="_xlnm.Print_Area" localSheetId="36">#REF!</definedName>
    <definedName name="_xlnm.Print_Area" localSheetId="38">#REF!</definedName>
    <definedName name="_xlnm.Print_Area" localSheetId="3">'Анекс 4'!$A$1:$K$21</definedName>
    <definedName name="_xlnm.Print_Area" localSheetId="4">'Анекс 5'!$B$1:$T$43</definedName>
    <definedName name="_xlnm.Print_Area">#REF!</definedName>
    <definedName name="PRINT_AREA_MI" localSheetId="9">#REF!</definedName>
    <definedName name="PRINT_AREA_MI" localSheetId="14">#REF!</definedName>
    <definedName name="PRINT_AREA_MI" localSheetId="15">#REF!</definedName>
    <definedName name="PRINT_AREA_MI" localSheetId="2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>#REF!</definedName>
    <definedName name="Print_Area_Reset" localSheetId="9">OFFSET('Анекс 10'!Full_Print,0,0,'Анекс 10'!Last_Row)</definedName>
    <definedName name="Print_Area_Reset" localSheetId="14">OFFSET('Анекс 15'!Full_Print,0,0,'Анекс 15'!Last_Row)</definedName>
    <definedName name="Print_Area_Reset" localSheetId="15">OFFSET('Анекс 16'!Full_Print,0,0,'Анекс 16'!Last_Row)</definedName>
    <definedName name="Print_Area_Reset" localSheetId="2">OFFSET('Анекс 3'!Full_Print,0,0,'Анекс 3'!Last_Row)</definedName>
    <definedName name="Print_Area_Reset" localSheetId="32">OFFSET('Анекс 33'!Full_Print,0,0,'Анекс 33'!Last_Row)</definedName>
    <definedName name="Print_Area_Reset" localSheetId="33">OFFSET('Анекс 34'!Full_Print,0,0,'Анекс 34'!Last_Row)</definedName>
    <definedName name="Print_Area_Reset" localSheetId="34">OFFSET('Анекс 35'!Full_Print,0,0,'Анекс 35'!Last_Row)</definedName>
    <definedName name="Print_Area_Reset" localSheetId="35">OFFSET('Анекс 36'!Full_Print,0,0,'Анекс 36'!Last_Row)</definedName>
    <definedName name="Print_Area_Reset" localSheetId="36">OFFSET('Анекс 37'!Full_Print,0,0,'Анекс 37'!Last_Row)</definedName>
    <definedName name="Print_Area_Reset" localSheetId="37">OFFSET('Анекс 38'!Full_Print,0,0,'Анекс 38'!Last_Row)</definedName>
    <definedName name="Print_Area_Reset" localSheetId="38">OFFSET('Анекс 39'!Full_Print,0,0,'Анекс 39'!Last_Row)</definedName>
    <definedName name="Print_Area_Reset">OFFSET(Full_Print,0,0,Last_Row)</definedName>
    <definedName name="_xlnm.Print_Titles" localSheetId="0">'Анекс 1'!$4:$6</definedName>
    <definedName name="_xlnm.Print_Titles" localSheetId="1">'Анекс 2'!$6:$7</definedName>
    <definedName name="_xlnm.Print_Titles" localSheetId="2">'Анекс 3'!$5:$6</definedName>
    <definedName name="PRINT_TITLES_MI" localSheetId="0">#REF!</definedName>
    <definedName name="PRINT_TITLES_MI" localSheetId="9">#REF!</definedName>
    <definedName name="PRINT_TITLES_MI" localSheetId="14">#REF!</definedName>
    <definedName name="PRINT_TITLES_MI" localSheetId="15">#REF!</definedName>
    <definedName name="PRINT_TITLES_MI" localSheetId="1">#REF!</definedName>
    <definedName name="PRINT_TITLES_MI" localSheetId="2">#REF!</definedName>
    <definedName name="PRINT_TITLES_MI" localSheetId="29">#REF!</definedName>
    <definedName name="PRINT_TITLES_MI" localSheetId="30">#REF!</definedName>
    <definedName name="PRINT_TITLES_MI" localSheetId="31">#REF!</definedName>
    <definedName name="PRINT_TITLES_MI" localSheetId="32">#REF!</definedName>
    <definedName name="PRINT_TITLES_MI" localSheetId="33">#REF!</definedName>
    <definedName name="PRINT_TITLES_MI" localSheetId="34">#REF!</definedName>
    <definedName name="PRINT_TITLES_MI" localSheetId="35">#REF!</definedName>
    <definedName name="PRINT_TITLES_MI" localSheetId="36">#REF!</definedName>
    <definedName name="PRINT_TITLES_MI" localSheetId="37">#REF!</definedName>
    <definedName name="PRINT_TITLES_MI" localSheetId="38">#REF!</definedName>
    <definedName name="PRINT_TITLES_MI">#REF!</definedName>
    <definedName name="profitability" localSheetId="9">#REF!</definedName>
    <definedName name="profitability" localSheetId="14">#REF!</definedName>
    <definedName name="profitability" localSheetId="15">#REF!</definedName>
    <definedName name="profitability" localSheetId="2">#REF!</definedName>
    <definedName name="profitability" localSheetId="32">#REF!</definedName>
    <definedName name="profitability" localSheetId="33">#REF!</definedName>
    <definedName name="profitability" localSheetId="34">#REF!</definedName>
    <definedName name="profitability" localSheetId="35">#REF!</definedName>
    <definedName name="profitability" localSheetId="38">#REF!</definedName>
    <definedName name="profitability">#REF!</definedName>
    <definedName name="promgraf" localSheetId="0">[8]GRAFPROM!#REF!</definedName>
    <definedName name="promgraf" localSheetId="9">[8]GRAFPROM!#REF!</definedName>
    <definedName name="promgraf" localSheetId="14">[8]GRAFPROM!#REF!</definedName>
    <definedName name="promgraf" localSheetId="15">[8]GRAFPROM!#REF!</definedName>
    <definedName name="promgraf" localSheetId="1">[8]GRAFPROM!#REF!</definedName>
    <definedName name="promgraf" localSheetId="2">[8]GRAFPROM!#REF!</definedName>
    <definedName name="promgraf" localSheetId="29">[8]GRAFPROM!#REF!</definedName>
    <definedName name="promgraf" localSheetId="30">[8]GRAFPROM!#REF!</definedName>
    <definedName name="promgraf" localSheetId="31">[8]GRAFPROM!#REF!</definedName>
    <definedName name="promgraf" localSheetId="32">[8]GRAFPROM!#REF!</definedName>
    <definedName name="promgraf" localSheetId="33">[8]GRAFPROM!#REF!</definedName>
    <definedName name="promgraf" localSheetId="34">[8]GRAFPROM!#REF!</definedName>
    <definedName name="promgraf" localSheetId="35">[8]GRAFPROM!#REF!</definedName>
    <definedName name="promgraf" localSheetId="36">[8]GRAFPROM!#REF!</definedName>
    <definedName name="promgraf" localSheetId="37">[8]GRAFPROM!#REF!</definedName>
    <definedName name="promgraf" localSheetId="38">[8]GRAFPROM!#REF!</definedName>
    <definedName name="promgraf">[8]GRAFPROM!#REF!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" hidden="1">{#N/A,#N/A,TRUE,"preg4";#N/A,#N/A,TRUE,"bazpr99"}</definedName>
    <definedName name="q" localSheetId="2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5" hidden="1">{#N/A,#N/A,TRUE,"preg4";#N/A,#N/A,TRUE,"bazpr99"}</definedName>
    <definedName name="q" localSheetId="38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4">#REF!</definedName>
    <definedName name="Q_MMF2_UVOZ" localSheetId="15">#REF!</definedName>
    <definedName name="Q_MMF2_UVOZ" localSheetId="1">#REF!</definedName>
    <definedName name="Q_MMF2_UVOZ" localSheetId="2">#REF!</definedName>
    <definedName name="Q_MMF2_UVOZ" localSheetId="32">#REF!</definedName>
    <definedName name="Q_MMF2_UVOZ" localSheetId="33">#REF!</definedName>
    <definedName name="Q_MMF2_UVOZ" localSheetId="34">#REF!</definedName>
    <definedName name="Q_MMF2_UVOZ" localSheetId="35">#REF!</definedName>
    <definedName name="Q_MMF2_UVOZ" localSheetId="38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4" hidden="1">{#N/A,#N/A,TRUE,"preg4";#N/A,#N/A,TRUE,"bazpr2000"}</definedName>
    <definedName name="qqq" localSheetId="15" hidden="1">{#N/A,#N/A,TRUE,"preg4";#N/A,#N/A,TRUE,"bazpr2000"}</definedName>
    <definedName name="qqq" localSheetId="1" hidden="1">{#N/A,#N/A,TRUE,"preg4";#N/A,#N/A,TRUE,"bazpr2000"}</definedName>
    <definedName name="qqq" localSheetId="2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5" hidden="1">{#N/A,#N/A,TRUE,"preg4";#N/A,#N/A,TRUE,"bazpr2000"}</definedName>
    <definedName name="qqq" localSheetId="38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4">#REF!</definedName>
    <definedName name="qryBRTRANSPROMET_period" localSheetId="15">#REF!</definedName>
    <definedName name="qryBRTRANSPROMET_period" localSheetId="1">#REF!</definedName>
    <definedName name="qryBRTRANSPROMET_period" localSheetId="2">#REF!</definedName>
    <definedName name="qryBRTRANSPROMET_period" localSheetId="32">#REF!</definedName>
    <definedName name="qryBRTRANSPROMET_period" localSheetId="33">#REF!</definedName>
    <definedName name="qryBRTRANSPROMET_period" localSheetId="34">#REF!</definedName>
    <definedName name="qryBRTRANSPROMET_period" localSheetId="35">#REF!</definedName>
    <definedName name="qryBRTRANSPROMET_period" localSheetId="38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4" hidden="1">{#N/A,#N/A,TRUE,"preg4";#N/A,#N/A,TRUE,"bazpr2000"}</definedName>
    <definedName name="qwew" localSheetId="15" hidden="1">{#N/A,#N/A,TRUE,"preg4";#N/A,#N/A,TRUE,"bazpr2000"}</definedName>
    <definedName name="qwew" localSheetId="1" hidden="1">{#N/A,#N/A,TRUE,"preg4";#N/A,#N/A,TRUE,"bazpr2000"}</definedName>
    <definedName name="qwew" localSheetId="2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5" hidden="1">{#N/A,#N/A,TRUE,"preg4";#N/A,#N/A,TRUE,"bazpr2000"}</definedName>
    <definedName name="qwew" localSheetId="38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4">#REF!</definedName>
    <definedName name="QYU_KO" localSheetId="15">#REF!</definedName>
    <definedName name="QYU_KO" localSheetId="1">#REF!</definedName>
    <definedName name="QYU_KO" localSheetId="2">#REF!</definedName>
    <definedName name="QYU_KO" localSheetId="32">#REF!</definedName>
    <definedName name="QYU_KO" localSheetId="33">#REF!</definedName>
    <definedName name="QYU_KO" localSheetId="34">#REF!</definedName>
    <definedName name="QYU_KO" localSheetId="35">#REF!</definedName>
    <definedName name="QYU_KO" localSheetId="38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4" hidden="1">{#N/A,#N/A,TRUE,"preg4";#N/A,#N/A,TRUE,"bazpr99"}</definedName>
    <definedName name="redk" localSheetId="15" hidden="1">{#N/A,#N/A,TRUE,"preg4";#N/A,#N/A,TRUE,"bazpr99"}</definedName>
    <definedName name="redk" localSheetId="1" hidden="1">{#N/A,#N/A,TRUE,"preg4";#N/A,#N/A,TRUE,"bazpr99"}</definedName>
    <definedName name="redk" localSheetId="2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5" hidden="1">{#N/A,#N/A,TRUE,"preg4";#N/A,#N/A,TRUE,"bazpr99"}</definedName>
    <definedName name="redk" localSheetId="38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4" hidden="1">{#N/A,#N/A,TRUE,"preg4";#N/A,#N/A,TRUE,"bazpr2001"}</definedName>
    <definedName name="rfrf" localSheetId="15" hidden="1">{#N/A,#N/A,TRUE,"preg4";#N/A,#N/A,TRUE,"bazpr2001"}</definedName>
    <definedName name="rfrf" localSheetId="1" hidden="1">{#N/A,#N/A,TRUE,"preg4";#N/A,#N/A,TRUE,"bazpr2001"}</definedName>
    <definedName name="rfrf" localSheetId="2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5" hidden="1">{#N/A,#N/A,TRUE,"preg4";#N/A,#N/A,TRUE,"bazpr2001"}</definedName>
    <definedName name="rfrf" localSheetId="38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" hidden="1">{#N/A,#N/A,TRUE,"preg4";#N/A,#N/A,TRUE,"bazpr99"}</definedName>
    <definedName name="rt" localSheetId="2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5" hidden="1">{#N/A,#N/A,TRUE,"preg4";#N/A,#N/A,TRUE,"bazpr99"}</definedName>
    <definedName name="rt" localSheetId="38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4" hidden="1">{#N/A,#N/A,TRUE,"preg4";#N/A,#N/A,TRUE,"bazpr99"}</definedName>
    <definedName name="s" localSheetId="15" hidden="1">{#N/A,#N/A,TRUE,"preg4";#N/A,#N/A,TRUE,"bazpr99"}</definedName>
    <definedName name="s" localSheetId="1" hidden="1">{#N/A,#N/A,TRUE,"preg4";#N/A,#N/A,TRUE,"bazpr99"}</definedName>
    <definedName name="s" localSheetId="2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5" hidden="1">{#N/A,#N/A,TRUE,"preg4";#N/A,#N/A,TRUE,"bazpr99"}</definedName>
    <definedName name="s" localSheetId="38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4" hidden="1">{#N/A,#N/A,TRUE,"preg4";#N/A,#N/A,TRUE,"bazpr99"}</definedName>
    <definedName name="sasa" localSheetId="15" hidden="1">{#N/A,#N/A,TRUE,"preg4";#N/A,#N/A,TRUE,"bazpr99"}</definedName>
    <definedName name="sasa" localSheetId="1" hidden="1">{#N/A,#N/A,TRUE,"preg4";#N/A,#N/A,TRUE,"bazpr99"}</definedName>
    <definedName name="sasa" localSheetId="2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5" hidden="1">{#N/A,#N/A,TRUE,"preg4";#N/A,#N/A,TRUE,"bazpr99"}</definedName>
    <definedName name="sasa" localSheetId="38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4">#REF!</definedName>
    <definedName name="Sched_Pay" localSheetId="15">#REF!</definedName>
    <definedName name="Sched_Pay" localSheetId="2">#REF!</definedName>
    <definedName name="Sched_Pay" localSheetId="32">#REF!</definedName>
    <definedName name="Sched_Pay" localSheetId="33">#REF!</definedName>
    <definedName name="Sched_Pay" localSheetId="34">#REF!</definedName>
    <definedName name="Sched_Pay" localSheetId="35">#REF!</definedName>
    <definedName name="Sched_Pay" localSheetId="36">#REF!</definedName>
    <definedName name="Sched_Pay" localSheetId="37">#REF!</definedName>
    <definedName name="Sched_Pay" localSheetId="38">#REF!</definedName>
    <definedName name="Sched_Pay">#REF!</definedName>
    <definedName name="Scheduled_Extra_Payments" localSheetId="9">#REF!</definedName>
    <definedName name="Scheduled_Extra_Payments" localSheetId="14">#REF!</definedName>
    <definedName name="Scheduled_Extra_Payments" localSheetId="15">#REF!</definedName>
    <definedName name="Scheduled_Extra_Payments" localSheetId="2">#REF!</definedName>
    <definedName name="Scheduled_Extra_Payments" localSheetId="32">#REF!</definedName>
    <definedName name="Scheduled_Extra_Payments" localSheetId="33">#REF!</definedName>
    <definedName name="Scheduled_Extra_Payments" localSheetId="34">#REF!</definedName>
    <definedName name="Scheduled_Extra_Payments" localSheetId="35">#REF!</definedName>
    <definedName name="Scheduled_Extra_Payments" localSheetId="36">#REF!</definedName>
    <definedName name="Scheduled_Extra_Payments" localSheetId="37">#REF!</definedName>
    <definedName name="Scheduled_Extra_Payments" localSheetId="38">#REF!</definedName>
    <definedName name="Scheduled_Extra_Payments">#REF!</definedName>
    <definedName name="Scheduled_Interest_Rate" localSheetId="9">#REF!</definedName>
    <definedName name="Scheduled_Interest_Rate" localSheetId="14">#REF!</definedName>
    <definedName name="Scheduled_Interest_Rate" localSheetId="15">#REF!</definedName>
    <definedName name="Scheduled_Interest_Rate" localSheetId="2">#REF!</definedName>
    <definedName name="Scheduled_Interest_Rate" localSheetId="32">#REF!</definedName>
    <definedName name="Scheduled_Interest_Rate" localSheetId="33">#REF!</definedName>
    <definedName name="Scheduled_Interest_Rate" localSheetId="34">#REF!</definedName>
    <definedName name="Scheduled_Interest_Rate" localSheetId="35">#REF!</definedName>
    <definedName name="Scheduled_Interest_Rate" localSheetId="36">#REF!</definedName>
    <definedName name="Scheduled_Interest_Rate" localSheetId="37">#REF!</definedName>
    <definedName name="Scheduled_Interest_Rate" localSheetId="38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 localSheetId="15">#REF!</definedName>
    <definedName name="Scheduled_Monthly_Payment" localSheetId="2">#REF!</definedName>
    <definedName name="Scheduled_Monthly_Payment" localSheetId="32">#REF!</definedName>
    <definedName name="Scheduled_Monthly_Payment" localSheetId="33">#REF!</definedName>
    <definedName name="Scheduled_Monthly_Payment" localSheetId="34">#REF!</definedName>
    <definedName name="Scheduled_Monthly_Payment" localSheetId="35">#REF!</definedName>
    <definedName name="Scheduled_Monthly_Payment" localSheetId="36">#REF!</definedName>
    <definedName name="Scheduled_Monthly_Payment" localSheetId="37">#REF!</definedName>
    <definedName name="Scheduled_Monthly_Payment" localSheetId="38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" hidden="1">{#N/A,#N/A,TRUE,"preg4";#N/A,#N/A,TRUE,"bazpr99"}</definedName>
    <definedName name="scv" localSheetId="2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5" hidden="1">{#N/A,#N/A,TRUE,"preg4";#N/A,#N/A,TRUE,"bazpr99"}</definedName>
    <definedName name="scv" localSheetId="38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" hidden="1">{#N/A,#N/A,TRUE,"preg4";#N/A,#N/A,TRUE,"bazpr99"}</definedName>
    <definedName name="sdac" localSheetId="2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5" hidden="1">{#N/A,#N/A,TRUE,"preg4";#N/A,#N/A,TRUE,"bazpr99"}</definedName>
    <definedName name="sdac" localSheetId="38" hidden="1">{#N/A,#N/A,TRUE,"preg4";#N/A,#N/A,TRUE,"bazpr99"}</definedName>
    <definedName name="sdac" hidden="1">{#N/A,#N/A,TRUE,"preg4";#N/A,#N/A,TRUE,"bazpr99"}</definedName>
    <definedName name="sdc" localSheetId="0">[9]BAZA!#REF!</definedName>
    <definedName name="sdc" localSheetId="9">[10]BAZA!#REF!</definedName>
    <definedName name="sdc" localSheetId="14">[10]BAZA!#REF!</definedName>
    <definedName name="sdc" localSheetId="15">[11]BAZA!#REF!</definedName>
    <definedName name="sdc" localSheetId="1">[9]BAZA!#REF!</definedName>
    <definedName name="sdc" localSheetId="2">[12]BAZA!#REF!</definedName>
    <definedName name="sdc" localSheetId="32">[11]BAZA!#REF!</definedName>
    <definedName name="sdc" localSheetId="33">[11]BAZA!#REF!</definedName>
    <definedName name="sdc" localSheetId="34">[10]BAZA!#REF!</definedName>
    <definedName name="sdc" localSheetId="35">[10]BAZA!#REF!</definedName>
    <definedName name="sdc" localSheetId="38">[10]BAZA!#REF!</definedName>
    <definedName name="sdc">[11]BAZA!#REF!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4" hidden="1">{#N/A,#N/A,TRUE,"preg4";#N/A,#N/A,TRUE,"bazpr99"}</definedName>
    <definedName name="sdfds" localSheetId="15" hidden="1">{#N/A,#N/A,TRUE,"preg4";#N/A,#N/A,TRUE,"bazpr99"}</definedName>
    <definedName name="sdfds" localSheetId="1" hidden="1">{#N/A,#N/A,TRUE,"preg4";#N/A,#N/A,TRUE,"bazpr99"}</definedName>
    <definedName name="sdfds" localSheetId="2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5" hidden="1">{#N/A,#N/A,TRUE,"preg4";#N/A,#N/A,TRUE,"bazpr99"}</definedName>
    <definedName name="sdfds" localSheetId="38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" hidden="1">{#N/A,#N/A,TRUE,"preg4";#N/A,#N/A,TRUE,"bazpr99"}</definedName>
    <definedName name="SDGCB" localSheetId="2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5" hidden="1">{#N/A,#N/A,TRUE,"preg4";#N/A,#N/A,TRUE,"bazpr99"}</definedName>
    <definedName name="SDGCB" localSheetId="38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" hidden="1">{#N/A,#N/A,TRUE,"preg4";#N/A,#N/A,TRUE,"bazpr99"}</definedName>
    <definedName name="sds" localSheetId="2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5" hidden="1">{#N/A,#N/A,TRUE,"preg4";#N/A,#N/A,TRUE,"bazpr99"}</definedName>
    <definedName name="sds" localSheetId="38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" hidden="1">{#N/A,#N/A,TRUE,"preg4";#N/A,#N/A,TRUE,"bazpr2000"}</definedName>
    <definedName name="sdvg" localSheetId="2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5" hidden="1">{#N/A,#N/A,TRUE,"preg4";#N/A,#N/A,TRUE,"bazpr2000"}</definedName>
    <definedName name="sdvg" localSheetId="38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4" hidden="1">{#N/A,#N/A,TRUE,"preg4";#N/A,#N/A,TRUE,"bazpr99"}</definedName>
    <definedName name="se" localSheetId="15" hidden="1">{#N/A,#N/A,TRUE,"preg4";#N/A,#N/A,TRUE,"bazpr99"}</definedName>
    <definedName name="se" localSheetId="1" hidden="1">{#N/A,#N/A,TRUE,"preg4";#N/A,#N/A,TRUE,"bazpr99"}</definedName>
    <definedName name="se" localSheetId="2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5" hidden="1">{#N/A,#N/A,TRUE,"preg4";#N/A,#N/A,TRUE,"bazpr99"}</definedName>
    <definedName name="se" localSheetId="38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4">#REF!</definedName>
    <definedName name="Sel_Econ_Ind" localSheetId="15">#REF!</definedName>
    <definedName name="Sel_Econ_Ind" localSheetId="1">#REF!</definedName>
    <definedName name="Sel_Econ_Ind" localSheetId="2">#REF!</definedName>
    <definedName name="Sel_Econ_Ind" localSheetId="29">#REF!</definedName>
    <definedName name="Sel_Econ_Ind" localSheetId="30">#REF!</definedName>
    <definedName name="Sel_Econ_Ind" localSheetId="31">#REF!</definedName>
    <definedName name="Sel_Econ_Ind" localSheetId="32">#REF!</definedName>
    <definedName name="Sel_Econ_Ind" localSheetId="33">#REF!</definedName>
    <definedName name="Sel_Econ_Ind" localSheetId="34">#REF!</definedName>
    <definedName name="Sel_Econ_Ind" localSheetId="35">#REF!</definedName>
    <definedName name="Sel_Econ_Ind" localSheetId="36">#REF!</definedName>
    <definedName name="Sel_Econ_Ind" localSheetId="37">#REF!</definedName>
    <definedName name="Sel_Econ_Ind" localSheetId="38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" hidden="1">{#N/A,#N/A,TRUE,"preg4";#N/A,#N/A,TRUE,"bazpr2001"}</definedName>
    <definedName name="sfdv" localSheetId="2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5" hidden="1">{#N/A,#N/A,TRUE,"preg4";#N/A,#N/A,TRUE,"bazpr2001"}</definedName>
    <definedName name="sfdv" localSheetId="38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4">#REF!</definedName>
    <definedName name="Soobra_aj__skladirawe_i_vrski" localSheetId="15">#REF!</definedName>
    <definedName name="Soobra_aj__skladirawe_i_vrski" localSheetId="1">#REF!</definedName>
    <definedName name="Soobra_aj__skladirawe_i_vrski" localSheetId="2">#REF!</definedName>
    <definedName name="Soobra_aj__skladirawe_i_vrski" localSheetId="32">#REF!</definedName>
    <definedName name="Soobra_aj__skladirawe_i_vrski" localSheetId="33">#REF!</definedName>
    <definedName name="Soobra_aj__skladirawe_i_vrski" localSheetId="34">#REF!</definedName>
    <definedName name="Soobra_aj__skladirawe_i_vrski" localSheetId="35">#REF!</definedName>
    <definedName name="Soobra_aj__skladirawe_i_vrski" localSheetId="38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4" hidden="1">{#N/A,#N/A,TRUE,"preg4";#N/A,#N/A,TRUE,"bazpr2001"}</definedName>
    <definedName name="ss" localSheetId="15" hidden="1">{#N/A,#N/A,TRUE,"preg4";#N/A,#N/A,TRUE,"bazpr2001"}</definedName>
    <definedName name="ss" localSheetId="1" hidden="1">{#N/A,#N/A,TRUE,"preg4";#N/A,#N/A,TRUE,"bazpr2001"}</definedName>
    <definedName name="ss" localSheetId="2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5" hidden="1">{#N/A,#N/A,TRUE,"preg4";#N/A,#N/A,TRUE,"bazpr2001"}</definedName>
    <definedName name="ss" localSheetId="38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4">#REF!</definedName>
    <definedName name="SSpogrupi" localSheetId="15">#REF!</definedName>
    <definedName name="SSpogrupi" localSheetId="2">#REF!</definedName>
    <definedName name="SSpogrupi" localSheetId="29">#REF!</definedName>
    <definedName name="SSpogrupi" localSheetId="30">#REF!</definedName>
    <definedName name="SSpogrupi" localSheetId="31">#REF!</definedName>
    <definedName name="SSpogrupi" localSheetId="32">#REF!</definedName>
    <definedName name="SSpogrupi" localSheetId="33">#REF!</definedName>
    <definedName name="SSpogrupi" localSheetId="34">#REF!</definedName>
    <definedName name="SSpogrupi" localSheetId="35">#REF!</definedName>
    <definedName name="SSpogrupi" localSheetId="36">#REF!</definedName>
    <definedName name="SSpogrupi" localSheetId="37">#REF!</definedName>
    <definedName name="SSpogrupi" localSheetId="38">#REF!</definedName>
    <definedName name="SSpogrupi">#REF!</definedName>
    <definedName name="t" localSheetId="9">#REF!</definedName>
    <definedName name="t" localSheetId="14">#REF!</definedName>
    <definedName name="t" localSheetId="15">#REF!</definedName>
    <definedName name="t" localSheetId="2">#REF!</definedName>
    <definedName name="t" localSheetId="29">#REF!</definedName>
    <definedName name="t" localSheetId="30">#REF!</definedName>
    <definedName name="t" localSheetId="31">#REF!</definedName>
    <definedName name="t" localSheetId="32">#REF!</definedName>
    <definedName name="t" localSheetId="33">#REF!</definedName>
    <definedName name="t" localSheetId="34">#REF!</definedName>
    <definedName name="t" localSheetId="35">#REF!</definedName>
    <definedName name="t" localSheetId="36">#REF!</definedName>
    <definedName name="t" localSheetId="37">#REF!</definedName>
    <definedName name="t" localSheetId="38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" hidden="1">{#N/A,#N/A,TRUE,"preg4";#N/A,#N/A,TRUE,"bazpr99"}</definedName>
    <definedName name="tabela" localSheetId="2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5" hidden="1">{#N/A,#N/A,TRUE,"preg4";#N/A,#N/A,TRUE,"bazpr99"}</definedName>
    <definedName name="tabela" localSheetId="38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" hidden="1">{#N/A,#N/A,TRUE,"preg4";#N/A,#N/A,TRUE,"bazpr2001"}</definedName>
    <definedName name="teo" localSheetId="2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5" hidden="1">{#N/A,#N/A,TRUE,"preg4";#N/A,#N/A,TRUE,"bazpr2001"}</definedName>
    <definedName name="teo" localSheetId="38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4">#REF!</definedName>
    <definedName name="Total_Interest" localSheetId="15">#REF!</definedName>
    <definedName name="Total_Interest" localSheetId="2">#REF!</definedName>
    <definedName name="Total_Interest" localSheetId="32">#REF!</definedName>
    <definedName name="Total_Interest" localSheetId="33">#REF!</definedName>
    <definedName name="Total_Interest" localSheetId="34">#REF!</definedName>
    <definedName name="Total_Interest" localSheetId="35">#REF!</definedName>
    <definedName name="Total_Interest" localSheetId="36">#REF!</definedName>
    <definedName name="Total_Interest" localSheetId="37">#REF!</definedName>
    <definedName name="Total_Interest" localSheetId="38">#REF!</definedName>
    <definedName name="Total_Interest">#REF!</definedName>
    <definedName name="Total_Pay" localSheetId="9">#REF!</definedName>
    <definedName name="Total_Pay" localSheetId="14">#REF!</definedName>
    <definedName name="Total_Pay" localSheetId="15">#REF!</definedName>
    <definedName name="Total_Pay" localSheetId="2">#REF!</definedName>
    <definedName name="Total_Pay" localSheetId="32">#REF!</definedName>
    <definedName name="Total_Pay" localSheetId="33">#REF!</definedName>
    <definedName name="Total_Pay" localSheetId="34">#REF!</definedName>
    <definedName name="Total_Pay" localSheetId="35">#REF!</definedName>
    <definedName name="Total_Pay" localSheetId="36">#REF!</definedName>
    <definedName name="Total_Pay" localSheetId="37">#REF!</definedName>
    <definedName name="Total_Pay" localSheetId="38">#REF!</definedName>
    <definedName name="Total_Pay">#REF!</definedName>
    <definedName name="Total_Payment" localSheetId="9">Scheduled_Payment+Extra_Payment</definedName>
    <definedName name="Total_Payment" localSheetId="14">Scheduled_Payment+Extra_Payment</definedName>
    <definedName name="Total_Payment" localSheetId="15">Scheduled_Payment+Extra_Payment</definedName>
    <definedName name="Total_Payment" localSheetId="2">Scheduled_Payment+Extra_Payment</definedName>
    <definedName name="Total_Payment" localSheetId="32">Scheduled_Payment+Extra_Payment</definedName>
    <definedName name="Total_Payment" localSheetId="33">Scheduled_Payment+Extra_Payment</definedName>
    <definedName name="Total_Payment" localSheetId="34">Scheduled_Payment+Extra_Payment</definedName>
    <definedName name="Total_Payment" localSheetId="35">Scheduled_Payment+Extra_Payment</definedName>
    <definedName name="Total_Payment" localSheetId="36">Scheduled_Payment+Extra_Payment</definedName>
    <definedName name="Total_Payment" localSheetId="37">Scheduled_Payment+Extra_Payment</definedName>
    <definedName name="Total_Payment" localSheetId="38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" hidden="1">{#N/A,#N/A,TRUE,"preg4";#N/A,#N/A,TRUE,"bazpr2001"}</definedName>
    <definedName name="trd" localSheetId="2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5" hidden="1">{#N/A,#N/A,TRUE,"preg4";#N/A,#N/A,TRUE,"bazpr2001"}</definedName>
    <definedName name="trd" localSheetId="38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5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 localSheetId="35">#REF!</definedName>
    <definedName name="Trgovija_na_golemo_i_malo__popravka_na_motorni_vozila__motocikli_i_predmeti_za_li_na_upotreba_i_za_doma_instva" localSheetId="38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5">#REF!</definedName>
    <definedName name="UVOZ_DORABOTKI_99_TRBR" localSheetId="1">#REF!</definedName>
    <definedName name="UVOZ_DORABOTKI_99_TRBR" localSheetId="2">#REF!</definedName>
    <definedName name="UVOZ_DORABOTKI_99_TRBR" localSheetId="32">#REF!</definedName>
    <definedName name="UVOZ_DORABOTKI_99_TRBR" localSheetId="33">#REF!</definedName>
    <definedName name="UVOZ_DORABOTKI_99_TRBR" localSheetId="34">#REF!</definedName>
    <definedName name="UVOZ_DORABOTKI_99_TRBR" localSheetId="35">#REF!</definedName>
    <definedName name="UVOZ_DORABOTKI_99_TRBR" localSheetId="38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5">#REF!</definedName>
    <definedName name="UVOZ2000_10" localSheetId="1">#REF!</definedName>
    <definedName name="UVOZ2000_10" localSheetId="2">#REF!</definedName>
    <definedName name="UVOZ2000_10" localSheetId="32">#REF!</definedName>
    <definedName name="UVOZ2000_10" localSheetId="33">#REF!</definedName>
    <definedName name="UVOZ2000_10" localSheetId="34">#REF!</definedName>
    <definedName name="UVOZ2000_10" localSheetId="35">#REF!</definedName>
    <definedName name="UVOZ2000_10" localSheetId="38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5">#REF!</definedName>
    <definedName name="UVOZ2000_10_27" localSheetId="1">#REF!</definedName>
    <definedName name="UVOZ2000_10_27" localSheetId="2">#REF!</definedName>
    <definedName name="UVOZ2000_10_27" localSheetId="32">#REF!</definedName>
    <definedName name="UVOZ2000_10_27" localSheetId="33">#REF!</definedName>
    <definedName name="UVOZ2000_10_27" localSheetId="34">#REF!</definedName>
    <definedName name="UVOZ2000_10_27" localSheetId="35">#REF!</definedName>
    <definedName name="UVOZ2000_10_27" localSheetId="38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5">#REF!</definedName>
    <definedName name="UVOZ2000_27" localSheetId="1">#REF!</definedName>
    <definedName name="UVOZ2000_27" localSheetId="2">#REF!</definedName>
    <definedName name="UVOZ2000_27" localSheetId="32">#REF!</definedName>
    <definedName name="UVOZ2000_27" localSheetId="33">#REF!</definedName>
    <definedName name="UVOZ2000_27" localSheetId="34">#REF!</definedName>
    <definedName name="UVOZ2000_27" localSheetId="35">#REF!</definedName>
    <definedName name="UVOZ2000_27" localSheetId="38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5">#REF!</definedName>
    <definedName name="UVOZ2001_27" localSheetId="1">#REF!</definedName>
    <definedName name="UVOZ2001_27" localSheetId="2">#REF!</definedName>
    <definedName name="UVOZ2001_27" localSheetId="32">#REF!</definedName>
    <definedName name="UVOZ2001_27" localSheetId="33">#REF!</definedName>
    <definedName name="UVOZ2001_27" localSheetId="34">#REF!</definedName>
    <definedName name="UVOZ2001_27" localSheetId="35">#REF!</definedName>
    <definedName name="UVOZ2001_27" localSheetId="38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5">#REF!</definedName>
    <definedName name="UVOZ2002_27" localSheetId="1">#REF!</definedName>
    <definedName name="UVOZ2002_27" localSheetId="2">#REF!</definedName>
    <definedName name="UVOZ2002_27" localSheetId="32">#REF!</definedName>
    <definedName name="UVOZ2002_27" localSheetId="33">#REF!</definedName>
    <definedName name="UVOZ2002_27" localSheetId="34">#REF!</definedName>
    <definedName name="UVOZ2002_27" localSheetId="35">#REF!</definedName>
    <definedName name="UVOZ2002_27" localSheetId="38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5">#REF!</definedName>
    <definedName name="UVOZ2003_27" localSheetId="1">#REF!</definedName>
    <definedName name="UVOZ2003_27" localSheetId="2">#REF!</definedName>
    <definedName name="UVOZ2003_27" localSheetId="32">#REF!</definedName>
    <definedName name="UVOZ2003_27" localSheetId="33">#REF!</definedName>
    <definedName name="UVOZ2003_27" localSheetId="34">#REF!</definedName>
    <definedName name="UVOZ2003_27" localSheetId="35">#REF!</definedName>
    <definedName name="UVOZ2003_27" localSheetId="38">#REF!</definedName>
    <definedName name="UVOZ2003_27">#REF!</definedName>
    <definedName name="UVOZ98_10_27" localSheetId="0">[9]BAZA!#REF!</definedName>
    <definedName name="UVOZ98_10_27" localSheetId="9">[10]BAZA!#REF!</definedName>
    <definedName name="UVOZ98_10_27" localSheetId="14">[10]BAZA!#REF!</definedName>
    <definedName name="UVOZ98_10_27" localSheetId="15">[11]BAZA!#REF!</definedName>
    <definedName name="UVOZ98_10_27" localSheetId="1">[9]BAZA!#REF!</definedName>
    <definedName name="UVOZ98_10_27" localSheetId="2">[12]BAZA!#REF!</definedName>
    <definedName name="UVOZ98_10_27" localSheetId="32">[11]BAZA!#REF!</definedName>
    <definedName name="UVOZ98_10_27" localSheetId="33">[11]BAZA!#REF!</definedName>
    <definedName name="UVOZ98_10_27" localSheetId="34">[10]BAZA!#REF!</definedName>
    <definedName name="UVOZ98_10_27" localSheetId="35">[10]BAZA!#REF!</definedName>
    <definedName name="UVOZ98_10_27" localSheetId="38">[10]BAZA!#REF!</definedName>
    <definedName name="UVOZ98_10_27">[11]BAZA!#REF!</definedName>
    <definedName name="Values_Entered" localSheetId="9">IF('Анекс 10'!Loan_Amount*'Анекс 10'!Interest_Rate*'Анекс 10'!Loan_Years*'Анекс 10'!Loan_Start&gt;0,1,0)</definedName>
    <definedName name="Values_Entered" localSheetId="14">IF('Анекс 15'!Loan_Amount*'Анекс 15'!Interest_Rate*'Анекс 15'!Loan_Years*'Анекс 15'!Loan_Start&gt;0,1,0)</definedName>
    <definedName name="Values_Entered" localSheetId="15">IF('Анекс 16'!Loan_Amount*'Анекс 16'!Interest_Rate*'Анекс 16'!Loan_Years*'Анекс 16'!Loan_Start&gt;0,1,0)</definedName>
    <definedName name="Values_Entered" localSheetId="2">IF('Анекс 3'!Loan_Amount*'Анекс 3'!Interest_Rate*'Анекс 3'!Loan_Years*'Анекс 3'!Loan_Start&gt;0,1,0)</definedName>
    <definedName name="Values_Entered" localSheetId="32">IF('Анекс 33'!Loan_Amount*'Анекс 33'!Interest_Rate*'Анекс 33'!Loan_Years*'Анекс 33'!Loan_Start&gt;0,1,0)</definedName>
    <definedName name="Values_Entered" localSheetId="33">IF('Анекс 34'!Loan_Amount*'Анекс 34'!Interest_Rate*'Анекс 34'!Loan_Years*'Анекс 34'!Loan_Start&gt;0,1,0)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5">IF('Анекс 36'!Loan_Amount*'Анекс 36'!Interest_Rate*'Анекс 36'!Loan_Years*'Анекс 36'!Loan_Start&gt;0,1,0)</definedName>
    <definedName name="Values_Entered" localSheetId="36">IF('Анекс 37'!Loan_Amount*'Анекс 37'!Interest_Rate*'Анекс 37'!Loan_Years*'Анекс 37'!Loan_Start&gt;0,1,0)</definedName>
    <definedName name="Values_Entered" localSheetId="37">IF('Анекс 38'!Loan_Amount*'Анекс 38'!Interest_Rate*'Анекс 38'!Loan_Years*'Анекс 38'!Loan_Start&gt;0,1,0)</definedName>
    <definedName name="Values_Entered" localSheetId="38">IF('Анекс 39'!Loan_Amount*'Анекс 39'!Interest_Rate*'Анекс 39'!Loan_Years*'Анекс 39'!Loan_Start&gt;0,1,0)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" hidden="1">{#N/A,#N/A,TRUE,"preg4";#N/A,#N/A,TRUE,"bazpr2000"}</definedName>
    <definedName name="vnhjikjcd" localSheetId="2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5" hidden="1">{#N/A,#N/A,TRUE,"preg4";#N/A,#N/A,TRUE,"bazpr2000"}</definedName>
    <definedName name="vnhjikjcd" localSheetId="38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" hidden="1">{#N/A,#N/A,TRUE,"preg4";#N/A,#N/A,TRUE,"bazpr2001"}</definedName>
    <definedName name="vtre" localSheetId="2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5" hidden="1">{#N/A,#N/A,TRUE,"preg4";#N/A,#N/A,TRUE,"bazpr2001"}</definedName>
    <definedName name="vtre" localSheetId="38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4">#REF!</definedName>
    <definedName name="w" localSheetId="15">#REF!</definedName>
    <definedName name="w" localSheetId="2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33">#REF!</definedName>
    <definedName name="w" localSheetId="34">#REF!</definedName>
    <definedName name="w" localSheetId="35">#REF!</definedName>
    <definedName name="w" localSheetId="36">#REF!</definedName>
    <definedName name="w" localSheetId="37">#REF!</definedName>
    <definedName name="w" localSheetId="38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" hidden="1">{#N/A,#N/A,TRUE,"preg4";#N/A,#N/A,TRUE,"bazpr2000"}</definedName>
    <definedName name="wdxsdsf" localSheetId="2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5" hidden="1">{#N/A,#N/A,TRUE,"preg4";#N/A,#N/A,TRUE,"bazpr2000"}</definedName>
    <definedName name="wdxsdsf" localSheetId="38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4" hidden="1">{#N/A,#N/A,TRUE,"preg4";#N/A,#N/A,TRUE,"bazpr99"}</definedName>
    <definedName name="wfr" localSheetId="15" hidden="1">{#N/A,#N/A,TRUE,"preg4";#N/A,#N/A,TRUE,"bazpr99"}</definedName>
    <definedName name="wfr" localSheetId="1" hidden="1">{#N/A,#N/A,TRUE,"preg4";#N/A,#N/A,TRUE,"bazpr99"}</definedName>
    <definedName name="wfr" localSheetId="2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5" hidden="1">{#N/A,#N/A,TRUE,"preg4";#N/A,#N/A,TRUE,"bazpr99"}</definedName>
    <definedName name="wfr" localSheetId="38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4" hidden="1">{#N/A,#N/A,TRUE,"preg4";#N/A,#N/A,TRUE,"bazpr2001"}</definedName>
    <definedName name="wrn.PAZAR." localSheetId="15" hidden="1">{#N/A,#N/A,TRUE,"preg4";#N/A,#N/A,TRUE,"bazpr2001"}</definedName>
    <definedName name="wrn.PAZAR." localSheetId="1" hidden="1">{#N/A,#N/A,TRUE,"preg4";#N/A,#N/A,TRUE,"bazpr2001"}</definedName>
    <definedName name="wrn.PAZAR." localSheetId="2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5" hidden="1">{#N/A,#N/A,TRUE,"preg4";#N/A,#N/A,TRUE,"bazpr2001"}</definedName>
    <definedName name="wrn.PAZAR." localSheetId="38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5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5" hidden="1">{#N/A,#N/A,TRUE,"preg4";#N/A,#N/A,TRUE,"bazpr2003";#N/A,#N/A,TRUE,"preg4";#N/A,#N/A,TRUE,"bazpr2003";#N/A,#N/A,TRUE,"bazpr2003"}</definedName>
    <definedName name="wrn.pazar_1." localSheetId="38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4" hidden="1">{#N/A,#N/A,TRUE,"preg4";#N/A,#N/A,TRUE,"bazpr99"}</definedName>
    <definedName name="wrn1.pazar." localSheetId="15" hidden="1">{#N/A,#N/A,TRUE,"preg4";#N/A,#N/A,TRUE,"bazpr99"}</definedName>
    <definedName name="wrn1.pazar." localSheetId="1" hidden="1">{#N/A,#N/A,TRUE,"preg4";#N/A,#N/A,TRUE,"bazpr99"}</definedName>
    <definedName name="wrn1.pazar." localSheetId="2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5" hidden="1">{#N/A,#N/A,TRUE,"preg4";#N/A,#N/A,TRUE,"bazpr99"}</definedName>
    <definedName name="wrn1.pazar." localSheetId="38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4" hidden="1">{#N/A,#N/A,TRUE,"preg4";#N/A,#N/A,TRUE,"bazpr99"}</definedName>
    <definedName name="z" localSheetId="15" hidden="1">{#N/A,#N/A,TRUE,"preg4";#N/A,#N/A,TRUE,"bazpr99"}</definedName>
    <definedName name="z" localSheetId="1" hidden="1">{#N/A,#N/A,TRUE,"preg4";#N/A,#N/A,TRUE,"bazpr99"}</definedName>
    <definedName name="z" localSheetId="2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5" hidden="1">{#N/A,#N/A,TRUE,"preg4";#N/A,#N/A,TRUE,"bazpr99"}</definedName>
    <definedName name="z" localSheetId="38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" hidden="1">{#N/A,#N/A,TRUE,"preg4";#N/A,#N/A,TRUE,"bazpr2001"}</definedName>
    <definedName name="zadolzenost" localSheetId="2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5" hidden="1">{#N/A,#N/A,TRUE,"preg4";#N/A,#N/A,TRUE,"bazpr2001"}</definedName>
    <definedName name="zadolzenost" localSheetId="38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4">#REF!</definedName>
    <definedName name="Zemjodelstvo" localSheetId="15">#REF!</definedName>
    <definedName name="Zemjodelstvo" localSheetId="1">#REF!</definedName>
    <definedName name="Zemjodelstvo" localSheetId="2">#REF!</definedName>
    <definedName name="Zemjodelstvo" localSheetId="32">#REF!</definedName>
    <definedName name="Zemjodelstvo" localSheetId="33">#REF!</definedName>
    <definedName name="Zemjodelstvo" localSheetId="34">#REF!</definedName>
    <definedName name="Zemjodelstvo" localSheetId="35">#REF!</definedName>
    <definedName name="Zemjodelstvo" localSheetId="38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4" hidden="1">{#N/A,#N/A,TRUE,"preg4";#N/A,#N/A,TRUE,"bazpr2000"}</definedName>
    <definedName name="zz" localSheetId="15" hidden="1">{#N/A,#N/A,TRUE,"preg4";#N/A,#N/A,TRUE,"bazpr2000"}</definedName>
    <definedName name="zz" localSheetId="1" hidden="1">{#N/A,#N/A,TRUE,"preg4";#N/A,#N/A,TRUE,"bazpr2000"}</definedName>
    <definedName name="zz" localSheetId="2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5" hidden="1">{#N/A,#N/A,TRUE,"preg4";#N/A,#N/A,TRUE,"bazpr2000"}</definedName>
    <definedName name="zz" localSheetId="38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4" hidden="1">{#N/A,#N/A,TRUE,"preg4";#N/A,#N/A,TRUE,"bazpr99"}</definedName>
    <definedName name="zzzz" localSheetId="15" hidden="1">{#N/A,#N/A,TRUE,"preg4";#N/A,#N/A,TRUE,"bazpr99"}</definedName>
    <definedName name="zzzz" localSheetId="1" hidden="1">{#N/A,#N/A,TRUE,"preg4";#N/A,#N/A,TRUE,"bazpr99"}</definedName>
    <definedName name="zzzz" localSheetId="2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5" hidden="1">{#N/A,#N/A,TRUE,"preg4";#N/A,#N/A,TRUE,"bazpr99"}</definedName>
    <definedName name="zzzz" localSheetId="38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4">#REF!</definedName>
    <definedName name="а" localSheetId="15">#REF!</definedName>
    <definedName name="а" localSheetId="2">#REF!</definedName>
    <definedName name="а" localSheetId="29">#REF!</definedName>
    <definedName name="а" localSheetId="30">#REF!</definedName>
    <definedName name="а" localSheetId="31">#REF!</definedName>
    <definedName name="а" localSheetId="32">#REF!</definedName>
    <definedName name="а" localSheetId="33">#REF!</definedName>
    <definedName name="а" localSheetId="34">#REF!</definedName>
    <definedName name="а" localSheetId="35">#REF!</definedName>
    <definedName name="а" localSheetId="38">#REF!</definedName>
    <definedName name="а">#REF!</definedName>
    <definedName name="уво" localSheetId="9">#REF!</definedName>
    <definedName name="уво" localSheetId="14">#REF!</definedName>
    <definedName name="уво" localSheetId="15">#REF!</definedName>
    <definedName name="уво" localSheetId="32">#REF!</definedName>
    <definedName name="уво" localSheetId="33">#REF!</definedName>
    <definedName name="уво" localSheetId="34">#REF!</definedName>
    <definedName name="уво" localSheetId="35">#REF!</definedName>
    <definedName name="уво">#REF!</definedName>
    <definedName name="ујлпч" localSheetId="2">#REF!</definedName>
    <definedName name="ујлпч" localSheetId="38">#REF!</definedName>
    <definedName name="ујлпч">#REF!</definedName>
  </definedNames>
  <calcPr calcId="152511"/>
</workbook>
</file>

<file path=xl/calcChain.xml><?xml version="1.0" encoding="utf-8"?>
<calcChain xmlns="http://schemas.openxmlformats.org/spreadsheetml/2006/main">
  <c r="K21" i="205" l="1"/>
  <c r="J21" i="205"/>
  <c r="I21" i="205"/>
  <c r="H21" i="205"/>
  <c r="K20" i="205"/>
  <c r="J20" i="205"/>
  <c r="I20" i="205"/>
  <c r="H20" i="205"/>
  <c r="K19" i="205"/>
  <c r="J19" i="205"/>
  <c r="I19" i="205"/>
  <c r="H19" i="205"/>
  <c r="K9" i="205"/>
  <c r="J9" i="205"/>
  <c r="I9" i="205"/>
  <c r="H9" i="205"/>
  <c r="AF53" i="203" l="1"/>
  <c r="AD53" i="203"/>
  <c r="AC53" i="203"/>
  <c r="AB53" i="203"/>
  <c r="AA53" i="203"/>
  <c r="Z53" i="203"/>
  <c r="Y53" i="203"/>
  <c r="X53" i="203"/>
  <c r="W53" i="203"/>
  <c r="V53" i="203"/>
  <c r="U53" i="203"/>
  <c r="AI53" i="203" s="1"/>
  <c r="T53" i="203"/>
  <c r="AH53" i="203" s="1"/>
  <c r="S53" i="203"/>
  <c r="AG53" i="203" s="1"/>
  <c r="R53" i="203"/>
  <c r="Q53" i="203"/>
  <c r="AE53" i="203" s="1"/>
  <c r="AI52" i="203"/>
  <c r="AE52" i="203"/>
  <c r="AD52" i="203"/>
  <c r="AC52" i="203"/>
  <c r="AB52" i="203"/>
  <c r="AA52" i="203"/>
  <c r="Z52" i="203"/>
  <c r="Y52" i="203"/>
  <c r="X52" i="203"/>
  <c r="W52" i="203"/>
  <c r="V52" i="203"/>
  <c r="U52" i="203"/>
  <c r="T52" i="203"/>
  <c r="AH52" i="203" s="1"/>
  <c r="S52" i="203"/>
  <c r="AG52" i="203" s="1"/>
  <c r="R52" i="203"/>
  <c r="AF52" i="203" s="1"/>
  <c r="Q52" i="203"/>
  <c r="AH51" i="203"/>
  <c r="AD51" i="203"/>
  <c r="AB51" i="203"/>
  <c r="AA51" i="203"/>
  <c r="Z51" i="203"/>
  <c r="Y51" i="203"/>
  <c r="X51" i="203"/>
  <c r="W51" i="203"/>
  <c r="V51" i="203"/>
  <c r="U51" i="203"/>
  <c r="AI51" i="203" s="1"/>
  <c r="T51" i="203"/>
  <c r="S51" i="203"/>
  <c r="AG51" i="203" s="1"/>
  <c r="R51" i="203"/>
  <c r="AF51" i="203" s="1"/>
  <c r="Q51" i="203"/>
  <c r="AE51" i="203" s="1"/>
  <c r="AF50" i="203"/>
  <c r="AE50" i="203"/>
  <c r="AD50" i="203"/>
  <c r="AC50" i="203"/>
  <c r="AB50" i="203"/>
  <c r="AA50" i="203"/>
  <c r="Z50" i="203"/>
  <c r="Y50" i="203"/>
  <c r="X50" i="203"/>
  <c r="W50" i="203"/>
  <c r="V50" i="203"/>
  <c r="U50" i="203"/>
  <c r="AI50" i="203" s="1"/>
  <c r="T50" i="203"/>
  <c r="AH50" i="203" s="1"/>
  <c r="S50" i="203"/>
  <c r="AG50" i="203" s="1"/>
  <c r="R50" i="203"/>
  <c r="AH49" i="203"/>
  <c r="AE49" i="203"/>
  <c r="AD49" i="203"/>
  <c r="AC49" i="203"/>
  <c r="AB49" i="203"/>
  <c r="AA49" i="203"/>
  <c r="Z49" i="203"/>
  <c r="Y49" i="203"/>
  <c r="X49" i="203"/>
  <c r="W49" i="203"/>
  <c r="V49" i="203"/>
  <c r="U49" i="203"/>
  <c r="AI49" i="203" s="1"/>
  <c r="T49" i="203"/>
  <c r="S49" i="203"/>
  <c r="AG49" i="203" s="1"/>
  <c r="R49" i="203"/>
  <c r="AF49" i="203" s="1"/>
  <c r="AF48" i="203"/>
  <c r="AE48" i="203"/>
  <c r="AD48" i="203"/>
  <c r="AC48" i="203"/>
  <c r="AB48" i="203"/>
  <c r="AA48" i="203"/>
  <c r="Z48" i="203"/>
  <c r="Y48" i="203"/>
  <c r="X48" i="203"/>
  <c r="W48" i="203"/>
  <c r="V48" i="203"/>
  <c r="U48" i="203"/>
  <c r="AI48" i="203" s="1"/>
  <c r="T48" i="203"/>
  <c r="AH48" i="203" s="1"/>
  <c r="S48" i="203"/>
  <c r="AG48" i="203" s="1"/>
  <c r="R48" i="203"/>
  <c r="AH47" i="203"/>
  <c r="AE47" i="203"/>
  <c r="AD47" i="203"/>
  <c r="AC47" i="203"/>
  <c r="AB47" i="203"/>
  <c r="AA47" i="203"/>
  <c r="Z47" i="203"/>
  <c r="Y47" i="203"/>
  <c r="X47" i="203"/>
  <c r="W47" i="203"/>
  <c r="V47" i="203"/>
  <c r="U47" i="203"/>
  <c r="AI47" i="203" s="1"/>
  <c r="T47" i="203"/>
  <c r="S47" i="203"/>
  <c r="AG47" i="203" s="1"/>
  <c r="R47" i="203"/>
  <c r="AF47" i="203" s="1"/>
  <c r="AF46" i="203"/>
  <c r="AE46" i="203"/>
  <c r="AD46" i="203"/>
  <c r="AC46" i="203"/>
  <c r="AB46" i="203"/>
  <c r="AA46" i="203"/>
  <c r="Z46" i="203"/>
  <c r="Y46" i="203"/>
  <c r="X46" i="203"/>
  <c r="W46" i="203"/>
  <c r="V46" i="203"/>
  <c r="U46" i="203"/>
  <c r="AI46" i="203" s="1"/>
  <c r="T46" i="203"/>
  <c r="AH46" i="203" s="1"/>
  <c r="S46" i="203"/>
  <c r="AG46" i="203" s="1"/>
  <c r="R46" i="203"/>
  <c r="AH45" i="203"/>
  <c r="AE45" i="203"/>
  <c r="AD45" i="203"/>
  <c r="AC45" i="203"/>
  <c r="AB45" i="203"/>
  <c r="AA45" i="203"/>
  <c r="Z45" i="203"/>
  <c r="Y45" i="203"/>
  <c r="X45" i="203"/>
  <c r="W45" i="203"/>
  <c r="V45" i="203"/>
  <c r="U45" i="203"/>
  <c r="AI45" i="203" s="1"/>
  <c r="T45" i="203"/>
  <c r="S45" i="203"/>
  <c r="AG45" i="203" s="1"/>
  <c r="R45" i="203"/>
  <c r="AF45" i="203" s="1"/>
  <c r="AF44" i="203"/>
  <c r="AE44" i="203"/>
  <c r="AD44" i="203"/>
  <c r="AC44" i="203"/>
  <c r="AB44" i="203"/>
  <c r="AA44" i="203"/>
  <c r="Z44" i="203"/>
  <c r="Y44" i="203"/>
  <c r="X44" i="203"/>
  <c r="W44" i="203"/>
  <c r="V44" i="203"/>
  <c r="U44" i="203"/>
  <c r="AI44" i="203" s="1"/>
  <c r="T44" i="203"/>
  <c r="AH44" i="203" s="1"/>
  <c r="S44" i="203"/>
  <c r="AG44" i="203" s="1"/>
  <c r="R44" i="203"/>
  <c r="AH43" i="203"/>
  <c r="AE43" i="203"/>
  <c r="AD43" i="203"/>
  <c r="AC43" i="203"/>
  <c r="AB43" i="203"/>
  <c r="AA43" i="203"/>
  <c r="Z43" i="203"/>
  <c r="Y43" i="203"/>
  <c r="X43" i="203"/>
  <c r="W43" i="203"/>
  <c r="V43" i="203"/>
  <c r="U43" i="203"/>
  <c r="AI43" i="203" s="1"/>
  <c r="T43" i="203"/>
  <c r="S43" i="203"/>
  <c r="AG43" i="203" s="1"/>
  <c r="R43" i="203"/>
  <c r="AF43" i="203" s="1"/>
  <c r="AF42" i="203"/>
  <c r="AE42" i="203"/>
  <c r="AD42" i="203"/>
  <c r="AC42" i="203"/>
  <c r="AB42" i="203"/>
  <c r="AA42" i="203"/>
  <c r="Z42" i="203"/>
  <c r="Y42" i="203"/>
  <c r="X42" i="203"/>
  <c r="W42" i="203"/>
  <c r="V42" i="203"/>
  <c r="U42" i="203"/>
  <c r="AI42" i="203" s="1"/>
  <c r="T42" i="203"/>
  <c r="AH42" i="203" s="1"/>
  <c r="S42" i="203"/>
  <c r="AG42" i="203" s="1"/>
  <c r="R42" i="203"/>
  <c r="AH41" i="203"/>
  <c r="AE41" i="203"/>
  <c r="AD41" i="203"/>
  <c r="AC41" i="203"/>
  <c r="AB41" i="203"/>
  <c r="AA41" i="203"/>
  <c r="Z41" i="203"/>
  <c r="Y41" i="203"/>
  <c r="X41" i="203"/>
  <c r="W41" i="203"/>
  <c r="V41" i="203"/>
  <c r="U41" i="203"/>
  <c r="AI41" i="203" s="1"/>
  <c r="T41" i="203"/>
  <c r="S41" i="203"/>
  <c r="AG41" i="203" s="1"/>
  <c r="R41" i="203"/>
  <c r="AF41" i="203" s="1"/>
  <c r="AF40" i="203"/>
  <c r="AE40" i="203"/>
  <c r="AD40" i="203"/>
  <c r="AC40" i="203"/>
  <c r="AB40" i="203"/>
  <c r="AA40" i="203"/>
  <c r="Z40" i="203"/>
  <c r="Y40" i="203"/>
  <c r="X40" i="203"/>
  <c r="W40" i="203"/>
  <c r="V40" i="203"/>
  <c r="U40" i="203"/>
  <c r="AI40" i="203" s="1"/>
  <c r="T40" i="203"/>
  <c r="AH40" i="203" s="1"/>
  <c r="S40" i="203"/>
  <c r="AG40" i="203" s="1"/>
  <c r="R40" i="203"/>
  <c r="AH39" i="203"/>
  <c r="AE39" i="203"/>
  <c r="AD39" i="203"/>
  <c r="AC39" i="203"/>
  <c r="AB39" i="203"/>
  <c r="AA39" i="203"/>
  <c r="Z39" i="203"/>
  <c r="Y39" i="203"/>
  <c r="X39" i="203"/>
  <c r="W39" i="203"/>
  <c r="V39" i="203"/>
  <c r="U39" i="203"/>
  <c r="AI39" i="203" s="1"/>
  <c r="T39" i="203"/>
  <c r="S39" i="203"/>
  <c r="AG39" i="203" s="1"/>
  <c r="R39" i="203"/>
  <c r="AF39" i="203" s="1"/>
  <c r="AF38" i="203"/>
  <c r="AE38" i="203"/>
  <c r="AD38" i="203"/>
  <c r="AC38" i="203"/>
  <c r="AB38" i="203"/>
  <c r="AA38" i="203"/>
  <c r="Z38" i="203"/>
  <c r="Y38" i="203"/>
  <c r="X38" i="203"/>
  <c r="W38" i="203"/>
  <c r="V38" i="203"/>
  <c r="U38" i="203"/>
  <c r="AI38" i="203" s="1"/>
  <c r="T38" i="203"/>
  <c r="AH38" i="203" s="1"/>
  <c r="S38" i="203"/>
  <c r="AG38" i="203" s="1"/>
  <c r="R38" i="203"/>
  <c r="AH37" i="203"/>
  <c r="AE37" i="203"/>
  <c r="AD37" i="203"/>
  <c r="AC37" i="203"/>
  <c r="AB37" i="203"/>
  <c r="AA37" i="203"/>
  <c r="Z37" i="203"/>
  <c r="Y37" i="203"/>
  <c r="X37" i="203"/>
  <c r="W37" i="203"/>
  <c r="V37" i="203"/>
  <c r="U37" i="203"/>
  <c r="AI37" i="203" s="1"/>
  <c r="T37" i="203"/>
  <c r="S37" i="203"/>
  <c r="AG37" i="203" s="1"/>
  <c r="R37" i="203"/>
  <c r="AF37" i="203" s="1"/>
  <c r="AF36" i="203"/>
  <c r="AE36" i="203"/>
  <c r="AD36" i="203"/>
  <c r="AC36" i="203"/>
  <c r="AB36" i="203"/>
  <c r="AA36" i="203"/>
  <c r="Z36" i="203"/>
  <c r="Y36" i="203"/>
  <c r="X36" i="203"/>
  <c r="W36" i="203"/>
  <c r="V36" i="203"/>
  <c r="U36" i="203"/>
  <c r="AI36" i="203" s="1"/>
  <c r="T36" i="203"/>
  <c r="AH36" i="203" s="1"/>
  <c r="S36" i="203"/>
  <c r="AG36" i="203" s="1"/>
  <c r="R36" i="203"/>
  <c r="AH35" i="203"/>
  <c r="AE35" i="203"/>
  <c r="AD35" i="203"/>
  <c r="AC35" i="203"/>
  <c r="AB35" i="203"/>
  <c r="AA35" i="203"/>
  <c r="Z35" i="203"/>
  <c r="Y35" i="203"/>
  <c r="X35" i="203"/>
  <c r="W35" i="203"/>
  <c r="V35" i="203"/>
  <c r="U35" i="203"/>
  <c r="AI35" i="203" s="1"/>
  <c r="T35" i="203"/>
  <c r="S35" i="203"/>
  <c r="AG35" i="203" s="1"/>
  <c r="R35" i="203"/>
  <c r="AF35" i="203" s="1"/>
  <c r="AF34" i="203"/>
  <c r="AE34" i="203"/>
  <c r="AD34" i="203"/>
  <c r="AC34" i="203"/>
  <c r="AB34" i="203"/>
  <c r="AA34" i="203"/>
  <c r="Z34" i="203"/>
  <c r="Y34" i="203"/>
  <c r="X34" i="203"/>
  <c r="W34" i="203"/>
  <c r="V34" i="203"/>
  <c r="U34" i="203"/>
  <c r="AI34" i="203" s="1"/>
  <c r="T34" i="203"/>
  <c r="AH34" i="203" s="1"/>
  <c r="S34" i="203"/>
  <c r="AG34" i="203" s="1"/>
  <c r="R34" i="203"/>
  <c r="AH33" i="203"/>
  <c r="AE33" i="203"/>
  <c r="AD33" i="203"/>
  <c r="AC33" i="203"/>
  <c r="AB33" i="203"/>
  <c r="AA33" i="203"/>
  <c r="Z33" i="203"/>
  <c r="Y33" i="203"/>
  <c r="X33" i="203"/>
  <c r="W33" i="203"/>
  <c r="V33" i="203"/>
  <c r="U33" i="203"/>
  <c r="AI33" i="203" s="1"/>
  <c r="T33" i="203"/>
  <c r="S33" i="203"/>
  <c r="AG33" i="203" s="1"/>
  <c r="R33" i="203"/>
  <c r="AF33" i="203" s="1"/>
  <c r="AF32" i="203"/>
  <c r="AE32" i="203"/>
  <c r="AD32" i="203"/>
  <c r="AC32" i="203"/>
  <c r="AB32" i="203"/>
  <c r="AA32" i="203"/>
  <c r="Z32" i="203"/>
  <c r="Y32" i="203"/>
  <c r="X32" i="203"/>
  <c r="W32" i="203"/>
  <c r="V32" i="203"/>
  <c r="U32" i="203"/>
  <c r="AI32" i="203" s="1"/>
  <c r="T32" i="203"/>
  <c r="AH32" i="203" s="1"/>
  <c r="S32" i="203"/>
  <c r="AG32" i="203" s="1"/>
  <c r="R32" i="203"/>
  <c r="AH31" i="203"/>
  <c r="AE31" i="203"/>
  <c r="AD31" i="203"/>
  <c r="AC31" i="203"/>
  <c r="AB31" i="203"/>
  <c r="AA31" i="203"/>
  <c r="Z31" i="203"/>
  <c r="Y31" i="203"/>
  <c r="X31" i="203"/>
  <c r="W31" i="203"/>
  <c r="V31" i="203"/>
  <c r="U31" i="203"/>
  <c r="AI31" i="203" s="1"/>
  <c r="T31" i="203"/>
  <c r="S31" i="203"/>
  <c r="AG31" i="203" s="1"/>
  <c r="R31" i="203"/>
  <c r="AF31" i="203" s="1"/>
  <c r="AF30" i="203"/>
  <c r="AE30" i="203"/>
  <c r="AD30" i="203"/>
  <c r="AC30" i="203"/>
  <c r="AB30" i="203"/>
  <c r="AA30" i="203"/>
  <c r="Z30" i="203"/>
  <c r="Y30" i="203"/>
  <c r="X30" i="203"/>
  <c r="W30" i="203"/>
  <c r="V30" i="203"/>
  <c r="U30" i="203"/>
  <c r="AI30" i="203" s="1"/>
  <c r="T30" i="203"/>
  <c r="AH30" i="203" s="1"/>
  <c r="S30" i="203"/>
  <c r="AG30" i="203" s="1"/>
  <c r="R30" i="203"/>
  <c r="AH29" i="203"/>
  <c r="AE29" i="203"/>
  <c r="AD29" i="203"/>
  <c r="AC29" i="203"/>
  <c r="AB29" i="203"/>
  <c r="AA29" i="203"/>
  <c r="Z29" i="203"/>
  <c r="Y29" i="203"/>
  <c r="X29" i="203"/>
  <c r="W29" i="203"/>
  <c r="V29" i="203"/>
  <c r="U29" i="203"/>
  <c r="AI29" i="203" s="1"/>
  <c r="T29" i="203"/>
  <c r="S29" i="203"/>
  <c r="AG29" i="203" s="1"/>
  <c r="R29" i="203"/>
  <c r="AF29" i="203" s="1"/>
  <c r="AF28" i="203"/>
  <c r="AE28" i="203"/>
  <c r="AD28" i="203"/>
  <c r="AC28" i="203"/>
  <c r="AB28" i="203"/>
  <c r="AA28" i="203"/>
  <c r="Z28" i="203"/>
  <c r="Y28" i="203"/>
  <c r="X28" i="203"/>
  <c r="W28" i="203"/>
  <c r="V28" i="203"/>
  <c r="U28" i="203"/>
  <c r="AI28" i="203" s="1"/>
  <c r="T28" i="203"/>
  <c r="AH28" i="203" s="1"/>
  <c r="S28" i="203"/>
  <c r="AG28" i="203" s="1"/>
  <c r="R28" i="203"/>
  <c r="AH27" i="203"/>
  <c r="AE27" i="203"/>
  <c r="AD27" i="203"/>
  <c r="AC27" i="203"/>
  <c r="AB27" i="203"/>
  <c r="AA27" i="203"/>
  <c r="Z27" i="203"/>
  <c r="Y27" i="203"/>
  <c r="X27" i="203"/>
  <c r="W27" i="203"/>
  <c r="V27" i="203"/>
  <c r="U27" i="203"/>
  <c r="AI27" i="203" s="1"/>
  <c r="T27" i="203"/>
  <c r="S27" i="203"/>
  <c r="AG27" i="203" s="1"/>
  <c r="R27" i="203"/>
  <c r="AF27" i="203" s="1"/>
  <c r="AF26" i="203"/>
  <c r="AE26" i="203"/>
  <c r="AD26" i="203"/>
  <c r="AC26" i="203"/>
  <c r="AB26" i="203"/>
  <c r="AA26" i="203"/>
  <c r="Z26" i="203"/>
  <c r="Y26" i="203"/>
  <c r="X26" i="203"/>
  <c r="W26" i="203"/>
  <c r="V26" i="203"/>
  <c r="U26" i="203"/>
  <c r="AI26" i="203" s="1"/>
  <c r="T26" i="203"/>
  <c r="AH26" i="203" s="1"/>
  <c r="S26" i="203"/>
  <c r="AG26" i="203" s="1"/>
  <c r="R26" i="203"/>
  <c r="AH25" i="203"/>
  <c r="AE25" i="203"/>
  <c r="AD25" i="203"/>
  <c r="AC25" i="203"/>
  <c r="AB25" i="203"/>
  <c r="AA25" i="203"/>
  <c r="Z25" i="203"/>
  <c r="Y25" i="203"/>
  <c r="X25" i="203"/>
  <c r="W25" i="203"/>
  <c r="V25" i="203"/>
  <c r="U25" i="203"/>
  <c r="AI25" i="203" s="1"/>
  <c r="T25" i="203"/>
  <c r="S25" i="203"/>
  <c r="AG25" i="203" s="1"/>
  <c r="R25" i="203"/>
  <c r="AF25" i="203" s="1"/>
  <c r="AF24" i="203"/>
  <c r="AE24" i="203"/>
  <c r="AD24" i="203"/>
  <c r="AC24" i="203"/>
  <c r="AB24" i="203"/>
  <c r="AA24" i="203"/>
  <c r="Z24" i="203"/>
  <c r="Y24" i="203"/>
  <c r="X24" i="203"/>
  <c r="W24" i="203"/>
  <c r="V24" i="203"/>
  <c r="U24" i="203"/>
  <c r="AI24" i="203" s="1"/>
  <c r="T24" i="203"/>
  <c r="AH24" i="203" s="1"/>
  <c r="S24" i="203"/>
  <c r="AG24" i="203" s="1"/>
  <c r="R24" i="203"/>
  <c r="AH23" i="203"/>
  <c r="AE23" i="203"/>
  <c r="AD23" i="203"/>
  <c r="AC23" i="203"/>
  <c r="AB23" i="203"/>
  <c r="AA23" i="203"/>
  <c r="Z23" i="203"/>
  <c r="Y23" i="203"/>
  <c r="X23" i="203"/>
  <c r="W23" i="203"/>
  <c r="V23" i="203"/>
  <c r="U23" i="203"/>
  <c r="AI23" i="203" s="1"/>
  <c r="T23" i="203"/>
  <c r="S23" i="203"/>
  <c r="AG23" i="203" s="1"/>
  <c r="R23" i="203"/>
  <c r="AF23" i="203" s="1"/>
  <c r="AF22" i="203"/>
  <c r="AE22" i="203"/>
  <c r="AD22" i="203"/>
  <c r="AC22" i="203"/>
  <c r="AB22" i="203"/>
  <c r="AA22" i="203"/>
  <c r="Z22" i="203"/>
  <c r="Y22" i="203"/>
  <c r="X22" i="203"/>
  <c r="W22" i="203"/>
  <c r="V22" i="203"/>
  <c r="U22" i="203"/>
  <c r="AI22" i="203" s="1"/>
  <c r="T22" i="203"/>
  <c r="AH22" i="203" s="1"/>
  <c r="S22" i="203"/>
  <c r="AG22" i="203" s="1"/>
  <c r="R22" i="203"/>
  <c r="AH21" i="203"/>
  <c r="AE21" i="203"/>
  <c r="AD21" i="203"/>
  <c r="AC21" i="203"/>
  <c r="AB21" i="203"/>
  <c r="AA21" i="203"/>
  <c r="Z21" i="203"/>
  <c r="Y21" i="203"/>
  <c r="X21" i="203"/>
  <c r="W21" i="203"/>
  <c r="V21" i="203"/>
  <c r="U21" i="203"/>
  <c r="AI21" i="203" s="1"/>
  <c r="T21" i="203"/>
  <c r="S21" i="203"/>
  <c r="AG21" i="203" s="1"/>
  <c r="R21" i="203"/>
  <c r="AF21" i="203" s="1"/>
  <c r="AF20" i="203"/>
  <c r="AE20" i="203"/>
  <c r="AD20" i="203"/>
  <c r="AC20" i="203"/>
  <c r="AB20" i="203"/>
  <c r="AA20" i="203"/>
  <c r="Z20" i="203"/>
  <c r="Y20" i="203"/>
  <c r="X20" i="203"/>
  <c r="W20" i="203"/>
  <c r="V20" i="203"/>
  <c r="U20" i="203"/>
  <c r="AI20" i="203" s="1"/>
  <c r="T20" i="203"/>
  <c r="AH20" i="203" s="1"/>
  <c r="S20" i="203"/>
  <c r="AG20" i="203" s="1"/>
  <c r="R20" i="203"/>
  <c r="AH19" i="203"/>
  <c r="AE19" i="203"/>
  <c r="AD19" i="203"/>
  <c r="AC19" i="203"/>
  <c r="AB19" i="203"/>
  <c r="AA19" i="203"/>
  <c r="Z19" i="203"/>
  <c r="Y19" i="203"/>
  <c r="X19" i="203"/>
  <c r="W19" i="203"/>
  <c r="V19" i="203"/>
  <c r="U19" i="203"/>
  <c r="AI19" i="203" s="1"/>
  <c r="T19" i="203"/>
  <c r="S19" i="203"/>
  <c r="AG19" i="203" s="1"/>
  <c r="R19" i="203"/>
  <c r="AF19" i="203" s="1"/>
  <c r="AF18" i="203"/>
  <c r="AE18" i="203"/>
  <c r="AD18" i="203"/>
  <c r="AC18" i="203"/>
  <c r="AB18" i="203"/>
  <c r="AA18" i="203"/>
  <c r="Z18" i="203"/>
  <c r="Y18" i="203"/>
  <c r="X18" i="203"/>
  <c r="W18" i="203"/>
  <c r="V18" i="203"/>
  <c r="U18" i="203"/>
  <c r="AI18" i="203" s="1"/>
  <c r="T18" i="203"/>
  <c r="AH18" i="203" s="1"/>
  <c r="S18" i="203"/>
  <c r="AG18" i="203" s="1"/>
  <c r="R18" i="203"/>
  <c r="AH17" i="203"/>
  <c r="AE17" i="203"/>
  <c r="AD17" i="203"/>
  <c r="AC17" i="203"/>
  <c r="AB17" i="203"/>
  <c r="AA17" i="203"/>
  <c r="Z17" i="203"/>
  <c r="Y17" i="203"/>
  <c r="X17" i="203"/>
  <c r="W17" i="203"/>
  <c r="V17" i="203"/>
  <c r="U17" i="203"/>
  <c r="AI17" i="203" s="1"/>
  <c r="T17" i="203"/>
  <c r="S17" i="203"/>
  <c r="AG17" i="203" s="1"/>
  <c r="R17" i="203"/>
  <c r="AF17" i="203" s="1"/>
  <c r="AF16" i="203"/>
  <c r="AE16" i="203"/>
  <c r="AD16" i="203"/>
  <c r="AC16" i="203"/>
  <c r="AB16" i="203"/>
  <c r="AA16" i="203"/>
  <c r="Z16" i="203"/>
  <c r="Y16" i="203"/>
  <c r="X16" i="203"/>
  <c r="W16" i="203"/>
  <c r="V16" i="203"/>
  <c r="U16" i="203"/>
  <c r="AI16" i="203" s="1"/>
  <c r="T16" i="203"/>
  <c r="AH16" i="203" s="1"/>
  <c r="S16" i="203"/>
  <c r="AG16" i="203" s="1"/>
  <c r="R16" i="203"/>
  <c r="AH15" i="203"/>
  <c r="AE15" i="203"/>
  <c r="AD15" i="203"/>
  <c r="AC15" i="203"/>
  <c r="AB15" i="203"/>
  <c r="AA15" i="203"/>
  <c r="Z15" i="203"/>
  <c r="Y15" i="203"/>
  <c r="X15" i="203"/>
  <c r="W15" i="203"/>
  <c r="V15" i="203"/>
  <c r="U15" i="203"/>
  <c r="AI15" i="203" s="1"/>
  <c r="T15" i="203"/>
  <c r="S15" i="203"/>
  <c r="AG15" i="203" s="1"/>
  <c r="R15" i="203"/>
  <c r="AF15" i="203" s="1"/>
  <c r="AF14" i="203"/>
  <c r="AE14" i="203"/>
  <c r="AD14" i="203"/>
  <c r="AC14" i="203"/>
  <c r="AB14" i="203"/>
  <c r="AA14" i="203"/>
  <c r="Z14" i="203"/>
  <c r="Y14" i="203"/>
  <c r="X14" i="203"/>
  <c r="W14" i="203"/>
  <c r="V14" i="203"/>
  <c r="U14" i="203"/>
  <c r="AI14" i="203" s="1"/>
  <c r="T14" i="203"/>
  <c r="AH14" i="203" s="1"/>
  <c r="S14" i="203"/>
  <c r="AG14" i="203" s="1"/>
  <c r="R14" i="203"/>
  <c r="AH13" i="203"/>
  <c r="AE13" i="203"/>
  <c r="AD13" i="203"/>
  <c r="AC13" i="203"/>
  <c r="AB13" i="203"/>
  <c r="AA13" i="203"/>
  <c r="Z13" i="203"/>
  <c r="Y13" i="203"/>
  <c r="X13" i="203"/>
  <c r="W13" i="203"/>
  <c r="V13" i="203"/>
  <c r="U13" i="203"/>
  <c r="AI13" i="203" s="1"/>
  <c r="T13" i="203"/>
  <c r="S13" i="203"/>
  <c r="AG13" i="203" s="1"/>
  <c r="R13" i="203"/>
  <c r="AF13" i="203" s="1"/>
  <c r="AF12" i="203"/>
  <c r="AE12" i="203"/>
  <c r="AD12" i="203"/>
  <c r="AC12" i="203"/>
  <c r="AB12" i="203"/>
  <c r="AA12" i="203"/>
  <c r="Z12" i="203"/>
  <c r="Y12" i="203"/>
  <c r="X12" i="203"/>
  <c r="W12" i="203"/>
  <c r="V12" i="203"/>
  <c r="U12" i="203"/>
  <c r="AI12" i="203" s="1"/>
  <c r="T12" i="203"/>
  <c r="AH12" i="203" s="1"/>
  <c r="S12" i="203"/>
  <c r="AG12" i="203" s="1"/>
  <c r="R12" i="203"/>
  <c r="AH11" i="203"/>
  <c r="AE11" i="203"/>
  <c r="AD11" i="203"/>
  <c r="AC11" i="203"/>
  <c r="AB11" i="203"/>
  <c r="AA11" i="203"/>
  <c r="Z11" i="203"/>
  <c r="Y11" i="203"/>
  <c r="X11" i="203"/>
  <c r="W11" i="203"/>
  <c r="V11" i="203"/>
  <c r="U11" i="203"/>
  <c r="AI11" i="203" s="1"/>
  <c r="T11" i="203"/>
  <c r="S11" i="203"/>
  <c r="AG11" i="203" s="1"/>
  <c r="R11" i="203"/>
  <c r="AF11" i="203" s="1"/>
  <c r="AF10" i="203"/>
  <c r="AE10" i="203"/>
  <c r="AD10" i="203"/>
  <c r="AC10" i="203"/>
  <c r="AB10" i="203"/>
  <c r="AA10" i="203"/>
  <c r="Z10" i="203"/>
  <c r="Y10" i="203"/>
  <c r="X10" i="203"/>
  <c r="W10" i="203"/>
  <c r="V10" i="203"/>
  <c r="U10" i="203"/>
  <c r="AI10" i="203" s="1"/>
  <c r="T10" i="203"/>
  <c r="AH10" i="203" s="1"/>
  <c r="S10" i="203"/>
  <c r="AG10" i="203" s="1"/>
  <c r="R10" i="203"/>
  <c r="AH9" i="203"/>
  <c r="AE9" i="203"/>
  <c r="AD9" i="203"/>
  <c r="AC9" i="203"/>
  <c r="AB9" i="203"/>
  <c r="AA9" i="203"/>
  <c r="Z9" i="203"/>
  <c r="Y9" i="203"/>
  <c r="X9" i="203"/>
  <c r="W9" i="203"/>
  <c r="V9" i="203"/>
  <c r="U9" i="203"/>
  <c r="AI9" i="203" s="1"/>
  <c r="T9" i="203"/>
  <c r="S9" i="203"/>
  <c r="AG9" i="203" s="1"/>
  <c r="R9" i="203"/>
  <c r="AF9" i="203" s="1"/>
  <c r="X8" i="152" l="1"/>
  <c r="X11" i="152"/>
  <c r="X12" i="152"/>
  <c r="X15" i="152"/>
  <c r="X16" i="152"/>
  <c r="Q8" i="152"/>
  <c r="Q9" i="152"/>
  <c r="X9" i="152" s="1"/>
  <c r="Q10" i="152"/>
  <c r="X10" i="152" s="1"/>
  <c r="Q11" i="152"/>
  <c r="Q12" i="152"/>
  <c r="Q13" i="152"/>
  <c r="X13" i="152" s="1"/>
  <c r="Q14" i="152"/>
  <c r="X14" i="152" s="1"/>
  <c r="Q15" i="152"/>
  <c r="Q16" i="152"/>
  <c r="Q17" i="152"/>
  <c r="X17" i="152" s="1"/>
  <c r="Q7" i="152"/>
  <c r="X7" i="152" s="1"/>
  <c r="D22" i="115" l="1"/>
  <c r="D21" i="115"/>
  <c r="D20" i="115"/>
  <c r="Q16" i="121" l="1"/>
  <c r="Q17" i="121" s="1"/>
  <c r="F19" i="118"/>
  <c r="E19" i="118"/>
  <c r="D19" i="118"/>
  <c r="F15" i="118"/>
  <c r="E15" i="118"/>
  <c r="D15" i="118"/>
  <c r="F10" i="118"/>
  <c r="E10" i="118"/>
  <c r="D10" i="118"/>
  <c r="O17" i="117"/>
  <c r="N17" i="117"/>
  <c r="M17" i="117"/>
  <c r="O16" i="117"/>
  <c r="N16" i="117"/>
  <c r="M16" i="117"/>
  <c r="O15" i="117"/>
  <c r="N15" i="117"/>
  <c r="M15" i="117"/>
  <c r="O14" i="117"/>
  <c r="N14" i="117"/>
  <c r="M14" i="117"/>
  <c r="O13" i="117"/>
  <c r="N13" i="117"/>
  <c r="M13" i="117"/>
  <c r="O12" i="117"/>
  <c r="N12" i="117"/>
  <c r="M12" i="117"/>
  <c r="O11" i="117"/>
  <c r="N11" i="117"/>
  <c r="M11" i="117"/>
  <c r="O10" i="117"/>
  <c r="N10" i="117"/>
  <c r="M10" i="117"/>
  <c r="O9" i="117"/>
  <c r="N9" i="117"/>
  <c r="M9" i="117"/>
  <c r="O8" i="117"/>
  <c r="N8" i="117"/>
  <c r="M8" i="117"/>
</calcChain>
</file>

<file path=xl/sharedStrings.xml><?xml version="1.0" encoding="utf-8"?>
<sst xmlns="http://schemas.openxmlformats.org/spreadsheetml/2006/main" count="2598" uniqueCount="1114">
  <si>
    <t>во милиони денари</t>
  </si>
  <si>
    <t>Големи банки</t>
  </si>
  <si>
    <t>Средни банки</t>
  </si>
  <si>
    <t>Мали банки</t>
  </si>
  <si>
    <t>Вкупно</t>
  </si>
  <si>
    <t>Датум</t>
  </si>
  <si>
    <t>Домаќинства</t>
  </si>
  <si>
    <t>Потрошувачки кредити</t>
  </si>
  <si>
    <t>Кредитни картички</t>
  </si>
  <si>
    <t>Автомобилски кредити</t>
  </si>
  <si>
    <t>Други кредити</t>
  </si>
  <si>
    <t>Трговци-поединци</t>
  </si>
  <si>
    <t>Земјоделство, шумарство и рибарство</t>
  </si>
  <si>
    <t>Индустрија</t>
  </si>
  <si>
    <t>Градежништво</t>
  </si>
  <si>
    <t>Трговија на големо и мало</t>
  </si>
  <si>
    <t>Објекти за сместување и сервисни дејности со храна</t>
  </si>
  <si>
    <t>Останати дејности</t>
  </si>
  <si>
    <t>Нефинансиски друштва</t>
  </si>
  <si>
    <t>Опис</t>
  </si>
  <si>
    <t>Побарувања врз основа на провизии и надоместоци</t>
  </si>
  <si>
    <t>АКТИВА</t>
  </si>
  <si>
    <t>ПАСИВА</t>
  </si>
  <si>
    <t>Резервен фонд</t>
  </si>
  <si>
    <t>Ревалоризациски резерви</t>
  </si>
  <si>
    <t>Анекс бр.1</t>
  </si>
  <si>
    <t>БИЛАНС НА СОСТОЈБА - АКТИВА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</si>
  <si>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</si>
  <si>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</si>
  <si>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</si>
  <si>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</si>
  <si>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ВГРАДЕНИ ДЕРИВАТИ И ДЕРИВАТНИ СРЕДСТВА ЧУВАНИ ЗА УПРАВУВАЊЕ СО РИЗИК</t>
  </si>
  <si>
    <t>Депозити кај централната банка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</si>
  <si>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</si>
  <si>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</si>
  <si>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</si>
  <si>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</si>
  <si>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</si>
  <si>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</si>
  <si>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</si>
  <si>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</si>
  <si>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Кредити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</si>
  <si>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</si>
  <si>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</si>
  <si>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</si>
  <si>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</si>
  <si>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</si>
  <si>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</si>
  <si>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</si>
  <si>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</si>
  <si>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</si>
  <si>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Сомнителни и спорни побарувања од финансиските друштва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</si>
  <si>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</si>
  <si>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</si>
  <si>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</si>
  <si>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</si>
  <si>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</si>
  <si>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</si>
  <si>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</si>
  <si>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</si>
  <si>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</si>
  <si>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</si>
  <si>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</si>
  <si>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</si>
  <si>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</si>
  <si>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за плаќања извршени врз основа на дадени авали на хартии од вредност и гаранции</t>
  </si>
  <si>
    <t>Побарувања врз основа на откупени побарувања (факторинг и форфетирање) од секторот „држава“</t>
  </si>
  <si>
    <t>Побарувања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</si>
  <si>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</si>
  <si>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</si>
  <si>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</si>
  <si>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</si>
  <si>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</si>
  <si>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</si>
  <si>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Негативни салда на тековните сметки на нерезиденти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</si>
  <si>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</si>
  <si>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</si>
  <si>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</si>
  <si>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</si>
  <si>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</si>
  <si>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</si>
  <si>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</si>
  <si>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</si>
  <si>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</si>
  <si>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</si>
  <si>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</si>
  <si>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</si>
  <si>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</si>
  <si>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</si>
  <si>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</si>
  <si>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</si>
  <si>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</si>
  <si>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</si>
  <si>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</si>
  <si>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</si>
  <si>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</si>
  <si>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</si>
  <si>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</si>
  <si>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</si>
  <si>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</si>
  <si>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</si>
  <si>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</si>
  <si>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</si>
  <si>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Акумулирана 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</si>
  <si>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</si>
  <si>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</si>
  <si>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</si>
  <si>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</si>
  <si>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</si>
  <si>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</si>
  <si>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Акумулирана 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</si>
  <si>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</si>
  <si>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</si>
  <si>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</si>
  <si>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</si>
  <si>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</si>
  <si>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</si>
  <si>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</si>
  <si>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</si>
  <si>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</si>
  <si>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ВКУПНА АКТИВА</t>
  </si>
  <si>
    <t>Анекс бр.2</t>
  </si>
  <si>
    <t>БИЛАНС НА СОСТОЈБА - ПАСИВА</t>
  </si>
  <si>
    <t>Деривати во странска валута чувани за тргување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</si>
  <si>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</si>
  <si>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</si>
  <si>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</si>
  <si>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</si>
  <si>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</si>
  <si>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</si>
  <si>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</si>
  <si>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</si>
  <si>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</si>
  <si>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</si>
  <si>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</si>
  <si>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</si>
  <si>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</si>
  <si>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</si>
  <si>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</si>
  <si>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</si>
  <si>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</si>
  <si>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</si>
  <si>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</si>
  <si>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</si>
  <si>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</si>
  <si>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</si>
  <si>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</si>
  <si>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</si>
  <si>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</si>
  <si>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</si>
  <si>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непрофитните институции коишто им служат на домаќинствата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</si>
  <si>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</si>
  <si>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</si>
  <si>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</si>
  <si>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</si>
  <si>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Денарски краткорочни депозити со валутна клаузула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</si>
  <si>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</si>
  <si>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</si>
  <si>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</si>
  <si>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</si>
  <si>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</si>
  <si>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</si>
  <si>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</si>
  <si>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</si>
  <si>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</si>
  <si>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</si>
  <si>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</si>
  <si>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</si>
  <si>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</si>
  <si>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</si>
  <si>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</si>
  <si>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</si>
  <si>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</si>
  <si>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</si>
  <si>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</si>
  <si>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</si>
  <si>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</si>
  <si>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</si>
  <si>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</si>
  <si>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</si>
  <si>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</si>
  <si>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</si>
  <si>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</si>
  <si>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</si>
  <si>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</si>
  <si>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</si>
  <si>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</si>
  <si>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</si>
  <si>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</si>
  <si>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</si>
  <si>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</si>
  <si>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</si>
  <si>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</si>
  <si>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</si>
  <si>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</si>
  <si>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</si>
  <si>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Задржана добивка / акумулирана загуба</t>
  </si>
  <si>
    <t>Тековна загуба</t>
  </si>
  <si>
    <t>ТЕКОВНА ДОБИВКА</t>
  </si>
  <si>
    <t>Gross profit</t>
  </si>
  <si>
    <t>ВКУПНА ПАСИВА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</si>
  <si>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</si>
  <si>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</si>
  <si>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</si>
  <si>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</si>
  <si>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</si>
  <si>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</si>
  <si>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</si>
  <si>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</si>
  <si>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</si>
  <si>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</si>
  <si>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</si>
  <si>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</si>
  <si>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</si>
  <si>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</si>
  <si>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 4</t>
  </si>
  <si>
    <t>Анекс бр.6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</si>
  <si>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</si>
  <si>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</si>
  <si>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</si>
  <si>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</si>
  <si>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</si>
  <si>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</si>
  <si>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</si>
  <si>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</si>
  <si>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</si>
  <si>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</si>
  <si>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</si>
  <si>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</si>
  <si>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</si>
  <si>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Апсолутен пораст на кредитите</t>
  </si>
  <si>
    <t>Пораст во %</t>
  </si>
  <si>
    <t>Структура на порастот</t>
  </si>
  <si>
    <t>Анекс бр.5</t>
  </si>
  <si>
    <t>Анекс бр.7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</si>
  <si>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</si>
  <si>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</si>
  <si>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</si>
  <si>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</si>
  <si>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</si>
  <si>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</si>
  <si>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</si>
  <si>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</si>
  <si>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</si>
  <si>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</si>
  <si>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</si>
  <si>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</si>
  <si>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</si>
  <si>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</si>
  <si>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</si>
  <si>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</si>
  <si>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</si>
  <si>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</si>
  <si>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</si>
  <si>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</si>
  <si>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 8</t>
  </si>
  <si>
    <t>Анекс бр.10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</si>
  <si>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</si>
  <si>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</si>
  <si>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</si>
  <si>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Апсолутна годишна промена на изложеноста на кредитен ризик во илјади денари</t>
  </si>
  <si>
    <t>Годишна стапка на промена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</si>
  <si>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</si>
  <si>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</si>
  <si>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</si>
  <si>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</si>
  <si>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</si>
  <si>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</si>
  <si>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</si>
  <si>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</si>
  <si>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</si>
  <si>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</si>
  <si>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</si>
  <si>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бр.9</t>
  </si>
  <si>
    <t>Анекс бр.11</t>
  </si>
  <si>
    <t>Сектор</t>
  </si>
  <si>
    <t>Рочност</t>
  </si>
  <si>
    <t>Валута</t>
  </si>
  <si>
    <t>Анекс бр.12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</si>
  <si>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</si>
  <si>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</si>
  <si>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</si>
  <si>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</si>
  <si>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</si>
  <si>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Апсолутен пораст на депозитите</t>
  </si>
  <si>
    <t>Анекс бр.13</t>
  </si>
  <si>
    <t>Структура на депозитите на нефинансиските субјекти по одделни групи банки</t>
  </si>
  <si>
    <t>Анекс бр.14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</si>
  <si>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</si>
  <si>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</si>
  <si>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</si>
  <si>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</si>
  <si>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</si>
  <si>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</si>
  <si>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</si>
  <si>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12.2017</t>
  </si>
  <si>
    <t>12.2018</t>
  </si>
  <si>
    <t>31.12.2018</t>
  </si>
  <si>
    <t>ХАРТИИ ОД ВРЕДНОСТ МЕРЕНИ ПО ОБЈЕКТИВНА ВРЕДНОСТ ПРЕКУ БИЛАНСОТ НА УСПЕХ (ВКЛУЧУВАЈЌИ ХАРТИИ ОД ВРЕДНОСТ ЗА ТРГУВАЊЕ)</t>
  </si>
  <si>
    <t>ДЕРИВАТИ МЕРЕНИ ПО ОБЈЕКТИВНАТА ВРЕДНОСТ ПРЕКУ БИЛАНСОТ НА УСПЕХ (ВКЛУЧУВАЈЌИ ЗА ТРГУВАЊЕ)</t>
  </si>
  <si>
    <t>Дериватни средства во странска валута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</si>
  <si>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</si>
  <si>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</si>
  <si>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</si>
  <si>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</si>
  <si>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</si>
  <si>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</si>
  <si>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</si>
  <si>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</si>
  <si>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</si>
  <si>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</si>
  <si>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</si>
  <si>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</si>
  <si>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</si>
  <si>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</si>
  <si>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 xml:space="preserve">ПЛАСМАНИ ВО ФИНАНСИСКИ ДРУШТВА МЕРЕНИ ПО АМОРТИЗИРАНА НАБАВНА ВРЕДНОСТ </t>
  </si>
  <si>
    <t>ПЛАСМАНИ ВО НЕФИНАНСИСКИТЕ СУБЈЕКТИ МЕРЕНИ ПО АМОРТИЗИРАНА НАБАВНА ВРЕДНОСТ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</si>
  <si>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</si>
  <si>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</si>
  <si>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</si>
  <si>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</si>
  <si>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</si>
  <si>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</si>
  <si>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</si>
  <si>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</si>
  <si>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</si>
  <si>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</si>
  <si>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</si>
  <si>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 xml:space="preserve">Приходи од камати од фондови за социјално осигурување 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</si>
  <si>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</si>
  <si>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</si>
  <si>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</si>
  <si>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</si>
  <si>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</si>
  <si>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</si>
  <si>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</si>
  <si>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</si>
  <si>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</si>
  <si>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</si>
  <si>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</si>
  <si>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</si>
  <si>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</si>
  <si>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</si>
  <si>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</si>
  <si>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</si>
  <si>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</si>
  <si>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</si>
  <si>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</si>
  <si>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</si>
  <si>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</si>
  <si>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</si>
  <si>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</si>
  <si>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</si>
  <si>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</si>
  <si>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</si>
  <si>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</si>
  <si>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штедилниците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</si>
  <si>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</si>
  <si>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</si>
  <si>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</si>
  <si>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</si>
  <si>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</si>
  <si>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</si>
  <si>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</si>
  <si>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</si>
  <si>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</si>
  <si>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</si>
  <si>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</si>
  <si>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</si>
  <si>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</si>
  <si>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</si>
  <si>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</si>
  <si>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</si>
  <si>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</si>
  <si>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</si>
  <si>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</si>
  <si>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</si>
  <si>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</si>
  <si>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</si>
  <si>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</si>
  <si>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</si>
  <si>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</si>
  <si>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</si>
  <si>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</si>
  <si>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</si>
  <si>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</si>
  <si>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</si>
  <si>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</si>
  <si>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</si>
  <si>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</si>
  <si>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</si>
  <si>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</si>
  <si>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</si>
  <si>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</si>
  <si>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</si>
  <si>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</si>
  <si>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</si>
  <si>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</si>
  <si>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</si>
  <si>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</si>
  <si>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</si>
  <si>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</si>
  <si>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</si>
  <si>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</si>
  <si>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</si>
  <si>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</si>
  <si>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</si>
  <si>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</si>
  <si>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</si>
  <si>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</si>
  <si>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</si>
  <si>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</si>
  <si>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</si>
  <si>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</si>
  <si>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</si>
  <si>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</si>
  <si>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</si>
  <si>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</si>
  <si>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</si>
  <si>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</si>
  <si>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</si>
  <si>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Анекс бр.3</t>
  </si>
  <si>
    <t>Анекс бр. 16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</si>
  <si>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</si>
  <si>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</si>
  <si>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</si>
  <si>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</si>
  <si>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</si>
  <si>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</si>
  <si>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</si>
  <si>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</si>
  <si>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</si>
  <si>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</si>
  <si>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</si>
  <si>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</si>
  <si>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</si>
  <si>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</si>
  <si>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</si>
  <si>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</si>
  <si>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</si>
  <si>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</si>
  <si>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</si>
  <si>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</si>
  <si>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</si>
  <si>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</si>
  <si>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</si>
  <si>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</si>
  <si>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</si>
  <si>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</si>
  <si>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</si>
  <si>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</si>
  <si>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</si>
  <si>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</si>
  <si>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</si>
  <si>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</si>
  <si>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</si>
  <si>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</si>
  <si>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</si>
  <si>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</si>
  <si>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</si>
  <si>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</si>
  <si>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</si>
  <si>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</si>
  <si>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</si>
  <si>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</si>
  <si>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</si>
  <si>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</si>
  <si>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</si>
  <si>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</si>
  <si>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</si>
  <si>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</si>
  <si>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</si>
  <si>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</si>
  <si>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</si>
  <si>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</si>
  <si>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</si>
  <si>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</si>
  <si>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</si>
  <si>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</si>
  <si>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</si>
  <si>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</si>
  <si>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</si>
  <si>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</si>
  <si>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</si>
  <si>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</si>
  <si>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</si>
  <si>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</si>
  <si>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ИВ</t>
  </si>
  <si>
    <t>ИВ: Исправка на вредноста</t>
  </si>
  <si>
    <t>Анекс бр. 20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</si>
  <si>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</si>
  <si>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</si>
  <si>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</si>
  <si>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</si>
  <si>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</si>
  <si>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</si>
  <si>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</si>
  <si>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</si>
  <si>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</si>
  <si>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</si>
  <si>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</si>
  <si>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</si>
  <si>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</si>
  <si>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</si>
  <si>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</si>
  <si>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</si>
  <si>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</si>
  <si>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</si>
  <si>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</si>
  <si>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</si>
  <si>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</si>
  <si>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Кредити за финансирање на потрошувачката на физичките лица*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</si>
  <si>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</si>
  <si>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23</t>
  </si>
  <si>
    <t>Показатели за квалитетот на кредитното портфолио на банкарскиот систем</t>
  </si>
  <si>
    <t>Показател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</si>
  <si>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</si>
  <si>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</si>
  <si>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</si>
  <si>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</si>
  <si>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</si>
  <si>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</si>
  <si>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</si>
  <si>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</si>
  <si>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</si>
  <si>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</si>
  <si>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</si>
  <si>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</si>
  <si>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</si>
  <si>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</si>
  <si>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</si>
  <si>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</si>
  <si>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</si>
  <si>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квалитетот на кредитното портфолио, по групи банки</t>
  </si>
  <si>
    <t>Анекс бр. 25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</si>
  <si>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</si>
  <si>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</si>
  <si>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</si>
  <si>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</si>
  <si>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</si>
  <si>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</si>
  <si>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26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</si>
  <si>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</si>
  <si>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</si>
  <si>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</si>
  <si>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</si>
  <si>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</si>
  <si>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</si>
  <si>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Анекс бр. 27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</si>
  <si>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</si>
  <si>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</si>
  <si>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Вкупна изложеност кон домаќинствата</t>
  </si>
  <si>
    <t>Учество во изложеноста на кредитниот ризик кон секторот „домаќинства“</t>
  </si>
  <si>
    <t>Покриеност на нефункционалите кредити со вкупната пресметана исправка на вредноста и посебна резерва</t>
  </si>
  <si>
    <t>Анекс бр. 28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</si>
  <si>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</si>
  <si>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</si>
  <si>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</si>
  <si>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</si>
  <si>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</si>
  <si>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</si>
  <si>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</si>
  <si>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</si>
  <si>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</si>
  <si>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</si>
  <si>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</si>
  <si>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</si>
  <si>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</si>
  <si>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29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</si>
  <si>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</si>
  <si>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</si>
  <si>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</si>
  <si>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</si>
  <si>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</si>
  <si>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</si>
  <si>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</si>
  <si>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</si>
  <si>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</si>
  <si>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</si>
  <si>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</si>
  <si>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</si>
  <si>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</si>
  <si>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</si>
  <si>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</si>
  <si>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</si>
  <si>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Показатели за ликвидноста по одделни групи банки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</si>
  <si>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</si>
  <si>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</si>
  <si>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</si>
  <si>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</si>
  <si>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</si>
  <si>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</si>
  <si>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</si>
  <si>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</si>
  <si>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</si>
  <si>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</si>
  <si>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Реден број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</si>
  <si>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</si>
  <si>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</si>
  <si>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</si>
  <si>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</si>
  <si>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</si>
  <si>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</si>
  <si>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</si>
  <si>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</si>
  <si>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</si>
  <si>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</si>
  <si>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</si>
  <si>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</si>
  <si>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</si>
  <si>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</si>
  <si>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</si>
  <si>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</si>
  <si>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</si>
  <si>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</si>
  <si>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</si>
  <si>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</si>
  <si>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</si>
  <si>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</si>
  <si>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</si>
  <si>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</si>
  <si>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</si>
  <si>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</si>
  <si>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</si>
  <si>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</si>
  <si>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</si>
  <si>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</si>
  <si>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</si>
  <si>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</si>
  <si>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</si>
  <si>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</si>
  <si>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</si>
  <si>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</si>
  <si>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</si>
  <si>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</si>
  <si>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</si>
  <si>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</si>
  <si>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</si>
  <si>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</si>
  <si>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</si>
  <si>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</si>
  <si>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</si>
  <si>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</si>
  <si>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</si>
  <si>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рочност (билансна и вонбилансна евиденција)</t>
  </si>
  <si>
    <t>Очекувана рочност (идни активности)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</si>
  <si>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</si>
  <si>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</si>
  <si>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</si>
  <si>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</si>
  <si>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</si>
  <si>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</si>
  <si>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</si>
  <si>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</si>
  <si>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</si>
  <si>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</si>
  <si>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</si>
  <si>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</si>
  <si>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</si>
  <si>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</si>
  <si>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</si>
  <si>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</si>
  <si>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</si>
  <si>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</si>
  <si>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</si>
  <si>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</si>
  <si>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</si>
  <si>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</si>
  <si>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</si>
  <si>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</si>
  <si>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</si>
  <si>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</si>
  <si>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</si>
  <si>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</si>
  <si>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</si>
  <si>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</si>
  <si>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</si>
  <si>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</si>
  <si>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</si>
  <si>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</si>
  <si>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</si>
  <si>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</si>
  <si>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</si>
  <si>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</si>
  <si>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</si>
  <si>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</si>
  <si>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</si>
  <si>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</si>
  <si>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</si>
  <si>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</si>
  <si>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</si>
  <si>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</si>
  <si>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</si>
  <si>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</si>
  <si>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</si>
  <si>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</si>
  <si>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</si>
  <si>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</si>
  <si>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</si>
  <si>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</si>
  <si>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</si>
  <si>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</si>
  <si>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</si>
  <si>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</si>
  <si>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</si>
  <si>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</si>
  <si>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</si>
  <si>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</si>
  <si>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</si>
  <si>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</si>
  <si>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</si>
  <si>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</si>
  <si>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</si>
  <si>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</si>
  <si>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</si>
  <si>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</si>
  <si>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</si>
  <si>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</si>
  <si>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</si>
  <si>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</si>
  <si>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</si>
  <si>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</si>
  <si>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</si>
  <si>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</si>
  <si>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</si>
  <si>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</si>
  <si>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Сопствени средства, по групи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</si>
  <si>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</si>
  <si>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</si>
  <si>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</si>
  <si>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</si>
  <si>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</si>
  <si>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</si>
  <si>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</si>
  <si>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</si>
  <si>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</si>
  <si>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</si>
  <si>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</si>
  <si>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</si>
  <si>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</si>
  <si>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</si>
  <si>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</si>
  <si>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</si>
  <si>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</si>
  <si>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</si>
  <si>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</si>
  <si>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</si>
  <si>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</si>
  <si>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</si>
  <si>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</si>
  <si>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</si>
  <si>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</si>
  <si>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</si>
  <si>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</si>
  <si>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</si>
  <si>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</si>
  <si>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</si>
  <si>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</si>
  <si>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</si>
  <si>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</si>
  <si>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</si>
  <si>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</si>
  <si>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</si>
  <si>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</si>
  <si>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</si>
  <si>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</si>
  <si>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</si>
  <si>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</si>
  <si>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</si>
  <si>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</si>
  <si>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</si>
  <si>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</si>
  <si>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</si>
  <si>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</si>
  <si>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</si>
  <si>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</si>
  <si>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</si>
  <si>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</si>
  <si>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</si>
  <si>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</si>
  <si>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</si>
  <si>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</si>
  <si>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</si>
  <si>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</si>
  <si>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</si>
  <si>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</si>
  <si>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</si>
  <si>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</si>
  <si>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</si>
  <si>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</si>
  <si>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</si>
  <si>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</si>
  <si>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</si>
  <si>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</si>
  <si>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</si>
  <si>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</si>
  <si>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</si>
  <si>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</si>
  <si>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</si>
  <si>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</si>
  <si>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</si>
  <si>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</si>
  <si>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</si>
  <si>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</si>
  <si>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</si>
  <si>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</si>
  <si>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</si>
  <si>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</si>
  <si>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</si>
  <si>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</si>
  <si>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</si>
  <si>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</si>
  <si>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</si>
  <si>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</si>
  <si>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</si>
  <si>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</si>
  <si>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</si>
  <si>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</si>
  <si>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</si>
  <si>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</si>
  <si>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</si>
  <si>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</si>
  <si>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</si>
  <si>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</si>
  <si>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</si>
  <si>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</si>
  <si>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</si>
  <si>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</si>
  <si>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</si>
  <si>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</si>
  <si>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</si>
  <si>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</si>
  <si>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</si>
  <si>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</si>
  <si>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</si>
  <si>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</si>
  <si>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</si>
  <si>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</si>
  <si>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</si>
  <si>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</si>
  <si>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</si>
  <si>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</si>
  <si>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</si>
  <si>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</si>
  <si>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</si>
  <si>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</si>
  <si>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</si>
  <si>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</si>
  <si>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</si>
  <si>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</si>
  <si>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</si>
  <si>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</si>
  <si>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</si>
  <si>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</si>
  <si>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</si>
  <si>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</si>
  <si>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</si>
  <si>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</si>
  <si>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</si>
  <si>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</si>
  <si>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</si>
  <si>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</si>
  <si>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</si>
  <si>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</si>
  <si>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</si>
  <si>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</si>
  <si>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</si>
  <si>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</si>
  <si>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</si>
  <si>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</si>
  <si>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</si>
  <si>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</si>
  <si>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</si>
  <si>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</si>
  <si>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</si>
  <si>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</si>
  <si>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</si>
  <si>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</si>
  <si>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</si>
  <si>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</si>
  <si>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</si>
  <si>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</si>
  <si>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</si>
  <si>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</si>
  <si>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</si>
  <si>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</si>
  <si>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</si>
  <si>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</si>
  <si>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</si>
  <si>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</si>
  <si>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</si>
  <si>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</si>
  <si>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</si>
  <si>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</si>
  <si>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</si>
  <si>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</si>
  <si>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</si>
  <si>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</si>
  <si>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</si>
  <si>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</si>
  <si>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</si>
  <si>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</si>
  <si>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</si>
  <si>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</si>
  <si>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</si>
  <si>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</si>
  <si>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</si>
  <si>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</si>
  <si>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</si>
  <si>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</si>
  <si>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</si>
  <si>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</si>
  <si>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</si>
  <si>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</si>
  <si>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</si>
  <si>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</si>
  <si>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</si>
  <si>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</si>
  <si>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</si>
  <si>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</si>
  <si>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</si>
  <si>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</si>
  <si>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Број на банки во одделните групи банки*</t>
  </si>
  <si>
    <t>пет банки</t>
  </si>
  <si>
    <t>седум банки</t>
  </si>
  <si>
    <t>три банки</t>
  </si>
  <si>
    <t>Група мали банки (актива помала од 8,65 милијарди денари на 31.3.2019 година)</t>
  </si>
  <si>
    <t>3.2019</t>
  </si>
  <si>
    <t>31.3.2019</t>
  </si>
  <si>
    <t>Апсолутна квартална промена на изложеноста на кредитен ризик во илјади денари</t>
  </si>
  <si>
    <t>Квартална стапка на промена</t>
  </si>
  <si>
    <t>Учество во вкупниот квартален пораст на изложеноста на кредитен ризик</t>
  </si>
  <si>
    <t>Изложеност на кредитен ризик во илјади денари на 31.3.2019 година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</si>
  <si>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</si>
  <si>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</si>
  <si>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</si>
  <si>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3.2018</t>
  </si>
  <si>
    <t>6.2018</t>
  </si>
  <si>
    <t>9.2018</t>
  </si>
  <si>
    <t xml:space="preserve">Анекс бр.15 </t>
  </si>
  <si>
    <t>Квартална промена на депозитите на нефинансиските субјекти</t>
  </si>
  <si>
    <t>Состојба на крајот од кварталот (во милиони денари)</t>
  </si>
  <si>
    <t>ПАРИЧНИ СРЕДСТВА И САЛДА КАЈ НБРСМ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</si>
  <si>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</si>
  <si>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</si>
  <si>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</si>
  <si>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</si>
  <si>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Деривати во странска валута чувани за управување со ризик</t>
  </si>
  <si>
    <t>Исправка на вредноста (оштетување на средствата) на кредитите на домашните банки</t>
  </si>
  <si>
    <t>Акумулирана амортизација на кредитите на штедилниците</t>
  </si>
  <si>
    <t>Акумулирана амортизација на кредитите на осигурителните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</si>
  <si>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</si>
  <si>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 xml:space="preserve">Негативни салда на тековните сметки на финансиските друштва </t>
  </si>
  <si>
    <t>Кредити врз основа на кредитни картички и негативни салда на тековните сметки на финансиските институции - нерезиденти</t>
  </si>
  <si>
    <t>Исправка на вредноста (оштетување на средствата) на негативните салда на тековните сметки на финансиските друштва - нерезиденти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</si>
  <si>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</si>
  <si>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</si>
  <si>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</si>
  <si>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Исправка на вредност (оштетување) на побарувањата врз основа на финансиски лизинг од нефинансиските друштва</t>
  </si>
  <si>
    <t>Групна исправка на вредноста за портфолиото на кредити и побарувања</t>
  </si>
  <si>
    <t>Сомнителни и спорни побарувања врз основа на побарувања врз основа на камати</t>
  </si>
  <si>
    <t xml:space="preserve">Интерни пресметковни односи </t>
  </si>
  <si>
    <t>Оштетување на нетековните средства коишто се чуваат за продажба</t>
  </si>
  <si>
    <t>КОМИСИОНО РАБОТЕЊЕ</t>
  </si>
  <si>
    <t>* Интерна билансна шема на НБРСМ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</si>
  <si>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</si>
  <si>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Дериватни обврски чувани за управување со ризик</t>
  </si>
  <si>
    <t>Дериватни обврски во странска валута</t>
  </si>
  <si>
    <t>Депозити на пензиските фоднови</t>
  </si>
  <si>
    <t>Долгорочни депозити во странска валута на непрофитните институции коишто им служат на домаќинствата</t>
  </si>
  <si>
    <t>Обврски по финансиски лизинг кон нерезидентите</t>
  </si>
  <si>
    <t>Субординирани обврски во денари со валутна клаузула</t>
  </si>
  <si>
    <t>Други фондови</t>
  </si>
  <si>
    <t>Компоненти и структура на кредитната изложеност на банките по категорија на ризик, со состојба на 31.3.2019 година</t>
  </si>
  <si>
    <t>30.6.2018</t>
  </si>
  <si>
    <t>30.9.2018</t>
  </si>
  <si>
    <t>Анекс бр.30</t>
  </si>
  <si>
    <t>Анекс бр.31</t>
  </si>
  <si>
    <t xml:space="preserve">Анекс бр.32 </t>
  </si>
  <si>
    <t>Анекс бр.33</t>
  </si>
  <si>
    <t>Анекс бр.34</t>
  </si>
  <si>
    <t>Анекс бр.37</t>
  </si>
  <si>
    <t xml:space="preserve">Актива пондерирана според валутниот ризик </t>
  </si>
  <si>
    <t>Анекс бр.39</t>
  </si>
  <si>
    <t>Показатели за профитабилноста и ефикасноста во работењето на банкарскиот систем и по групи банки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</si>
  <si>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</si>
  <si>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</si>
  <si>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</si>
  <si>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</si>
  <si>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</si>
  <si>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</si>
  <si>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</si>
  <si>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</si>
  <si>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*Стапка на поврат на просечниот "материјален основен капитал и резерви"</t>
  </si>
  <si>
    <t>Група големи банки (актива поголема од 34,8 милијарди денари на 30.6.2019 година)</t>
  </si>
  <si>
    <t>Група средни банки (актива меѓу 8,65 и 34,8 милијарди денари на 30.6.2019 година)</t>
  </si>
  <si>
    <t>* Структурата на групите банки е утврдена со состојба на 30.6.2019, според износот на активата на одделните банки на 30.6.2019 година</t>
  </si>
  <si>
    <t>6.2019</t>
  </si>
  <si>
    <t>Квартална промена
6.2019/3.2019</t>
  </si>
  <si>
    <t>30.6.2019</t>
  </si>
  <si>
    <t>Пораст 30.6.2019/     31.3.2019</t>
  </si>
  <si>
    <t>Изложеност на кредитен ризик во илјади денари на 30.6.2019 година</t>
  </si>
  <si>
    <t>Изложеност на кредитен ризик во илјади денари на 30.6.2018 година</t>
  </si>
  <si>
    <t>Промена 30.6.2019/31.3.2019</t>
  </si>
  <si>
    <t>Структура на депозитите на нефинансиските субјекти, по одделни групи банки</t>
  </si>
  <si>
    <t>Останати должнички инструменти мерени по амортизирана набавна вредност издадени од јавни нефинансиски друштва</t>
  </si>
  <si>
    <t>Исправка на вредноста (оштетување на средствата) на сомнителните и спорните побарувања на финансиските друштва</t>
  </si>
  <si>
    <t>Денарски деривати чувани за тргување</t>
  </si>
  <si>
    <t>Обврски за камати на издадени хартии од вредност</t>
  </si>
  <si>
    <t>30.06.2018</t>
  </si>
  <si>
    <t>Нето каматен приход од финансиски средства и обврски чувани за тргување</t>
  </si>
  <si>
    <t>Загуба од продажба на финансиските средства мерени по објективна вредност преку останата сеопфатна добивка</t>
  </si>
  <si>
    <t>ФИНАНСИСКИ СРЕДСТВА МЕРЕНИ ПО ОБЈЕКТИВНА ВРЕДНОСТ ПРЕКУ БИЛАНСОТ НА УСПЕХ, ОПРЕДЕЛЕНИ КАКО ТАКВИ ПРИ ПОЧЕТНОТО ПРИЗНАВАЊЕ</t>
  </si>
  <si>
    <t>Компоненти и валутна структура на кредитната изложеност на банките, со состојба на 30.6.2019 година</t>
  </si>
  <si>
    <t>Квартална промена (30.6.2019-31.3.2019) на кредитната изложеност според типот на кредитна изложеност и дејност / производ</t>
  </si>
  <si>
    <t>Квартална промена (30.6.2019-31.3.2019) на кредитната изложеност според категоријата на ризик и дејност / производ</t>
  </si>
  <si>
    <t>Компоненти и валутна структура на необезбедената кредитната изложеност на банките, според дејност / производ, со состојба на 30.6.2019 година</t>
  </si>
  <si>
    <t>Компоненти и структура на кредитната изложеност на банките по категорија на ризик, со состојба на 30.6.2019 година</t>
  </si>
  <si>
    <t>Структура на кредитната изложеност на 30.6.2019 г. според категоријата на ризик (во милиони денари)</t>
  </si>
  <si>
    <t>Структура на вкупната кредитна изложеност кон физички лица според висината на месечните примања, со состојба на 30.6.2019 година</t>
  </si>
  <si>
    <t>Договорна преостаната рочна структура  на средствата и обврските на банкарскиот систем на 30.6.2019 година</t>
  </si>
  <si>
    <t>Очекувана преостаната рочна структура на средствата и обврските на банкарскиот систем на 30.6.2019 година</t>
  </si>
  <si>
    <t>Структура на активата со валутна компонента, со состојба на 30.06.2019 година</t>
  </si>
  <si>
    <t>Структура на пасивата со валутна компонента, со состојба на 30.06.2019 година</t>
  </si>
  <si>
    <t>Анекс бр.35</t>
  </si>
  <si>
    <t>Вкупна вредност на каматочувствителните позиции од портфолиото на банкарски активности, по тип на каматна стапка на 30.6.2019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</si>
  <si>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</si>
  <si>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</si>
  <si>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</si>
  <si>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</si>
  <si>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</si>
  <si>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</si>
  <si>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</si>
  <si>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</si>
  <si>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</si>
  <si>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</si>
  <si>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</si>
  <si>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</si>
  <si>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</si>
  <si>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</si>
  <si>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</si>
  <si>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</si>
  <si>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</si>
  <si>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</si>
  <si>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</si>
  <si>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</si>
  <si>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</si>
  <si>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</si>
  <si>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</si>
  <si>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</si>
  <si>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</si>
  <si>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</si>
  <si>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</si>
  <si>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</si>
  <si>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</si>
  <si>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</si>
  <si>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</si>
  <si>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</si>
  <si>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</si>
  <si>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</si>
  <si>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</si>
  <si>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</si>
  <si>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</si>
  <si>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</si>
  <si>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</si>
  <si>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</si>
  <si>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</si>
  <si>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</si>
  <si>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</si>
  <si>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</si>
  <si>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</si>
  <si>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</si>
  <si>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</si>
  <si>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</si>
  <si>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</si>
  <si>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</si>
  <si>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</si>
  <si>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</si>
  <si>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</si>
  <si>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</si>
  <si>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</si>
  <si>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</si>
  <si>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</si>
  <si>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</si>
  <si>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</si>
  <si>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</si>
  <si>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</si>
  <si>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</si>
  <si>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</si>
  <si>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</si>
  <si>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</si>
  <si>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</si>
  <si>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</si>
  <si>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</si>
  <si>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</si>
  <si>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</si>
  <si>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</si>
  <si>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</si>
  <si>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</si>
  <si>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</si>
  <si>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</si>
  <si>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</si>
  <si>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</si>
  <si>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</si>
  <si>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</si>
  <si>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</si>
  <si>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</si>
  <si>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01</t>
  </si>
  <si>
    <t>ФИКСНА КАМАТНА СТАПКА</t>
  </si>
  <si>
    <t>ПРОМЕНЛИВА КАМАТНА СТАПКА</t>
  </si>
  <si>
    <t>Анекс бр. 36</t>
  </si>
  <si>
    <t>Анекс бр.38</t>
  </si>
  <si>
    <t>Анекс бр.40</t>
  </si>
  <si>
    <t>Исправка на вредноста за финансиски и нефинансиски средства / Нето каматен приход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</si>
</sst>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%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_(* #.##0.00_);_(* \(#.##0.00\);_(* &quot;-&quot;??_);_(@_)"/>
    <numFmt numFmtId="176" formatCode="_-[$€-2]* #,##0.00_-;\-[$€-2]* #,##0.00_-;_-[$€-2]* &quot;-&quot;??_-"/>
    <numFmt numFmtId="177" formatCode="General_)"/>
    <numFmt numFmtId="178" formatCode="[Black][&gt;0.05]#,##0.0;[Black][&lt;-0.05]\-#,##0.0;;"/>
    <numFmt numFmtId="179" formatCode="[Black][&gt;0.5]#,##0;[Black][&lt;-0.5]\-#,##0;;"/>
    <numFmt numFmtId="180" formatCode="0.0"/>
    <numFmt numFmtId="181" formatCode="_(* #,##0_);_(* \(#,##0\);_(* &quot;-&quot;??_);_(@_)"/>
    <numFmt numFmtId="182" formatCode="#,##0.00000"/>
    <numFmt numFmtId="183" formatCode="0.00000%"/>
    <numFmt numFmtId="184" formatCode="#,##0.000000"/>
    <numFmt numFmtId="185" formatCode="#,##0.000"/>
    <numFmt numFmtId="186" formatCode="#,##0.0000000"/>
    <numFmt numFmtId="187" formatCode="#,###"/>
    <numFmt numFmtId="188" formatCode="0.00\ %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color theme="1"/>
      <name val="Tahoma"/>
      <family val="2"/>
    </font>
    <font>
      <sz val="11"/>
      <name val="MAC C Times"/>
      <family val="1"/>
    </font>
    <font>
      <sz val="10"/>
      <color theme="1"/>
      <name val="Tahoma"/>
      <family val="2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Arial"/>
      <family val="2"/>
      <charset val="204"/>
    </font>
    <font>
      <b/>
      <sz val="11"/>
      <name val="Tahoma"/>
      <family val="2"/>
    </font>
    <font>
      <sz val="11"/>
      <color indexed="8"/>
      <name val="Calibri"/>
      <family val="2"/>
    </font>
    <font>
      <b/>
      <sz val="10"/>
      <color indexed="8"/>
      <name val="Tahoma"/>
      <family val="2"/>
      <charset val="204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12"/>
      <name val="MS Sans Serif"/>
      <family val="2"/>
      <charset val="204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charset val="204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charset val="204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charset val="204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charset val="204"/>
      <scheme val="minor"/>
    </font>
    <font>
      <b/>
      <sz val="15"/>
      <color indexed="56"/>
      <name val="Calibri"/>
      <family val="2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charset val="204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charset val="204"/>
      <scheme val="minor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sz val="10"/>
      <name val="Times New Roman"/>
      <family val="1"/>
      <charset val="204"/>
    </font>
    <font>
      <sz val="10"/>
      <name val="MAC C Times"/>
      <family val="1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charset val="204"/>
      <scheme val="minor"/>
    </font>
    <font>
      <b/>
      <sz val="18"/>
      <color indexed="56"/>
      <name val="Cambria"/>
      <family val="2"/>
    </font>
    <font>
      <b/>
      <sz val="18"/>
      <color theme="3"/>
      <name val="Calibri Light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charset val="204"/>
      <scheme val="minor"/>
    </font>
    <font>
      <sz val="11"/>
      <color indexed="10"/>
      <name val="Calibri"/>
      <family val="2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b/>
      <sz val="11"/>
      <name val="Tahoma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b/>
      <i/>
      <sz val="10"/>
      <name val="Tahoma"/>
      <family val="2"/>
    </font>
    <font>
      <i/>
      <sz val="10"/>
      <name val="Tahoma"/>
      <family val="2"/>
    </font>
    <font>
      <sz val="9"/>
      <name val="Tahoma"/>
      <family val="2"/>
    </font>
    <font>
      <b/>
      <sz val="11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</font>
    <font>
      <b/>
      <sz val="11"/>
      <color rgb="FFFF0000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sz val="11"/>
      <color theme="1"/>
      <name val="Tahoma"/>
      <family val="2"/>
    </font>
    <font>
      <sz val="8"/>
      <color theme="1"/>
      <name val="Tahoma"/>
      <family val="2"/>
    </font>
    <font>
      <sz val="10"/>
      <color indexed="8"/>
      <name val="Arial"/>
      <family val="2"/>
      <charset val="204"/>
    </font>
    <font>
      <b/>
      <sz val="11"/>
      <color rgb="FFFF0000"/>
      <name val="Tahoma"/>
      <family val="2"/>
    </font>
    <font>
      <sz val="10"/>
      <color rgb="FF1D0DF3"/>
      <name val="Tahoma"/>
      <family val="2"/>
      <charset val="204"/>
    </font>
    <font>
      <sz val="11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color indexed="8"/>
      <name val="Tahoma"/>
      <family val="2"/>
      <charset val="204"/>
    </font>
    <font>
      <b/>
      <i/>
      <sz val="10"/>
      <color theme="1"/>
      <name val="Tahoma"/>
      <family val="2"/>
      <charset val="204"/>
    </font>
  </fonts>
  <fills count="7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8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1746">
    <xf numFmtId="0" fontId="0" fillId="0" borderId="0"/>
    <xf numFmtId="0" fontId="11" fillId="0" borderId="0"/>
    <xf numFmtId="0" fontId="15" fillId="0" borderId="0"/>
    <xf numFmtId="0" fontId="17" fillId="0" borderId="0"/>
    <xf numFmtId="0" fontId="11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0" fillId="0" borderId="0"/>
    <xf numFmtId="167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9" fillId="0" borderId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7" fillId="0" borderId="0"/>
    <xf numFmtId="0" fontId="19" fillId="0" borderId="0"/>
    <xf numFmtId="0" fontId="19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1" fillId="0" borderId="0"/>
    <xf numFmtId="170" fontId="27" fillId="0" borderId="0" applyFont="0" applyFill="0" applyBorder="0" applyAlignment="0" applyProtection="0"/>
    <xf numFmtId="38" fontId="28" fillId="0" borderId="0" applyFill="0" applyBorder="0" applyAlignment="0">
      <protection locked="0"/>
    </xf>
    <xf numFmtId="171" fontId="27" fillId="0" borderId="0" applyFont="0" applyFill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7" fillId="13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1" fillId="3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7" fillId="17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3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7" fillId="2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1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25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1" fillId="4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7" fillId="29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1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7" fillId="3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3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172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1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7" fillId="18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1" fillId="46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7" fillId="22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1" fillId="4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7" fillId="26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1" fillId="4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1" fillId="44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7" fillId="34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1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4" fontId="27" fillId="0" borderId="0" applyFont="0" applyFill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1" fillId="15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0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1" fillId="23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2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52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3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1" fillId="35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53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1" fillId="1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1" fillId="1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1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24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2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1" fillId="32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5" fillId="9" borderId="63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37" borderId="69" applyNumberFormat="0" applyAlignment="0" applyProtection="0"/>
    <xf numFmtId="0" fontId="34" fillId="59" borderId="69" applyNumberFormat="0" applyAlignment="0" applyProtection="0"/>
    <xf numFmtId="0" fontId="35" fillId="9" borderId="63" applyNumberFormat="0" applyAlignment="0" applyProtection="0"/>
    <xf numFmtId="0" fontId="35" fillId="9" borderId="63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4" fillId="59" borderId="69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7" fillId="10" borderId="66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7" fillId="10" borderId="66" applyNumberFormat="0" applyAlignment="0" applyProtection="0"/>
    <xf numFmtId="0" fontId="37" fillId="10" borderId="66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0" fontId="36" fillId="60" borderId="70" applyNumberFormat="0" applyAlignment="0" applyProtection="0"/>
    <xf numFmtId="1" fontId="38" fillId="4" borderId="24">
      <alignment horizontal="right" vertical="center"/>
    </xf>
    <xf numFmtId="0" fontId="39" fillId="4" borderId="24">
      <alignment horizontal="right" vertical="center"/>
    </xf>
    <xf numFmtId="0" fontId="11" fillId="4" borderId="71"/>
    <xf numFmtId="0" fontId="38" fillId="3" borderId="24">
      <alignment horizontal="center" vertical="center"/>
    </xf>
    <xf numFmtId="1" fontId="38" fillId="4" borderId="24">
      <alignment horizontal="right" vertical="center"/>
    </xf>
    <xf numFmtId="0" fontId="11" fillId="4" borderId="0"/>
    <xf numFmtId="0" fontId="40" fillId="4" borderId="24">
      <alignment horizontal="left" vertical="center"/>
    </xf>
    <xf numFmtId="0" fontId="40" fillId="4" borderId="24"/>
    <xf numFmtId="0" fontId="39" fillId="4" borderId="24">
      <alignment horizontal="right" vertical="center"/>
    </xf>
    <xf numFmtId="0" fontId="41" fillId="61" borderId="24">
      <alignment horizontal="left" vertical="center"/>
    </xf>
    <xf numFmtId="0" fontId="41" fillId="61" borderId="24">
      <alignment horizontal="left" vertical="center"/>
    </xf>
    <xf numFmtId="0" fontId="42" fillId="4" borderId="24">
      <alignment horizontal="left" vertical="center"/>
    </xf>
    <xf numFmtId="0" fontId="43" fillId="4" borderId="71"/>
    <xf numFmtId="0" fontId="38" fillId="62" borderId="24">
      <alignment horizontal="left" vertical="center"/>
    </xf>
    <xf numFmtId="167" fontId="2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19" fillId="0" borderId="0"/>
    <xf numFmtId="0" fontId="45" fillId="0" borderId="0" applyProtection="0"/>
    <xf numFmtId="176" fontId="11" fillId="0" borderId="0" applyFont="0" applyFill="0" applyBorder="0" applyAlignment="0" applyProtection="0"/>
    <xf numFmtId="177" fontId="4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" fontId="45" fillId="0" borderId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5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2" fillId="0" borderId="60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3" fillId="0" borderId="73" applyNumberFormat="0" applyFill="0" applyAlignment="0" applyProtection="0"/>
    <xf numFmtId="0" fontId="51" fillId="0" borderId="72" applyNumberFormat="0" applyFill="0" applyAlignment="0" applyProtection="0"/>
    <xf numFmtId="0" fontId="52" fillId="0" borderId="60" applyNumberFormat="0" applyFill="0" applyAlignment="0" applyProtection="0"/>
    <xf numFmtId="0" fontId="52" fillId="0" borderId="60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1" fillId="0" borderId="72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5" fillId="0" borderId="61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6" fillId="0" borderId="75" applyNumberFormat="0" applyFill="0" applyAlignment="0" applyProtection="0"/>
    <xf numFmtId="0" fontId="54" fillId="0" borderId="74" applyNumberFormat="0" applyFill="0" applyAlignment="0" applyProtection="0"/>
    <xf numFmtId="0" fontId="55" fillId="0" borderId="61" applyNumberFormat="0" applyFill="0" applyAlignment="0" applyProtection="0"/>
    <xf numFmtId="0" fontId="55" fillId="0" borderId="61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4" fillId="0" borderId="74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8" fillId="0" borderId="62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9" fillId="0" borderId="77" applyNumberFormat="0" applyFill="0" applyAlignment="0" applyProtection="0"/>
    <xf numFmtId="0" fontId="57" fillId="0" borderId="76" applyNumberFormat="0" applyFill="0" applyAlignment="0" applyProtection="0"/>
    <xf numFmtId="0" fontId="58" fillId="0" borderId="62" applyNumberFormat="0" applyFill="0" applyAlignment="0" applyProtection="0"/>
    <xf numFmtId="0" fontId="58" fillId="0" borderId="62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76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5" fillId="0" borderId="0" applyNumberFormat="0" applyFont="0" applyFill="0" applyBorder="0" applyAlignment="0" applyProtection="0"/>
    <xf numFmtId="0" fontId="60" fillId="0" borderId="0" applyProtection="0"/>
    <xf numFmtId="168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2" fillId="8" borderId="63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2" fillId="8" borderId="63" applyNumberFormat="0" applyAlignment="0" applyProtection="0"/>
    <xf numFmtId="0" fontId="62" fillId="8" borderId="63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1" fillId="39" borderId="69" applyNumberFormat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4" fillId="0" borderId="65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4" fillId="0" borderId="65" applyNumberFormat="0" applyFill="0" applyAlignment="0" applyProtection="0"/>
    <xf numFmtId="0" fontId="64" fillId="0" borderId="65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0" fontId="63" fillId="0" borderId="78" applyNumberFormat="0" applyFill="0" applyAlignment="0" applyProtection="0"/>
    <xf numFmtId="165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7" fillId="7" borderId="0" applyNumberFormat="0" applyBorder="0" applyAlignment="0" applyProtection="0"/>
    <xf numFmtId="0" fontId="67" fillId="7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8" fillId="0" borderId="0"/>
    <xf numFmtId="0" fontId="68" fillId="0" borderId="0"/>
    <xf numFmtId="0" fontId="11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1" fillId="0" borderId="0"/>
    <xf numFmtId="0" fontId="19" fillId="0" borderId="0"/>
    <xf numFmtId="0" fontId="10" fillId="0" borderId="0"/>
    <xf numFmtId="0" fontId="17" fillId="0" borderId="0"/>
    <xf numFmtId="0" fontId="21" fillId="0" borderId="0"/>
    <xf numFmtId="0" fontId="10" fillId="0" borderId="0"/>
    <xf numFmtId="0" fontId="11" fillId="0" borderId="0"/>
    <xf numFmtId="0" fontId="17" fillId="0" borderId="0"/>
    <xf numFmtId="0" fontId="26" fillId="0" borderId="0">
      <alignment vertical="top"/>
    </xf>
    <xf numFmtId="0" fontId="19" fillId="0" borderId="0"/>
    <xf numFmtId="0" fontId="19" fillId="0" borderId="0"/>
    <xf numFmtId="0" fontId="26" fillId="0" borderId="0">
      <alignment vertical="top"/>
    </xf>
    <xf numFmtId="0" fontId="19" fillId="0" borderId="0"/>
    <xf numFmtId="0" fontId="19" fillId="0" borderId="0"/>
    <xf numFmtId="0" fontId="10" fillId="0" borderId="0"/>
    <xf numFmtId="0" fontId="17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1" fillId="0" borderId="0"/>
    <xf numFmtId="0" fontId="10" fillId="0" borderId="0"/>
    <xf numFmtId="0" fontId="69" fillId="0" borderId="0"/>
    <xf numFmtId="0" fontId="19" fillId="0" borderId="0"/>
    <xf numFmtId="0" fontId="11" fillId="0" borderId="0"/>
    <xf numFmtId="0" fontId="19" fillId="0" borderId="0"/>
    <xf numFmtId="0" fontId="10" fillId="0" borderId="0"/>
    <xf numFmtId="0" fontId="10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26" fillId="0" borderId="0">
      <alignment vertical="top"/>
    </xf>
    <xf numFmtId="0" fontId="19" fillId="0" borderId="0"/>
    <xf numFmtId="0" fontId="26" fillId="0" borderId="0">
      <alignment vertical="top"/>
    </xf>
    <xf numFmtId="0" fontId="11" fillId="0" borderId="0"/>
    <xf numFmtId="0" fontId="21" fillId="0" borderId="0"/>
    <xf numFmtId="0" fontId="17" fillId="0" borderId="0"/>
    <xf numFmtId="0" fontId="10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26" fillId="0" borderId="0">
      <alignment vertical="top"/>
    </xf>
    <xf numFmtId="0" fontId="26" fillId="0" borderId="0">
      <alignment vertical="top"/>
    </xf>
    <xf numFmtId="0" fontId="21" fillId="0" borderId="0"/>
    <xf numFmtId="0" fontId="19" fillId="0" borderId="0"/>
    <xf numFmtId="0" fontId="11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70" fillId="0" borderId="0"/>
    <xf numFmtId="0" fontId="11" fillId="0" borderId="0"/>
    <xf numFmtId="0" fontId="19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>
      <alignment vertical="top"/>
    </xf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9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1" fillId="0" borderId="0"/>
    <xf numFmtId="0" fontId="11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19" fillId="0" borderId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71" fillId="11" borderId="67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11" fillId="41" borderId="80" applyNumberFormat="0" applyFont="0" applyAlignment="0" applyProtection="0"/>
    <xf numFmtId="0" fontId="21" fillId="41" borderId="79" applyNumberFormat="0" applyFont="0" applyAlignment="0" applyProtection="0"/>
    <xf numFmtId="0" fontId="71" fillId="11" borderId="67" applyNumberFormat="0" applyFont="0" applyAlignment="0" applyProtection="0"/>
    <xf numFmtId="0" fontId="71" fillId="11" borderId="67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21" fillId="41" borderId="79" applyNumberFormat="0" applyFon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3" fillId="9" borderId="64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37" borderId="81" applyNumberFormat="0" applyAlignment="0" applyProtection="0"/>
    <xf numFmtId="0" fontId="72" fillId="59" borderId="81" applyNumberFormat="0" applyAlignment="0" applyProtection="0"/>
    <xf numFmtId="0" fontId="73" fillId="9" borderId="64" applyNumberFormat="0" applyAlignment="0" applyProtection="0"/>
    <xf numFmtId="0" fontId="73" fillId="9" borderId="64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0" fontId="72" fillId="59" borderId="8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6" fillId="0" borderId="0" applyFont="0" applyFill="0" applyBorder="0" applyAlignment="0" applyProtection="0">
      <alignment vertical="top"/>
    </xf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>
      <alignment vertical="top"/>
    </xf>
    <xf numFmtId="9" fontId="7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8" fillId="0" borderId="68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2" fillId="0" borderId="83" applyNumberFormat="0" applyFill="0" applyAlignment="0" applyProtection="0"/>
    <xf numFmtId="0" fontId="77" fillId="0" borderId="82" applyNumberFormat="0" applyFill="0" applyAlignment="0" applyProtection="0"/>
    <xf numFmtId="0" fontId="78" fillId="0" borderId="68" applyNumberFormat="0" applyFill="0" applyAlignment="0" applyProtection="0"/>
    <xf numFmtId="0" fontId="78" fillId="0" borderId="68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80" fontId="11" fillId="0" borderId="0">
      <alignment horizontal="right"/>
    </xf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38" fontId="28" fillId="0" borderId="0" applyFill="0" applyBorder="0" applyAlignment="0">
      <protection locked="0"/>
    </xf>
    <xf numFmtId="167" fontId="19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37" borderId="0" applyNumberFormat="0" applyBorder="0" applyAlignment="0" applyProtection="0"/>
    <xf numFmtId="0" fontId="29" fillId="43" borderId="0" applyNumberFormat="0" applyBorder="0" applyAlignment="0" applyProtection="0"/>
    <xf numFmtId="0" fontId="29" fillId="39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39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30" fillId="39" borderId="0" applyNumberFormat="0" applyBorder="0" applyAlignment="0" applyProtection="0"/>
    <xf numFmtId="0" fontId="30" fillId="51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1" borderId="0" applyNumberFormat="0" applyBorder="0" applyAlignment="0" applyProtection="0"/>
    <xf numFmtId="0" fontId="30" fillId="58" borderId="0" applyNumberFormat="0" applyBorder="0" applyAlignment="0" applyProtection="0"/>
    <xf numFmtId="0" fontId="32" fillId="38" borderId="0" applyNumberFormat="0" applyBorder="0" applyAlignment="0" applyProtection="0"/>
    <xf numFmtId="0" fontId="34" fillId="37" borderId="69" applyNumberFormat="0" applyAlignment="0" applyProtection="0"/>
    <xf numFmtId="0" fontId="36" fillId="60" borderId="70" applyNumberFormat="0" applyAlignment="0" applyProtection="0"/>
    <xf numFmtId="0" fontId="47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53" fillId="0" borderId="73" applyNumberFormat="0" applyFill="0" applyAlignment="0" applyProtection="0"/>
    <xf numFmtId="0" fontId="56" fillId="0" borderId="75" applyNumberFormat="0" applyFill="0" applyAlignment="0" applyProtection="0"/>
    <xf numFmtId="0" fontId="59" fillId="0" borderId="77" applyNumberFormat="0" applyFill="0" applyAlignment="0" applyProtection="0"/>
    <xf numFmtId="0" fontId="59" fillId="0" borderId="0" applyNumberFormat="0" applyFill="0" applyBorder="0" applyAlignment="0" applyProtection="0"/>
    <xf numFmtId="0" fontId="61" fillId="39" borderId="69" applyNumberFormat="0" applyAlignment="0" applyProtection="0"/>
    <xf numFmtId="0" fontId="63" fillId="0" borderId="78" applyNumberFormat="0" applyFill="0" applyAlignment="0" applyProtection="0"/>
    <xf numFmtId="0" fontId="66" fillId="48" borderId="0" applyNumberFormat="0" applyBorder="0" applyAlignment="0" applyProtection="0"/>
    <xf numFmtId="0" fontId="10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1" borderId="80" applyNumberFormat="0" applyFont="0" applyAlignment="0" applyProtection="0"/>
    <xf numFmtId="0" fontId="72" fillId="37" borderId="81" applyNumberFormat="0" applyAlignment="0" applyProtection="0"/>
    <xf numFmtId="9" fontId="1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2" fillId="0" borderId="83" applyNumberFormat="0" applyFill="0" applyAlignment="0" applyProtection="0"/>
    <xf numFmtId="0" fontId="79" fillId="0" borderId="0" applyNumberForma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0" fillId="0" borderId="0"/>
    <xf numFmtId="0" fontId="19" fillId="0" borderId="0"/>
    <xf numFmtId="0" fontId="10" fillId="0" borderId="0"/>
    <xf numFmtId="167" fontId="1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38" fontId="81" fillId="0" borderId="0" applyFill="0" applyBorder="0" applyAlignment="0">
      <protection locked="0"/>
    </xf>
    <xf numFmtId="167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>
      <alignment vertical="top"/>
    </xf>
    <xf numFmtId="0" fontId="17" fillId="0" borderId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1" fillId="0" borderId="0"/>
    <xf numFmtId="0" fontId="9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6" fillId="0" borderId="0">
      <alignment vertical="top"/>
    </xf>
    <xf numFmtId="0" fontId="19" fillId="0" borderId="0"/>
    <xf numFmtId="0" fontId="10" fillId="0" borderId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167" fontId="10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103" fillId="0" borderId="0" applyFont="0" applyFill="0" applyBorder="0" applyAlignment="0" applyProtection="0">
      <alignment vertical="top"/>
    </xf>
    <xf numFmtId="0" fontId="70" fillId="0" borderId="0"/>
    <xf numFmtId="0" fontId="1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28">
    <xf numFmtId="0" fontId="0" fillId="0" borderId="0" xfId="0"/>
    <xf numFmtId="0" fontId="12" fillId="0" borderId="0" xfId="1" applyFont="1" applyAlignment="1">
      <alignment wrapText="1"/>
    </xf>
    <xf numFmtId="0" fontId="12" fillId="0" borderId="0" xfId="1" applyFont="1" applyFill="1" applyBorder="1" applyAlignment="1">
      <alignment wrapText="1"/>
    </xf>
    <xf numFmtId="0" fontId="13" fillId="0" borderId="0" xfId="1" applyFont="1" applyFill="1" applyBorder="1" applyAlignment="1">
      <alignment wrapText="1"/>
    </xf>
    <xf numFmtId="0" fontId="12" fillId="0" borderId="1" xfId="1" applyFont="1" applyBorder="1" applyAlignment="1">
      <alignment wrapText="1"/>
    </xf>
    <xf numFmtId="0" fontId="12" fillId="0" borderId="1" xfId="1" applyFont="1" applyFill="1" applyBorder="1" applyAlignment="1">
      <alignment wrapText="1"/>
    </xf>
    <xf numFmtId="0" fontId="13" fillId="2" borderId="10" xfId="1" applyFont="1" applyFill="1" applyBorder="1" applyAlignment="1">
      <alignment horizontal="center" vertical="center" wrapText="1"/>
    </xf>
    <xf numFmtId="0" fontId="13" fillId="2" borderId="11" xfId="1" applyFont="1" applyFill="1" applyBorder="1" applyAlignment="1">
      <alignment horizontal="center" vertical="center" wrapText="1"/>
    </xf>
    <xf numFmtId="0" fontId="13" fillId="2" borderId="12" xfId="1" applyFont="1" applyFill="1" applyBorder="1" applyAlignment="1">
      <alignment horizontal="center" vertical="center" wrapText="1"/>
    </xf>
    <xf numFmtId="0" fontId="13" fillId="2" borderId="13" xfId="1" applyFont="1" applyFill="1" applyBorder="1" applyAlignment="1">
      <alignment horizontal="center" vertical="center" wrapText="1"/>
    </xf>
    <xf numFmtId="3" fontId="13" fillId="3" borderId="10" xfId="2" applyNumberFormat="1" applyFont="1" applyFill="1" applyBorder="1" applyAlignment="1">
      <alignment horizontal="center" vertical="center" wrapText="1"/>
    </xf>
    <xf numFmtId="3" fontId="13" fillId="3" borderId="15" xfId="2" applyNumberFormat="1" applyFont="1" applyFill="1" applyBorder="1" applyAlignment="1">
      <alignment horizontal="center" vertical="center" wrapText="1"/>
    </xf>
    <xf numFmtId="3" fontId="13" fillId="3" borderId="12" xfId="2" applyNumberFormat="1" applyFont="1" applyFill="1" applyBorder="1" applyAlignment="1">
      <alignment horizontal="center" vertical="center" wrapText="1"/>
    </xf>
    <xf numFmtId="3" fontId="13" fillId="2" borderId="13" xfId="2" applyNumberFormat="1" applyFont="1" applyFill="1" applyBorder="1" applyAlignment="1">
      <alignment horizontal="center" vertical="center" wrapText="1"/>
    </xf>
    <xf numFmtId="0" fontId="13" fillId="0" borderId="0" xfId="1" applyFont="1" applyAlignment="1">
      <alignment wrapText="1"/>
    </xf>
    <xf numFmtId="3" fontId="12" fillId="0" borderId="17" xfId="2" applyNumberFormat="1" applyFont="1" applyBorder="1" applyAlignment="1">
      <alignment horizontal="center" vertical="center" wrapText="1"/>
    </xf>
    <xf numFmtId="3" fontId="12" fillId="0" borderId="18" xfId="2" applyNumberFormat="1" applyFont="1" applyBorder="1" applyAlignment="1">
      <alignment horizontal="center" vertical="center" wrapText="1"/>
    </xf>
    <xf numFmtId="3" fontId="12" fillId="0" borderId="19" xfId="2" applyNumberFormat="1" applyFont="1" applyBorder="1" applyAlignment="1">
      <alignment horizontal="center" vertical="center" wrapText="1"/>
    </xf>
    <xf numFmtId="3" fontId="13" fillId="2" borderId="20" xfId="2" applyNumberFormat="1" applyFont="1" applyFill="1" applyBorder="1" applyAlignment="1">
      <alignment horizontal="center" vertical="center" wrapText="1"/>
    </xf>
    <xf numFmtId="3" fontId="12" fillId="0" borderId="23" xfId="2" applyNumberFormat="1" applyFont="1" applyBorder="1" applyAlignment="1">
      <alignment horizontal="center" vertical="center" wrapText="1"/>
    </xf>
    <xf numFmtId="3" fontId="12" fillId="0" borderId="24" xfId="2" applyNumberFormat="1" applyFont="1" applyBorder="1" applyAlignment="1">
      <alignment horizontal="center" vertical="center" wrapText="1"/>
    </xf>
    <xf numFmtId="3" fontId="12" fillId="0" borderId="25" xfId="2" applyNumberFormat="1" applyFont="1" applyBorder="1" applyAlignment="1">
      <alignment horizontal="center" vertical="center" wrapText="1"/>
    </xf>
    <xf numFmtId="3" fontId="13" fillId="2" borderId="26" xfId="2" applyNumberFormat="1" applyFont="1" applyFill="1" applyBorder="1" applyAlignment="1">
      <alignment horizontal="center" vertical="center" wrapText="1"/>
    </xf>
    <xf numFmtId="3" fontId="12" fillId="0" borderId="28" xfId="2" applyNumberFormat="1" applyFont="1" applyBorder="1" applyAlignment="1">
      <alignment horizontal="center" vertical="center" wrapText="1"/>
    </xf>
    <xf numFmtId="3" fontId="12" fillId="0" borderId="29" xfId="2" applyNumberFormat="1" applyFont="1" applyBorder="1" applyAlignment="1">
      <alignment horizontal="center" vertical="center" wrapText="1"/>
    </xf>
    <xf numFmtId="3" fontId="12" fillId="0" borderId="94" xfId="2" applyNumberFormat="1" applyFont="1" applyBorder="1" applyAlignment="1">
      <alignment horizontal="center" vertical="center" wrapText="1"/>
    </xf>
    <xf numFmtId="3" fontId="13" fillId="2" borderId="30" xfId="2" applyNumberFormat="1" applyFont="1" applyFill="1" applyBorder="1" applyAlignment="1">
      <alignment horizontal="center" vertical="center" wrapText="1"/>
    </xf>
    <xf numFmtId="3" fontId="12" fillId="0" borderId="96" xfId="2" applyNumberFormat="1" applyFont="1" applyBorder="1" applyAlignment="1">
      <alignment horizontal="center" vertical="center" wrapText="1"/>
    </xf>
    <xf numFmtId="3" fontId="12" fillId="0" borderId="36" xfId="2" applyNumberFormat="1" applyFont="1" applyBorder="1" applyAlignment="1">
      <alignment horizontal="center" vertical="center" wrapText="1"/>
    </xf>
    <xf numFmtId="3" fontId="12" fillId="0" borderId="98" xfId="2" applyNumberFormat="1" applyFont="1" applyBorder="1" applyAlignment="1">
      <alignment horizontal="center" vertical="center" wrapText="1"/>
    </xf>
    <xf numFmtId="3" fontId="13" fillId="2" borderId="38" xfId="2" applyNumberFormat="1" applyFont="1" applyFill="1" applyBorder="1" applyAlignment="1">
      <alignment horizontal="center" vertical="center" wrapText="1"/>
    </xf>
    <xf numFmtId="3" fontId="12" fillId="0" borderId="17" xfId="2" applyNumberFormat="1" applyFont="1" applyFill="1" applyBorder="1" applyAlignment="1">
      <alignment horizontal="center" vertical="center" wrapText="1"/>
    </xf>
    <xf numFmtId="3" fontId="12" fillId="0" borderId="18" xfId="2" applyNumberFormat="1" applyFont="1" applyFill="1" applyBorder="1" applyAlignment="1">
      <alignment horizontal="center" vertical="center" wrapText="1"/>
    </xf>
    <xf numFmtId="3" fontId="12" fillId="0" borderId="19" xfId="2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wrapText="1"/>
    </xf>
    <xf numFmtId="3" fontId="12" fillId="0" borderId="23" xfId="2" applyNumberFormat="1" applyFont="1" applyFill="1" applyBorder="1" applyAlignment="1">
      <alignment horizontal="center" vertical="center" wrapText="1"/>
    </xf>
    <xf numFmtId="3" fontId="12" fillId="0" borderId="24" xfId="2" applyNumberFormat="1" applyFont="1" applyFill="1" applyBorder="1" applyAlignment="1">
      <alignment horizontal="center" vertical="center" wrapText="1"/>
    </xf>
    <xf numFmtId="3" fontId="12" fillId="0" borderId="25" xfId="2" applyNumberFormat="1" applyFont="1" applyFill="1" applyBorder="1" applyAlignment="1">
      <alignment horizontal="center" vertical="center" wrapText="1"/>
    </xf>
    <xf numFmtId="0" fontId="12" fillId="0" borderId="0" xfId="1" applyFont="1" applyFill="1" applyAlignment="1">
      <alignment wrapText="1"/>
    </xf>
    <xf numFmtId="0" fontId="86" fillId="0" borderId="23" xfId="1" applyFont="1" applyBorder="1" applyAlignment="1">
      <alignment horizontal="left" vertical="center" wrapText="1"/>
    </xf>
    <xf numFmtId="0" fontId="86" fillId="0" borderId="23" xfId="6" applyFont="1" applyBorder="1" applyAlignment="1">
      <alignment horizontal="left" vertical="center" wrapText="1"/>
    </xf>
    <xf numFmtId="0" fontId="86" fillId="0" borderId="21" xfId="1" applyFont="1" applyBorder="1" applyAlignment="1">
      <alignment horizontal="left" vertical="center" wrapText="1"/>
    </xf>
    <xf numFmtId="0" fontId="13" fillId="0" borderId="92" xfId="1" applyFont="1" applyFill="1" applyBorder="1" applyAlignment="1">
      <alignment wrapText="1"/>
    </xf>
    <xf numFmtId="0" fontId="12" fillId="0" borderId="0" xfId="1" applyFont="1" applyBorder="1" applyAlignment="1">
      <alignment wrapText="1"/>
    </xf>
    <xf numFmtId="0" fontId="86" fillId="0" borderId="23" xfId="6" applyFont="1" applyFill="1" applyBorder="1" applyAlignment="1">
      <alignment horizontal="left" vertical="center" wrapText="1"/>
    </xf>
    <xf numFmtId="0" fontId="12" fillId="0" borderId="23" xfId="6" applyFont="1" applyFill="1" applyBorder="1" applyAlignment="1">
      <alignment horizontal="left" vertical="center" wrapText="1"/>
    </xf>
    <xf numFmtId="0" fontId="86" fillId="0" borderId="23" xfId="1" applyFont="1" applyFill="1" applyBorder="1" applyAlignment="1">
      <alignment horizontal="left" vertical="center" wrapText="1"/>
    </xf>
    <xf numFmtId="3" fontId="12" fillId="0" borderId="28" xfId="2" applyNumberFormat="1" applyFont="1" applyFill="1" applyBorder="1" applyAlignment="1">
      <alignment horizontal="center" vertical="center" wrapText="1"/>
    </xf>
    <xf numFmtId="3" fontId="12" fillId="0" borderId="29" xfId="2" applyNumberFormat="1" applyFont="1" applyFill="1" applyBorder="1" applyAlignment="1">
      <alignment horizontal="center" vertical="center" wrapText="1"/>
    </xf>
    <xf numFmtId="3" fontId="12" fillId="0" borderId="94" xfId="2" applyNumberFormat="1" applyFont="1" applyFill="1" applyBorder="1" applyAlignment="1">
      <alignment horizontal="center" vertical="center" wrapText="1"/>
    </xf>
    <xf numFmtId="0" fontId="13" fillId="4" borderId="0" xfId="1" applyFont="1" applyFill="1" applyAlignment="1">
      <alignment wrapText="1"/>
    </xf>
    <xf numFmtId="3" fontId="12" fillId="4" borderId="17" xfId="2" applyNumberFormat="1" applyFont="1" applyFill="1" applyBorder="1" applyAlignment="1">
      <alignment horizontal="center" vertical="center" wrapText="1"/>
    </xf>
    <xf numFmtId="3" fontId="12" fillId="4" borderId="18" xfId="2" applyNumberFormat="1" applyFont="1" applyFill="1" applyBorder="1" applyAlignment="1">
      <alignment horizontal="center" vertical="center" wrapText="1"/>
    </xf>
    <xf numFmtId="3" fontId="12" fillId="4" borderId="19" xfId="2" applyNumberFormat="1" applyFont="1" applyFill="1" applyBorder="1" applyAlignment="1">
      <alignment horizontal="center" vertical="center" wrapText="1"/>
    </xf>
    <xf numFmtId="0" fontId="12" fillId="4" borderId="0" xfId="1" applyFont="1" applyFill="1" applyAlignment="1">
      <alignment wrapText="1"/>
    </xf>
    <xf numFmtId="3" fontId="12" fillId="4" borderId="23" xfId="2" applyNumberFormat="1" applyFont="1" applyFill="1" applyBorder="1" applyAlignment="1">
      <alignment horizontal="center" vertical="center" wrapText="1"/>
    </xf>
    <xf numFmtId="3" fontId="12" fillId="4" borderId="24" xfId="2" applyNumberFormat="1" applyFont="1" applyFill="1" applyBorder="1" applyAlignment="1">
      <alignment horizontal="center" vertical="center" wrapText="1"/>
    </xf>
    <xf numFmtId="3" fontId="12" fillId="4" borderId="25" xfId="2" applyNumberFormat="1" applyFont="1" applyFill="1" applyBorder="1" applyAlignment="1">
      <alignment horizontal="center" vertical="center" wrapText="1"/>
    </xf>
    <xf numFmtId="3" fontId="12" fillId="4" borderId="28" xfId="2" applyNumberFormat="1" applyFont="1" applyFill="1" applyBorder="1" applyAlignment="1">
      <alignment horizontal="center" vertical="center" wrapText="1"/>
    </xf>
    <xf numFmtId="3" fontId="12" fillId="4" borderId="29" xfId="2" applyNumberFormat="1" applyFont="1" applyFill="1" applyBorder="1" applyAlignment="1">
      <alignment horizontal="center" vertical="center" wrapText="1"/>
    </xf>
    <xf numFmtId="3" fontId="12" fillId="4" borderId="94" xfId="2" applyNumberFormat="1" applyFont="1" applyFill="1" applyBorder="1" applyAlignment="1">
      <alignment horizontal="center" vertical="center" wrapText="1"/>
    </xf>
    <xf numFmtId="3" fontId="12" fillId="0" borderId="0" xfId="1" applyNumberFormat="1" applyFont="1" applyBorder="1" applyAlignment="1">
      <alignment wrapText="1"/>
    </xf>
    <xf numFmtId="3" fontId="12" fillId="0" borderId="0" xfId="1" applyNumberFormat="1" applyFont="1" applyFill="1" applyBorder="1" applyAlignment="1">
      <alignment wrapText="1"/>
    </xf>
    <xf numFmtId="3" fontId="12" fillId="0" borderId="0" xfId="1" applyNumberFormat="1" applyFont="1" applyAlignment="1">
      <alignment wrapText="1"/>
    </xf>
    <xf numFmtId="0" fontId="12" fillId="0" borderId="0" xfId="1" applyFont="1" applyBorder="1" applyAlignment="1"/>
    <xf numFmtId="0" fontId="13" fillId="2" borderId="7" xfId="1" applyFont="1" applyFill="1" applyBorder="1" applyAlignment="1">
      <alignment horizontal="center" vertical="center" wrapText="1"/>
    </xf>
    <xf numFmtId="3" fontId="13" fillId="2" borderId="11" xfId="1" applyNumberFormat="1" applyFont="1" applyFill="1" applyBorder="1" applyAlignment="1">
      <alignment horizontal="center" vertical="center" wrapText="1"/>
    </xf>
    <xf numFmtId="3" fontId="13" fillId="2" borderId="7" xfId="1" applyNumberFormat="1" applyFont="1" applyFill="1" applyBorder="1" applyAlignment="1">
      <alignment horizontal="center" vertical="center" wrapText="1"/>
    </xf>
    <xf numFmtId="3" fontId="13" fillId="2" borderId="13" xfId="1" applyNumberFormat="1" applyFont="1" applyFill="1" applyBorder="1" applyAlignment="1">
      <alignment horizontal="center" vertical="center" wrapText="1"/>
    </xf>
    <xf numFmtId="0" fontId="86" fillId="0" borderId="54" xfId="1" applyFont="1" applyBorder="1" applyAlignment="1">
      <alignment horizontal="left" vertical="center" wrapText="1"/>
    </xf>
    <xf numFmtId="3" fontId="13" fillId="2" borderId="38" xfId="1" applyNumberFormat="1" applyFont="1" applyFill="1" applyBorder="1" applyAlignment="1">
      <alignment horizontal="center" vertical="center" wrapText="1"/>
    </xf>
    <xf numFmtId="3" fontId="12" fillId="0" borderId="102" xfId="1" applyNumberFormat="1" applyFont="1" applyFill="1" applyBorder="1" applyAlignment="1">
      <alignment horizontal="center" vertical="center" wrapText="1"/>
    </xf>
    <xf numFmtId="3" fontId="12" fillId="0" borderId="37" xfId="1" applyNumberFormat="1" applyFont="1" applyFill="1" applyBorder="1" applyAlignment="1">
      <alignment horizontal="center" vertical="center" wrapText="1"/>
    </xf>
    <xf numFmtId="3" fontId="12" fillId="0" borderId="42" xfId="1" applyNumberFormat="1" applyFont="1" applyFill="1" applyBorder="1" applyAlignment="1">
      <alignment horizontal="center" vertical="center" wrapText="1"/>
    </xf>
    <xf numFmtId="3" fontId="12" fillId="0" borderId="22" xfId="1" applyNumberFormat="1" applyFont="1" applyFill="1" applyBorder="1" applyAlignment="1">
      <alignment horizontal="center" vertical="center" wrapText="1"/>
    </xf>
    <xf numFmtId="3" fontId="13" fillId="2" borderId="26" xfId="1" applyNumberFormat="1" applyFont="1" applyFill="1" applyBorder="1" applyAlignment="1">
      <alignment horizontal="center" vertical="center" wrapText="1"/>
    </xf>
    <xf numFmtId="3" fontId="12" fillId="0" borderId="88" xfId="1" applyNumberFormat="1" applyFont="1" applyFill="1" applyBorder="1" applyAlignment="1">
      <alignment horizontal="center" vertical="center" wrapText="1"/>
    </xf>
    <xf numFmtId="3" fontId="12" fillId="0" borderId="93" xfId="1" applyNumberFormat="1" applyFont="1" applyFill="1" applyBorder="1" applyAlignment="1">
      <alignment horizontal="center" vertical="center" wrapText="1"/>
    </xf>
    <xf numFmtId="3" fontId="13" fillId="2" borderId="20" xfId="1" applyNumberFormat="1" applyFont="1" applyFill="1" applyBorder="1" applyAlignment="1">
      <alignment horizontal="center" vertical="center" wrapText="1"/>
    </xf>
    <xf numFmtId="0" fontId="12" fillId="0" borderId="21" xfId="1" applyFont="1" applyFill="1" applyBorder="1" applyAlignment="1">
      <alignment horizontal="left" vertical="center" wrapText="1"/>
    </xf>
    <xf numFmtId="0" fontId="12" fillId="0" borderId="27" xfId="1" applyFont="1" applyBorder="1" applyAlignment="1">
      <alignment horizontal="left" vertical="center" wrapText="1"/>
    </xf>
    <xf numFmtId="3" fontId="12" fillId="0" borderId="56" xfId="1" applyNumberFormat="1" applyFont="1" applyFill="1" applyBorder="1" applyAlignment="1">
      <alignment horizontal="center" vertical="center" wrapText="1"/>
    </xf>
    <xf numFmtId="3" fontId="12" fillId="0" borderId="33" xfId="1" applyNumberFormat="1" applyFont="1" applyFill="1" applyBorder="1" applyAlignment="1">
      <alignment horizontal="center" vertical="center" wrapText="1"/>
    </xf>
    <xf numFmtId="3" fontId="13" fillId="2" borderId="51" xfId="1" applyNumberFormat="1" applyFont="1" applyFill="1" applyBorder="1" applyAlignment="1">
      <alignment horizontal="center" vertical="center" wrapText="1"/>
    </xf>
    <xf numFmtId="3" fontId="13" fillId="3" borderId="11" xfId="8" applyNumberFormat="1" applyFont="1" applyFill="1" applyBorder="1" applyAlignment="1">
      <alignment horizontal="center" vertical="center" wrapText="1"/>
    </xf>
    <xf numFmtId="3" fontId="13" fillId="3" borderId="15" xfId="8" applyNumberFormat="1" applyFont="1" applyFill="1" applyBorder="1" applyAlignment="1">
      <alignment horizontal="center" vertical="center" wrapText="1"/>
    </xf>
    <xf numFmtId="3" fontId="13" fillId="3" borderId="31" xfId="8" applyNumberFormat="1" applyFont="1" applyFill="1" applyBorder="1" applyAlignment="1">
      <alignment horizontal="center" vertical="center" wrapText="1"/>
    </xf>
    <xf numFmtId="3" fontId="13" fillId="2" borderId="7" xfId="8" applyNumberFormat="1" applyFont="1" applyFill="1" applyBorder="1" applyAlignment="1">
      <alignment horizontal="center" vertical="center" wrapText="1"/>
    </xf>
    <xf numFmtId="0" fontId="86" fillId="0" borderId="48" xfId="1" applyFont="1" applyBorder="1" applyAlignment="1">
      <alignment horizontal="left" vertical="center" wrapText="1"/>
    </xf>
    <xf numFmtId="3" fontId="12" fillId="0" borderId="88" xfId="9" applyNumberFormat="1" applyFont="1" applyBorder="1" applyAlignment="1">
      <alignment horizontal="center" vertical="center" wrapText="1"/>
    </xf>
    <xf numFmtId="3" fontId="12" fillId="0" borderId="18" xfId="9" applyNumberFormat="1" applyFont="1" applyBorder="1" applyAlignment="1">
      <alignment horizontal="center" vertical="center" wrapText="1"/>
    </xf>
    <xf numFmtId="3" fontId="12" fillId="0" borderId="84" xfId="9" applyNumberFormat="1" applyFont="1" applyBorder="1" applyAlignment="1">
      <alignment horizontal="center" vertical="center" wrapText="1"/>
    </xf>
    <xf numFmtId="3" fontId="13" fillId="2" borderId="93" xfId="9" applyNumberFormat="1" applyFont="1" applyFill="1" applyBorder="1" applyAlignment="1">
      <alignment horizontal="center" vertical="center" wrapText="1"/>
    </xf>
    <xf numFmtId="3" fontId="12" fillId="0" borderId="42" xfId="9" applyNumberFormat="1" applyFont="1" applyBorder="1" applyAlignment="1">
      <alignment horizontal="center" vertical="center" wrapText="1"/>
    </xf>
    <xf numFmtId="3" fontId="12" fillId="0" borderId="24" xfId="9" applyNumberFormat="1" applyFont="1" applyBorder="1" applyAlignment="1">
      <alignment horizontal="center" vertical="center" wrapText="1"/>
    </xf>
    <xf numFmtId="3" fontId="12" fillId="0" borderId="46" xfId="9" applyNumberFormat="1" applyFont="1" applyBorder="1" applyAlignment="1">
      <alignment horizontal="center" vertical="center" wrapText="1"/>
    </xf>
    <xf numFmtId="3" fontId="13" fillId="2" borderId="22" xfId="9" applyNumberFormat="1" applyFont="1" applyFill="1" applyBorder="1" applyAlignment="1">
      <alignment horizontal="center" vertical="center" wrapText="1"/>
    </xf>
    <xf numFmtId="3" fontId="12" fillId="0" borderId="42" xfId="10" applyNumberFormat="1" applyFont="1" applyBorder="1" applyAlignment="1">
      <alignment horizontal="center" vertical="center" wrapText="1"/>
    </xf>
    <xf numFmtId="3" fontId="12" fillId="0" borderId="24" xfId="10" applyNumberFormat="1" applyFont="1" applyBorder="1" applyAlignment="1">
      <alignment horizontal="center" vertical="center" wrapText="1"/>
    </xf>
    <xf numFmtId="3" fontId="12" fillId="0" borderId="46" xfId="10" applyNumberFormat="1" applyFont="1" applyBorder="1" applyAlignment="1">
      <alignment horizontal="center" vertical="center" wrapText="1"/>
    </xf>
    <xf numFmtId="3" fontId="13" fillId="2" borderId="22" xfId="10" applyNumberFormat="1" applyFont="1" applyFill="1" applyBorder="1" applyAlignment="1">
      <alignment horizontal="center" vertical="center" wrapText="1"/>
    </xf>
    <xf numFmtId="0" fontId="86" fillId="0" borderId="32" xfId="1" applyFont="1" applyBorder="1" applyAlignment="1">
      <alignment horizontal="left" vertical="center" wrapText="1"/>
    </xf>
    <xf numFmtId="3" fontId="12" fillId="0" borderId="99" xfId="10" applyNumberFormat="1" applyFont="1" applyBorder="1" applyAlignment="1">
      <alignment horizontal="center" vertical="center" wrapText="1"/>
    </xf>
    <xf numFmtId="3" fontId="12" fillId="0" borderId="29" xfId="10" applyNumberFormat="1" applyFont="1" applyBorder="1" applyAlignment="1">
      <alignment horizontal="center" vertical="center" wrapText="1"/>
    </xf>
    <xf numFmtId="3" fontId="12" fillId="0" borderId="47" xfId="10" applyNumberFormat="1" applyFont="1" applyBorder="1" applyAlignment="1">
      <alignment horizontal="center" vertical="center" wrapText="1"/>
    </xf>
    <xf numFmtId="3" fontId="13" fillId="2" borderId="37" xfId="10" applyNumberFormat="1" applyFont="1" applyFill="1" applyBorder="1" applyAlignment="1">
      <alignment horizontal="center" vertical="center" wrapText="1"/>
    </xf>
    <xf numFmtId="3" fontId="13" fillId="3" borderId="11" xfId="11" applyNumberFormat="1" applyFont="1" applyFill="1" applyBorder="1" applyAlignment="1">
      <alignment horizontal="center" vertical="center" wrapText="1"/>
    </xf>
    <xf numFmtId="3" fontId="13" fillId="3" borderId="15" xfId="11" applyNumberFormat="1" applyFont="1" applyFill="1" applyBorder="1" applyAlignment="1">
      <alignment horizontal="center" vertical="center" wrapText="1"/>
    </xf>
    <xf numFmtId="3" fontId="13" fillId="3" borderId="31" xfId="11" applyNumberFormat="1" applyFont="1" applyFill="1" applyBorder="1" applyAlignment="1">
      <alignment horizontal="center" vertical="center" wrapText="1"/>
    </xf>
    <xf numFmtId="3" fontId="13" fillId="2" borderId="7" xfId="11" applyNumberFormat="1" applyFont="1" applyFill="1" applyBorder="1" applyAlignment="1">
      <alignment horizontal="center" vertical="center" wrapText="1"/>
    </xf>
    <xf numFmtId="3" fontId="12" fillId="0" borderId="88" xfId="12" applyNumberFormat="1" applyFont="1" applyBorder="1" applyAlignment="1">
      <alignment horizontal="center" vertical="center" wrapText="1"/>
    </xf>
    <xf numFmtId="3" fontId="12" fillId="0" borderId="18" xfId="12" applyNumberFormat="1" applyFont="1" applyBorder="1" applyAlignment="1">
      <alignment horizontal="center" vertical="center" wrapText="1"/>
    </xf>
    <xf numFmtId="3" fontId="12" fillId="0" borderId="84" xfId="12" applyNumberFormat="1" applyFont="1" applyBorder="1" applyAlignment="1">
      <alignment horizontal="center" vertical="center" wrapText="1"/>
    </xf>
    <xf numFmtId="3" fontId="13" fillId="2" borderId="93" xfId="12" applyNumberFormat="1" applyFont="1" applyFill="1" applyBorder="1" applyAlignment="1">
      <alignment horizontal="center" vertical="center" wrapText="1"/>
    </xf>
    <xf numFmtId="3" fontId="12" fillId="0" borderId="42" xfId="12" applyNumberFormat="1" applyFont="1" applyBorder="1" applyAlignment="1">
      <alignment horizontal="center" vertical="center" wrapText="1"/>
    </xf>
    <xf numFmtId="3" fontId="12" fillId="0" borderId="24" xfId="12" applyNumberFormat="1" applyFont="1" applyBorder="1" applyAlignment="1">
      <alignment horizontal="center" vertical="center" wrapText="1"/>
    </xf>
    <xf numFmtId="3" fontId="12" fillId="0" borderId="46" xfId="12" applyNumberFormat="1" applyFont="1" applyBorder="1" applyAlignment="1">
      <alignment horizontal="center" vertical="center" wrapText="1"/>
    </xf>
    <xf numFmtId="3" fontId="13" fillId="2" borderId="22" xfId="12" applyNumberFormat="1" applyFont="1" applyFill="1" applyBorder="1" applyAlignment="1">
      <alignment horizontal="center" vertical="center" wrapText="1"/>
    </xf>
    <xf numFmtId="3" fontId="12" fillId="0" borderId="42" xfId="13" applyNumberFormat="1" applyFont="1" applyBorder="1" applyAlignment="1">
      <alignment horizontal="center" vertical="center" wrapText="1"/>
    </xf>
    <xf numFmtId="3" fontId="12" fillId="0" borderId="24" xfId="13" applyNumberFormat="1" applyFont="1" applyBorder="1" applyAlignment="1">
      <alignment horizontal="center" vertical="center" wrapText="1"/>
    </xf>
    <xf numFmtId="3" fontId="12" fillId="0" borderId="46" xfId="13" applyNumberFormat="1" applyFont="1" applyBorder="1" applyAlignment="1">
      <alignment horizontal="center" vertical="center" wrapText="1"/>
    </xf>
    <xf numFmtId="3" fontId="13" fillId="2" borderId="22" xfId="13" applyNumberFormat="1" applyFont="1" applyFill="1" applyBorder="1" applyAlignment="1">
      <alignment horizontal="center" vertical="center" wrapText="1"/>
    </xf>
    <xf numFmtId="3" fontId="12" fillId="0" borderId="42" xfId="14" applyNumberFormat="1" applyFont="1" applyBorder="1" applyAlignment="1">
      <alignment horizontal="center" vertical="center" wrapText="1"/>
    </xf>
    <xf numFmtId="3" fontId="12" fillId="0" borderId="24" xfId="14" applyNumberFormat="1" applyFont="1" applyBorder="1" applyAlignment="1">
      <alignment horizontal="center" vertical="center" wrapText="1"/>
    </xf>
    <xf numFmtId="3" fontId="12" fillId="0" borderId="46" xfId="14" applyNumberFormat="1" applyFont="1" applyBorder="1" applyAlignment="1">
      <alignment horizontal="center" vertical="center" wrapText="1"/>
    </xf>
    <xf numFmtId="3" fontId="13" fillId="2" borderId="22" xfId="14" applyNumberFormat="1" applyFont="1" applyFill="1" applyBorder="1" applyAlignment="1">
      <alignment horizontal="center" vertical="center" wrapText="1"/>
    </xf>
    <xf numFmtId="3" fontId="12" fillId="0" borderId="42" xfId="15" applyNumberFormat="1" applyFont="1" applyBorder="1" applyAlignment="1">
      <alignment horizontal="center" vertical="center" wrapText="1"/>
    </xf>
    <xf numFmtId="3" fontId="12" fillId="0" borderId="24" xfId="15" applyNumberFormat="1" applyFont="1" applyBorder="1" applyAlignment="1">
      <alignment horizontal="center" vertical="center" wrapText="1"/>
    </xf>
    <xf numFmtId="3" fontId="12" fillId="0" borderId="46" xfId="15" applyNumberFormat="1" applyFont="1" applyBorder="1" applyAlignment="1">
      <alignment horizontal="center" vertical="center" wrapText="1"/>
    </xf>
    <xf numFmtId="3" fontId="13" fillId="2" borderId="22" xfId="15" applyNumberFormat="1" applyFont="1" applyFill="1" applyBorder="1" applyAlignment="1">
      <alignment horizontal="center" vertical="center" wrapText="1"/>
    </xf>
    <xf numFmtId="3" fontId="12" fillId="0" borderId="99" xfId="15" applyNumberFormat="1" applyFont="1" applyBorder="1" applyAlignment="1">
      <alignment horizontal="center" vertical="center" wrapText="1"/>
    </xf>
    <xf numFmtId="3" fontId="12" fillId="0" borderId="29" xfId="15" applyNumberFormat="1" applyFont="1" applyBorder="1" applyAlignment="1">
      <alignment horizontal="center" vertical="center" wrapText="1"/>
    </xf>
    <xf numFmtId="3" fontId="12" fillId="0" borderId="47" xfId="15" applyNumberFormat="1" applyFont="1" applyBorder="1" applyAlignment="1">
      <alignment horizontal="center" vertical="center" wrapText="1"/>
    </xf>
    <xf numFmtId="3" fontId="13" fillId="2" borderId="100" xfId="15" applyNumberFormat="1" applyFont="1" applyFill="1" applyBorder="1" applyAlignment="1">
      <alignment horizontal="center" vertical="center" wrapText="1"/>
    </xf>
    <xf numFmtId="3" fontId="13" fillId="3" borderId="11" xfId="16" applyNumberFormat="1" applyFont="1" applyFill="1" applyBorder="1" applyAlignment="1">
      <alignment horizontal="center" vertical="center" wrapText="1"/>
    </xf>
    <xf numFmtId="3" fontId="13" fillId="3" borderId="15" xfId="16" applyNumberFormat="1" applyFont="1" applyFill="1" applyBorder="1" applyAlignment="1">
      <alignment horizontal="center" vertical="center" wrapText="1"/>
    </xf>
    <xf numFmtId="3" fontId="13" fillId="3" borderId="31" xfId="16" applyNumberFormat="1" applyFont="1" applyFill="1" applyBorder="1" applyAlignment="1">
      <alignment horizontal="center" vertical="center" wrapText="1"/>
    </xf>
    <xf numFmtId="3" fontId="13" fillId="2" borderId="7" xfId="16" applyNumberFormat="1" applyFont="1" applyFill="1" applyBorder="1" applyAlignment="1">
      <alignment horizontal="center" vertical="center" wrapText="1"/>
    </xf>
    <xf numFmtId="3" fontId="12" fillId="0" borderId="88" xfId="16" applyNumberFormat="1" applyFont="1" applyBorder="1" applyAlignment="1">
      <alignment horizontal="center" vertical="center" wrapText="1"/>
    </xf>
    <xf numFmtId="3" fontId="12" fillId="0" borderId="18" xfId="16" applyNumberFormat="1" applyFont="1" applyBorder="1" applyAlignment="1">
      <alignment horizontal="center" vertical="center" wrapText="1"/>
    </xf>
    <xf numFmtId="3" fontId="12" fillId="0" borderId="84" xfId="16" applyNumberFormat="1" applyFont="1" applyBorder="1" applyAlignment="1">
      <alignment horizontal="center" vertical="center" wrapText="1"/>
    </xf>
    <xf numFmtId="3" fontId="13" fillId="2" borderId="93" xfId="16" applyNumberFormat="1" applyFont="1" applyFill="1" applyBorder="1" applyAlignment="1">
      <alignment horizontal="center" vertical="center" wrapText="1"/>
    </xf>
    <xf numFmtId="3" fontId="12" fillId="0" borderId="42" xfId="16" applyNumberFormat="1" applyFont="1" applyBorder="1" applyAlignment="1">
      <alignment horizontal="center" vertical="center" wrapText="1"/>
    </xf>
    <xf numFmtId="3" fontId="12" fillId="0" borderId="24" xfId="16" applyNumberFormat="1" applyFont="1" applyBorder="1" applyAlignment="1">
      <alignment horizontal="center" vertical="center" wrapText="1"/>
    </xf>
    <xf numFmtId="3" fontId="12" fillId="0" borderId="46" xfId="16" applyNumberFormat="1" applyFont="1" applyBorder="1" applyAlignment="1">
      <alignment horizontal="center" vertical="center" wrapText="1"/>
    </xf>
    <xf numFmtId="3" fontId="13" fillId="2" borderId="22" xfId="16" applyNumberFormat="1" applyFont="1" applyFill="1" applyBorder="1" applyAlignment="1">
      <alignment horizontal="center" vertical="center" wrapText="1"/>
    </xf>
    <xf numFmtId="3" fontId="12" fillId="0" borderId="42" xfId="17" applyNumberFormat="1" applyFont="1" applyBorder="1" applyAlignment="1">
      <alignment horizontal="center" vertical="center" wrapText="1"/>
    </xf>
    <xf numFmtId="3" fontId="12" fillId="0" borderId="24" xfId="17" applyNumberFormat="1" applyFont="1" applyBorder="1" applyAlignment="1">
      <alignment horizontal="center" vertical="center" wrapText="1"/>
    </xf>
    <xf numFmtId="3" fontId="12" fillId="0" borderId="46" xfId="17" applyNumberFormat="1" applyFont="1" applyBorder="1" applyAlignment="1">
      <alignment horizontal="center" vertical="center" wrapText="1"/>
    </xf>
    <xf numFmtId="3" fontId="13" fillId="2" borderId="22" xfId="17" applyNumberFormat="1" applyFont="1" applyFill="1" applyBorder="1" applyAlignment="1">
      <alignment horizontal="center" vertical="center" wrapText="1"/>
    </xf>
    <xf numFmtId="0" fontId="86" fillId="0" borderId="16" xfId="1" applyFont="1" applyBorder="1" applyAlignment="1">
      <alignment horizontal="left" vertical="center" wrapText="1"/>
    </xf>
    <xf numFmtId="3" fontId="12" fillId="0" borderId="42" xfId="18" applyNumberFormat="1" applyFont="1" applyBorder="1" applyAlignment="1">
      <alignment horizontal="center" vertical="center" wrapText="1"/>
    </xf>
    <xf numFmtId="3" fontId="12" fillId="0" borderId="24" xfId="18" applyNumberFormat="1" applyFont="1" applyBorder="1" applyAlignment="1">
      <alignment horizontal="center" vertical="center" wrapText="1"/>
    </xf>
    <xf numFmtId="3" fontId="12" fillId="0" borderId="46" xfId="18" applyNumberFormat="1" applyFont="1" applyBorder="1" applyAlignment="1">
      <alignment horizontal="center" vertical="center" wrapText="1"/>
    </xf>
    <xf numFmtId="3" fontId="13" fillId="2" borderId="22" xfId="18" applyNumberFormat="1" applyFont="1" applyFill="1" applyBorder="1" applyAlignment="1">
      <alignment horizontal="center" vertical="center" wrapText="1"/>
    </xf>
    <xf numFmtId="3" fontId="13" fillId="2" borderId="93" xfId="18" applyNumberFormat="1" applyFont="1" applyFill="1" applyBorder="1" applyAlignment="1">
      <alignment horizontal="center" vertical="center" wrapText="1"/>
    </xf>
    <xf numFmtId="0" fontId="86" fillId="0" borderId="8" xfId="1" applyFont="1" applyBorder="1" applyAlignment="1">
      <alignment horizontal="left" vertical="center" wrapText="1"/>
    </xf>
    <xf numFmtId="3" fontId="13" fillId="2" borderId="100" xfId="18" applyNumberFormat="1" applyFont="1" applyFill="1" applyBorder="1" applyAlignment="1">
      <alignment horizontal="center" vertical="center" wrapText="1"/>
    </xf>
    <xf numFmtId="3" fontId="13" fillId="3" borderId="11" xfId="19" applyNumberFormat="1" applyFont="1" applyFill="1" applyBorder="1" applyAlignment="1">
      <alignment horizontal="center" vertical="center" wrapText="1"/>
    </xf>
    <xf numFmtId="3" fontId="13" fillId="3" borderId="15" xfId="19" applyNumberFormat="1" applyFont="1" applyFill="1" applyBorder="1" applyAlignment="1">
      <alignment horizontal="center" vertical="center" wrapText="1"/>
    </xf>
    <xf numFmtId="3" fontId="13" fillId="3" borderId="31" xfId="19" applyNumberFormat="1" applyFont="1" applyFill="1" applyBorder="1" applyAlignment="1">
      <alignment horizontal="center" vertical="center" wrapText="1"/>
    </xf>
    <xf numFmtId="3" fontId="13" fillId="2" borderId="7" xfId="19" applyNumberFormat="1" applyFont="1" applyFill="1" applyBorder="1" applyAlignment="1">
      <alignment horizontal="center" vertical="center" wrapText="1"/>
    </xf>
    <xf numFmtId="0" fontId="86" fillId="0" borderId="17" xfId="1" applyFont="1" applyBorder="1" applyAlignment="1">
      <alignment horizontal="left" vertical="center" wrapText="1"/>
    </xf>
    <xf numFmtId="3" fontId="12" fillId="0" borderId="88" xfId="19" applyNumberFormat="1" applyFont="1" applyBorder="1" applyAlignment="1">
      <alignment horizontal="center" vertical="center" wrapText="1"/>
    </xf>
    <xf numFmtId="3" fontId="12" fillId="0" borderId="18" xfId="19" applyNumberFormat="1" applyFont="1" applyBorder="1" applyAlignment="1">
      <alignment horizontal="center" vertical="center" wrapText="1"/>
    </xf>
    <xf numFmtId="3" fontId="12" fillId="0" borderId="84" xfId="19" applyNumberFormat="1" applyFont="1" applyBorder="1" applyAlignment="1">
      <alignment horizontal="center" vertical="center" wrapText="1"/>
    </xf>
    <xf numFmtId="3" fontId="13" fillId="2" borderId="93" xfId="19" applyNumberFormat="1" applyFont="1" applyFill="1" applyBorder="1" applyAlignment="1">
      <alignment horizontal="center" vertical="center" wrapText="1"/>
    </xf>
    <xf numFmtId="3" fontId="12" fillId="0" borderId="42" xfId="19" applyNumberFormat="1" applyFont="1" applyBorder="1" applyAlignment="1">
      <alignment horizontal="center" vertical="center" wrapText="1"/>
    </xf>
    <xf numFmtId="3" fontId="12" fillId="0" borderId="24" xfId="19" applyNumberFormat="1" applyFont="1" applyBorder="1" applyAlignment="1">
      <alignment horizontal="center" vertical="center" wrapText="1"/>
    </xf>
    <xf numFmtId="3" fontId="12" fillId="0" borderId="46" xfId="19" applyNumberFormat="1" applyFont="1" applyBorder="1" applyAlignment="1">
      <alignment horizontal="center" vertical="center" wrapText="1"/>
    </xf>
    <xf numFmtId="3" fontId="13" fillId="2" borderId="22" xfId="19" applyNumberFormat="1" applyFont="1" applyFill="1" applyBorder="1" applyAlignment="1">
      <alignment horizontal="center" vertical="center" wrapText="1"/>
    </xf>
    <xf numFmtId="3" fontId="12" fillId="0" borderId="42" xfId="20" applyNumberFormat="1" applyFont="1" applyBorder="1" applyAlignment="1">
      <alignment horizontal="center" vertical="center" wrapText="1"/>
    </xf>
    <xf numFmtId="3" fontId="12" fillId="0" borderId="24" xfId="20" applyNumberFormat="1" applyFont="1" applyBorder="1" applyAlignment="1">
      <alignment horizontal="center" vertical="center" wrapText="1"/>
    </xf>
    <xf numFmtId="3" fontId="12" fillId="0" borderId="46" xfId="20" applyNumberFormat="1" applyFont="1" applyBorder="1" applyAlignment="1">
      <alignment horizontal="center" vertical="center" wrapText="1"/>
    </xf>
    <xf numFmtId="3" fontId="13" fillId="2" borderId="22" xfId="20" applyNumberFormat="1" applyFont="1" applyFill="1" applyBorder="1" applyAlignment="1">
      <alignment horizontal="center" vertical="center" wrapText="1"/>
    </xf>
    <xf numFmtId="3" fontId="13" fillId="3" borderId="11" xfId="21" applyNumberFormat="1" applyFont="1" applyFill="1" applyBorder="1" applyAlignment="1">
      <alignment horizontal="center" vertical="center" wrapText="1"/>
    </xf>
    <xf numFmtId="3" fontId="13" fillId="3" borderId="15" xfId="21" applyNumberFormat="1" applyFont="1" applyFill="1" applyBorder="1" applyAlignment="1">
      <alignment horizontal="center" vertical="center" wrapText="1"/>
    </xf>
    <xf numFmtId="3" fontId="13" fillId="3" borderId="31" xfId="21" applyNumberFormat="1" applyFont="1" applyFill="1" applyBorder="1" applyAlignment="1">
      <alignment horizontal="center" vertical="center" wrapText="1"/>
    </xf>
    <xf numFmtId="3" fontId="13" fillId="2" borderId="7" xfId="21" applyNumberFormat="1" applyFont="1" applyFill="1" applyBorder="1" applyAlignment="1">
      <alignment horizontal="center" vertical="center" wrapText="1"/>
    </xf>
    <xf numFmtId="3" fontId="12" fillId="0" borderId="88" xfId="22" applyNumberFormat="1" applyFont="1" applyBorder="1" applyAlignment="1">
      <alignment horizontal="center" vertical="center" wrapText="1"/>
    </xf>
    <xf numFmtId="3" fontId="12" fillId="0" borderId="18" xfId="22" applyNumberFormat="1" applyFont="1" applyBorder="1" applyAlignment="1">
      <alignment horizontal="center" vertical="center" wrapText="1"/>
    </xf>
    <xf numFmtId="3" fontId="12" fillId="0" borderId="84" xfId="22" applyNumberFormat="1" applyFont="1" applyBorder="1" applyAlignment="1">
      <alignment horizontal="center" vertical="center" wrapText="1"/>
    </xf>
    <xf numFmtId="3" fontId="13" fillId="2" borderId="93" xfId="22" applyNumberFormat="1" applyFont="1" applyFill="1" applyBorder="1" applyAlignment="1">
      <alignment horizontal="center" vertical="center" wrapText="1"/>
    </xf>
    <xf numFmtId="3" fontId="12" fillId="0" borderId="42" xfId="23" applyNumberFormat="1" applyFont="1" applyBorder="1" applyAlignment="1">
      <alignment horizontal="center" vertical="center" wrapText="1"/>
    </xf>
    <xf numFmtId="3" fontId="12" fillId="0" borderId="24" xfId="23" applyNumberFormat="1" applyFont="1" applyBorder="1" applyAlignment="1">
      <alignment horizontal="center" vertical="center" wrapText="1"/>
    </xf>
    <xf numFmtId="3" fontId="12" fillId="0" borderId="46" xfId="23" applyNumberFormat="1" applyFont="1" applyBorder="1" applyAlignment="1">
      <alignment horizontal="center" vertical="center" wrapText="1"/>
    </xf>
    <xf numFmtId="3" fontId="13" fillId="2" borderId="22" xfId="23" applyNumberFormat="1" applyFont="1" applyFill="1" applyBorder="1" applyAlignment="1">
      <alignment horizontal="center" vertical="center" wrapText="1"/>
    </xf>
    <xf numFmtId="3" fontId="13" fillId="3" borderId="11" xfId="24" applyNumberFormat="1" applyFont="1" applyFill="1" applyBorder="1" applyAlignment="1">
      <alignment horizontal="center" vertical="center" wrapText="1"/>
    </xf>
    <xf numFmtId="3" fontId="13" fillId="3" borderId="15" xfId="24" applyNumberFormat="1" applyFont="1" applyFill="1" applyBorder="1" applyAlignment="1">
      <alignment horizontal="center" vertical="center" wrapText="1"/>
    </xf>
    <xf numFmtId="3" fontId="13" fillId="3" borderId="31" xfId="24" applyNumberFormat="1" applyFont="1" applyFill="1" applyBorder="1" applyAlignment="1">
      <alignment horizontal="center" vertical="center" wrapText="1"/>
    </xf>
    <xf numFmtId="3" fontId="13" fillId="2" borderId="7" xfId="24" applyNumberFormat="1" applyFont="1" applyFill="1" applyBorder="1" applyAlignment="1">
      <alignment horizontal="center" vertical="center" wrapText="1"/>
    </xf>
    <xf numFmtId="3" fontId="12" fillId="0" borderId="88" xfId="24" applyNumberFormat="1" applyFont="1" applyBorder="1" applyAlignment="1">
      <alignment horizontal="center" vertical="center" wrapText="1"/>
    </xf>
    <xf numFmtId="3" fontId="12" fillId="0" borderId="18" xfId="24" applyNumberFormat="1" applyFont="1" applyBorder="1" applyAlignment="1">
      <alignment horizontal="center" vertical="center" wrapText="1"/>
    </xf>
    <xf numFmtId="3" fontId="12" fillId="0" borderId="84" xfId="24" applyNumberFormat="1" applyFont="1" applyBorder="1" applyAlignment="1">
      <alignment horizontal="center" vertical="center" wrapText="1"/>
    </xf>
    <xf numFmtId="3" fontId="13" fillId="2" borderId="93" xfId="24" applyNumberFormat="1" applyFont="1" applyFill="1" applyBorder="1" applyAlignment="1">
      <alignment horizontal="center" vertical="center" wrapText="1"/>
    </xf>
    <xf numFmtId="3" fontId="12" fillId="0" borderId="42" xfId="24" applyNumberFormat="1" applyFont="1" applyBorder="1" applyAlignment="1">
      <alignment horizontal="center" vertical="center" wrapText="1"/>
    </xf>
    <xf numFmtId="3" fontId="12" fillId="0" borderId="24" xfId="24" applyNumberFormat="1" applyFont="1" applyBorder="1" applyAlignment="1">
      <alignment horizontal="center" vertical="center" wrapText="1"/>
    </xf>
    <xf numFmtId="3" fontId="12" fillId="0" borderId="46" xfId="24" applyNumberFormat="1" applyFont="1" applyBorder="1" applyAlignment="1">
      <alignment horizontal="center" vertical="center" wrapText="1"/>
    </xf>
    <xf numFmtId="3" fontId="13" fillId="2" borderId="22" xfId="24" applyNumberFormat="1" applyFont="1" applyFill="1" applyBorder="1" applyAlignment="1">
      <alignment horizontal="center" vertical="center" wrapText="1"/>
    </xf>
    <xf numFmtId="3" fontId="12" fillId="0" borderId="99" xfId="24" applyNumberFormat="1" applyFont="1" applyBorder="1" applyAlignment="1">
      <alignment horizontal="center" vertical="center" wrapText="1"/>
    </xf>
    <xf numFmtId="3" fontId="12" fillId="0" borderId="29" xfId="24" applyNumberFormat="1" applyFont="1" applyBorder="1" applyAlignment="1">
      <alignment horizontal="center" vertical="center" wrapText="1"/>
    </xf>
    <xf numFmtId="3" fontId="12" fillId="0" borderId="47" xfId="24" applyNumberFormat="1" applyFont="1" applyBorder="1" applyAlignment="1">
      <alignment horizontal="center" vertical="center" wrapText="1"/>
    </xf>
    <xf numFmtId="3" fontId="13" fillId="2" borderId="100" xfId="24" applyNumberFormat="1" applyFont="1" applyFill="1" applyBorder="1" applyAlignment="1">
      <alignment horizontal="center" vertical="center" wrapText="1"/>
    </xf>
    <xf numFmtId="3" fontId="13" fillId="3" borderId="11" xfId="25" applyNumberFormat="1" applyFont="1" applyFill="1" applyBorder="1" applyAlignment="1">
      <alignment horizontal="center" vertical="center" wrapText="1"/>
    </xf>
    <xf numFmtId="3" fontId="13" fillId="3" borderId="15" xfId="25" applyNumberFormat="1" applyFont="1" applyFill="1" applyBorder="1" applyAlignment="1">
      <alignment horizontal="center" vertical="center" wrapText="1"/>
    </xf>
    <xf numFmtId="3" fontId="13" fillId="3" borderId="31" xfId="25" applyNumberFormat="1" applyFont="1" applyFill="1" applyBorder="1" applyAlignment="1">
      <alignment horizontal="center" vertical="center" wrapText="1"/>
    </xf>
    <xf numFmtId="3" fontId="13" fillId="2" borderId="7" xfId="25" applyNumberFormat="1" applyFont="1" applyFill="1" applyBorder="1" applyAlignment="1">
      <alignment horizontal="center" vertical="center" wrapText="1"/>
    </xf>
    <xf numFmtId="3" fontId="12" fillId="0" borderId="88" xfId="25" applyNumberFormat="1" applyFont="1" applyBorder="1" applyAlignment="1">
      <alignment horizontal="center" vertical="center" wrapText="1"/>
    </xf>
    <xf numFmtId="3" fontId="12" fillId="0" borderId="18" xfId="25" applyNumberFormat="1" applyFont="1" applyBorder="1" applyAlignment="1">
      <alignment horizontal="center" vertical="center" wrapText="1"/>
    </xf>
    <xf numFmtId="3" fontId="12" fillId="0" borderId="84" xfId="25" applyNumberFormat="1" applyFont="1" applyBorder="1" applyAlignment="1">
      <alignment horizontal="center" vertical="center" wrapText="1"/>
    </xf>
    <xf numFmtId="3" fontId="13" fillId="2" borderId="93" xfId="25" applyNumberFormat="1" applyFont="1" applyFill="1" applyBorder="1" applyAlignment="1">
      <alignment horizontal="center" vertical="center" wrapText="1"/>
    </xf>
    <xf numFmtId="3" fontId="12" fillId="0" borderId="42" xfId="25" applyNumberFormat="1" applyFont="1" applyBorder="1" applyAlignment="1">
      <alignment horizontal="center" vertical="center" wrapText="1"/>
    </xf>
    <xf numFmtId="3" fontId="12" fillId="0" borderId="24" xfId="25" applyNumberFormat="1" applyFont="1" applyBorder="1" applyAlignment="1">
      <alignment horizontal="center" vertical="center" wrapText="1"/>
    </xf>
    <xf numFmtId="3" fontId="12" fillId="0" borderId="46" xfId="25" applyNumberFormat="1" applyFont="1" applyBorder="1" applyAlignment="1">
      <alignment horizontal="center" vertical="center" wrapText="1"/>
    </xf>
    <xf numFmtId="3" fontId="13" fillId="2" borderId="22" xfId="25" applyNumberFormat="1" applyFont="1" applyFill="1" applyBorder="1" applyAlignment="1">
      <alignment horizontal="center" vertical="center" wrapText="1"/>
    </xf>
    <xf numFmtId="3" fontId="12" fillId="0" borderId="42" xfId="26" applyNumberFormat="1" applyFont="1" applyBorder="1" applyAlignment="1">
      <alignment horizontal="center" vertical="center" wrapText="1"/>
    </xf>
    <xf numFmtId="3" fontId="12" fillId="0" borderId="24" xfId="26" applyNumberFormat="1" applyFont="1" applyBorder="1" applyAlignment="1">
      <alignment horizontal="center" vertical="center" wrapText="1"/>
    </xf>
    <xf numFmtId="3" fontId="12" fillId="0" borderId="46" xfId="26" applyNumberFormat="1" applyFont="1" applyBorder="1" applyAlignment="1">
      <alignment horizontal="center" vertical="center" wrapText="1"/>
    </xf>
    <xf numFmtId="3" fontId="13" fillId="2" borderId="22" xfId="26" applyNumberFormat="1" applyFont="1" applyFill="1" applyBorder="1" applyAlignment="1">
      <alignment horizontal="center" vertical="center" wrapText="1"/>
    </xf>
    <xf numFmtId="3" fontId="13" fillId="3" borderId="11" xfId="27" applyNumberFormat="1" applyFont="1" applyFill="1" applyBorder="1" applyAlignment="1">
      <alignment horizontal="center" vertical="center" wrapText="1"/>
    </xf>
    <xf numFmtId="3" fontId="13" fillId="3" borderId="15" xfId="27" applyNumberFormat="1" applyFont="1" applyFill="1" applyBorder="1" applyAlignment="1">
      <alignment horizontal="center" vertical="center" wrapText="1"/>
    </xf>
    <xf numFmtId="3" fontId="13" fillId="3" borderId="31" xfId="27" applyNumberFormat="1" applyFont="1" applyFill="1" applyBorder="1" applyAlignment="1">
      <alignment horizontal="center" vertical="center" wrapText="1"/>
    </xf>
    <xf numFmtId="3" fontId="13" fillId="2" borderId="7" xfId="27" applyNumberFormat="1" applyFont="1" applyFill="1" applyBorder="1" applyAlignment="1">
      <alignment horizontal="center" vertical="center" wrapText="1"/>
    </xf>
    <xf numFmtId="3" fontId="12" fillId="0" borderId="88" xfId="27" applyNumberFormat="1" applyFont="1" applyBorder="1" applyAlignment="1">
      <alignment horizontal="center" vertical="center" wrapText="1"/>
    </xf>
    <xf numFmtId="3" fontId="12" fillId="0" borderId="18" xfId="27" applyNumberFormat="1" applyFont="1" applyBorder="1" applyAlignment="1">
      <alignment horizontal="center" vertical="center" wrapText="1"/>
    </xf>
    <xf numFmtId="3" fontId="12" fillId="0" borderId="84" xfId="27" applyNumberFormat="1" applyFont="1" applyBorder="1" applyAlignment="1">
      <alignment horizontal="center" vertical="center" wrapText="1"/>
    </xf>
    <xf numFmtId="3" fontId="13" fillId="2" borderId="93" xfId="27" applyNumberFormat="1" applyFont="1" applyFill="1" applyBorder="1" applyAlignment="1">
      <alignment horizontal="center" vertical="center" wrapText="1"/>
    </xf>
    <xf numFmtId="3" fontId="12" fillId="0" borderId="42" xfId="27" applyNumberFormat="1" applyFont="1" applyBorder="1" applyAlignment="1">
      <alignment horizontal="center" vertical="center" wrapText="1"/>
    </xf>
    <xf numFmtId="3" fontId="12" fillId="0" borderId="24" xfId="27" applyNumberFormat="1" applyFont="1" applyBorder="1" applyAlignment="1">
      <alignment horizontal="center" vertical="center" wrapText="1"/>
    </xf>
    <xf numFmtId="3" fontId="12" fillId="0" borderId="46" xfId="27" applyNumberFormat="1" applyFont="1" applyBorder="1" applyAlignment="1">
      <alignment horizontal="center" vertical="center" wrapText="1"/>
    </xf>
    <xf numFmtId="3" fontId="13" fillId="2" borderId="22" xfId="27" applyNumberFormat="1" applyFont="1" applyFill="1" applyBorder="1" applyAlignment="1">
      <alignment horizontal="center" vertical="center" wrapText="1"/>
    </xf>
    <xf numFmtId="0" fontId="86" fillId="0" borderId="28" xfId="1" applyFont="1" applyBorder="1" applyAlignment="1">
      <alignment horizontal="left" vertical="center" wrapText="1"/>
    </xf>
    <xf numFmtId="3" fontId="12" fillId="0" borderId="99" xfId="27" applyNumberFormat="1" applyFont="1" applyBorder="1" applyAlignment="1">
      <alignment horizontal="center" vertical="center" wrapText="1"/>
    </xf>
    <xf numFmtId="3" fontId="12" fillId="0" borderId="29" xfId="27" applyNumberFormat="1" applyFont="1" applyBorder="1" applyAlignment="1">
      <alignment horizontal="center" vertical="center" wrapText="1"/>
    </xf>
    <xf numFmtId="3" fontId="12" fillId="0" borderId="47" xfId="27" applyNumberFormat="1" applyFont="1" applyBorder="1" applyAlignment="1">
      <alignment horizontal="center" vertical="center" wrapText="1"/>
    </xf>
    <xf numFmtId="3" fontId="13" fillId="2" borderId="100" xfId="27" applyNumberFormat="1" applyFont="1" applyFill="1" applyBorder="1" applyAlignment="1">
      <alignment horizontal="center" vertical="center" wrapText="1"/>
    </xf>
    <xf numFmtId="3" fontId="13" fillId="3" borderId="11" xfId="28" applyNumberFormat="1" applyFont="1" applyFill="1" applyBorder="1" applyAlignment="1">
      <alignment horizontal="center" vertical="center" wrapText="1"/>
    </xf>
    <xf numFmtId="3" fontId="13" fillId="3" borderId="15" xfId="28" applyNumberFormat="1" applyFont="1" applyFill="1" applyBorder="1" applyAlignment="1">
      <alignment horizontal="center" vertical="center" wrapText="1"/>
    </xf>
    <xf numFmtId="3" fontId="13" fillId="3" borderId="31" xfId="28" applyNumberFormat="1" applyFont="1" applyFill="1" applyBorder="1" applyAlignment="1">
      <alignment horizontal="center" vertical="center" wrapText="1"/>
    </xf>
    <xf numFmtId="3" fontId="13" fillId="2" borderId="7" xfId="28" applyNumberFormat="1" applyFont="1" applyFill="1" applyBorder="1" applyAlignment="1">
      <alignment horizontal="center" vertical="center" wrapText="1"/>
    </xf>
    <xf numFmtId="0" fontId="86" fillId="0" borderId="96" xfId="1" applyFont="1" applyBorder="1" applyAlignment="1">
      <alignment horizontal="left" vertical="center" wrapText="1"/>
    </xf>
    <xf numFmtId="3" fontId="12" fillId="0" borderId="102" xfId="28" applyNumberFormat="1" applyFont="1" applyBorder="1" applyAlignment="1">
      <alignment horizontal="center" vertical="center" wrapText="1"/>
    </xf>
    <xf numFmtId="3" fontId="12" fillId="0" borderId="36" xfId="28" applyNumberFormat="1" applyFont="1" applyBorder="1" applyAlignment="1">
      <alignment horizontal="center" vertical="center" wrapText="1"/>
    </xf>
    <xf numFmtId="3" fontId="12" fillId="0" borderId="97" xfId="28" applyNumberFormat="1" applyFont="1" applyBorder="1" applyAlignment="1">
      <alignment horizontal="center" vertical="center" wrapText="1"/>
    </xf>
    <xf numFmtId="3" fontId="13" fillId="2" borderId="37" xfId="28" applyNumberFormat="1" applyFont="1" applyFill="1" applyBorder="1" applyAlignment="1">
      <alignment horizontal="center" vertical="center" wrapText="1"/>
    </xf>
    <xf numFmtId="3" fontId="13" fillId="3" borderId="11" xfId="29" applyNumberFormat="1" applyFont="1" applyFill="1" applyBorder="1" applyAlignment="1">
      <alignment horizontal="center" vertical="center" wrapText="1"/>
    </xf>
    <xf numFmtId="3" fontId="13" fillId="3" borderId="15" xfId="29" applyNumberFormat="1" applyFont="1" applyFill="1" applyBorder="1" applyAlignment="1">
      <alignment horizontal="center" vertical="center" wrapText="1"/>
    </xf>
    <xf numFmtId="3" fontId="13" fillId="3" borderId="31" xfId="29" applyNumberFormat="1" applyFont="1" applyFill="1" applyBorder="1" applyAlignment="1">
      <alignment horizontal="center" vertical="center" wrapText="1"/>
    </xf>
    <xf numFmtId="3" fontId="13" fillId="2" borderId="7" xfId="29" applyNumberFormat="1" applyFont="1" applyFill="1" applyBorder="1" applyAlignment="1">
      <alignment horizontal="center" vertical="center" wrapText="1"/>
    </xf>
    <xf numFmtId="3" fontId="12" fillId="0" borderId="88" xfId="29" applyNumberFormat="1" applyFont="1" applyBorder="1" applyAlignment="1">
      <alignment horizontal="center" vertical="center" wrapText="1"/>
    </xf>
    <xf numFmtId="3" fontId="12" fillId="0" borderId="18" xfId="29" applyNumberFormat="1" applyFont="1" applyBorder="1" applyAlignment="1">
      <alignment horizontal="center" vertical="center" wrapText="1"/>
    </xf>
    <xf numFmtId="3" fontId="12" fillId="0" borderId="84" xfId="29" applyNumberFormat="1" applyFont="1" applyBorder="1" applyAlignment="1">
      <alignment horizontal="center" vertical="center" wrapText="1"/>
    </xf>
    <xf numFmtId="3" fontId="13" fillId="2" borderId="93" xfId="29" applyNumberFormat="1" applyFont="1" applyFill="1" applyBorder="1" applyAlignment="1">
      <alignment horizontal="center" vertical="center" wrapText="1"/>
    </xf>
    <xf numFmtId="3" fontId="12" fillId="0" borderId="42" xfId="29" applyNumberFormat="1" applyFont="1" applyBorder="1" applyAlignment="1">
      <alignment horizontal="center" vertical="center" wrapText="1"/>
    </xf>
    <xf numFmtId="3" fontId="12" fillId="0" borderId="24" xfId="29" applyNumberFormat="1" applyFont="1" applyBorder="1" applyAlignment="1">
      <alignment horizontal="center" vertical="center" wrapText="1"/>
    </xf>
    <xf numFmtId="3" fontId="12" fillId="0" borderId="46" xfId="29" applyNumberFormat="1" applyFont="1" applyBorder="1" applyAlignment="1">
      <alignment horizontal="center" vertical="center" wrapText="1"/>
    </xf>
    <xf numFmtId="3" fontId="13" fillId="2" borderId="22" xfId="29" applyNumberFormat="1" applyFont="1" applyFill="1" applyBorder="1" applyAlignment="1">
      <alignment horizontal="center" vertical="center" wrapText="1"/>
    </xf>
    <xf numFmtId="3" fontId="12" fillId="0" borderId="99" xfId="29" applyNumberFormat="1" applyFont="1" applyBorder="1" applyAlignment="1">
      <alignment horizontal="center" vertical="center" wrapText="1"/>
    </xf>
    <xf numFmtId="3" fontId="12" fillId="0" borderId="29" xfId="29" applyNumberFormat="1" applyFont="1" applyBorder="1" applyAlignment="1">
      <alignment horizontal="center" vertical="center" wrapText="1"/>
    </xf>
    <xf numFmtId="3" fontId="12" fillId="0" borderId="47" xfId="29" applyNumberFormat="1" applyFont="1" applyBorder="1" applyAlignment="1">
      <alignment horizontal="center" vertical="center" wrapText="1"/>
    </xf>
    <xf numFmtId="3" fontId="13" fillId="2" borderId="100" xfId="29" applyNumberFormat="1" applyFont="1" applyFill="1" applyBorder="1" applyAlignment="1">
      <alignment horizontal="center" vertical="center" wrapText="1"/>
    </xf>
    <xf numFmtId="3" fontId="13" fillId="3" borderId="11" xfId="30" applyNumberFormat="1" applyFont="1" applyFill="1" applyBorder="1" applyAlignment="1">
      <alignment horizontal="center" vertical="center" wrapText="1"/>
    </xf>
    <xf numFmtId="3" fontId="13" fillId="3" borderId="15" xfId="30" applyNumberFormat="1" applyFont="1" applyFill="1" applyBorder="1" applyAlignment="1">
      <alignment horizontal="center" vertical="center" wrapText="1"/>
    </xf>
    <xf numFmtId="3" fontId="13" fillId="3" borderId="31" xfId="30" applyNumberFormat="1" applyFont="1" applyFill="1" applyBorder="1" applyAlignment="1">
      <alignment horizontal="center" vertical="center" wrapText="1"/>
    </xf>
    <xf numFmtId="3" fontId="13" fillId="2" borderId="13" xfId="30" applyNumberFormat="1" applyFont="1" applyFill="1" applyBorder="1" applyAlignment="1">
      <alignment horizontal="center" vertical="center" wrapText="1"/>
    </xf>
    <xf numFmtId="3" fontId="13" fillId="3" borderId="1" xfId="30" applyNumberFormat="1" applyFont="1" applyFill="1" applyBorder="1" applyAlignment="1">
      <alignment horizontal="center" vertical="center" wrapText="1"/>
    </xf>
    <xf numFmtId="3" fontId="13" fillId="3" borderId="87" xfId="30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3" fontId="13" fillId="0" borderId="0" xfId="1" applyNumberFormat="1" applyFont="1" applyFill="1" applyBorder="1" applyAlignment="1">
      <alignment wrapText="1"/>
    </xf>
    <xf numFmtId="0" fontId="12" fillId="0" borderId="0" xfId="31" applyFont="1"/>
    <xf numFmtId="0" fontId="13" fillId="0" borderId="0" xfId="31" applyFont="1" applyBorder="1" applyAlignment="1">
      <alignment horizontal="center"/>
    </xf>
    <xf numFmtId="0" fontId="12" fillId="0" borderId="0" xfId="31" applyFont="1" applyBorder="1"/>
    <xf numFmtId="49" fontId="13" fillId="0" borderId="9" xfId="32" applyNumberFormat="1" applyFont="1" applyBorder="1" applyAlignment="1">
      <alignment horizontal="center" vertical="center"/>
    </xf>
    <xf numFmtId="14" fontId="13" fillId="0" borderId="101" xfId="31" applyNumberFormat="1" applyFont="1" applyBorder="1" applyAlignment="1">
      <alignment horizontal="center" vertical="center" wrapText="1"/>
    </xf>
    <xf numFmtId="14" fontId="13" fillId="0" borderId="14" xfId="31" applyNumberFormat="1" applyFont="1" applyBorder="1" applyAlignment="1">
      <alignment horizontal="center" vertical="center" wrapText="1"/>
    </xf>
    <xf numFmtId="14" fontId="13" fillId="0" borderId="89" xfId="31" applyNumberFormat="1" applyFont="1" applyBorder="1" applyAlignment="1">
      <alignment horizontal="center" vertical="center" wrapText="1"/>
    </xf>
    <xf numFmtId="0" fontId="13" fillId="0" borderId="53" xfId="31" applyFont="1" applyBorder="1" applyAlignment="1">
      <alignment vertical="center"/>
    </xf>
    <xf numFmtId="169" fontId="13" fillId="0" borderId="18" xfId="34" applyNumberFormat="1" applyFont="1" applyBorder="1" applyAlignment="1">
      <alignment horizontal="right" vertical="center"/>
    </xf>
    <xf numFmtId="168" fontId="13" fillId="0" borderId="93" xfId="34" applyNumberFormat="1" applyFont="1" applyBorder="1" applyAlignment="1">
      <alignment horizontal="right" vertical="center"/>
    </xf>
    <xf numFmtId="0" fontId="12" fillId="0" borderId="38" xfId="31" applyFont="1" applyBorder="1"/>
    <xf numFmtId="168" fontId="12" fillId="0" borderId="36" xfId="33" applyNumberFormat="1" applyFont="1" applyBorder="1" applyAlignment="1">
      <alignment horizontal="right" vertical="center"/>
    </xf>
    <xf numFmtId="168" fontId="12" fillId="0" borderId="37" xfId="34" applyNumberFormat="1" applyFont="1" applyFill="1" applyBorder="1" applyAlignment="1">
      <alignment horizontal="right" vertical="center"/>
    </xf>
    <xf numFmtId="169" fontId="12" fillId="0" borderId="0" xfId="31" applyNumberFormat="1" applyFont="1"/>
    <xf numFmtId="181" fontId="12" fillId="0" borderId="0" xfId="31" applyNumberFormat="1" applyFont="1"/>
    <xf numFmtId="0" fontId="12" fillId="0" borderId="20" xfId="31" applyFont="1" applyBorder="1"/>
    <xf numFmtId="168" fontId="12" fillId="0" borderId="93" xfId="34" applyNumberFormat="1" applyFont="1" applyFill="1" applyBorder="1" applyAlignment="1">
      <alignment horizontal="right" vertical="center"/>
    </xf>
    <xf numFmtId="0" fontId="13" fillId="0" borderId="20" xfId="31" applyFont="1" applyBorder="1" applyAlignment="1">
      <alignment vertical="center" wrapText="1"/>
    </xf>
    <xf numFmtId="168" fontId="13" fillId="0" borderId="93" xfId="34" applyNumberFormat="1" applyFont="1" applyFill="1" applyBorder="1" applyAlignment="1">
      <alignment horizontal="right" vertical="center"/>
    </xf>
    <xf numFmtId="168" fontId="12" fillId="0" borderId="100" xfId="34" applyNumberFormat="1" applyFont="1" applyFill="1" applyBorder="1" applyAlignment="1">
      <alignment horizontal="right" vertical="center"/>
    </xf>
    <xf numFmtId="168" fontId="12" fillId="0" borderId="37" xfId="34" applyNumberFormat="1" applyFont="1" applyBorder="1" applyAlignment="1">
      <alignment horizontal="right" vertical="center"/>
    </xf>
    <xf numFmtId="0" fontId="13" fillId="0" borderId="26" xfId="31" applyFont="1" applyBorder="1" applyAlignment="1">
      <alignment vertical="center" wrapText="1"/>
    </xf>
    <xf numFmtId="168" fontId="13" fillId="0" borderId="46" xfId="34" applyNumberFormat="1" applyFont="1" applyBorder="1" applyAlignment="1">
      <alignment horizontal="right" vertical="center"/>
    </xf>
    <xf numFmtId="168" fontId="12" fillId="0" borderId="100" xfId="34" applyNumberFormat="1" applyFont="1" applyBorder="1" applyAlignment="1">
      <alignment horizontal="right"/>
    </xf>
    <xf numFmtId="168" fontId="12" fillId="0" borderId="37" xfId="34" applyNumberFormat="1" applyFont="1" applyBorder="1" applyAlignment="1">
      <alignment horizontal="right"/>
    </xf>
    <xf numFmtId="0" fontId="12" fillId="0" borderId="57" xfId="31" applyFont="1" applyBorder="1"/>
    <xf numFmtId="168" fontId="12" fillId="0" borderId="9" xfId="34" applyNumberFormat="1" applyFont="1" applyBorder="1" applyAlignment="1">
      <alignment horizontal="right"/>
    </xf>
    <xf numFmtId="0" fontId="12" fillId="0" borderId="3" xfId="31" applyFont="1" applyBorder="1"/>
    <xf numFmtId="181" fontId="87" fillId="0" borderId="0" xfId="33" applyNumberFormat="1" applyFont="1" applyBorder="1"/>
    <xf numFmtId="169" fontId="87" fillId="0" borderId="0" xfId="34" applyNumberFormat="1" applyFont="1" applyBorder="1"/>
    <xf numFmtId="168" fontId="87" fillId="0" borderId="0" xfId="33" applyNumberFormat="1" applyFont="1" applyBorder="1"/>
    <xf numFmtId="169" fontId="12" fillId="0" borderId="0" xfId="35" applyNumberFormat="1" applyFont="1"/>
    <xf numFmtId="3" fontId="12" fillId="0" borderId="0" xfId="31" applyNumberFormat="1" applyFont="1"/>
    <xf numFmtId="0" fontId="83" fillId="0" borderId="0" xfId="36" applyFont="1" applyFill="1" applyAlignment="1">
      <alignment wrapText="1"/>
    </xf>
    <xf numFmtId="0" fontId="10" fillId="0" borderId="0" xfId="36"/>
    <xf numFmtId="169" fontId="82" fillId="0" borderId="0" xfId="37" applyNumberFormat="1" applyFont="1" applyFill="1" applyBorder="1" applyAlignment="1">
      <alignment horizontal="center" wrapText="1"/>
    </xf>
    <xf numFmtId="3" fontId="83" fillId="0" borderId="0" xfId="36" applyNumberFormat="1" applyFont="1" applyFill="1" applyAlignment="1">
      <alignment wrapText="1"/>
    </xf>
    <xf numFmtId="0" fontId="18" fillId="0" borderId="28" xfId="36" applyFont="1" applyFill="1" applyBorder="1" applyAlignment="1">
      <alignment horizontal="center" vertical="center" wrapText="1"/>
    </xf>
    <xf numFmtId="0" fontId="18" fillId="0" borderId="29" xfId="36" applyFont="1" applyFill="1" applyBorder="1" applyAlignment="1">
      <alignment horizontal="center" vertical="center" wrapText="1"/>
    </xf>
    <xf numFmtId="0" fontId="18" fillId="0" borderId="95" xfId="36" applyFont="1" applyFill="1" applyBorder="1" applyAlignment="1">
      <alignment horizontal="center" vertical="center" wrapText="1"/>
    </xf>
    <xf numFmtId="0" fontId="18" fillId="0" borderId="47" xfId="36" applyFont="1" applyFill="1" applyBorder="1" applyAlignment="1">
      <alignment horizontal="center" vertical="center" wrapText="1"/>
    </xf>
    <xf numFmtId="0" fontId="18" fillId="0" borderId="91" xfId="36" applyFont="1" applyFill="1" applyBorder="1" applyAlignment="1">
      <alignment horizontal="center" vertical="center" wrapText="1"/>
    </xf>
    <xf numFmtId="0" fontId="18" fillId="0" borderId="35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33" xfId="36" applyFont="1" applyFill="1" applyBorder="1" applyAlignment="1">
      <alignment horizontal="center" vertical="center" wrapText="1"/>
    </xf>
    <xf numFmtId="0" fontId="83" fillId="0" borderId="48" xfId="36" applyFont="1" applyFill="1" applyBorder="1" applyAlignment="1">
      <alignment vertical="center" wrapText="1"/>
    </xf>
    <xf numFmtId="3" fontId="12" fillId="0" borderId="48" xfId="38" applyNumberFormat="1" applyFont="1" applyFill="1" applyBorder="1" applyAlignment="1">
      <alignment horizontal="right" vertical="center" wrapText="1"/>
    </xf>
    <xf numFmtId="3" fontId="12" fillId="0" borderId="43" xfId="38" applyNumberFormat="1" applyFont="1" applyFill="1" applyBorder="1" applyAlignment="1">
      <alignment wrapText="1"/>
    </xf>
    <xf numFmtId="3" fontId="12" fillId="0" borderId="44" xfId="38" applyNumberFormat="1" applyFont="1" applyFill="1" applyBorder="1" applyAlignment="1">
      <alignment wrapText="1"/>
    </xf>
    <xf numFmtId="3" fontId="12" fillId="0" borderId="52" xfId="38" applyNumberFormat="1" applyFont="1" applyFill="1" applyBorder="1" applyAlignment="1">
      <alignment wrapText="1"/>
    </xf>
    <xf numFmtId="3" fontId="12" fillId="0" borderId="45" xfId="38" applyNumberFormat="1" applyFont="1" applyFill="1" applyBorder="1" applyAlignment="1">
      <alignment wrapText="1"/>
    </xf>
    <xf numFmtId="3" fontId="12" fillId="0" borderId="85" xfId="38" applyNumberFormat="1" applyFont="1" applyFill="1" applyBorder="1" applyAlignment="1">
      <alignment wrapText="1"/>
    </xf>
    <xf numFmtId="0" fontId="10" fillId="0" borderId="0" xfId="36" applyFill="1"/>
    <xf numFmtId="0" fontId="83" fillId="0" borderId="21" xfId="36" applyFont="1" applyFill="1" applyBorder="1" applyAlignment="1">
      <alignment vertical="center" wrapText="1"/>
    </xf>
    <xf numFmtId="3" fontId="12" fillId="0" borderId="21" xfId="38" applyNumberFormat="1" applyFont="1" applyFill="1" applyBorder="1" applyAlignment="1">
      <alignment horizontal="right" vertical="center" wrapText="1"/>
    </xf>
    <xf numFmtId="3" fontId="12" fillId="0" borderId="23" xfId="38" applyNumberFormat="1" applyFont="1" applyFill="1" applyBorder="1" applyAlignment="1">
      <alignment wrapText="1"/>
    </xf>
    <xf numFmtId="3" fontId="12" fillId="0" borderId="24" xfId="38" applyNumberFormat="1" applyFont="1" applyFill="1" applyBorder="1" applyAlignment="1">
      <alignment wrapText="1"/>
    </xf>
    <xf numFmtId="3" fontId="12" fillId="0" borderId="25" xfId="38" applyNumberFormat="1" applyFont="1" applyFill="1" applyBorder="1" applyAlignment="1">
      <alignment wrapText="1"/>
    </xf>
    <xf numFmtId="3" fontId="16" fillId="0" borderId="0" xfId="36" applyNumberFormat="1" applyFont="1" applyFill="1"/>
    <xf numFmtId="3" fontId="12" fillId="0" borderId="46" xfId="38" applyNumberFormat="1" applyFont="1" applyFill="1" applyBorder="1" applyAlignment="1">
      <alignment wrapText="1"/>
    </xf>
    <xf numFmtId="3" fontId="12" fillId="0" borderId="42" xfId="38" applyNumberFormat="1" applyFont="1" applyFill="1" applyBorder="1" applyAlignment="1">
      <alignment wrapText="1"/>
    </xf>
    <xf numFmtId="0" fontId="18" fillId="0" borderId="27" xfId="36" applyFont="1" applyFill="1" applyBorder="1" applyAlignment="1">
      <alignment vertical="center" wrapText="1"/>
    </xf>
    <xf numFmtId="3" fontId="18" fillId="0" borderId="32" xfId="38" applyNumberFormat="1" applyFont="1" applyFill="1" applyBorder="1" applyAlignment="1">
      <alignment horizontal="right" vertical="center" wrapText="1"/>
    </xf>
    <xf numFmtId="3" fontId="18" fillId="0" borderId="34" xfId="38" applyNumberFormat="1" applyFont="1" applyFill="1" applyBorder="1" applyAlignment="1">
      <alignment wrapText="1"/>
    </xf>
    <xf numFmtId="3" fontId="18" fillId="0" borderId="35" xfId="38" applyNumberFormat="1" applyFont="1" applyFill="1" applyBorder="1" applyAlignment="1">
      <alignment wrapText="1"/>
    </xf>
    <xf numFmtId="3" fontId="18" fillId="0" borderId="59" xfId="38" applyNumberFormat="1" applyFont="1" applyFill="1" applyBorder="1" applyAlignment="1">
      <alignment wrapText="1"/>
    </xf>
    <xf numFmtId="3" fontId="18" fillId="0" borderId="58" xfId="38" applyNumberFormat="1" applyFont="1" applyFill="1" applyBorder="1" applyAlignment="1">
      <alignment wrapText="1"/>
    </xf>
    <xf numFmtId="3" fontId="18" fillId="0" borderId="56" xfId="38" applyNumberFormat="1" applyFont="1" applyFill="1" applyBorder="1" applyAlignment="1">
      <alignment wrapText="1"/>
    </xf>
    <xf numFmtId="0" fontId="83" fillId="0" borderId="53" xfId="36" applyFont="1" applyFill="1" applyBorder="1" applyAlignment="1">
      <alignment vertical="center" wrapText="1"/>
    </xf>
    <xf numFmtId="3" fontId="83" fillId="0" borderId="48" xfId="38" applyNumberFormat="1" applyFont="1" applyFill="1" applyBorder="1" applyAlignment="1">
      <alignment horizontal="right" vertical="center" wrapText="1"/>
    </xf>
    <xf numFmtId="0" fontId="83" fillId="0" borderId="30" xfId="36" applyFont="1" applyFill="1" applyBorder="1" applyAlignment="1">
      <alignment vertical="center" wrapText="1"/>
    </xf>
    <xf numFmtId="3" fontId="12" fillId="0" borderId="26" xfId="38" applyNumberFormat="1" applyFont="1" applyFill="1" applyBorder="1" applyAlignment="1">
      <alignment horizontal="right" vertical="center" wrapText="1"/>
    </xf>
    <xf numFmtId="0" fontId="18" fillId="0" borderId="51" xfId="36" applyFont="1" applyFill="1" applyBorder="1" applyAlignment="1">
      <alignment vertical="center" wrapText="1"/>
    </xf>
    <xf numFmtId="3" fontId="18" fillId="0" borderId="8" xfId="38" applyNumberFormat="1" applyFont="1" applyFill="1" applyBorder="1" applyAlignment="1">
      <alignment horizontal="right" vertical="center" wrapText="1"/>
    </xf>
    <xf numFmtId="3" fontId="83" fillId="0" borderId="48" xfId="38" applyNumberFormat="1" applyFont="1" applyFill="1" applyBorder="1" applyAlignment="1">
      <alignment vertical="center" wrapText="1"/>
    </xf>
    <xf numFmtId="3" fontId="83" fillId="0" borderId="43" xfId="38" applyNumberFormat="1" applyFont="1" applyFill="1" applyBorder="1" applyAlignment="1">
      <alignment vertical="center" wrapText="1"/>
    </xf>
    <xf numFmtId="3" fontId="83" fillId="0" borderId="44" xfId="38" applyNumberFormat="1" applyFont="1" applyFill="1" applyBorder="1" applyAlignment="1">
      <alignment vertical="center" wrapText="1"/>
    </xf>
    <xf numFmtId="169" fontId="83" fillId="0" borderId="26" xfId="37" applyNumberFormat="1" applyFont="1" applyFill="1" applyBorder="1" applyAlignment="1">
      <alignment horizontal="right" wrapText="1"/>
    </xf>
    <xf numFmtId="169" fontId="83" fillId="0" borderId="24" xfId="37" applyNumberFormat="1" applyFont="1" applyFill="1" applyBorder="1" applyAlignment="1">
      <alignment horizontal="right" wrapText="1"/>
    </xf>
    <xf numFmtId="169" fontId="83" fillId="0" borderId="23" xfId="37" applyNumberFormat="1" applyFont="1" applyFill="1" applyBorder="1" applyAlignment="1">
      <alignment horizontal="right" wrapText="1"/>
    </xf>
    <xf numFmtId="0" fontId="83" fillId="0" borderId="32" xfId="36" applyFont="1" applyFill="1" applyBorder="1" applyAlignment="1">
      <alignment vertical="center" wrapText="1"/>
    </xf>
    <xf numFmtId="169" fontId="83" fillId="0" borderId="32" xfId="37" applyNumberFormat="1" applyFont="1" applyFill="1" applyBorder="1" applyAlignment="1">
      <alignment wrapText="1"/>
    </xf>
    <xf numFmtId="169" fontId="83" fillId="0" borderId="86" xfId="37" applyNumberFormat="1" applyFont="1" applyFill="1" applyBorder="1" applyAlignment="1">
      <alignment horizontal="right" wrapText="1"/>
    </xf>
    <xf numFmtId="169" fontId="83" fillId="0" borderId="14" xfId="37" applyNumberFormat="1" applyFont="1" applyFill="1" applyBorder="1" applyAlignment="1">
      <alignment horizontal="right" wrapText="1"/>
    </xf>
    <xf numFmtId="169" fontId="83" fillId="0" borderId="87" xfId="37" applyNumberFormat="1" applyFont="1" applyFill="1" applyBorder="1" applyAlignment="1">
      <alignment horizontal="right" wrapText="1"/>
    </xf>
    <xf numFmtId="169" fontId="83" fillId="0" borderId="89" xfId="37" applyNumberFormat="1" applyFont="1" applyFill="1" applyBorder="1" applyAlignment="1">
      <alignment horizontal="right" wrapText="1"/>
    </xf>
    <xf numFmtId="0" fontId="18" fillId="0" borderId="0" xfId="36" applyFont="1" applyFill="1" applyBorder="1" applyAlignment="1">
      <alignment horizontal="center" vertical="center" textRotation="90" wrapText="1"/>
    </xf>
    <xf numFmtId="0" fontId="83" fillId="0" borderId="0" xfId="36" applyFont="1" applyFill="1" applyBorder="1" applyAlignment="1">
      <alignment vertical="center" wrapText="1"/>
    </xf>
    <xf numFmtId="169" fontId="83" fillId="0" borderId="0" xfId="37" applyNumberFormat="1" applyFont="1" applyFill="1" applyBorder="1" applyAlignment="1">
      <alignment wrapText="1"/>
    </xf>
    <xf numFmtId="169" fontId="83" fillId="0" borderId="0" xfId="37" applyNumberFormat="1" applyFont="1" applyFill="1" applyBorder="1" applyAlignment="1">
      <alignment horizontal="right" wrapText="1"/>
    </xf>
    <xf numFmtId="181" fontId="21" fillId="0" borderId="0" xfId="38" applyNumberFormat="1" applyFont="1" applyFill="1"/>
    <xf numFmtId="169" fontId="10" fillId="0" borderId="0" xfId="36" applyNumberFormat="1" applyFill="1"/>
    <xf numFmtId="181" fontId="10" fillId="0" borderId="0" xfId="36" applyNumberFormat="1" applyFill="1"/>
    <xf numFmtId="169" fontId="10" fillId="0" borderId="0" xfId="37" applyNumberFormat="1" applyFont="1" applyFill="1"/>
    <xf numFmtId="0" fontId="10" fillId="0" borderId="0" xfId="36" applyFont="1" applyFill="1"/>
    <xf numFmtId="3" fontId="10" fillId="0" borderId="0" xfId="36" applyNumberFormat="1" applyFill="1"/>
    <xf numFmtId="167" fontId="10" fillId="0" borderId="0" xfId="36" applyNumberFormat="1" applyFill="1"/>
    <xf numFmtId="181" fontId="12" fillId="0" borderId="0" xfId="38" applyNumberFormat="1" applyFont="1" applyFill="1" applyAlignment="1">
      <alignment wrapText="1"/>
    </xf>
    <xf numFmtId="181" fontId="16" fillId="0" borderId="0" xfId="38" applyNumberFormat="1" applyFont="1"/>
    <xf numFmtId="181" fontId="13" fillId="0" borderId="0" xfId="38" applyNumberFormat="1" applyFont="1" applyFill="1" applyBorder="1" applyAlignment="1">
      <alignment horizontal="center" wrapText="1"/>
    </xf>
    <xf numFmtId="181" fontId="12" fillId="0" borderId="0" xfId="38" applyNumberFormat="1" applyFont="1" applyFill="1" applyBorder="1" applyAlignment="1">
      <alignment horizontal="center" wrapText="1"/>
    </xf>
    <xf numFmtId="181" fontId="13" fillId="2" borderId="28" xfId="38" applyNumberFormat="1" applyFont="1" applyFill="1" applyBorder="1" applyAlignment="1">
      <alignment horizontal="center" vertical="center" wrapText="1"/>
    </xf>
    <xf numFmtId="181" fontId="13" fillId="2" borderId="29" xfId="38" applyNumberFormat="1" applyFont="1" applyFill="1" applyBorder="1" applyAlignment="1">
      <alignment horizontal="center" vertical="center" wrapText="1"/>
    </xf>
    <xf numFmtId="181" fontId="13" fillId="2" borderId="100" xfId="38" applyNumberFormat="1" applyFont="1" applyFill="1" applyBorder="1" applyAlignment="1">
      <alignment horizontal="center" vertical="center" wrapText="1"/>
    </xf>
    <xf numFmtId="181" fontId="13" fillId="2" borderId="34" xfId="38" applyNumberFormat="1" applyFont="1" applyFill="1" applyBorder="1" applyAlignment="1">
      <alignment horizontal="center" vertical="center" wrapText="1"/>
    </xf>
    <xf numFmtId="181" fontId="13" fillId="2" borderId="58" xfId="38" applyNumberFormat="1" applyFont="1" applyFill="1" applyBorder="1" applyAlignment="1">
      <alignment horizontal="center" vertical="center" wrapText="1"/>
    </xf>
    <xf numFmtId="181" fontId="13" fillId="2" borderId="35" xfId="38" applyNumberFormat="1" applyFont="1" applyFill="1" applyBorder="1" applyAlignment="1">
      <alignment horizontal="center" vertical="center" wrapText="1"/>
    </xf>
    <xf numFmtId="181" fontId="12" fillId="0" borderId="48" xfId="38" applyNumberFormat="1" applyFont="1" applyFill="1" applyBorder="1" applyAlignment="1">
      <alignment vertical="center" wrapText="1"/>
    </xf>
    <xf numFmtId="181" fontId="12" fillId="0" borderId="43" xfId="38" applyNumberFormat="1" applyFont="1" applyFill="1" applyBorder="1" applyAlignment="1">
      <alignment wrapText="1"/>
    </xf>
    <xf numFmtId="181" fontId="12" fillId="0" borderId="44" xfId="38" applyNumberFormat="1" applyFont="1" applyFill="1" applyBorder="1" applyAlignment="1">
      <alignment wrapText="1"/>
    </xf>
    <xf numFmtId="181" fontId="12" fillId="0" borderId="45" xfId="38" applyNumberFormat="1" applyFont="1" applyFill="1" applyBorder="1" applyAlignment="1">
      <alignment wrapText="1"/>
    </xf>
    <xf numFmtId="181" fontId="16" fillId="0" borderId="43" xfId="38" applyNumberFormat="1" applyFont="1" applyBorder="1"/>
    <xf numFmtId="181" fontId="16" fillId="0" borderId="44" xfId="38" applyNumberFormat="1" applyFont="1" applyBorder="1"/>
    <xf numFmtId="181" fontId="16" fillId="0" borderId="45" xfId="38" applyNumberFormat="1" applyFont="1" applyBorder="1"/>
    <xf numFmtId="181" fontId="16" fillId="0" borderId="43" xfId="38" applyNumberFormat="1" applyFont="1" applyFill="1" applyBorder="1"/>
    <xf numFmtId="181" fontId="16" fillId="0" borderId="44" xfId="38" applyNumberFormat="1" applyFont="1" applyFill="1" applyBorder="1"/>
    <xf numFmtId="181" fontId="16" fillId="0" borderId="45" xfId="38" applyNumberFormat="1" applyFont="1" applyFill="1" applyBorder="1"/>
    <xf numFmtId="181" fontId="16" fillId="0" borderId="85" xfId="38" applyNumberFormat="1" applyFont="1" applyFill="1" applyBorder="1"/>
    <xf numFmtId="181" fontId="16" fillId="0" borderId="52" xfId="38" applyNumberFormat="1" applyFont="1" applyFill="1" applyBorder="1"/>
    <xf numFmtId="181" fontId="16" fillId="0" borderId="16" xfId="38" applyNumberFormat="1" applyFont="1" applyFill="1" applyBorder="1"/>
    <xf numFmtId="181" fontId="16" fillId="0" borderId="84" xfId="38" applyNumberFormat="1" applyFont="1" applyFill="1" applyBorder="1"/>
    <xf numFmtId="181" fontId="16" fillId="0" borderId="16" xfId="38" applyNumberFormat="1" applyFont="1" applyFill="1" applyBorder="1" applyAlignment="1">
      <alignment horizontal="right"/>
    </xf>
    <xf numFmtId="181" fontId="16" fillId="0" borderId="19" xfId="38" applyNumberFormat="1" applyFont="1" applyFill="1" applyBorder="1"/>
    <xf numFmtId="181" fontId="12" fillId="0" borderId="84" xfId="38" applyNumberFormat="1" applyFont="1" applyFill="1" applyBorder="1" applyAlignment="1">
      <alignment wrapText="1"/>
    </xf>
    <xf numFmtId="181" fontId="16" fillId="0" borderId="0" xfId="38" applyNumberFormat="1" applyFont="1" applyFill="1"/>
    <xf numFmtId="181" fontId="12" fillId="0" borderId="21" xfId="38" applyNumberFormat="1" applyFont="1" applyFill="1" applyBorder="1" applyAlignment="1">
      <alignment vertical="center" wrapText="1"/>
    </xf>
    <xf numFmtId="181" fontId="12" fillId="0" borderId="23" xfId="38" applyNumberFormat="1" applyFont="1" applyFill="1" applyBorder="1" applyAlignment="1">
      <alignment wrapText="1"/>
    </xf>
    <xf numFmtId="181" fontId="12" fillId="0" borderId="24" xfId="38" applyNumberFormat="1" applyFont="1" applyFill="1" applyBorder="1" applyAlignment="1">
      <alignment wrapText="1"/>
    </xf>
    <xf numFmtId="181" fontId="12" fillId="0" borderId="46" xfId="38" applyNumberFormat="1" applyFont="1" applyFill="1" applyBorder="1" applyAlignment="1">
      <alignment wrapText="1"/>
    </xf>
    <xf numFmtId="181" fontId="16" fillId="0" borderId="23" xfId="38" applyNumberFormat="1" applyFont="1" applyFill="1" applyBorder="1"/>
    <xf numFmtId="181" fontId="16" fillId="0" borderId="24" xfId="38" applyNumberFormat="1" applyFont="1" applyFill="1" applyBorder="1"/>
    <xf numFmtId="181" fontId="16" fillId="0" borderId="46" xfId="38" applyNumberFormat="1" applyFont="1" applyFill="1" applyBorder="1"/>
    <xf numFmtId="181" fontId="16" fillId="0" borderId="42" xfId="38" applyNumberFormat="1" applyFont="1" applyFill="1" applyBorder="1"/>
    <xf numFmtId="181" fontId="16" fillId="0" borderId="25" xfId="38" applyNumberFormat="1" applyFont="1" applyFill="1" applyBorder="1"/>
    <xf numFmtId="181" fontId="12" fillId="0" borderId="22" xfId="38" applyNumberFormat="1" applyFont="1" applyFill="1" applyBorder="1" applyAlignment="1">
      <alignment wrapText="1"/>
    </xf>
    <xf numFmtId="181" fontId="16" fillId="0" borderId="21" xfId="38" applyNumberFormat="1" applyFont="1" applyFill="1" applyBorder="1" applyAlignment="1">
      <alignment horizontal="right"/>
    </xf>
    <xf numFmtId="181" fontId="12" fillId="0" borderId="24" xfId="38" applyNumberFormat="1" applyFont="1" applyFill="1" applyBorder="1" applyAlignment="1"/>
    <xf numFmtId="181" fontId="12" fillId="0" borderId="23" xfId="38" applyNumberFormat="1" applyFont="1" applyFill="1" applyBorder="1" applyAlignment="1">
      <alignment horizontal="right" wrapText="1"/>
    </xf>
    <xf numFmtId="181" fontId="16" fillId="0" borderId="21" xfId="38" applyNumberFormat="1" applyFont="1" applyFill="1" applyBorder="1"/>
    <xf numFmtId="181" fontId="16" fillId="0" borderId="25" xfId="38" applyNumberFormat="1" applyFont="1" applyFill="1" applyBorder="1" applyAlignment="1">
      <alignment horizontal="right"/>
    </xf>
    <xf numFmtId="181" fontId="16" fillId="0" borderId="22" xfId="38" applyNumberFormat="1" applyFont="1" applyFill="1" applyBorder="1"/>
    <xf numFmtId="181" fontId="13" fillId="0" borderId="32" xfId="38" applyNumberFormat="1" applyFont="1" applyFill="1" applyBorder="1" applyAlignment="1">
      <alignment vertical="center" wrapText="1"/>
    </xf>
    <xf numFmtId="181" fontId="13" fillId="0" borderId="34" xfId="38" applyNumberFormat="1" applyFont="1" applyFill="1" applyBorder="1" applyAlignment="1">
      <alignment wrapText="1"/>
    </xf>
    <xf numFmtId="181" fontId="13" fillId="0" borderId="35" xfId="38" applyNumberFormat="1" applyFont="1" applyFill="1" applyBorder="1" applyAlignment="1">
      <alignment wrapText="1"/>
    </xf>
    <xf numFmtId="181" fontId="13" fillId="0" borderId="58" xfId="38" applyNumberFormat="1" applyFont="1" applyFill="1" applyBorder="1" applyAlignment="1">
      <alignment wrapText="1"/>
    </xf>
    <xf numFmtId="181" fontId="13" fillId="0" borderId="56" xfId="38" applyNumberFormat="1" applyFont="1" applyFill="1" applyBorder="1" applyAlignment="1">
      <alignment wrapText="1"/>
    </xf>
    <xf numFmtId="181" fontId="13" fillId="0" borderId="59" xfId="38" applyNumberFormat="1" applyFont="1" applyFill="1" applyBorder="1" applyAlignment="1">
      <alignment wrapText="1"/>
    </xf>
    <xf numFmtId="181" fontId="13" fillId="0" borderId="34" xfId="38" applyNumberFormat="1" applyFont="1" applyFill="1" applyBorder="1" applyAlignment="1">
      <alignment horizontal="right" wrapText="1"/>
    </xf>
    <xf numFmtId="181" fontId="13" fillId="0" borderId="58" xfId="38" applyNumberFormat="1" applyFont="1" applyFill="1" applyBorder="1" applyAlignment="1">
      <alignment horizontal="right" wrapText="1"/>
    </xf>
    <xf numFmtId="37" fontId="13" fillId="0" borderId="58" xfId="38" applyNumberFormat="1" applyFont="1" applyFill="1" applyBorder="1" applyAlignment="1">
      <alignment wrapText="1"/>
    </xf>
    <xf numFmtId="181" fontId="13" fillId="0" borderId="0" xfId="38" applyNumberFormat="1" applyFont="1" applyFill="1" applyBorder="1" applyAlignment="1">
      <alignment horizontal="center" vertical="center" textRotation="90" wrapText="1"/>
    </xf>
    <xf numFmtId="181" fontId="12" fillId="0" borderId="0" xfId="38" applyNumberFormat="1" applyFont="1" applyFill="1" applyBorder="1" applyAlignment="1">
      <alignment vertical="center" wrapText="1"/>
    </xf>
    <xf numFmtId="181" fontId="12" fillId="0" borderId="0" xfId="38" applyNumberFormat="1" applyFont="1" applyFill="1" applyBorder="1" applyAlignment="1">
      <alignment wrapText="1"/>
    </xf>
    <xf numFmtId="181" fontId="12" fillId="0" borderId="0" xfId="38" applyNumberFormat="1" applyFont="1" applyFill="1" applyBorder="1" applyAlignment="1">
      <alignment horizontal="right" wrapText="1"/>
    </xf>
    <xf numFmtId="181" fontId="12" fillId="0" borderId="3" xfId="38" applyNumberFormat="1" applyFont="1" applyFill="1" applyBorder="1" applyAlignment="1">
      <alignment horizontal="right" wrapText="1"/>
    </xf>
    <xf numFmtId="181" fontId="83" fillId="0" borderId="0" xfId="38" applyNumberFormat="1" applyFont="1" applyFill="1" applyBorder="1" applyAlignment="1">
      <alignment horizontal="center" vertical="center"/>
    </xf>
    <xf numFmtId="181" fontId="16" fillId="0" borderId="0" xfId="38" applyNumberFormat="1" applyFont="1" applyFill="1" applyBorder="1"/>
    <xf numFmtId="181" fontId="14" fillId="0" borderId="0" xfId="38" applyNumberFormat="1" applyFont="1" applyFill="1"/>
    <xf numFmtId="181" fontId="23" fillId="0" borderId="0" xfId="38" applyNumberFormat="1" applyFont="1" applyFill="1"/>
    <xf numFmtId="181" fontId="24" fillId="0" borderId="0" xfId="38" applyNumberFormat="1" applyFont="1" applyFill="1"/>
    <xf numFmtId="0" fontId="83" fillId="0" borderId="0" xfId="36" applyFont="1"/>
    <xf numFmtId="0" fontId="83" fillId="0" borderId="0" xfId="36" applyFont="1" applyAlignment="1">
      <alignment wrapText="1"/>
    </xf>
    <xf numFmtId="0" fontId="18" fillId="0" borderId="28" xfId="36" applyFont="1" applyBorder="1" applyAlignment="1">
      <alignment horizontal="center" vertical="center" wrapText="1"/>
    </xf>
    <xf numFmtId="0" fontId="18" fillId="0" borderId="29" xfId="36" applyFont="1" applyBorder="1" applyAlignment="1">
      <alignment horizontal="center" vertical="center" wrapText="1"/>
    </xf>
    <xf numFmtId="0" fontId="18" fillId="0" borderId="84" xfId="36" applyFont="1" applyFill="1" applyBorder="1" applyAlignment="1">
      <alignment horizontal="center" vertical="center" wrapText="1"/>
    </xf>
    <xf numFmtId="169" fontId="83" fillId="0" borderId="17" xfId="36" applyNumberFormat="1" applyFont="1" applyFill="1" applyBorder="1" applyAlignment="1">
      <alignment vertical="center" wrapText="1"/>
    </xf>
    <xf numFmtId="169" fontId="83" fillId="0" borderId="18" xfId="36" applyNumberFormat="1" applyFont="1" applyFill="1" applyBorder="1" applyAlignment="1">
      <alignment vertical="center" wrapText="1"/>
    </xf>
    <xf numFmtId="169" fontId="83" fillId="0" borderId="84" xfId="36" applyNumberFormat="1" applyFont="1" applyFill="1" applyBorder="1" applyAlignment="1">
      <alignment vertical="center" wrapText="1"/>
    </xf>
    <xf numFmtId="169" fontId="83" fillId="0" borderId="0" xfId="36" applyNumberFormat="1" applyFont="1" applyAlignment="1">
      <alignment wrapText="1"/>
    </xf>
    <xf numFmtId="10" fontId="83" fillId="0" borderId="24" xfId="36" applyNumberFormat="1" applyFont="1" applyBorder="1" applyAlignment="1">
      <alignment wrapText="1"/>
    </xf>
    <xf numFmtId="0" fontId="18" fillId="0" borderId="46" xfId="36" applyFont="1" applyFill="1" applyBorder="1" applyAlignment="1">
      <alignment horizontal="center" vertical="center" wrapText="1"/>
    </xf>
    <xf numFmtId="169" fontId="83" fillId="0" borderId="23" xfId="36" applyNumberFormat="1" applyFont="1" applyFill="1" applyBorder="1" applyAlignment="1">
      <alignment vertical="center" wrapText="1"/>
    </xf>
    <xf numFmtId="169" fontId="83" fillId="0" borderId="24" xfId="36" applyNumberFormat="1" applyFont="1" applyFill="1" applyBorder="1" applyAlignment="1">
      <alignment vertical="center" wrapText="1"/>
    </xf>
    <xf numFmtId="169" fontId="83" fillId="0" borderId="46" xfId="36" applyNumberFormat="1" applyFont="1" applyFill="1" applyBorder="1" applyAlignment="1">
      <alignment vertical="center" wrapText="1"/>
    </xf>
    <xf numFmtId="169" fontId="83" fillId="0" borderId="28" xfId="36" applyNumberFormat="1" applyFont="1" applyFill="1" applyBorder="1" applyAlignment="1">
      <alignment vertical="center" wrapText="1"/>
    </xf>
    <xf numFmtId="169" fontId="83" fillId="0" borderId="29" xfId="36" applyNumberFormat="1" applyFont="1" applyFill="1" applyBorder="1" applyAlignment="1">
      <alignment vertical="center" wrapText="1"/>
    </xf>
    <xf numFmtId="169" fontId="83" fillId="0" borderId="47" xfId="36" applyNumberFormat="1" applyFont="1" applyFill="1" applyBorder="1" applyAlignment="1">
      <alignment vertical="center" wrapText="1"/>
    </xf>
    <xf numFmtId="10" fontId="83" fillId="63" borderId="24" xfId="36" applyNumberFormat="1" applyFont="1" applyFill="1" applyBorder="1" applyAlignment="1">
      <alignment wrapText="1"/>
    </xf>
    <xf numFmtId="10" fontId="83" fillId="64" borderId="24" xfId="36" applyNumberFormat="1" applyFont="1" applyFill="1" applyBorder="1" applyAlignment="1">
      <alignment wrapText="1"/>
    </xf>
    <xf numFmtId="0" fontId="18" fillId="0" borderId="45" xfId="36" applyFont="1" applyFill="1" applyBorder="1" applyAlignment="1">
      <alignment horizontal="center" vertical="center" wrapText="1"/>
    </xf>
    <xf numFmtId="169" fontId="83" fillId="0" borderId="43" xfId="36" applyNumberFormat="1" applyFont="1" applyFill="1" applyBorder="1" applyAlignment="1">
      <alignment vertical="center" wrapText="1"/>
    </xf>
    <xf numFmtId="169" fontId="83" fillId="0" borderId="44" xfId="36" applyNumberFormat="1" applyFont="1" applyFill="1" applyBorder="1" applyAlignment="1">
      <alignment vertical="center" wrapText="1"/>
    </xf>
    <xf numFmtId="169" fontId="83" fillId="0" borderId="45" xfId="36" applyNumberFormat="1" applyFont="1" applyFill="1" applyBorder="1" applyAlignment="1">
      <alignment vertical="center" wrapText="1"/>
    </xf>
    <xf numFmtId="169" fontId="83" fillId="0" borderId="34" xfId="36" applyNumberFormat="1" applyFont="1" applyFill="1" applyBorder="1" applyAlignment="1">
      <alignment vertical="center" wrapText="1"/>
    </xf>
    <xf numFmtId="169" fontId="83" fillId="0" borderId="35" xfId="36" applyNumberFormat="1" applyFont="1" applyFill="1" applyBorder="1" applyAlignment="1">
      <alignment vertical="center" wrapText="1"/>
    </xf>
    <xf numFmtId="169" fontId="83" fillId="0" borderId="58" xfId="36" applyNumberFormat="1" applyFont="1" applyFill="1" applyBorder="1" applyAlignment="1">
      <alignment vertical="center" wrapText="1"/>
    </xf>
    <xf numFmtId="169" fontId="83" fillId="0" borderId="16" xfId="36" applyNumberFormat="1" applyFont="1" applyFill="1" applyBorder="1" applyAlignment="1">
      <alignment vertical="center" wrapText="1"/>
    </xf>
    <xf numFmtId="169" fontId="83" fillId="0" borderId="88" xfId="36" applyNumberFormat="1" applyFont="1" applyFill="1" applyBorder="1" applyAlignment="1">
      <alignment vertical="center" wrapText="1"/>
    </xf>
    <xf numFmtId="169" fontId="83" fillId="0" borderId="86" xfId="36" applyNumberFormat="1" applyFont="1" applyFill="1" applyBorder="1" applyAlignment="1">
      <alignment vertical="center" wrapText="1"/>
    </xf>
    <xf numFmtId="169" fontId="83" fillId="0" borderId="14" xfId="36" applyNumberFormat="1" applyFont="1" applyFill="1" applyBorder="1" applyAlignment="1">
      <alignment vertical="center" wrapText="1"/>
    </xf>
    <xf numFmtId="0" fontId="83" fillId="0" borderId="0" xfId="36" applyFont="1" applyBorder="1"/>
    <xf numFmtId="0" fontId="83" fillId="0" borderId="0" xfId="36" applyFont="1" applyFill="1"/>
    <xf numFmtId="0" fontId="83" fillId="0" borderId="3" xfId="36" applyFont="1" applyFill="1" applyBorder="1"/>
    <xf numFmtId="169" fontId="83" fillId="0" borderId="0" xfId="37" applyNumberFormat="1" applyFont="1"/>
    <xf numFmtId="169" fontId="83" fillId="0" borderId="0" xfId="37" applyNumberFormat="1" applyFont="1" applyFill="1"/>
    <xf numFmtId="169" fontId="10" fillId="0" borderId="0" xfId="37" applyNumberFormat="1" applyFont="1"/>
    <xf numFmtId="169" fontId="10" fillId="0" borderId="0" xfId="36" applyNumberFormat="1"/>
    <xf numFmtId="169" fontId="83" fillId="0" borderId="0" xfId="37" applyNumberFormat="1" applyFont="1" applyBorder="1"/>
    <xf numFmtId="3" fontId="10" fillId="0" borderId="0" xfId="36" applyNumberFormat="1"/>
    <xf numFmtId="0" fontId="22" fillId="0" borderId="0" xfId="36" applyFont="1" applyFill="1" applyAlignment="1">
      <alignment horizontal="right" vertical="center" wrapText="1"/>
    </xf>
    <xf numFmtId="0" fontId="83" fillId="0" borderId="1" xfId="36" applyFont="1" applyBorder="1"/>
    <xf numFmtId="49" fontId="18" fillId="0" borderId="0" xfId="36" applyNumberFormat="1" applyFont="1" applyBorder="1" applyAlignment="1">
      <alignment vertical="center" wrapText="1"/>
    </xf>
    <xf numFmtId="0" fontId="18" fillId="0" borderId="56" xfId="36" applyFont="1" applyFill="1" applyBorder="1" applyAlignment="1">
      <alignment horizontal="center" vertical="center" wrapText="1"/>
    </xf>
    <xf numFmtId="169" fontId="83" fillId="0" borderId="17" xfId="36" applyNumberFormat="1" applyFont="1" applyFill="1" applyBorder="1" applyAlignment="1">
      <alignment horizontal="center" vertical="center"/>
    </xf>
    <xf numFmtId="169" fontId="83" fillId="0" borderId="18" xfId="36" applyNumberFormat="1" applyFont="1" applyFill="1" applyBorder="1" applyAlignment="1">
      <alignment horizontal="center" vertical="center"/>
    </xf>
    <xf numFmtId="169" fontId="83" fillId="0" borderId="19" xfId="36" applyNumberFormat="1" applyFont="1" applyFill="1" applyBorder="1" applyAlignment="1">
      <alignment horizontal="center" vertical="center"/>
    </xf>
    <xf numFmtId="169" fontId="83" fillId="0" borderId="23" xfId="36" applyNumberFormat="1" applyFont="1" applyFill="1" applyBorder="1" applyAlignment="1">
      <alignment horizontal="center" vertical="center"/>
    </xf>
    <xf numFmtId="169" fontId="83" fillId="0" borderId="26" xfId="36" applyNumberFormat="1" applyFont="1" applyFill="1" applyBorder="1" applyAlignment="1">
      <alignment horizontal="center" vertical="center"/>
    </xf>
    <xf numFmtId="169" fontId="83" fillId="0" borderId="24" xfId="36" applyNumberFormat="1" applyFont="1" applyFill="1" applyBorder="1" applyAlignment="1">
      <alignment horizontal="center" vertical="center"/>
    </xf>
    <xf numFmtId="169" fontId="83" fillId="0" borderId="25" xfId="36" applyNumberFormat="1" applyFont="1" applyFill="1" applyBorder="1" applyAlignment="1">
      <alignment horizontal="center" vertical="center"/>
    </xf>
    <xf numFmtId="169" fontId="83" fillId="0" borderId="28" xfId="36" applyNumberFormat="1" applyFont="1" applyFill="1" applyBorder="1" applyAlignment="1">
      <alignment horizontal="center" vertical="center"/>
    </xf>
    <xf numFmtId="169" fontId="83" fillId="0" borderId="29" xfId="36" applyNumberFormat="1" applyFont="1" applyFill="1" applyBorder="1" applyAlignment="1">
      <alignment horizontal="center" vertical="center"/>
    </xf>
    <xf numFmtId="169" fontId="83" fillId="0" borderId="94" xfId="36" applyNumberFormat="1" applyFont="1" applyFill="1" applyBorder="1" applyAlignment="1">
      <alignment horizontal="center" vertical="center"/>
    </xf>
    <xf numFmtId="169" fontId="83" fillId="0" borderId="20" xfId="36" applyNumberFormat="1" applyFont="1" applyFill="1" applyBorder="1" applyAlignment="1">
      <alignment horizontal="center" vertical="center"/>
    </xf>
    <xf numFmtId="169" fontId="83" fillId="0" borderId="30" xfId="36" applyNumberFormat="1" applyFont="1" applyFill="1" applyBorder="1" applyAlignment="1">
      <alignment horizontal="center" vertical="center"/>
    </xf>
    <xf numFmtId="169" fontId="18" fillId="0" borderId="28" xfId="36" applyNumberFormat="1" applyFont="1" applyFill="1" applyBorder="1" applyAlignment="1">
      <alignment horizontal="center" vertical="center"/>
    </xf>
    <xf numFmtId="169" fontId="18" fillId="0" borderId="99" xfId="36" applyNumberFormat="1" applyFont="1" applyFill="1" applyBorder="1" applyAlignment="1">
      <alignment horizontal="center" vertical="center"/>
    </xf>
    <xf numFmtId="169" fontId="18" fillId="0" borderId="95" xfId="36" applyNumberFormat="1" applyFont="1" applyFill="1" applyBorder="1" applyAlignment="1">
      <alignment horizontal="center" vertical="center"/>
    </xf>
    <xf numFmtId="169" fontId="18" fillId="0" borderId="30" xfId="36" applyNumberFormat="1" applyFont="1" applyFill="1" applyBorder="1" applyAlignment="1">
      <alignment horizontal="center" vertical="center"/>
    </xf>
    <xf numFmtId="169" fontId="83" fillId="0" borderId="43" xfId="36" applyNumberFormat="1" applyFont="1" applyFill="1" applyBorder="1" applyAlignment="1">
      <alignment horizontal="center" vertical="center"/>
    </xf>
    <xf numFmtId="169" fontId="83" fillId="0" borderId="44" xfId="36" applyNumberFormat="1" applyFont="1" applyFill="1" applyBorder="1" applyAlignment="1">
      <alignment horizontal="center" vertical="center"/>
    </xf>
    <xf numFmtId="169" fontId="83" fillId="0" borderId="52" xfId="36" applyNumberFormat="1" applyFont="1" applyFill="1" applyBorder="1" applyAlignment="1">
      <alignment horizontal="center" vertical="center"/>
    </xf>
    <xf numFmtId="169" fontId="83" fillId="0" borderId="53" xfId="36" applyNumberFormat="1" applyFont="1" applyFill="1" applyBorder="1" applyAlignment="1">
      <alignment horizontal="center" vertical="center"/>
    </xf>
    <xf numFmtId="169" fontId="18" fillId="0" borderId="34" xfId="36" applyNumberFormat="1" applyFont="1" applyFill="1" applyBorder="1" applyAlignment="1">
      <alignment horizontal="center" vertical="center"/>
    </xf>
    <xf numFmtId="169" fontId="18" fillId="0" borderId="56" xfId="36" applyNumberFormat="1" applyFont="1" applyFill="1" applyBorder="1" applyAlignment="1">
      <alignment horizontal="center" vertical="center"/>
    </xf>
    <xf numFmtId="169" fontId="18" fillId="0" borderId="91" xfId="36" applyNumberFormat="1" applyFont="1" applyFill="1" applyBorder="1" applyAlignment="1">
      <alignment horizontal="center" vertical="center"/>
    </xf>
    <xf numFmtId="169" fontId="18" fillId="0" borderId="51" xfId="36" applyNumberFormat="1" applyFont="1" applyFill="1" applyBorder="1" applyAlignment="1">
      <alignment horizontal="center" vertical="center"/>
    </xf>
    <xf numFmtId="3" fontId="83" fillId="0" borderId="0" xfId="36" applyNumberFormat="1" applyFont="1"/>
    <xf numFmtId="181" fontId="83" fillId="0" borderId="0" xfId="38" applyNumberFormat="1" applyFont="1"/>
    <xf numFmtId="0" fontId="89" fillId="0" borderId="0" xfId="36" applyFont="1"/>
    <xf numFmtId="0" fontId="23" fillId="0" borderId="0" xfId="36" applyFont="1" applyAlignment="1">
      <alignment horizontal="right"/>
    </xf>
    <xf numFmtId="181" fontId="23" fillId="0" borderId="0" xfId="38" applyNumberFormat="1" applyFont="1" applyFill="1" applyAlignment="1">
      <alignment horizontal="right" vertical="center" wrapText="1"/>
    </xf>
    <xf numFmtId="181" fontId="23" fillId="0" borderId="0" xfId="38" applyNumberFormat="1" applyFont="1" applyFill="1" applyAlignment="1">
      <alignment vertical="center" wrapText="1"/>
    </xf>
    <xf numFmtId="0" fontId="89" fillId="0" borderId="0" xfId="36" applyFont="1" applyAlignment="1">
      <alignment vertical="center" wrapText="1"/>
    </xf>
    <xf numFmtId="0" fontId="89" fillId="0" borderId="1" xfId="36" applyFont="1" applyBorder="1" applyAlignment="1">
      <alignment vertical="center" wrapText="1"/>
    </xf>
    <xf numFmtId="0" fontId="22" fillId="2" borderId="13" xfId="36" applyFont="1" applyFill="1" applyBorder="1" applyAlignment="1">
      <alignment horizontal="center" vertical="center" wrapText="1"/>
    </xf>
    <xf numFmtId="0" fontId="22" fillId="2" borderId="55" xfId="36" applyFont="1" applyFill="1" applyBorder="1" applyAlignment="1">
      <alignment horizontal="center" vertical="center" wrapText="1"/>
    </xf>
    <xf numFmtId="0" fontId="22" fillId="2" borderId="7" xfId="36" applyFont="1" applyFill="1" applyBorder="1" applyAlignment="1">
      <alignment horizontal="center" vertical="center" wrapText="1"/>
    </xf>
    <xf numFmtId="14" fontId="22" fillId="0" borderId="0" xfId="36" applyNumberFormat="1" applyFont="1" applyBorder="1" applyAlignment="1">
      <alignment horizontal="center" vertical="center" wrapText="1"/>
    </xf>
    <xf numFmtId="0" fontId="89" fillId="0" borderId="55" xfId="36" applyFont="1" applyBorder="1" applyAlignment="1">
      <alignment vertical="center" wrapText="1"/>
    </xf>
    <xf numFmtId="3" fontId="89" fillId="0" borderId="55" xfId="36" applyNumberFormat="1" applyFont="1" applyFill="1" applyBorder="1" applyAlignment="1">
      <alignment horizontal="center" vertical="center" wrapText="1"/>
    </xf>
    <xf numFmtId="3" fontId="89" fillId="0" borderId="37" xfId="36" applyNumberFormat="1" applyFont="1" applyFill="1" applyBorder="1" applyAlignment="1">
      <alignment horizontal="center" vertical="center" wrapText="1"/>
    </xf>
    <xf numFmtId="169" fontId="89" fillId="0" borderId="37" xfId="37" applyNumberFormat="1" applyFont="1" applyFill="1" applyBorder="1" applyAlignment="1">
      <alignment horizontal="center" vertical="center" wrapText="1"/>
    </xf>
    <xf numFmtId="3" fontId="89" fillId="0" borderId="0" xfId="37" applyNumberFormat="1" applyFont="1" applyBorder="1" applyAlignment="1">
      <alignment horizontal="center"/>
    </xf>
    <xf numFmtId="0" fontId="89" fillId="0" borderId="0" xfId="36" applyFont="1" applyBorder="1"/>
    <xf numFmtId="0" fontId="89" fillId="0" borderId="38" xfId="36" applyFont="1" applyBorder="1"/>
    <xf numFmtId="3" fontId="89" fillId="0" borderId="38" xfId="36" applyNumberFormat="1" applyFont="1" applyFill="1" applyBorder="1" applyAlignment="1">
      <alignment horizontal="center" vertical="center" wrapText="1"/>
    </xf>
    <xf numFmtId="0" fontId="89" fillId="0" borderId="57" xfId="36" applyFont="1" applyBorder="1"/>
    <xf numFmtId="3" fontId="22" fillId="0" borderId="13" xfId="36" applyNumberFormat="1" applyFont="1" applyFill="1" applyBorder="1" applyAlignment="1">
      <alignment horizontal="center" vertical="center" wrapText="1"/>
    </xf>
    <xf numFmtId="169" fontId="89" fillId="0" borderId="0" xfId="36" applyNumberFormat="1" applyFont="1"/>
    <xf numFmtId="0" fontId="89" fillId="0" borderId="4" xfId="36" applyFont="1" applyBorder="1" applyAlignment="1">
      <alignment vertical="center"/>
    </xf>
    <xf numFmtId="0" fontId="89" fillId="0" borderId="37" xfId="36" applyFont="1" applyBorder="1"/>
    <xf numFmtId="0" fontId="89" fillId="0" borderId="37" xfId="36" applyFont="1" applyBorder="1" applyAlignment="1">
      <alignment wrapText="1"/>
    </xf>
    <xf numFmtId="3" fontId="89" fillId="0" borderId="38" xfId="36" applyNumberFormat="1" applyFont="1" applyBorder="1" applyAlignment="1">
      <alignment horizontal="center" vertical="center" wrapText="1"/>
    </xf>
    <xf numFmtId="0" fontId="89" fillId="0" borderId="9" xfId="36" applyFont="1" applyBorder="1"/>
    <xf numFmtId="3" fontId="89" fillId="0" borderId="57" xfId="36" applyNumberFormat="1" applyFont="1" applyBorder="1" applyAlignment="1">
      <alignment horizontal="center" vertical="center" wrapText="1"/>
    </xf>
    <xf numFmtId="3" fontId="22" fillId="0" borderId="13" xfId="36" applyNumberFormat="1" applyFont="1" applyBorder="1" applyAlignment="1">
      <alignment horizontal="center" vertical="center" wrapText="1"/>
    </xf>
    <xf numFmtId="0" fontId="22" fillId="0" borderId="0" xfId="36" applyFont="1" applyBorder="1" applyAlignment="1">
      <alignment horizontal="center" vertical="center" wrapText="1"/>
    </xf>
    <xf numFmtId="0" fontId="89" fillId="0" borderId="0" xfId="36" applyFont="1" applyFill="1"/>
    <xf numFmtId="3" fontId="89" fillId="0" borderId="0" xfId="36" applyNumberFormat="1" applyFont="1" applyFill="1" applyBorder="1" applyAlignment="1">
      <alignment horizontal="left" vertical="center" wrapText="1"/>
    </xf>
    <xf numFmtId="3" fontId="89" fillId="0" borderId="0" xfId="36" applyNumberFormat="1" applyFont="1" applyBorder="1" applyAlignment="1">
      <alignment horizontal="center" vertical="center" wrapText="1"/>
    </xf>
    <xf numFmtId="169" fontId="89" fillId="0" borderId="0" xfId="36" applyNumberFormat="1" applyFont="1" applyBorder="1" applyAlignment="1">
      <alignment horizontal="center" vertical="center" wrapText="1"/>
    </xf>
    <xf numFmtId="0" fontId="89" fillId="0" borderId="0" xfId="36" applyFont="1" applyAlignment="1">
      <alignment horizontal="center" vertical="center"/>
    </xf>
    <xf numFmtId="14" fontId="22" fillId="0" borderId="0" xfId="36" applyNumberFormat="1" applyFont="1" applyFill="1"/>
    <xf numFmtId="3" fontId="26" fillId="0" borderId="0" xfId="835" applyNumberFormat="1">
      <alignment vertical="top"/>
    </xf>
    <xf numFmtId="49" fontId="22" fillId="0" borderId="0" xfId="36" applyNumberFormat="1" applyFont="1" applyFill="1" applyAlignment="1">
      <alignment horizontal="right"/>
    </xf>
    <xf numFmtId="3" fontId="22" fillId="0" borderId="0" xfId="36" applyNumberFormat="1" applyFont="1" applyBorder="1" applyAlignment="1">
      <alignment horizontal="center" vertical="center" wrapText="1"/>
    </xf>
    <xf numFmtId="3" fontId="89" fillId="0" borderId="0" xfId="36" applyNumberFormat="1" applyFont="1" applyAlignment="1">
      <alignment vertical="center" wrapText="1"/>
    </xf>
    <xf numFmtId="0" fontId="89" fillId="0" borderId="0" xfId="1472" applyFont="1" applyAlignment="1">
      <alignment vertical="center" wrapText="1"/>
    </xf>
    <xf numFmtId="3" fontId="89" fillId="0" borderId="0" xfId="36" applyNumberFormat="1" applyFont="1" applyFill="1"/>
    <xf numFmtId="3" fontId="89" fillId="0" borderId="0" xfId="36" applyNumberFormat="1" applyFont="1"/>
    <xf numFmtId="169" fontId="89" fillId="0" borderId="0" xfId="37" applyNumberFormat="1" applyFont="1" applyAlignment="1">
      <alignment vertical="center" wrapText="1"/>
    </xf>
    <xf numFmtId="0" fontId="89" fillId="0" borderId="0" xfId="1472" applyFont="1"/>
    <xf numFmtId="0" fontId="89" fillId="0" borderId="0" xfId="36" applyFont="1" applyAlignment="1">
      <alignment wrapText="1"/>
    </xf>
    <xf numFmtId="0" fontId="89" fillId="0" borderId="0" xfId="1472" applyFont="1" applyBorder="1" applyAlignment="1">
      <alignment wrapText="1"/>
    </xf>
    <xf numFmtId="0" fontId="22" fillId="0" borderId="0" xfId="36" applyFont="1"/>
    <xf numFmtId="0" fontId="22" fillId="0" borderId="0" xfId="1472" applyFont="1"/>
    <xf numFmtId="3" fontId="22" fillId="0" borderId="0" xfId="36" applyNumberFormat="1" applyFont="1" applyFill="1"/>
    <xf numFmtId="3" fontId="23" fillId="0" borderId="0" xfId="36" applyNumberFormat="1" applyFont="1"/>
    <xf numFmtId="169" fontId="23" fillId="0" borderId="0" xfId="37" applyNumberFormat="1" applyFont="1" applyAlignment="1">
      <alignment vertical="center" wrapText="1"/>
    </xf>
    <xf numFmtId="169" fontId="23" fillId="0" borderId="0" xfId="36" applyNumberFormat="1" applyFont="1" applyBorder="1" applyAlignment="1">
      <alignment horizontal="center" vertical="center" wrapText="1"/>
    </xf>
    <xf numFmtId="0" fontId="89" fillId="0" borderId="0" xfId="1472" applyFont="1" applyAlignment="1">
      <alignment wrapText="1"/>
    </xf>
    <xf numFmtId="169" fontId="89" fillId="0" borderId="0" xfId="36" applyNumberFormat="1" applyFont="1" applyAlignment="1">
      <alignment horizontal="center" vertical="center"/>
    </xf>
    <xf numFmtId="0" fontId="89" fillId="0" borderId="0" xfId="36" applyFont="1" applyFill="1" applyAlignment="1">
      <alignment wrapText="1"/>
    </xf>
    <xf numFmtId="0" fontId="89" fillId="0" borderId="0" xfId="1472" applyFont="1" applyFill="1" applyAlignment="1">
      <alignment wrapText="1"/>
    </xf>
    <xf numFmtId="3" fontId="22" fillId="0" borderId="0" xfId="36" applyNumberFormat="1" applyFont="1" applyAlignment="1">
      <alignment wrapText="1"/>
    </xf>
    <xf numFmtId="0" fontId="22" fillId="0" borderId="0" xfId="1472" applyFont="1" applyAlignment="1">
      <alignment wrapText="1"/>
    </xf>
    <xf numFmtId="3" fontId="22" fillId="0" borderId="0" xfId="36" applyNumberFormat="1" applyFont="1"/>
    <xf numFmtId="169" fontId="22" fillId="0" borderId="0" xfId="36" applyNumberFormat="1" applyFont="1" applyAlignment="1">
      <alignment horizontal="center" vertical="center"/>
    </xf>
    <xf numFmtId="0" fontId="22" fillId="0" borderId="0" xfId="36" applyFont="1" applyAlignment="1">
      <alignment wrapText="1"/>
    </xf>
    <xf numFmtId="0" fontId="22" fillId="0" borderId="0" xfId="1472" applyFont="1" applyAlignment="1">
      <alignment vertical="center" wrapText="1"/>
    </xf>
    <xf numFmtId="169" fontId="89" fillId="0" borderId="0" xfId="37" applyNumberFormat="1" applyFont="1" applyAlignment="1">
      <alignment horizontal="center" vertical="center"/>
    </xf>
    <xf numFmtId="0" fontId="23" fillId="0" borderId="0" xfId="1472" applyFont="1"/>
    <xf numFmtId="169" fontId="23" fillId="0" borderId="0" xfId="37" applyNumberFormat="1" applyFont="1" applyAlignment="1">
      <alignment horizontal="center" vertical="center"/>
    </xf>
    <xf numFmtId="0" fontId="23" fillId="0" borderId="0" xfId="36" applyFont="1"/>
    <xf numFmtId="0" fontId="83" fillId="0" borderId="0" xfId="39" applyFont="1"/>
    <xf numFmtId="0" fontId="83" fillId="0" borderId="0" xfId="39" applyFont="1" applyAlignment="1">
      <alignment horizontal="center"/>
    </xf>
    <xf numFmtId="0" fontId="18" fillId="0" borderId="1" xfId="39" applyFont="1" applyBorder="1" applyAlignment="1">
      <alignment horizontal="center" wrapText="1"/>
    </xf>
    <xf numFmtId="0" fontId="18" fillId="0" borderId="0" xfId="39" applyFont="1" applyBorder="1" applyAlignment="1">
      <alignment horizontal="center" wrapText="1"/>
    </xf>
    <xf numFmtId="0" fontId="83" fillId="0" borderId="0" xfId="39" applyFont="1" applyBorder="1"/>
    <xf numFmtId="0" fontId="83" fillId="0" borderId="37" xfId="39" applyFont="1" applyBorder="1"/>
    <xf numFmtId="49" fontId="18" fillId="0" borderId="15" xfId="39" applyNumberFormat="1" applyFont="1" applyBorder="1" applyAlignment="1">
      <alignment horizontal="center" vertical="center" wrapText="1"/>
    </xf>
    <xf numFmtId="49" fontId="18" fillId="0" borderId="11" xfId="39" applyNumberFormat="1" applyFont="1" applyBorder="1" applyAlignment="1">
      <alignment horizontal="center" vertical="center" wrapText="1"/>
    </xf>
    <xf numFmtId="0" fontId="18" fillId="0" borderId="84" xfId="39" applyFont="1" applyBorder="1" applyAlignment="1">
      <alignment horizontal="center" vertical="center" wrapText="1"/>
    </xf>
    <xf numFmtId="3" fontId="83" fillId="0" borderId="18" xfId="39" applyNumberFormat="1" applyFont="1" applyBorder="1" applyAlignment="1">
      <alignment horizontal="center"/>
    </xf>
    <xf numFmtId="169" fontId="83" fillId="0" borderId="18" xfId="39" applyNumberFormat="1" applyFont="1" applyBorder="1" applyAlignment="1">
      <alignment horizontal="center"/>
    </xf>
    <xf numFmtId="169" fontId="83" fillId="0" borderId="40" xfId="39" applyNumberFormat="1" applyFont="1" applyBorder="1" applyAlignment="1">
      <alignment horizontal="center"/>
    </xf>
    <xf numFmtId="169" fontId="83" fillId="0" borderId="29" xfId="39" applyNumberFormat="1" applyFont="1" applyBorder="1" applyAlignment="1">
      <alignment horizontal="center"/>
    </xf>
    <xf numFmtId="3" fontId="83" fillId="0" borderId="35" xfId="39" applyNumberFormat="1" applyFont="1" applyBorder="1" applyAlignment="1">
      <alignment horizontal="center"/>
    </xf>
    <xf numFmtId="3" fontId="83" fillId="0" borderId="36" xfId="39" applyNumberFormat="1" applyFont="1" applyBorder="1" applyAlignment="1">
      <alignment horizontal="center"/>
    </xf>
    <xf numFmtId="169" fontId="83" fillId="0" borderId="35" xfId="39" applyNumberFormat="1" applyFont="1" applyBorder="1" applyAlignment="1">
      <alignment horizontal="center"/>
    </xf>
    <xf numFmtId="169" fontId="83" fillId="0" borderId="44" xfId="39" applyNumberFormat="1" applyFont="1" applyBorder="1" applyAlignment="1">
      <alignment horizontal="center"/>
    </xf>
    <xf numFmtId="3" fontId="83" fillId="0" borderId="24" xfId="39" applyNumberFormat="1" applyFont="1" applyBorder="1" applyAlignment="1">
      <alignment horizontal="center" vertical="center"/>
    </xf>
    <xf numFmtId="3" fontId="83" fillId="0" borderId="18" xfId="39" applyNumberFormat="1" applyFont="1" applyBorder="1" applyAlignment="1">
      <alignment horizontal="center" vertical="center"/>
    </xf>
    <xf numFmtId="169" fontId="83" fillId="0" borderId="24" xfId="39" applyNumberFormat="1" applyFont="1" applyBorder="1" applyAlignment="1">
      <alignment horizontal="center"/>
    </xf>
    <xf numFmtId="169" fontId="83" fillId="0" borderId="36" xfId="39" applyNumberFormat="1" applyFont="1" applyBorder="1" applyAlignment="1">
      <alignment horizontal="center"/>
    </xf>
    <xf numFmtId="3" fontId="83" fillId="0" borderId="14" xfId="39" applyNumberFormat="1" applyFont="1" applyBorder="1" applyAlignment="1">
      <alignment horizontal="center"/>
    </xf>
    <xf numFmtId="3" fontId="83" fillId="0" borderId="44" xfId="39" applyNumberFormat="1" applyFont="1" applyBorder="1" applyAlignment="1">
      <alignment horizontal="center" vertical="center"/>
    </xf>
    <xf numFmtId="3" fontId="83" fillId="0" borderId="88" xfId="39" applyNumberFormat="1" applyFont="1" applyBorder="1" applyAlignment="1">
      <alignment horizontal="center" vertical="center"/>
    </xf>
    <xf numFmtId="3" fontId="83" fillId="0" borderId="36" xfId="39" applyNumberFormat="1" applyFont="1" applyBorder="1" applyAlignment="1">
      <alignment horizontal="center" vertical="center"/>
    </xf>
    <xf numFmtId="169" fontId="83" fillId="0" borderId="18" xfId="39" applyNumberFormat="1" applyFont="1" applyBorder="1" applyAlignment="1">
      <alignment horizontal="center" vertical="center"/>
    </xf>
    <xf numFmtId="169" fontId="83" fillId="0" borderId="29" xfId="39" applyNumberFormat="1" applyFont="1" applyBorder="1" applyAlignment="1">
      <alignment horizontal="center" vertical="center"/>
    </xf>
    <xf numFmtId="3" fontId="83" fillId="0" borderId="29" xfId="39" applyNumberFormat="1" applyFont="1" applyBorder="1" applyAlignment="1">
      <alignment horizontal="center" vertical="center"/>
    </xf>
    <xf numFmtId="3" fontId="83" fillId="0" borderId="35" xfId="39" applyNumberFormat="1" applyFont="1" applyBorder="1" applyAlignment="1">
      <alignment horizontal="center" vertical="center"/>
    </xf>
    <xf numFmtId="3" fontId="13" fillId="0" borderId="15" xfId="39" applyNumberFormat="1" applyFont="1" applyBorder="1" applyAlignment="1">
      <alignment horizontal="center" vertical="center"/>
    </xf>
    <xf numFmtId="3" fontId="13" fillId="0" borderId="15" xfId="39" applyNumberFormat="1" applyFont="1" applyBorder="1" applyAlignment="1">
      <alignment horizontal="center"/>
    </xf>
    <xf numFmtId="169" fontId="13" fillId="0" borderId="15" xfId="39" applyNumberFormat="1" applyFont="1" applyBorder="1" applyAlignment="1">
      <alignment horizontal="center"/>
    </xf>
    <xf numFmtId="169" fontId="83" fillId="0" borderId="0" xfId="39" applyNumberFormat="1" applyFont="1" applyBorder="1" applyAlignment="1">
      <alignment horizontal="center" vertical="center"/>
    </xf>
    <xf numFmtId="169" fontId="83" fillId="0" borderId="0" xfId="39" applyNumberFormat="1" applyFont="1"/>
    <xf numFmtId="0" fontId="83" fillId="0" borderId="3" xfId="39" applyFont="1" applyBorder="1"/>
    <xf numFmtId="3" fontId="83" fillId="0" borderId="0" xfId="39" applyNumberFormat="1" applyFont="1"/>
    <xf numFmtId="3" fontId="83" fillId="0" borderId="0" xfId="39" applyNumberFormat="1" applyFont="1" applyBorder="1"/>
    <xf numFmtId="169" fontId="91" fillId="0" borderId="0" xfId="39" applyNumberFormat="1" applyFont="1" applyBorder="1" applyAlignment="1">
      <alignment horizontal="center" vertical="center"/>
    </xf>
    <xf numFmtId="169" fontId="90" fillId="0" borderId="0" xfId="39" applyNumberFormat="1" applyFont="1" applyBorder="1" applyAlignment="1">
      <alignment horizontal="center" vertical="center"/>
    </xf>
    <xf numFmtId="0" fontId="83" fillId="0" borderId="0" xfId="39" applyFont="1" applyFill="1"/>
    <xf numFmtId="0" fontId="83" fillId="0" borderId="0" xfId="39" applyFont="1" applyFill="1" applyBorder="1" applyAlignment="1">
      <alignment wrapText="1"/>
    </xf>
    <xf numFmtId="0" fontId="83" fillId="0" borderId="0" xfId="39" applyFont="1" applyFill="1" applyAlignment="1">
      <alignment wrapText="1"/>
    </xf>
    <xf numFmtId="0" fontId="18" fillId="3" borderId="34" xfId="39" applyFont="1" applyFill="1" applyBorder="1" applyAlignment="1">
      <alignment horizontal="center" vertical="center" wrapText="1"/>
    </xf>
    <xf numFmtId="0" fontId="18" fillId="3" borderId="35" xfId="39" applyFont="1" applyFill="1" applyBorder="1" applyAlignment="1">
      <alignment horizontal="center" vertical="center" wrapText="1"/>
    </xf>
    <xf numFmtId="0" fontId="18" fillId="3" borderId="33" xfId="39" applyFont="1" applyFill="1" applyBorder="1" applyAlignment="1">
      <alignment horizontal="center" vertical="center" wrapText="1"/>
    </xf>
    <xf numFmtId="0" fontId="18" fillId="3" borderId="91" xfId="39" applyFont="1" applyFill="1" applyBorder="1" applyAlignment="1">
      <alignment horizontal="center" vertical="center" wrapText="1"/>
    </xf>
    <xf numFmtId="0" fontId="18" fillId="3" borderId="58" xfId="39" applyFont="1" applyFill="1" applyBorder="1" applyAlignment="1">
      <alignment horizontal="center" vertical="center" wrapText="1"/>
    </xf>
    <xf numFmtId="0" fontId="83" fillId="0" borderId="20" xfId="39" applyFont="1" applyBorder="1" applyAlignment="1">
      <alignment vertical="center" wrapText="1"/>
    </xf>
    <xf numFmtId="3" fontId="83" fillId="0" borderId="102" xfId="38" applyNumberFormat="1" applyFont="1" applyBorder="1" applyAlignment="1">
      <alignment horizontal="right" vertical="center" wrapText="1"/>
    </xf>
    <xf numFmtId="3" fontId="83" fillId="0" borderId="17" xfId="38" applyNumberFormat="1" applyFont="1" applyBorder="1" applyAlignment="1">
      <alignment horizontal="right" vertical="center" wrapText="1"/>
    </xf>
    <xf numFmtId="3" fontId="83" fillId="0" borderId="84" xfId="38" applyNumberFormat="1" applyFont="1" applyBorder="1" applyAlignment="1">
      <alignment horizontal="right" vertical="center" wrapText="1"/>
    </xf>
    <xf numFmtId="0" fontId="83" fillId="0" borderId="26" xfId="39" applyFont="1" applyBorder="1" applyAlignment="1">
      <alignment vertical="center" wrapText="1"/>
    </xf>
    <xf numFmtId="3" fontId="83" fillId="0" borderId="90" xfId="38" applyNumberFormat="1" applyFont="1" applyBorder="1" applyAlignment="1">
      <alignment horizontal="right" vertical="center" wrapText="1"/>
    </xf>
    <xf numFmtId="3" fontId="83" fillId="0" borderId="24" xfId="38" applyNumberFormat="1" applyFont="1" applyBorder="1" applyAlignment="1">
      <alignment horizontal="right" vertical="center" wrapText="1"/>
    </xf>
    <xf numFmtId="3" fontId="83" fillId="0" borderId="46" xfId="38" applyNumberFormat="1" applyFont="1" applyBorder="1" applyAlignment="1">
      <alignment horizontal="right" vertical="center" wrapText="1"/>
    </xf>
    <xf numFmtId="3" fontId="83" fillId="0" borderId="24" xfId="39" applyNumberFormat="1" applyFont="1" applyBorder="1" applyAlignment="1">
      <alignment vertical="center"/>
    </xf>
    <xf numFmtId="3" fontId="83" fillId="0" borderId="23" xfId="38" applyNumberFormat="1" applyFont="1" applyBorder="1" applyAlignment="1">
      <alignment horizontal="right" vertical="center" wrapText="1"/>
    </xf>
    <xf numFmtId="3" fontId="83" fillId="0" borderId="22" xfId="38" applyNumberFormat="1" applyFont="1" applyBorder="1" applyAlignment="1">
      <alignment horizontal="right" vertical="center" wrapText="1"/>
    </xf>
    <xf numFmtId="0" fontId="18" fillId="0" borderId="57" xfId="39" applyFont="1" applyBorder="1" applyAlignment="1">
      <alignment vertical="center" wrapText="1"/>
    </xf>
    <xf numFmtId="3" fontId="18" fillId="0" borderId="34" xfId="38" applyNumberFormat="1" applyFont="1" applyBorder="1" applyAlignment="1">
      <alignment horizontal="right" vertical="center" wrapText="1"/>
    </xf>
    <xf numFmtId="3" fontId="18" fillId="0" borderId="35" xfId="38" applyNumberFormat="1" applyFont="1" applyBorder="1" applyAlignment="1">
      <alignment horizontal="right" vertical="center" wrapText="1"/>
    </xf>
    <xf numFmtId="3" fontId="18" fillId="0" borderId="91" xfId="38" applyNumberFormat="1" applyFont="1" applyBorder="1" applyAlignment="1">
      <alignment horizontal="right" vertical="center" wrapText="1"/>
    </xf>
    <xf numFmtId="0" fontId="83" fillId="0" borderId="53" xfId="39" applyFont="1" applyBorder="1" applyAlignment="1">
      <alignment vertical="center" wrapText="1"/>
    </xf>
    <xf numFmtId="3" fontId="83" fillId="0" borderId="49" xfId="38" applyNumberFormat="1" applyFont="1" applyBorder="1" applyAlignment="1">
      <alignment horizontal="right" vertical="center" wrapText="1"/>
    </xf>
    <xf numFmtId="3" fontId="83" fillId="0" borderId="43" xfId="38" applyNumberFormat="1" applyFont="1" applyBorder="1" applyAlignment="1">
      <alignment horizontal="right" vertical="center" wrapText="1"/>
    </xf>
    <xf numFmtId="3" fontId="83" fillId="0" borderId="44" xfId="38" applyNumberFormat="1" applyFont="1" applyBorder="1" applyAlignment="1">
      <alignment horizontal="right" vertical="center" wrapText="1"/>
    </xf>
    <xf numFmtId="3" fontId="83" fillId="0" borderId="45" xfId="38" applyNumberFormat="1" applyFont="1" applyBorder="1" applyAlignment="1">
      <alignment horizontal="right" vertical="center" wrapText="1"/>
    </xf>
    <xf numFmtId="3" fontId="83" fillId="0" borderId="24" xfId="38" applyNumberFormat="1" applyFont="1" applyFill="1" applyBorder="1" applyAlignment="1">
      <alignment horizontal="right" vertical="center" wrapText="1"/>
    </xf>
    <xf numFmtId="3" fontId="83" fillId="0" borderId="16" xfId="38" applyNumberFormat="1" applyFont="1" applyBorder="1" applyAlignment="1">
      <alignment horizontal="right" vertical="center" wrapText="1"/>
    </xf>
    <xf numFmtId="3" fontId="83" fillId="0" borderId="18" xfId="38" applyNumberFormat="1" applyFont="1" applyBorder="1" applyAlignment="1">
      <alignment horizontal="right" vertical="center" wrapText="1"/>
    </xf>
    <xf numFmtId="3" fontId="83" fillId="0" borderId="92" xfId="38" applyNumberFormat="1" applyFont="1" applyBorder="1" applyAlignment="1">
      <alignment horizontal="right" vertical="center" wrapText="1"/>
    </xf>
    <xf numFmtId="3" fontId="18" fillId="0" borderId="8" xfId="38" applyNumberFormat="1" applyFont="1" applyBorder="1" applyAlignment="1">
      <alignment horizontal="right" vertical="center" wrapText="1"/>
    </xf>
    <xf numFmtId="3" fontId="18" fillId="0" borderId="34" xfId="38" applyNumberFormat="1" applyFont="1" applyFill="1" applyBorder="1" applyAlignment="1">
      <alignment horizontal="right" vertical="center" wrapText="1"/>
    </xf>
    <xf numFmtId="3" fontId="18" fillId="0" borderId="101" xfId="38" applyNumberFormat="1" applyFont="1" applyBorder="1" applyAlignment="1">
      <alignment horizontal="right" vertical="center" wrapText="1"/>
    </xf>
    <xf numFmtId="3" fontId="18" fillId="0" borderId="1" xfId="38" applyNumberFormat="1" applyFont="1" applyBorder="1" applyAlignment="1">
      <alignment horizontal="right" vertical="center" wrapText="1"/>
    </xf>
    <xf numFmtId="3" fontId="18" fillId="0" borderId="89" xfId="38" applyNumberFormat="1" applyFont="1" applyBorder="1" applyAlignment="1">
      <alignment horizontal="right" vertical="center" wrapText="1"/>
    </xf>
    <xf numFmtId="3" fontId="18" fillId="0" borderId="32" xfId="38" applyNumberFormat="1" applyFont="1" applyBorder="1" applyAlignment="1">
      <alignment horizontal="right" vertical="center" wrapText="1"/>
    </xf>
    <xf numFmtId="3" fontId="18" fillId="0" borderId="33" xfId="38" applyNumberFormat="1" applyFont="1" applyBorder="1" applyAlignment="1">
      <alignment horizontal="right" vertical="center" wrapText="1"/>
    </xf>
    <xf numFmtId="0" fontId="83" fillId="0" borderId="38" xfId="39" applyFont="1" applyBorder="1" applyAlignment="1">
      <alignment vertical="center" wrapText="1"/>
    </xf>
    <xf numFmtId="3" fontId="12" fillId="0" borderId="53" xfId="38" applyNumberFormat="1" applyFont="1" applyFill="1" applyBorder="1" applyAlignment="1">
      <alignment vertical="center" wrapText="1"/>
    </xf>
    <xf numFmtId="3" fontId="12" fillId="0" borderId="48" xfId="38" applyNumberFormat="1" applyFont="1" applyFill="1" applyBorder="1" applyAlignment="1">
      <alignment vertical="center" wrapText="1"/>
    </xf>
    <xf numFmtId="0" fontId="83" fillId="0" borderId="54" xfId="39" applyFont="1" applyFill="1" applyBorder="1"/>
    <xf numFmtId="169" fontId="12" fillId="0" borderId="26" xfId="37" applyNumberFormat="1" applyFont="1" applyBorder="1" applyAlignment="1">
      <alignment horizontal="right" vertical="center" wrapText="1"/>
    </xf>
    <xf numFmtId="0" fontId="83" fillId="0" borderId="51" xfId="39" applyFont="1" applyBorder="1" applyAlignment="1">
      <alignment vertical="center" wrapText="1"/>
    </xf>
    <xf numFmtId="169" fontId="83" fillId="0" borderId="51" xfId="37" applyNumberFormat="1" applyFont="1" applyBorder="1" applyAlignment="1">
      <alignment wrapText="1"/>
    </xf>
    <xf numFmtId="169" fontId="83" fillId="0" borderId="34" xfId="37" applyNumberFormat="1" applyFont="1" applyBorder="1" applyAlignment="1">
      <alignment horizontal="right" vertical="center" wrapText="1"/>
    </xf>
    <xf numFmtId="169" fontId="83" fillId="0" borderId="56" xfId="37" applyNumberFormat="1" applyFont="1" applyBorder="1" applyAlignment="1">
      <alignment horizontal="right" vertical="center" wrapText="1"/>
    </xf>
    <xf numFmtId="169" fontId="83" fillId="0" borderId="33" xfId="37" applyNumberFormat="1" applyFont="1" applyBorder="1" applyAlignment="1">
      <alignment horizontal="right" vertical="center" wrapText="1"/>
    </xf>
    <xf numFmtId="169" fontId="83" fillId="0" borderId="58" xfId="37" applyNumberFormat="1" applyFont="1" applyBorder="1" applyAlignment="1">
      <alignment horizontal="right" vertical="center" wrapText="1"/>
    </xf>
    <xf numFmtId="10" fontId="83" fillId="0" borderId="35" xfId="37" applyNumberFormat="1" applyFont="1" applyBorder="1" applyAlignment="1">
      <alignment horizontal="right" vertical="center" wrapText="1"/>
    </xf>
    <xf numFmtId="3" fontId="83" fillId="0" borderId="0" xfId="39" applyNumberFormat="1" applyFont="1" applyFill="1"/>
    <xf numFmtId="169" fontId="83" fillId="0" borderId="0" xfId="39" applyNumberFormat="1" applyFont="1" applyFill="1"/>
    <xf numFmtId="169" fontId="83" fillId="0" borderId="0" xfId="39" applyNumberFormat="1" applyFont="1" applyFill="1" applyBorder="1"/>
    <xf numFmtId="169" fontId="83" fillId="0" borderId="0" xfId="40" applyNumberFormat="1" applyFont="1" applyFill="1"/>
    <xf numFmtId="3" fontId="83" fillId="0" borderId="0" xfId="39" applyNumberFormat="1" applyFont="1" applyFill="1" applyBorder="1"/>
    <xf numFmtId="169" fontId="83" fillId="0" borderId="0" xfId="1297" applyNumberFormat="1" applyFont="1" applyFill="1" applyBorder="1"/>
    <xf numFmtId="0" fontId="83" fillId="0" borderId="0" xfId="39" applyFont="1" applyFill="1" applyBorder="1"/>
    <xf numFmtId="3" fontId="82" fillId="0" borderId="0" xfId="37" applyNumberFormat="1" applyFont="1" applyFill="1" applyBorder="1" applyAlignment="1">
      <alignment horizontal="center" wrapText="1"/>
    </xf>
    <xf numFmtId="181" fontId="13" fillId="2" borderId="10" xfId="38" applyNumberFormat="1" applyFont="1" applyFill="1" applyBorder="1" applyAlignment="1">
      <alignment horizontal="center" vertical="center" wrapText="1"/>
    </xf>
    <xf numFmtId="181" fontId="13" fillId="2" borderId="15" xfId="38" applyNumberFormat="1" applyFont="1" applyFill="1" applyBorder="1" applyAlignment="1">
      <alignment horizontal="center" vertical="center" wrapText="1"/>
    </xf>
    <xf numFmtId="181" fontId="13" fillId="2" borderId="31" xfId="38" applyNumberFormat="1" applyFont="1" applyFill="1" applyBorder="1" applyAlignment="1">
      <alignment horizontal="center" vertical="center" wrapText="1"/>
    </xf>
    <xf numFmtId="181" fontId="13" fillId="2" borderId="7" xfId="38" applyNumberFormat="1" applyFont="1" applyFill="1" applyBorder="1" applyAlignment="1">
      <alignment horizontal="center" vertical="center" wrapText="1"/>
    </xf>
    <xf numFmtId="181" fontId="13" fillId="2" borderId="86" xfId="38" applyNumberFormat="1" applyFont="1" applyFill="1" applyBorder="1" applyAlignment="1">
      <alignment horizontal="center" vertical="center" wrapText="1"/>
    </xf>
    <xf numFmtId="181" fontId="13" fillId="2" borderId="14" xfId="38" applyNumberFormat="1" applyFont="1" applyFill="1" applyBorder="1" applyAlignment="1">
      <alignment horizontal="center" vertical="center" wrapText="1"/>
    </xf>
    <xf numFmtId="181" fontId="13" fillId="2" borderId="9" xfId="38" applyNumberFormat="1" applyFont="1" applyFill="1" applyBorder="1" applyAlignment="1">
      <alignment horizontal="center" vertical="center" wrapText="1"/>
    </xf>
    <xf numFmtId="3" fontId="83" fillId="0" borderId="53" xfId="39" applyNumberFormat="1" applyFont="1" applyBorder="1" applyAlignment="1">
      <alignment vertical="center"/>
    </xf>
    <xf numFmtId="3" fontId="83" fillId="0" borderId="88" xfId="39" applyNumberFormat="1" applyFont="1" applyBorder="1" applyAlignment="1">
      <alignment vertical="center"/>
    </xf>
    <xf numFmtId="3" fontId="83" fillId="0" borderId="18" xfId="39" applyNumberFormat="1" applyFont="1" applyBorder="1" applyAlignment="1">
      <alignment vertical="center"/>
    </xf>
    <xf numFmtId="3" fontId="83" fillId="0" borderId="17" xfId="39" applyNumberFormat="1" applyFont="1" applyBorder="1" applyAlignment="1">
      <alignment vertical="center"/>
    </xf>
    <xf numFmtId="3" fontId="83" fillId="0" borderId="84" xfId="39" applyNumberFormat="1" applyFont="1" applyBorder="1" applyAlignment="1">
      <alignment vertical="center"/>
    </xf>
    <xf numFmtId="3" fontId="83" fillId="0" borderId="85" xfId="39" applyNumberFormat="1" applyFont="1" applyBorder="1" applyAlignment="1">
      <alignment vertical="center"/>
    </xf>
    <xf numFmtId="3" fontId="83" fillId="0" borderId="44" xfId="39" applyNumberFormat="1" applyFont="1" applyBorder="1" applyAlignment="1">
      <alignment vertical="center"/>
    </xf>
    <xf numFmtId="3" fontId="83" fillId="0" borderId="50" xfId="39" applyNumberFormat="1" applyFont="1" applyBorder="1" applyAlignment="1">
      <alignment vertical="center"/>
    </xf>
    <xf numFmtId="3" fontId="83" fillId="0" borderId="43" xfId="40" applyNumberFormat="1" applyFont="1" applyBorder="1" applyAlignment="1">
      <alignment vertical="center"/>
    </xf>
    <xf numFmtId="3" fontId="83" fillId="0" borderId="43" xfId="39" applyNumberFormat="1" applyFont="1" applyBorder="1" applyAlignment="1">
      <alignment vertical="center"/>
    </xf>
    <xf numFmtId="0" fontId="83" fillId="0" borderId="54" xfId="39" applyFont="1" applyBorder="1"/>
    <xf numFmtId="3" fontId="83" fillId="0" borderId="26" xfId="39" applyNumberFormat="1" applyFont="1" applyBorder="1" applyAlignment="1">
      <alignment vertical="center"/>
    </xf>
    <xf numFmtId="3" fontId="83" fillId="0" borderId="42" xfId="39" applyNumberFormat="1" applyFont="1" applyBorder="1" applyAlignment="1">
      <alignment vertical="center"/>
    </xf>
    <xf numFmtId="3" fontId="83" fillId="0" borderId="23" xfId="39" applyNumberFormat="1" applyFont="1" applyBorder="1" applyAlignment="1">
      <alignment vertical="center"/>
    </xf>
    <xf numFmtId="3" fontId="83" fillId="0" borderId="46" xfId="39" applyNumberFormat="1" applyFont="1" applyBorder="1" applyAlignment="1">
      <alignment vertical="center"/>
    </xf>
    <xf numFmtId="3" fontId="83" fillId="0" borderId="22" xfId="39" applyNumberFormat="1" applyFont="1" applyBorder="1" applyAlignment="1">
      <alignment vertical="center"/>
    </xf>
    <xf numFmtId="3" fontId="83" fillId="0" borderId="23" xfId="40" applyNumberFormat="1" applyFont="1" applyBorder="1" applyAlignment="1">
      <alignment vertical="center"/>
    </xf>
    <xf numFmtId="3" fontId="83" fillId="0" borderId="51" xfId="39" applyNumberFormat="1" applyFont="1" applyBorder="1" applyAlignment="1">
      <alignment vertical="center"/>
    </xf>
    <xf numFmtId="3" fontId="83" fillId="0" borderId="56" xfId="39" applyNumberFormat="1" applyFont="1" applyBorder="1" applyAlignment="1">
      <alignment vertical="center"/>
    </xf>
    <xf numFmtId="3" fontId="83" fillId="0" borderId="35" xfId="39" applyNumberFormat="1" applyFont="1" applyBorder="1" applyAlignment="1">
      <alignment vertical="center"/>
    </xf>
    <xf numFmtId="3" fontId="83" fillId="0" borderId="33" xfId="39" applyNumberFormat="1" applyFont="1" applyBorder="1" applyAlignment="1">
      <alignment vertical="center"/>
    </xf>
    <xf numFmtId="3" fontId="83" fillId="0" borderId="34" xfId="40" applyNumberFormat="1" applyFont="1" applyBorder="1" applyAlignment="1">
      <alignment vertical="center"/>
    </xf>
    <xf numFmtId="3" fontId="83" fillId="0" borderId="58" xfId="39" applyNumberFormat="1" applyFont="1" applyBorder="1" applyAlignment="1">
      <alignment vertical="center"/>
    </xf>
    <xf numFmtId="3" fontId="83" fillId="0" borderId="34" xfId="39" applyNumberFormat="1" applyFont="1" applyBorder="1" applyAlignment="1">
      <alignment vertical="center"/>
    </xf>
    <xf numFmtId="3" fontId="18" fillId="0" borderId="57" xfId="39" applyNumberFormat="1" applyFont="1" applyBorder="1" applyAlignment="1">
      <alignment vertical="center"/>
    </xf>
    <xf numFmtId="3" fontId="13" fillId="0" borderId="11" xfId="39" applyNumberFormat="1" applyFont="1" applyBorder="1" applyAlignment="1">
      <alignment horizontal="right" vertical="center"/>
    </xf>
    <xf numFmtId="3" fontId="13" fillId="0" borderId="15" xfId="39" applyNumberFormat="1" applyFont="1" applyBorder="1" applyAlignment="1">
      <alignment horizontal="right" vertical="center"/>
    </xf>
    <xf numFmtId="3" fontId="13" fillId="0" borderId="10" xfId="39" applyNumberFormat="1" applyFont="1" applyBorder="1" applyAlignment="1">
      <alignment horizontal="right" vertical="center"/>
    </xf>
    <xf numFmtId="3" fontId="13" fillId="0" borderId="31" xfId="39" applyNumberFormat="1" applyFont="1" applyBorder="1" applyAlignment="1">
      <alignment horizontal="right" vertical="center"/>
    </xf>
    <xf numFmtId="3" fontId="18" fillId="0" borderId="1" xfId="39" applyNumberFormat="1" applyFont="1" applyBorder="1" applyAlignment="1">
      <alignment horizontal="right" vertical="center"/>
    </xf>
    <xf numFmtId="3" fontId="18" fillId="0" borderId="12" xfId="39" applyNumberFormat="1" applyFont="1" applyBorder="1" applyAlignment="1">
      <alignment horizontal="right" vertical="center"/>
    </xf>
    <xf numFmtId="3" fontId="18" fillId="0" borderId="31" xfId="39" applyNumberFormat="1" applyFont="1" applyBorder="1" applyAlignment="1">
      <alignment horizontal="right" vertical="center"/>
    </xf>
    <xf numFmtId="3" fontId="18" fillId="0" borderId="8" xfId="39" applyNumberFormat="1" applyFont="1" applyBorder="1" applyAlignment="1">
      <alignment horizontal="right" vertical="center"/>
    </xf>
    <xf numFmtId="3" fontId="18" fillId="0" borderId="15" xfId="39" applyNumberFormat="1" applyFont="1" applyBorder="1" applyAlignment="1">
      <alignment horizontal="right" vertical="center"/>
    </xf>
    <xf numFmtId="3" fontId="18" fillId="0" borderId="101" xfId="39" applyNumberFormat="1" applyFont="1" applyBorder="1" applyAlignment="1">
      <alignment horizontal="right" vertical="center"/>
    </xf>
    <xf numFmtId="3" fontId="18" fillId="0" borderId="10" xfId="39" applyNumberFormat="1" applyFont="1" applyBorder="1" applyAlignment="1">
      <alignment horizontal="right" vertical="center"/>
    </xf>
    <xf numFmtId="169" fontId="83" fillId="0" borderId="0" xfId="39" applyNumberFormat="1" applyFont="1" applyBorder="1"/>
    <xf numFmtId="3" fontId="83" fillId="0" borderId="0" xfId="40" applyNumberFormat="1" applyFont="1"/>
    <xf numFmtId="3" fontId="83" fillId="0" borderId="0" xfId="40" applyNumberFormat="1" applyFont="1" applyFill="1"/>
    <xf numFmtId="3" fontId="83" fillId="0" borderId="0" xfId="40" applyNumberFormat="1" applyFont="1" applyFill="1" applyBorder="1"/>
    <xf numFmtId="3" fontId="83" fillId="0" borderId="0" xfId="39" applyNumberFormat="1" applyFont="1" applyFill="1" applyAlignment="1"/>
    <xf numFmtId="0" fontId="83" fillId="0" borderId="1" xfId="39" applyFont="1" applyBorder="1"/>
    <xf numFmtId="0" fontId="18" fillId="0" borderId="1" xfId="39" applyFont="1" applyFill="1" applyBorder="1" applyAlignment="1">
      <alignment vertical="center" wrapText="1"/>
    </xf>
    <xf numFmtId="0" fontId="18" fillId="0" borderId="86" xfId="39" applyFont="1" applyBorder="1" applyAlignment="1">
      <alignment horizontal="center" vertical="center" wrapText="1"/>
    </xf>
    <xf numFmtId="0" fontId="18" fillId="0" borderId="14" xfId="39" applyFont="1" applyBorder="1" applyAlignment="1">
      <alignment horizontal="center" vertical="center" wrapText="1"/>
    </xf>
    <xf numFmtId="0" fontId="18" fillId="0" borderId="87" xfId="39" applyFont="1" applyBorder="1" applyAlignment="1">
      <alignment horizontal="center" vertical="center" wrapText="1"/>
    </xf>
    <xf numFmtId="0" fontId="18" fillId="0" borderId="89" xfId="39" applyFont="1" applyBorder="1" applyAlignment="1">
      <alignment horizontal="center" vertical="center" wrapText="1"/>
    </xf>
    <xf numFmtId="169" fontId="83" fillId="0" borderId="17" xfId="39" applyNumberFormat="1" applyFont="1" applyBorder="1" applyAlignment="1">
      <alignment horizontal="center" vertical="center"/>
    </xf>
    <xf numFmtId="169" fontId="83" fillId="0" borderId="18" xfId="39" applyNumberFormat="1" applyFont="1" applyFill="1" applyBorder="1" applyAlignment="1">
      <alignment horizontal="center" vertical="center" wrapText="1"/>
    </xf>
    <xf numFmtId="169" fontId="18" fillId="0" borderId="92" xfId="39" applyNumberFormat="1" applyFont="1" applyFill="1" applyBorder="1" applyAlignment="1">
      <alignment horizontal="center" vertical="center" wrapText="1"/>
    </xf>
    <xf numFmtId="169" fontId="18" fillId="0" borderId="93" xfId="39" applyNumberFormat="1" applyFont="1" applyFill="1" applyBorder="1" applyAlignment="1">
      <alignment horizontal="center" vertical="center" wrapText="1"/>
    </xf>
    <xf numFmtId="0" fontId="18" fillId="0" borderId="46" xfId="39" applyFont="1" applyBorder="1" applyAlignment="1">
      <alignment horizontal="center" vertical="center" wrapText="1"/>
    </xf>
    <xf numFmtId="169" fontId="83" fillId="0" borderId="23" xfId="39" applyNumberFormat="1" applyFont="1" applyBorder="1" applyAlignment="1">
      <alignment horizontal="center" vertical="center"/>
    </xf>
    <xf numFmtId="169" fontId="83" fillId="0" borderId="24" xfId="39" applyNumberFormat="1" applyFont="1" applyBorder="1" applyAlignment="1">
      <alignment horizontal="center" vertical="center"/>
    </xf>
    <xf numFmtId="0" fontId="18" fillId="0" borderId="47" xfId="39" applyFont="1" applyFill="1" applyBorder="1" applyAlignment="1">
      <alignment horizontal="center" vertical="center" wrapText="1"/>
    </xf>
    <xf numFmtId="169" fontId="83" fillId="0" borderId="34" xfId="39" applyNumberFormat="1" applyFont="1" applyBorder="1" applyAlignment="1">
      <alignment horizontal="center" vertical="center"/>
    </xf>
    <xf numFmtId="169" fontId="83" fillId="0" borderId="35" xfId="39" applyNumberFormat="1" applyFont="1" applyBorder="1" applyAlignment="1">
      <alignment horizontal="center" vertical="center"/>
    </xf>
    <xf numFmtId="0" fontId="18" fillId="0" borderId="45" xfId="39" applyFont="1" applyFill="1" applyBorder="1" applyAlignment="1">
      <alignment horizontal="center" vertical="center" wrapText="1"/>
    </xf>
    <xf numFmtId="169" fontId="18" fillId="0" borderId="52" xfId="39" applyNumberFormat="1" applyFont="1" applyBorder="1" applyAlignment="1">
      <alignment horizontal="center" vertical="center"/>
    </xf>
    <xf numFmtId="169" fontId="18" fillId="0" borderId="45" xfId="39" applyNumberFormat="1" applyFont="1" applyBorder="1" applyAlignment="1">
      <alignment horizontal="center" vertical="center"/>
    </xf>
    <xf numFmtId="0" fontId="18" fillId="0" borderId="46" xfId="39" applyFont="1" applyFill="1" applyBorder="1" applyAlignment="1">
      <alignment horizontal="center" vertical="center" wrapText="1"/>
    </xf>
    <xf numFmtId="169" fontId="83" fillId="0" borderId="24" xfId="39" applyNumberFormat="1" applyFont="1" applyBorder="1" applyAlignment="1">
      <alignment horizontal="center" vertical="center" wrapText="1"/>
    </xf>
    <xf numFmtId="169" fontId="18" fillId="0" borderId="19" xfId="39" applyNumberFormat="1" applyFont="1" applyBorder="1" applyAlignment="1">
      <alignment horizontal="center" vertical="center"/>
    </xf>
    <xf numFmtId="169" fontId="18" fillId="0" borderId="84" xfId="39" applyNumberFormat="1" applyFont="1" applyBorder="1" applyAlignment="1">
      <alignment horizontal="center" vertical="center"/>
    </xf>
    <xf numFmtId="0" fontId="18" fillId="0" borderId="58" xfId="39" applyFont="1" applyFill="1" applyBorder="1" applyAlignment="1">
      <alignment horizontal="center" vertical="center" wrapText="1"/>
    </xf>
    <xf numFmtId="169" fontId="83" fillId="0" borderId="35" xfId="39" applyNumberFormat="1" applyFont="1" applyBorder="1" applyAlignment="1">
      <alignment horizontal="center" vertical="center" wrapText="1"/>
    </xf>
    <xf numFmtId="169" fontId="18" fillId="0" borderId="87" xfId="39" applyNumberFormat="1" applyFont="1" applyBorder="1" applyAlignment="1">
      <alignment horizontal="center" vertical="center"/>
    </xf>
    <xf numFmtId="169" fontId="18" fillId="0" borderId="89" xfId="39" applyNumberFormat="1" applyFont="1" applyBorder="1" applyAlignment="1">
      <alignment horizontal="center" vertical="center"/>
    </xf>
    <xf numFmtId="0" fontId="18" fillId="0" borderId="84" xfId="39" applyFont="1" applyFill="1" applyBorder="1" applyAlignment="1">
      <alignment horizontal="center" vertical="center" wrapText="1"/>
    </xf>
    <xf numFmtId="169" fontId="83" fillId="0" borderId="18" xfId="39" applyNumberFormat="1" applyFont="1" applyBorder="1" applyAlignment="1">
      <alignment horizontal="center" vertical="center" wrapText="1"/>
    </xf>
    <xf numFmtId="0" fontId="18" fillId="0" borderId="58" xfId="39" applyFont="1" applyBorder="1" applyAlignment="1">
      <alignment horizontal="center" vertical="center" wrapText="1"/>
    </xf>
    <xf numFmtId="0" fontId="18" fillId="0" borderId="0" xfId="39" applyFont="1" applyBorder="1" applyAlignment="1">
      <alignment vertical="center" wrapText="1"/>
    </xf>
    <xf numFmtId="0" fontId="83" fillId="0" borderId="0" xfId="39" applyFont="1" applyBorder="1" applyAlignment="1">
      <alignment horizontal="center" vertical="center" wrapText="1"/>
    </xf>
    <xf numFmtId="169" fontId="18" fillId="0" borderId="0" xfId="39" applyNumberFormat="1" applyFont="1" applyBorder="1" applyAlignment="1">
      <alignment horizontal="center" vertical="center"/>
    </xf>
    <xf numFmtId="169" fontId="18" fillId="0" borderId="0" xfId="39" applyNumberFormat="1" applyFont="1" applyBorder="1" applyAlignment="1">
      <alignment vertical="center" wrapText="1"/>
    </xf>
    <xf numFmtId="169" fontId="18" fillId="0" borderId="0" xfId="39" applyNumberFormat="1" applyFont="1" applyBorder="1" applyAlignment="1">
      <alignment horizontal="center" vertical="center" wrapText="1"/>
    </xf>
    <xf numFmtId="0" fontId="90" fillId="0" borderId="101" xfId="39" applyFont="1" applyBorder="1" applyAlignment="1">
      <alignment horizontal="center" vertical="center" wrapText="1"/>
    </xf>
    <xf numFmtId="0" fontId="90" fillId="0" borderId="14" xfId="39" applyFont="1" applyBorder="1" applyAlignment="1">
      <alignment horizontal="center" vertical="center" wrapText="1"/>
    </xf>
    <xf numFmtId="0" fontId="90" fillId="0" borderId="89" xfId="39" applyFont="1" applyBorder="1" applyAlignment="1">
      <alignment horizontal="center" vertical="center" wrapText="1"/>
    </xf>
    <xf numFmtId="169" fontId="91" fillId="0" borderId="88" xfId="39" applyNumberFormat="1" applyFont="1" applyBorder="1" applyAlignment="1">
      <alignment horizontal="center" vertical="center"/>
    </xf>
    <xf numFmtId="169" fontId="91" fillId="0" borderId="18" xfId="39" applyNumberFormat="1" applyFont="1" applyBorder="1" applyAlignment="1">
      <alignment horizontal="center" vertical="center"/>
    </xf>
    <xf numFmtId="169" fontId="91" fillId="0" borderId="84" xfId="39" applyNumberFormat="1" applyFont="1" applyBorder="1" applyAlignment="1">
      <alignment horizontal="center" vertical="center"/>
    </xf>
    <xf numFmtId="0" fontId="90" fillId="0" borderId="46" xfId="39" applyFont="1" applyBorder="1" applyAlignment="1">
      <alignment horizontal="center" vertical="center" wrapText="1"/>
    </xf>
    <xf numFmtId="169" fontId="91" fillId="0" borderId="23" xfId="39" applyNumberFormat="1" applyFont="1" applyBorder="1" applyAlignment="1">
      <alignment horizontal="center" vertical="center"/>
    </xf>
    <xf numFmtId="169" fontId="91" fillId="0" borderId="24" xfId="39" applyNumberFormat="1" applyFont="1" applyBorder="1" applyAlignment="1">
      <alignment horizontal="center" vertical="center"/>
    </xf>
    <xf numFmtId="169" fontId="91" fillId="0" borderId="46" xfId="39" applyNumberFormat="1" applyFont="1" applyBorder="1" applyAlignment="1">
      <alignment horizontal="center" vertical="center"/>
    </xf>
    <xf numFmtId="0" fontId="90" fillId="0" borderId="47" xfId="39" applyFont="1" applyBorder="1" applyAlignment="1">
      <alignment horizontal="center" vertical="center" wrapText="1"/>
    </xf>
    <xf numFmtId="169" fontId="91" fillId="0" borderId="28" xfId="39" applyNumberFormat="1" applyFont="1" applyBorder="1" applyAlignment="1">
      <alignment horizontal="center" vertical="center"/>
    </xf>
    <xf numFmtId="169" fontId="91" fillId="0" borderId="29" xfId="39" applyNumberFormat="1" applyFont="1" applyBorder="1" applyAlignment="1">
      <alignment horizontal="center" vertical="center"/>
    </xf>
    <xf numFmtId="169" fontId="91" fillId="0" borderId="47" xfId="39" applyNumberFormat="1" applyFont="1" applyBorder="1" applyAlignment="1">
      <alignment horizontal="center" vertical="center"/>
    </xf>
    <xf numFmtId="169" fontId="90" fillId="0" borderId="27" xfId="39" applyNumberFormat="1" applyFont="1" applyBorder="1" applyAlignment="1">
      <alignment horizontal="center" vertical="center"/>
    </xf>
    <xf numFmtId="169" fontId="90" fillId="0" borderId="35" xfId="39" applyNumberFormat="1" applyFont="1" applyBorder="1" applyAlignment="1">
      <alignment horizontal="center" vertical="center"/>
    </xf>
    <xf numFmtId="169" fontId="90" fillId="0" borderId="58" xfId="39" applyNumberFormat="1" applyFont="1" applyBorder="1" applyAlignment="1">
      <alignment horizontal="center" vertical="center"/>
    </xf>
    <xf numFmtId="0" fontId="90" fillId="0" borderId="45" xfId="39" applyFont="1" applyBorder="1" applyAlignment="1">
      <alignment horizontal="center" vertical="center" wrapText="1"/>
    </xf>
    <xf numFmtId="169" fontId="91" fillId="0" borderId="43" xfId="39" applyNumberFormat="1" applyFont="1" applyBorder="1" applyAlignment="1">
      <alignment horizontal="center" vertical="center"/>
    </xf>
    <xf numFmtId="169" fontId="91" fillId="0" borderId="44" xfId="39" applyNumberFormat="1" applyFont="1" applyBorder="1" applyAlignment="1">
      <alignment horizontal="center" vertical="center"/>
    </xf>
    <xf numFmtId="169" fontId="91" fillId="0" borderId="45" xfId="39" applyNumberFormat="1" applyFont="1" applyBorder="1" applyAlignment="1">
      <alignment horizontal="center" vertical="center"/>
    </xf>
    <xf numFmtId="169" fontId="91" fillId="0" borderId="24" xfId="39" applyNumberFormat="1" applyFont="1" applyFill="1" applyBorder="1" applyAlignment="1">
      <alignment horizontal="center" vertical="center"/>
    </xf>
    <xf numFmtId="169" fontId="91" fillId="0" borderId="46" xfId="39" applyNumberFormat="1" applyFont="1" applyFill="1" applyBorder="1" applyAlignment="1">
      <alignment horizontal="center" vertical="center"/>
    </xf>
    <xf numFmtId="0" fontId="90" fillId="0" borderId="58" xfId="39" applyFont="1" applyBorder="1" applyAlignment="1">
      <alignment horizontal="center" vertical="center" wrapText="1"/>
    </xf>
    <xf numFmtId="169" fontId="90" fillId="0" borderId="56" xfId="39" applyNumberFormat="1" applyFont="1" applyBorder="1" applyAlignment="1">
      <alignment horizontal="center" vertical="center"/>
    </xf>
    <xf numFmtId="169" fontId="90" fillId="0" borderId="34" xfId="39" applyNumberFormat="1" applyFont="1" applyBorder="1" applyAlignment="1">
      <alignment horizontal="center" vertical="center"/>
    </xf>
    <xf numFmtId="169" fontId="90" fillId="0" borderId="33" xfId="39" applyNumberFormat="1" applyFont="1" applyBorder="1" applyAlignment="1">
      <alignment horizontal="center" vertical="center"/>
    </xf>
    <xf numFmtId="0" fontId="90" fillId="0" borderId="84" xfId="39" applyFont="1" applyBorder="1" applyAlignment="1">
      <alignment horizontal="center" vertical="center" wrapText="1"/>
    </xf>
    <xf numFmtId="169" fontId="91" fillId="0" borderId="17" xfId="39" applyNumberFormat="1" applyFont="1" applyBorder="1" applyAlignment="1">
      <alignment horizontal="center" vertical="center"/>
    </xf>
    <xf numFmtId="3" fontId="83" fillId="0" borderId="40" xfId="39" applyNumberFormat="1" applyFont="1" applyBorder="1" applyAlignment="1">
      <alignment horizontal="center" vertical="center"/>
    </xf>
    <xf numFmtId="169" fontId="83" fillId="0" borderId="44" xfId="39" applyNumberFormat="1" applyFont="1" applyBorder="1" applyAlignment="1">
      <alignment horizontal="center" vertical="center"/>
    </xf>
    <xf numFmtId="0" fontId="83" fillId="0" borderId="31" xfId="39" applyFont="1" applyBorder="1" applyAlignment="1">
      <alignment horizontal="center"/>
    </xf>
    <xf numFmtId="3" fontId="13" fillId="0" borderId="14" xfId="39" applyNumberFormat="1" applyFont="1" applyBorder="1" applyAlignment="1">
      <alignment horizontal="center" vertical="center"/>
    </xf>
    <xf numFmtId="169" fontId="13" fillId="0" borderId="15" xfId="39" applyNumberFormat="1" applyFont="1" applyBorder="1" applyAlignment="1">
      <alignment horizontal="center" vertical="center"/>
    </xf>
    <xf numFmtId="169" fontId="13" fillId="0" borderId="12" xfId="39" applyNumberFormat="1" applyFont="1" applyBorder="1" applyAlignment="1">
      <alignment horizontal="center" vertical="center"/>
    </xf>
    <xf numFmtId="168" fontId="12" fillId="0" borderId="18" xfId="33" applyNumberFormat="1" applyFont="1" applyBorder="1" applyAlignment="1">
      <alignment horizontal="right" vertical="center"/>
    </xf>
    <xf numFmtId="168" fontId="12" fillId="0" borderId="29" xfId="33" applyNumberFormat="1" applyFont="1" applyBorder="1" applyAlignment="1">
      <alignment horizontal="right" vertical="center"/>
    </xf>
    <xf numFmtId="168" fontId="12" fillId="0" borderId="14" xfId="33" applyNumberFormat="1" applyFont="1" applyBorder="1" applyAlignment="1">
      <alignment horizontal="right" vertical="center"/>
    </xf>
    <xf numFmtId="1" fontId="82" fillId="0" borderId="0" xfId="37" applyNumberFormat="1" applyFont="1" applyFill="1" applyBorder="1" applyAlignment="1">
      <alignment horizontal="center" wrapText="1"/>
    </xf>
    <xf numFmtId="1" fontId="93" fillId="0" borderId="0" xfId="37" applyNumberFormat="1" applyFont="1" applyFill="1" applyBorder="1" applyAlignment="1">
      <alignment horizontal="center" wrapText="1"/>
    </xf>
    <xf numFmtId="3" fontId="83" fillId="0" borderId="49" xfId="38" applyNumberFormat="1" applyFont="1" applyFill="1" applyBorder="1" applyAlignment="1">
      <alignment vertical="center" wrapText="1"/>
    </xf>
    <xf numFmtId="169" fontId="83" fillId="0" borderId="22" xfId="37" applyNumberFormat="1" applyFont="1" applyFill="1" applyBorder="1" applyAlignment="1">
      <alignment horizontal="right" wrapText="1"/>
    </xf>
    <xf numFmtId="169" fontId="83" fillId="0" borderId="101" xfId="37" applyNumberFormat="1" applyFont="1" applyFill="1" applyBorder="1" applyAlignment="1">
      <alignment horizontal="right" wrapText="1"/>
    </xf>
    <xf numFmtId="0" fontId="10" fillId="0" borderId="0" xfId="36" applyFill="1" applyBorder="1"/>
    <xf numFmtId="169" fontId="0" fillId="0" borderId="0" xfId="1297" applyNumberFormat="1" applyFont="1"/>
    <xf numFmtId="3" fontId="23" fillId="0" borderId="13" xfId="36" applyNumberFormat="1" applyFont="1" applyFill="1" applyBorder="1" applyAlignment="1">
      <alignment horizontal="center" vertical="center" wrapText="1"/>
    </xf>
    <xf numFmtId="169" fontId="23" fillId="0" borderId="37" xfId="37" applyNumberFormat="1" applyFont="1" applyFill="1" applyBorder="1" applyAlignment="1">
      <alignment horizontal="center" vertical="center" wrapText="1"/>
    </xf>
    <xf numFmtId="169" fontId="89" fillId="0" borderId="0" xfId="37" applyNumberFormat="1" applyFont="1" applyBorder="1" applyAlignment="1">
      <alignment vertical="center" wrapText="1"/>
    </xf>
    <xf numFmtId="1" fontId="18" fillId="0" borderId="0" xfId="39" applyNumberFormat="1" applyFont="1"/>
    <xf numFmtId="169" fontId="83" fillId="0" borderId="40" xfId="39" applyNumberFormat="1" applyFont="1" applyBorder="1" applyAlignment="1">
      <alignment horizontal="center" vertical="center"/>
    </xf>
    <xf numFmtId="3" fontId="13" fillId="2" borderId="10" xfId="2" applyNumberFormat="1" applyFont="1" applyFill="1" applyBorder="1" applyAlignment="1">
      <alignment horizontal="center" vertical="center" wrapText="1"/>
    </xf>
    <xf numFmtId="3" fontId="13" fillId="2" borderId="15" xfId="2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wrapText="1"/>
    </xf>
    <xf numFmtId="0" fontId="92" fillId="0" borderId="0" xfId="39" applyFont="1" applyAlignment="1">
      <alignment horizontal="right"/>
    </xf>
    <xf numFmtId="3" fontId="12" fillId="4" borderId="36" xfId="2" applyNumberFormat="1" applyFont="1" applyFill="1" applyBorder="1" applyAlignment="1">
      <alignment horizontal="center" vertical="center" wrapText="1"/>
    </xf>
    <xf numFmtId="3" fontId="12" fillId="4" borderId="98" xfId="2" applyNumberFormat="1" applyFont="1" applyFill="1" applyBorder="1" applyAlignment="1">
      <alignment horizontal="center" vertical="center" wrapText="1"/>
    </xf>
    <xf numFmtId="169" fontId="82" fillId="0" borderId="0" xfId="37" applyNumberFormat="1" applyFont="1" applyFill="1" applyBorder="1" applyAlignment="1">
      <alignment horizontal="center" wrapText="1"/>
    </xf>
    <xf numFmtId="181" fontId="12" fillId="0" borderId="28" xfId="33" applyNumberFormat="1" applyFont="1" applyFill="1" applyBorder="1" applyAlignment="1">
      <alignment horizontal="right" vertical="center"/>
    </xf>
    <xf numFmtId="181" fontId="12" fillId="0" borderId="96" xfId="33" applyNumberFormat="1" applyFont="1" applyFill="1" applyBorder="1" applyAlignment="1">
      <alignment horizontal="right" vertical="center"/>
    </xf>
    <xf numFmtId="181" fontId="12" fillId="0" borderId="86" xfId="33" applyNumberFormat="1" applyFont="1" applyFill="1" applyBorder="1" applyAlignment="1">
      <alignment horizontal="right" vertical="center"/>
    </xf>
    <xf numFmtId="181" fontId="13" fillId="0" borderId="50" xfId="33" applyNumberFormat="1" applyFont="1" applyBorder="1" applyAlignment="1">
      <alignment horizontal="right" vertical="center"/>
    </xf>
    <xf numFmtId="3" fontId="12" fillId="0" borderId="37" xfId="31" applyNumberFormat="1" applyFont="1" applyBorder="1"/>
    <xf numFmtId="3" fontId="12" fillId="0" borderId="93" xfId="31" applyNumberFormat="1" applyFont="1" applyBorder="1"/>
    <xf numFmtId="181" fontId="13" fillId="0" borderId="93" xfId="33" applyNumberFormat="1" applyFont="1" applyBorder="1" applyAlignment="1">
      <alignment horizontal="right" vertical="center"/>
    </xf>
    <xf numFmtId="3" fontId="12" fillId="0" borderId="37" xfId="1505" applyNumberFormat="1" applyFont="1" applyBorder="1" applyAlignment="1">
      <alignment horizontal="right" vertical="center"/>
    </xf>
    <xf numFmtId="3" fontId="12" fillId="0" borderId="93" xfId="1505" applyNumberFormat="1" applyFont="1" applyBorder="1" applyAlignment="1">
      <alignment horizontal="right" vertical="center"/>
    </xf>
    <xf numFmtId="181" fontId="13" fillId="0" borderId="22" xfId="33" applyNumberFormat="1" applyFont="1" applyBorder="1" applyAlignment="1">
      <alignment horizontal="right" vertical="center"/>
    </xf>
    <xf numFmtId="3" fontId="12" fillId="0" borderId="9" xfId="1505" applyNumberFormat="1" applyFont="1" applyBorder="1" applyAlignment="1">
      <alignment horizontal="right" vertical="center"/>
    </xf>
    <xf numFmtId="169" fontId="83" fillId="0" borderId="1" xfId="37" applyNumberFormat="1" applyFont="1" applyFill="1" applyBorder="1" applyAlignment="1">
      <alignment horizontal="right" wrapText="1"/>
    </xf>
    <xf numFmtId="3" fontId="23" fillId="0" borderId="37" xfId="36" applyNumberFormat="1" applyFont="1" applyFill="1" applyBorder="1" applyAlignment="1">
      <alignment horizontal="center" vertical="center" wrapText="1"/>
    </xf>
    <xf numFmtId="3" fontId="89" fillId="0" borderId="57" xfId="36" applyNumberFormat="1" applyFont="1" applyFill="1" applyBorder="1" applyAlignment="1">
      <alignment horizontal="center" vertical="center" wrapText="1"/>
    </xf>
    <xf numFmtId="169" fontId="23" fillId="0" borderId="7" xfId="37" applyNumberFormat="1" applyFont="1" applyFill="1" applyBorder="1" applyAlignment="1">
      <alignment horizontal="center" vertical="center" wrapText="1"/>
    </xf>
    <xf numFmtId="3" fontId="89" fillId="0" borderId="0" xfId="36" applyNumberFormat="1" applyFont="1" applyBorder="1"/>
    <xf numFmtId="3" fontId="83" fillId="0" borderId="14" xfId="39" applyNumberFormat="1" applyFont="1" applyBorder="1" applyAlignment="1">
      <alignment horizontal="center" vertical="center"/>
    </xf>
    <xf numFmtId="169" fontId="83" fillId="0" borderId="36" xfId="39" applyNumberFormat="1" applyFont="1" applyBorder="1" applyAlignment="1">
      <alignment horizontal="center" vertical="center"/>
    </xf>
    <xf numFmtId="0" fontId="100" fillId="0" borderId="0" xfId="48" applyFont="1"/>
    <xf numFmtId="0" fontId="13" fillId="0" borderId="0" xfId="1510" applyFont="1" applyAlignment="1">
      <alignment horizontal="right"/>
    </xf>
    <xf numFmtId="0" fontId="13" fillId="0" borderId="0" xfId="1510" applyFont="1" applyAlignment="1"/>
    <xf numFmtId="0" fontId="101" fillId="0" borderId="0" xfId="916" applyFont="1"/>
    <xf numFmtId="0" fontId="100" fillId="0" borderId="0" xfId="48" applyFont="1" applyFill="1" applyAlignment="1">
      <alignment wrapText="1"/>
    </xf>
    <xf numFmtId="0" fontId="100" fillId="0" borderId="34" xfId="48" applyFont="1" applyBorder="1" applyAlignment="1">
      <alignment horizontal="center" vertical="center" wrapText="1"/>
    </xf>
    <xf numFmtId="0" fontId="100" fillId="0" borderId="35" xfId="48" applyFont="1" applyBorder="1" applyAlignment="1">
      <alignment horizontal="center" vertical="center" wrapText="1"/>
    </xf>
    <xf numFmtId="0" fontId="100" fillId="0" borderId="58" xfId="48" applyFont="1" applyBorder="1" applyAlignment="1">
      <alignment horizontal="center" vertical="center" wrapText="1"/>
    </xf>
    <xf numFmtId="0" fontId="100" fillId="0" borderId="0" xfId="48" applyFont="1" applyBorder="1" applyAlignment="1">
      <alignment horizontal="left" vertical="center" wrapText="1"/>
    </xf>
    <xf numFmtId="0" fontId="100" fillId="0" borderId="0" xfId="48" applyFont="1" applyBorder="1" applyAlignment="1">
      <alignment wrapText="1"/>
    </xf>
    <xf numFmtId="0" fontId="20" fillId="3" borderId="43" xfId="916" applyFont="1" applyFill="1" applyBorder="1" applyAlignment="1">
      <alignment horizontal="center" vertical="center" wrapText="1"/>
    </xf>
    <xf numFmtId="0" fontId="20" fillId="3" borderId="44" xfId="916" applyFont="1" applyFill="1" applyBorder="1" applyAlignment="1">
      <alignment horizontal="center" vertical="center" wrapText="1"/>
    </xf>
    <xf numFmtId="0" fontId="20" fillId="3" borderId="45" xfId="916" applyFont="1" applyFill="1" applyBorder="1" applyAlignment="1">
      <alignment horizontal="center" vertical="center" wrapText="1"/>
    </xf>
    <xf numFmtId="0" fontId="12" fillId="0" borderId="21" xfId="1" applyFont="1" applyBorder="1" applyAlignment="1">
      <alignment horizontal="left" vertical="center" wrapText="1"/>
    </xf>
    <xf numFmtId="0" fontId="12" fillId="0" borderId="16" xfId="1" applyFont="1" applyBorder="1" applyAlignment="1">
      <alignment horizontal="left" vertical="center" wrapText="1"/>
    </xf>
    <xf numFmtId="0" fontId="12" fillId="0" borderId="0" xfId="1" applyFont="1" applyAlignment="1">
      <alignment horizontal="left" wrapText="1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0" fontId="18" fillId="0" borderId="8" xfId="36" applyFont="1" applyFill="1" applyBorder="1" applyAlignment="1">
      <alignment horizontal="center" vertical="center" wrapText="1"/>
    </xf>
    <xf numFmtId="0" fontId="18" fillId="0" borderId="9" xfId="36" applyFont="1" applyFill="1" applyBorder="1" applyAlignment="1">
      <alignment horizontal="center" vertical="center" wrapText="1"/>
    </xf>
    <xf numFmtId="0" fontId="13" fillId="0" borderId="6" xfId="39" applyFont="1" applyBorder="1" applyAlignment="1">
      <alignment horizontal="center" vertical="center"/>
    </xf>
    <xf numFmtId="0" fontId="13" fillId="0" borderId="7" xfId="39" applyFont="1" applyBorder="1" applyAlignment="1">
      <alignment horizontal="center" vertical="center"/>
    </xf>
    <xf numFmtId="2" fontId="12" fillId="0" borderId="0" xfId="31" applyNumberFormat="1" applyFont="1"/>
    <xf numFmtId="4" fontId="13" fillId="0" borderId="92" xfId="34" applyNumberFormat="1" applyFont="1" applyBorder="1" applyAlignment="1">
      <alignment horizontal="right" vertical="center"/>
    </xf>
    <xf numFmtId="4" fontId="12" fillId="0" borderId="0" xfId="34" applyNumberFormat="1" applyFont="1" applyBorder="1" applyAlignment="1">
      <alignment horizontal="right" vertical="center"/>
    </xf>
    <xf numFmtId="168" fontId="12" fillId="0" borderId="24" xfId="33" applyNumberFormat="1" applyFont="1" applyBorder="1" applyAlignment="1">
      <alignment horizontal="right" vertical="center"/>
    </xf>
    <xf numFmtId="3" fontId="25" fillId="0" borderId="58" xfId="0" applyNumberFormat="1" applyFont="1" applyBorder="1"/>
    <xf numFmtId="169" fontId="83" fillId="0" borderId="88" xfId="1297" applyNumberFormat="1" applyFont="1" applyBorder="1" applyAlignment="1">
      <alignment vertical="center" wrapText="1"/>
    </xf>
    <xf numFmtId="169" fontId="83" fillId="0" borderId="34" xfId="1297" applyNumberFormat="1" applyFont="1" applyBorder="1" applyAlignment="1">
      <alignment vertical="center" wrapText="1"/>
    </xf>
    <xf numFmtId="169" fontId="83" fillId="0" borderId="101" xfId="1297" applyNumberFormat="1" applyFont="1" applyBorder="1" applyAlignment="1">
      <alignment vertical="center" wrapText="1"/>
    </xf>
    <xf numFmtId="169" fontId="83" fillId="0" borderId="35" xfId="1297" applyNumberFormat="1" applyFont="1" applyBorder="1" applyAlignment="1">
      <alignment vertical="center" wrapText="1"/>
    </xf>
    <xf numFmtId="0" fontId="18" fillId="0" borderId="13" xfId="36" applyFont="1" applyFill="1" applyBorder="1" applyAlignment="1">
      <alignment horizontal="center" vertical="center" wrapText="1"/>
    </xf>
    <xf numFmtId="169" fontId="18" fillId="0" borderId="96" xfId="36" applyNumberFormat="1" applyFont="1" applyFill="1" applyBorder="1" applyAlignment="1">
      <alignment horizontal="center" vertical="center"/>
    </xf>
    <xf numFmtId="169" fontId="18" fillId="0" borderId="38" xfId="36" applyNumberFormat="1" applyFont="1" applyFill="1" applyBorder="1" applyAlignment="1">
      <alignment horizontal="center" vertical="center"/>
    </xf>
    <xf numFmtId="169" fontId="83" fillId="0" borderId="53" xfId="1297" applyNumberFormat="1" applyFont="1" applyBorder="1" applyAlignment="1">
      <alignment horizontal="center" vertical="center"/>
    </xf>
    <xf numFmtId="169" fontId="83" fillId="0" borderId="20" xfId="1297" applyNumberFormat="1" applyFont="1" applyBorder="1" applyAlignment="1">
      <alignment horizontal="center"/>
    </xf>
    <xf numFmtId="169" fontId="83" fillId="0" borderId="26" xfId="1297" applyNumberFormat="1" applyFont="1" applyBorder="1" applyAlignment="1">
      <alignment horizontal="center"/>
    </xf>
    <xf numFmtId="0" fontId="89" fillId="0" borderId="0" xfId="36" applyFont="1" applyBorder="1" applyAlignment="1">
      <alignment vertical="center" wrapText="1"/>
    </xf>
    <xf numFmtId="3" fontId="89" fillId="0" borderId="55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/>
    </xf>
    <xf numFmtId="3" fontId="22" fillId="0" borderId="13" xfId="36" applyNumberFormat="1" applyFont="1" applyBorder="1" applyAlignment="1">
      <alignment horizontal="center" wrapText="1"/>
    </xf>
    <xf numFmtId="3" fontId="22" fillId="0" borderId="4" xfId="36" applyNumberFormat="1" applyFont="1" applyBorder="1" applyAlignment="1">
      <alignment horizontal="center" vertical="center" wrapText="1"/>
    </xf>
    <xf numFmtId="3" fontId="22" fillId="0" borderId="7" xfId="36" applyNumberFormat="1" applyFont="1" applyBorder="1" applyAlignment="1">
      <alignment horizontal="center" vertical="center" wrapText="1"/>
    </xf>
    <xf numFmtId="169" fontId="89" fillId="0" borderId="37" xfId="1297" applyNumberFormat="1" applyFont="1" applyFill="1" applyBorder="1" applyAlignment="1">
      <alignment horizontal="center" vertical="center" wrapText="1"/>
    </xf>
    <xf numFmtId="3" fontId="23" fillId="0" borderId="57" xfId="36" applyNumberFormat="1" applyFont="1" applyFill="1" applyBorder="1" applyAlignment="1">
      <alignment horizontal="center" vertical="center" wrapText="1"/>
    </xf>
    <xf numFmtId="49" fontId="18" fillId="0" borderId="12" xfId="39" applyNumberFormat="1" applyFont="1" applyBorder="1" applyAlignment="1">
      <alignment horizontal="center" vertical="center" wrapText="1"/>
    </xf>
    <xf numFmtId="0" fontId="90" fillId="0" borderId="93" xfId="39" applyFont="1" applyBorder="1" applyAlignment="1">
      <alignment horizontal="center" vertical="center" wrapText="1"/>
    </xf>
    <xf numFmtId="3" fontId="83" fillId="0" borderId="44" xfId="39" applyNumberFormat="1" applyFont="1" applyBorder="1"/>
    <xf numFmtId="0" fontId="90" fillId="0" borderId="22" xfId="39" applyFont="1" applyBorder="1" applyAlignment="1">
      <alignment horizontal="center" vertical="center" wrapText="1"/>
    </xf>
    <xf numFmtId="3" fontId="83" fillId="0" borderId="18" xfId="39" applyNumberFormat="1" applyFont="1" applyBorder="1"/>
    <xf numFmtId="0" fontId="90" fillId="0" borderId="100" xfId="39" applyFont="1" applyFill="1" applyBorder="1" applyAlignment="1">
      <alignment horizontal="center" vertical="center" wrapText="1"/>
    </xf>
    <xf numFmtId="3" fontId="83" fillId="0" borderId="14" xfId="39" applyNumberFormat="1" applyFont="1" applyBorder="1"/>
    <xf numFmtId="169" fontId="83" fillId="0" borderId="14" xfId="39" applyNumberFormat="1" applyFont="1" applyBorder="1" applyAlignment="1">
      <alignment horizontal="center"/>
    </xf>
    <xf numFmtId="0" fontId="90" fillId="0" borderId="50" xfId="39" applyFont="1" applyFill="1" applyBorder="1" applyAlignment="1">
      <alignment horizontal="center" vertical="center" wrapText="1"/>
    </xf>
    <xf numFmtId="3" fontId="83" fillId="0" borderId="36" xfId="39" applyNumberFormat="1" applyFont="1" applyBorder="1"/>
    <xf numFmtId="0" fontId="90" fillId="0" borderId="22" xfId="39" applyFont="1" applyFill="1" applyBorder="1" applyAlignment="1">
      <alignment horizontal="center" vertical="center" wrapText="1"/>
    </xf>
    <xf numFmtId="3" fontId="83" fillId="0" borderId="24" xfId="39" applyNumberFormat="1" applyFont="1" applyBorder="1"/>
    <xf numFmtId="0" fontId="90" fillId="0" borderId="9" xfId="39" applyFont="1" applyFill="1" applyBorder="1" applyAlignment="1">
      <alignment horizontal="center" vertical="center" wrapText="1"/>
    </xf>
    <xf numFmtId="0" fontId="90" fillId="0" borderId="93" xfId="39" applyFont="1" applyFill="1" applyBorder="1" applyAlignment="1">
      <alignment horizontal="center" vertical="center" wrapText="1"/>
    </xf>
    <xf numFmtId="0" fontId="90" fillId="0" borderId="33" xfId="39" applyFont="1" applyBorder="1" applyAlignment="1">
      <alignment horizontal="center" vertical="center" wrapText="1"/>
    </xf>
    <xf numFmtId="0" fontId="90" fillId="0" borderId="13" xfId="39" applyFont="1" applyBorder="1" applyAlignment="1">
      <alignment horizontal="center" vertical="center"/>
    </xf>
    <xf numFmtId="3" fontId="13" fillId="0" borderId="40" xfId="39" applyNumberFormat="1" applyFont="1" applyBorder="1" applyAlignment="1">
      <alignment horizontal="center" vertical="center"/>
    </xf>
    <xf numFmtId="3" fontId="13" fillId="0" borderId="36" xfId="39" applyNumberFormat="1" applyFont="1" applyBorder="1" applyAlignment="1">
      <alignment horizontal="center"/>
    </xf>
    <xf numFmtId="3" fontId="13" fillId="0" borderId="15" xfId="39" applyNumberFormat="1" applyFont="1" applyBorder="1"/>
    <xf numFmtId="3" fontId="83" fillId="0" borderId="3" xfId="39" applyNumberFormat="1" applyFont="1" applyBorder="1" applyAlignment="1">
      <alignment horizontal="center"/>
    </xf>
    <xf numFmtId="3" fontId="83" fillId="0" borderId="0" xfId="39" applyNumberFormat="1" applyFont="1" applyBorder="1" applyAlignment="1">
      <alignment horizontal="center"/>
    </xf>
    <xf numFmtId="3" fontId="83" fillId="0" borderId="87" xfId="39" applyNumberFormat="1" applyFont="1" applyBorder="1" applyAlignment="1">
      <alignment horizontal="center" vertical="center"/>
    </xf>
    <xf numFmtId="3" fontId="83" fillId="0" borderId="104" xfId="39" applyNumberFormat="1" applyFont="1" applyBorder="1"/>
    <xf numFmtId="3" fontId="83" fillId="0" borderId="25" xfId="39" applyNumberFormat="1" applyFont="1" applyBorder="1"/>
    <xf numFmtId="3" fontId="83" fillId="0" borderId="59" xfId="39" applyNumberFormat="1" applyFont="1" applyBorder="1"/>
    <xf numFmtId="3" fontId="83" fillId="0" borderId="98" xfId="39" applyNumberFormat="1" applyFont="1" applyBorder="1"/>
    <xf numFmtId="3" fontId="83" fillId="0" borderId="19" xfId="39" applyNumberFormat="1" applyFont="1" applyBorder="1"/>
    <xf numFmtId="3" fontId="83" fillId="0" borderId="52" xfId="39" applyNumberFormat="1" applyFont="1" applyBorder="1"/>
    <xf numFmtId="3" fontId="13" fillId="0" borderId="12" xfId="39" applyNumberFormat="1" applyFont="1" applyBorder="1"/>
    <xf numFmtId="3" fontId="13" fillId="0" borderId="104" xfId="39" applyNumberFormat="1" applyFont="1" applyBorder="1"/>
    <xf numFmtId="3" fontId="83" fillId="0" borderId="35" xfId="39" applyNumberFormat="1" applyFont="1" applyBorder="1"/>
    <xf numFmtId="49" fontId="18" fillId="0" borderId="10" xfId="39" applyNumberFormat="1" applyFont="1" applyBorder="1" applyAlignment="1">
      <alignment horizontal="center" vertical="center" wrapText="1"/>
    </xf>
    <xf numFmtId="49" fontId="18" fillId="0" borderId="101" xfId="39" applyNumberFormat="1" applyFont="1" applyBorder="1" applyAlignment="1">
      <alignment horizontal="center" vertical="center" wrapText="1"/>
    </xf>
    <xf numFmtId="3" fontId="83" fillId="0" borderId="19" xfId="39" applyNumberFormat="1" applyFont="1" applyBorder="1" applyAlignment="1">
      <alignment horizontal="center" vertical="center"/>
    </xf>
    <xf numFmtId="169" fontId="83" fillId="0" borderId="105" xfId="39" applyNumberFormat="1" applyFont="1" applyBorder="1" applyAlignment="1">
      <alignment horizontal="center" vertical="center"/>
    </xf>
    <xf numFmtId="169" fontId="83" fillId="0" borderId="102" xfId="39" applyNumberFormat="1" applyFont="1" applyBorder="1" applyAlignment="1">
      <alignment horizontal="center" vertical="center"/>
    </xf>
    <xf numFmtId="0" fontId="90" fillId="0" borderId="47" xfId="39" applyFont="1" applyFill="1" applyBorder="1" applyAlignment="1">
      <alignment horizontal="center" vertical="center" wrapText="1"/>
    </xf>
    <xf numFmtId="3" fontId="83" fillId="0" borderId="59" xfId="39" applyNumberFormat="1" applyFont="1" applyBorder="1" applyAlignment="1">
      <alignment horizontal="center" vertical="center"/>
    </xf>
    <xf numFmtId="3" fontId="83" fillId="0" borderId="98" xfId="39" applyNumberFormat="1" applyFont="1" applyBorder="1" applyAlignment="1">
      <alignment horizontal="center" vertical="center"/>
    </xf>
    <xf numFmtId="0" fontId="90" fillId="0" borderId="45" xfId="39" applyFont="1" applyFill="1" applyBorder="1" applyAlignment="1">
      <alignment horizontal="center" vertical="center" wrapText="1"/>
    </xf>
    <xf numFmtId="3" fontId="83" fillId="0" borderId="52" xfId="39" applyNumberFormat="1" applyFont="1" applyBorder="1" applyAlignment="1">
      <alignment horizontal="center" vertical="center"/>
    </xf>
    <xf numFmtId="0" fontId="90" fillId="0" borderId="46" xfId="39" applyFont="1" applyFill="1" applyBorder="1" applyAlignment="1">
      <alignment horizontal="center" vertical="center" wrapText="1"/>
    </xf>
    <xf numFmtId="0" fontId="90" fillId="0" borderId="58" xfId="39" applyFont="1" applyFill="1" applyBorder="1" applyAlignment="1">
      <alignment horizontal="center" vertical="center" wrapText="1"/>
    </xf>
    <xf numFmtId="0" fontId="90" fillId="0" borderId="84" xfId="39" applyFont="1" applyFill="1" applyBorder="1" applyAlignment="1">
      <alignment horizontal="center" vertical="center" wrapText="1"/>
    </xf>
    <xf numFmtId="3" fontId="83" fillId="0" borderId="104" xfId="39" applyNumberFormat="1" applyFont="1" applyBorder="1" applyAlignment="1">
      <alignment horizontal="center" vertical="center"/>
    </xf>
    <xf numFmtId="3" fontId="83" fillId="0" borderId="25" xfId="39" applyNumberFormat="1" applyFont="1" applyBorder="1" applyAlignment="1">
      <alignment horizontal="center" vertical="center"/>
    </xf>
    <xf numFmtId="3" fontId="13" fillId="0" borderId="12" xfId="39" applyNumberFormat="1" applyFont="1" applyBorder="1" applyAlignment="1">
      <alignment horizontal="center" vertical="center"/>
    </xf>
    <xf numFmtId="3" fontId="13" fillId="0" borderId="6" xfId="39" applyNumberFormat="1" applyFont="1" applyBorder="1" applyAlignment="1">
      <alignment horizontal="center" vertical="center"/>
    </xf>
    <xf numFmtId="3" fontId="83" fillId="0" borderId="101" xfId="39" applyNumberFormat="1" applyFont="1" applyBorder="1" applyAlignment="1">
      <alignment horizontal="center" vertical="center"/>
    </xf>
    <xf numFmtId="169" fontId="83" fillId="0" borderId="88" xfId="1297" applyNumberFormat="1" applyFont="1" applyBorder="1" applyAlignment="1">
      <alignment horizontal="center" vertical="center"/>
    </xf>
    <xf numFmtId="169" fontId="83" fillId="0" borderId="44" xfId="1297" applyNumberFormat="1" applyFont="1" applyBorder="1" applyAlignment="1">
      <alignment horizontal="center" vertical="center"/>
    </xf>
    <xf numFmtId="169" fontId="83" fillId="0" borderId="24" xfId="1297" applyNumberFormat="1" applyFont="1" applyBorder="1" applyAlignment="1">
      <alignment horizontal="center" vertical="center"/>
    </xf>
    <xf numFmtId="169" fontId="13" fillId="0" borderId="85" xfId="1297" applyNumberFormat="1" applyFont="1" applyBorder="1" applyAlignment="1">
      <alignment horizontal="center" vertical="center"/>
    </xf>
    <xf numFmtId="3" fontId="13" fillId="2" borderId="12" xfId="2" applyNumberFormat="1" applyFont="1" applyFill="1" applyBorder="1" applyAlignment="1">
      <alignment horizontal="center" vertical="center" wrapText="1"/>
    </xf>
    <xf numFmtId="0" fontId="12" fillId="0" borderId="54" xfId="1" applyFont="1" applyBorder="1" applyAlignment="1">
      <alignment horizontal="left" vertical="center" wrapText="1"/>
    </xf>
    <xf numFmtId="0" fontId="83" fillId="0" borderId="23" xfId="1570" applyFont="1" applyBorder="1" applyAlignment="1">
      <alignment horizontal="left" vertical="center" wrapText="1"/>
    </xf>
    <xf numFmtId="0" fontId="83" fillId="0" borderId="21" xfId="1570" applyFont="1" applyBorder="1" applyAlignment="1">
      <alignment horizontal="left" vertical="center" wrapText="1"/>
    </xf>
    <xf numFmtId="3" fontId="12" fillId="0" borderId="46" xfId="2" applyNumberFormat="1" applyFont="1" applyFill="1" applyBorder="1" applyAlignment="1">
      <alignment horizontal="center" vertical="center" wrapText="1"/>
    </xf>
    <xf numFmtId="3" fontId="12" fillId="0" borderId="42" xfId="2" applyNumberFormat="1" applyFont="1" applyFill="1" applyBorder="1" applyAlignment="1">
      <alignment horizontal="center" vertical="center" wrapText="1"/>
    </xf>
    <xf numFmtId="3" fontId="12" fillId="0" borderId="90" xfId="2" applyNumberFormat="1" applyFont="1" applyFill="1" applyBorder="1" applyAlignment="1">
      <alignment horizontal="center" vertical="center" wrapText="1"/>
    </xf>
    <xf numFmtId="0" fontId="83" fillId="0" borderId="21" xfId="1570" applyFont="1" applyFill="1" applyBorder="1" applyAlignment="1">
      <alignment horizontal="left" vertical="center" wrapText="1"/>
    </xf>
    <xf numFmtId="0" fontId="86" fillId="0" borderId="23" xfId="5" applyFont="1" applyFill="1" applyBorder="1" applyAlignment="1">
      <alignment horizontal="left" vertical="center" wrapText="1"/>
    </xf>
    <xf numFmtId="0" fontId="86" fillId="0" borderId="23" xfId="5" applyFont="1" applyBorder="1" applyAlignment="1">
      <alignment horizontal="left" vertical="center" wrapText="1"/>
    </xf>
    <xf numFmtId="0" fontId="83" fillId="0" borderId="17" xfId="1570" applyFont="1" applyFill="1" applyBorder="1" applyAlignment="1">
      <alignment horizontal="left" vertical="center" wrapText="1"/>
    </xf>
    <xf numFmtId="0" fontId="83" fillId="0" borderId="23" xfId="1570" applyFont="1" applyFill="1" applyBorder="1" applyAlignment="1">
      <alignment horizontal="left" vertical="center" wrapText="1"/>
    </xf>
    <xf numFmtId="0" fontId="83" fillId="0" borderId="23" xfId="2" applyFont="1" applyFill="1" applyBorder="1" applyAlignment="1">
      <alignment horizontal="left" vertical="center" wrapText="1"/>
    </xf>
    <xf numFmtId="3" fontId="12" fillId="0" borderId="96" xfId="2" applyNumberFormat="1" applyFont="1" applyFill="1" applyBorder="1" applyAlignment="1">
      <alignment horizontal="center" vertical="center" wrapText="1"/>
    </xf>
    <xf numFmtId="3" fontId="12" fillId="0" borderId="36" xfId="2" applyNumberFormat="1" applyFont="1" applyFill="1" applyBorder="1" applyAlignment="1">
      <alignment horizontal="center" vertical="center" wrapText="1"/>
    </xf>
    <xf numFmtId="3" fontId="12" fillId="0" borderId="98" xfId="2" applyNumberFormat="1" applyFont="1" applyFill="1" applyBorder="1" applyAlignment="1">
      <alignment horizontal="center" vertical="center" wrapText="1"/>
    </xf>
    <xf numFmtId="3" fontId="12" fillId="4" borderId="96" xfId="2" applyNumberFormat="1" applyFont="1" applyFill="1" applyBorder="1" applyAlignment="1">
      <alignment horizontal="center" vertical="center" wrapText="1"/>
    </xf>
    <xf numFmtId="181" fontId="12" fillId="0" borderId="0" xfId="1576" applyNumberFormat="1" applyFont="1" applyFill="1" applyBorder="1" applyAlignment="1">
      <alignment wrapText="1"/>
    </xf>
    <xf numFmtId="184" fontId="12" fillId="0" borderId="0" xfId="1" applyNumberFormat="1" applyFont="1" applyFill="1" applyBorder="1" applyAlignment="1">
      <alignment wrapText="1"/>
    </xf>
    <xf numFmtId="0" fontId="12" fillId="4" borderId="0" xfId="1" applyFont="1" applyFill="1" applyBorder="1" applyAlignment="1">
      <alignment wrapText="1"/>
    </xf>
    <xf numFmtId="0" fontId="13" fillId="2" borderId="31" xfId="1" applyFont="1" applyFill="1" applyBorder="1" applyAlignment="1">
      <alignment horizontal="center" vertical="center" wrapText="1"/>
    </xf>
    <xf numFmtId="0" fontId="13" fillId="2" borderId="15" xfId="1" applyFont="1" applyFill="1" applyBorder="1" applyAlignment="1">
      <alignment horizontal="center" vertical="center" wrapText="1"/>
    </xf>
    <xf numFmtId="1" fontId="13" fillId="2" borderId="10" xfId="1" applyNumberFormat="1" applyFont="1" applyFill="1" applyBorder="1" applyAlignment="1">
      <alignment horizontal="center" vertical="center" wrapText="1"/>
    </xf>
    <xf numFmtId="1" fontId="13" fillId="2" borderId="15" xfId="1" applyNumberFormat="1" applyFont="1" applyFill="1" applyBorder="1" applyAlignment="1">
      <alignment horizontal="center" vertical="center" wrapText="1"/>
    </xf>
    <xf numFmtId="1" fontId="13" fillId="2" borderId="31" xfId="1" applyNumberFormat="1" applyFont="1" applyFill="1" applyBorder="1" applyAlignment="1">
      <alignment horizontal="center" vertical="center" wrapText="1"/>
    </xf>
    <xf numFmtId="1" fontId="13" fillId="2" borderId="6" xfId="1" applyNumberFormat="1" applyFont="1" applyFill="1" applyBorder="1" applyAlignment="1">
      <alignment horizontal="center" vertical="center" wrapText="1"/>
    </xf>
    <xf numFmtId="1" fontId="12" fillId="0" borderId="17" xfId="1" applyNumberFormat="1" applyFont="1" applyBorder="1" applyAlignment="1">
      <alignment horizontal="center" vertical="center" wrapText="1"/>
    </xf>
    <xf numFmtId="1" fontId="12" fillId="0" borderId="18" xfId="1" applyNumberFormat="1" applyFont="1" applyBorder="1" applyAlignment="1">
      <alignment horizontal="center" vertical="center" wrapText="1"/>
    </xf>
    <xf numFmtId="1" fontId="12" fillId="0" borderId="84" xfId="1" applyNumberFormat="1" applyFont="1" applyBorder="1" applyAlignment="1">
      <alignment horizontal="center" vertical="center" wrapText="1"/>
    </xf>
    <xf numFmtId="1" fontId="12" fillId="0" borderId="23" xfId="1" applyNumberFormat="1" applyFont="1" applyBorder="1" applyAlignment="1">
      <alignment horizontal="center" vertical="center" wrapText="1"/>
    </xf>
    <xf numFmtId="1" fontId="12" fillId="0" borderId="24" xfId="1" applyNumberFormat="1" applyFont="1" applyBorder="1" applyAlignment="1">
      <alignment horizontal="center" vertical="center" wrapText="1"/>
    </xf>
    <xf numFmtId="1" fontId="12" fillId="0" borderId="46" xfId="1" applyNumberFormat="1" applyFont="1" applyBorder="1" applyAlignment="1">
      <alignment horizontal="center" vertical="center" wrapText="1"/>
    </xf>
    <xf numFmtId="1" fontId="12" fillId="0" borderId="96" xfId="1" applyNumberFormat="1" applyFont="1" applyBorder="1" applyAlignment="1">
      <alignment horizontal="center" vertical="center" wrapText="1"/>
    </xf>
    <xf numFmtId="1" fontId="12" fillId="0" borderId="36" xfId="1" applyNumberFormat="1" applyFont="1" applyBorder="1" applyAlignment="1">
      <alignment horizontal="center" vertical="center" wrapText="1"/>
    </xf>
    <xf numFmtId="1" fontId="12" fillId="0" borderId="97" xfId="1" applyNumberFormat="1" applyFont="1" applyBorder="1" applyAlignment="1">
      <alignment horizontal="center" vertical="center" wrapText="1"/>
    </xf>
    <xf numFmtId="3" fontId="18" fillId="2" borderId="10" xfId="1570" applyNumberFormat="1" applyFont="1" applyFill="1" applyBorder="1" applyAlignment="1">
      <alignment horizontal="center" vertical="center" wrapText="1"/>
    </xf>
    <xf numFmtId="3" fontId="18" fillId="2" borderId="15" xfId="1570" applyNumberFormat="1" applyFont="1" applyFill="1" applyBorder="1" applyAlignment="1">
      <alignment horizontal="center" vertical="center" wrapText="1"/>
    </xf>
    <xf numFmtId="3" fontId="18" fillId="2" borderId="31" xfId="1570" applyNumberFormat="1" applyFont="1" applyFill="1" applyBorder="1" applyAlignment="1">
      <alignment horizontal="center" vertical="center" wrapText="1"/>
    </xf>
    <xf numFmtId="3" fontId="12" fillId="0" borderId="96" xfId="1" applyNumberFormat="1" applyFont="1" applyBorder="1" applyAlignment="1">
      <alignment horizontal="center" vertical="center" wrapText="1"/>
    </xf>
    <xf numFmtId="3" fontId="12" fillId="0" borderId="36" xfId="1" applyNumberFormat="1" applyFont="1" applyBorder="1" applyAlignment="1">
      <alignment horizontal="center" vertical="center" wrapText="1"/>
    </xf>
    <xf numFmtId="3" fontId="12" fillId="0" borderId="97" xfId="1" applyNumberFormat="1" applyFont="1" applyBorder="1" applyAlignment="1">
      <alignment horizontal="center" vertical="center" wrapText="1"/>
    </xf>
    <xf numFmtId="3" fontId="12" fillId="0" borderId="28" xfId="1" applyNumberFormat="1" applyFont="1" applyBorder="1" applyAlignment="1">
      <alignment horizontal="center" vertical="center" wrapText="1"/>
    </xf>
    <xf numFmtId="3" fontId="12" fillId="0" borderId="29" xfId="1" applyNumberFormat="1" applyFont="1" applyBorder="1" applyAlignment="1">
      <alignment horizontal="center" vertical="center" wrapText="1"/>
    </xf>
    <xf numFmtId="3" fontId="12" fillId="0" borderId="47" xfId="1" applyNumberFormat="1" applyFont="1" applyBorder="1" applyAlignment="1">
      <alignment horizontal="center" vertical="center" wrapText="1"/>
    </xf>
    <xf numFmtId="3" fontId="83" fillId="0" borderId="43" xfId="4" applyNumberFormat="1" applyFont="1" applyBorder="1" applyAlignment="1">
      <alignment horizontal="center" vertical="center" wrapText="1"/>
    </xf>
    <xf numFmtId="3" fontId="83" fillId="0" borderId="44" xfId="4" applyNumberFormat="1" applyFont="1" applyBorder="1" applyAlignment="1">
      <alignment horizontal="center" vertical="center" wrapText="1"/>
    </xf>
    <xf numFmtId="3" fontId="83" fillId="0" borderId="84" xfId="4" applyNumberFormat="1" applyFont="1" applyBorder="1" applyAlignment="1">
      <alignment horizontal="center" vertical="center" wrapText="1"/>
    </xf>
    <xf numFmtId="3" fontId="83" fillId="0" borderId="92" xfId="4" applyNumberFormat="1" applyFont="1" applyBorder="1" applyAlignment="1">
      <alignment horizontal="center" vertical="center" wrapText="1"/>
    </xf>
    <xf numFmtId="3" fontId="83" fillId="0" borderId="23" xfId="4" applyNumberFormat="1" applyFont="1" applyBorder="1" applyAlignment="1">
      <alignment horizontal="center" vertical="center" wrapText="1"/>
    </xf>
    <xf numFmtId="3" fontId="83" fillId="0" borderId="24" xfId="4" applyNumberFormat="1" applyFont="1" applyBorder="1" applyAlignment="1">
      <alignment horizontal="center" vertical="center" wrapText="1"/>
    </xf>
    <xf numFmtId="3" fontId="83" fillId="0" borderId="46" xfId="4" applyNumberFormat="1" applyFont="1" applyBorder="1" applyAlignment="1">
      <alignment horizontal="center" vertical="center" wrapText="1"/>
    </xf>
    <xf numFmtId="3" fontId="83" fillId="0" borderId="90" xfId="4" applyNumberFormat="1" applyFont="1" applyBorder="1" applyAlignment="1">
      <alignment horizontal="center" vertical="center" wrapText="1"/>
    </xf>
    <xf numFmtId="3" fontId="83" fillId="0" borderId="17" xfId="4" applyNumberFormat="1" applyFont="1" applyBorder="1" applyAlignment="1">
      <alignment horizontal="center" vertical="center" wrapText="1"/>
    </xf>
    <xf numFmtId="3" fontId="83" fillId="0" borderId="18" xfId="4" applyNumberFormat="1" applyFont="1" applyBorder="1" applyAlignment="1">
      <alignment horizontal="center" vertical="center" wrapText="1"/>
    </xf>
    <xf numFmtId="3" fontId="83" fillId="0" borderId="23" xfId="4" applyNumberFormat="1" applyFont="1" applyFill="1" applyBorder="1" applyAlignment="1">
      <alignment horizontal="center" vertical="center" wrapText="1"/>
    </xf>
    <xf numFmtId="3" fontId="83" fillId="0" borderId="24" xfId="4" applyNumberFormat="1" applyFont="1" applyFill="1" applyBorder="1" applyAlignment="1">
      <alignment horizontal="center" vertical="center" wrapText="1"/>
    </xf>
    <xf numFmtId="3" fontId="83" fillId="0" borderId="46" xfId="4" applyNumberFormat="1" applyFont="1" applyFill="1" applyBorder="1" applyAlignment="1">
      <alignment horizontal="center" vertical="center" wrapText="1"/>
    </xf>
    <xf numFmtId="3" fontId="83" fillId="0" borderId="90" xfId="4" applyNumberFormat="1" applyFont="1" applyFill="1" applyBorder="1" applyAlignment="1">
      <alignment horizontal="center" vertical="center" wrapText="1"/>
    </xf>
    <xf numFmtId="3" fontId="83" fillId="0" borderId="23" xfId="5" applyNumberFormat="1" applyFont="1" applyFill="1" applyBorder="1" applyAlignment="1">
      <alignment horizontal="center" vertical="center" wrapText="1"/>
    </xf>
    <xf numFmtId="3" fontId="83" fillId="0" borderId="24" xfId="5" applyNumberFormat="1" applyFont="1" applyFill="1" applyBorder="1" applyAlignment="1">
      <alignment horizontal="center" vertical="center" wrapText="1"/>
    </xf>
    <xf numFmtId="3" fontId="83" fillId="0" borderId="46" xfId="5" applyNumberFormat="1" applyFont="1" applyFill="1" applyBorder="1" applyAlignment="1">
      <alignment horizontal="center" vertical="center" wrapText="1"/>
    </xf>
    <xf numFmtId="3" fontId="83" fillId="0" borderId="34" xfId="4" applyNumberFormat="1" applyFont="1" applyBorder="1" applyAlignment="1">
      <alignment horizontal="center" vertical="center" wrapText="1"/>
    </xf>
    <xf numFmtId="3" fontId="83" fillId="0" borderId="96" xfId="6" applyNumberFormat="1" applyFont="1" applyBorder="1" applyAlignment="1">
      <alignment horizontal="center" vertical="center" wrapText="1"/>
    </xf>
    <xf numFmtId="3" fontId="83" fillId="0" borderId="36" xfId="6" applyNumberFormat="1" applyFont="1" applyBorder="1" applyAlignment="1">
      <alignment horizontal="center" vertical="center" wrapText="1"/>
    </xf>
    <xf numFmtId="3" fontId="83" fillId="0" borderId="97" xfId="6" applyNumberFormat="1" applyFont="1" applyBorder="1" applyAlignment="1">
      <alignment horizontal="center" vertical="center" wrapText="1"/>
    </xf>
    <xf numFmtId="3" fontId="83" fillId="0" borderId="17" xfId="1570" applyNumberFormat="1" applyFont="1" applyBorder="1" applyAlignment="1">
      <alignment horizontal="center" vertical="center" wrapText="1"/>
    </xf>
    <xf numFmtId="3" fontId="83" fillId="0" borderId="18" xfId="1570" applyNumberFormat="1" applyFont="1" applyBorder="1" applyAlignment="1">
      <alignment horizontal="center" vertical="center" wrapText="1"/>
    </xf>
    <xf numFmtId="3" fontId="83" fillId="0" borderId="84" xfId="1570" applyNumberFormat="1" applyFont="1" applyBorder="1" applyAlignment="1">
      <alignment horizontal="center" vertical="center" wrapText="1"/>
    </xf>
    <xf numFmtId="3" fontId="83" fillId="0" borderId="23" xfId="1570" applyNumberFormat="1" applyFont="1" applyBorder="1" applyAlignment="1">
      <alignment horizontal="center" vertical="center" wrapText="1"/>
    </xf>
    <xf numFmtId="3" fontId="83" fillId="0" borderId="24" xfId="1570" applyNumberFormat="1" applyFont="1" applyBorder="1" applyAlignment="1">
      <alignment horizontal="center" vertical="center" wrapText="1"/>
    </xf>
    <xf numFmtId="3" fontId="83" fillId="0" borderId="46" xfId="1570" applyNumberFormat="1" applyFont="1" applyBorder="1" applyAlignment="1">
      <alignment horizontal="center" vertical="center" wrapText="1"/>
    </xf>
    <xf numFmtId="3" fontId="12" fillId="0" borderId="23" xfId="1" applyNumberFormat="1" applyFont="1" applyBorder="1" applyAlignment="1">
      <alignment horizontal="center" vertical="center" wrapText="1"/>
    </xf>
    <xf numFmtId="3" fontId="12" fillId="0" borderId="24" xfId="1" applyNumberFormat="1" applyFont="1" applyBorder="1" applyAlignment="1">
      <alignment horizontal="center" vertical="center" wrapText="1"/>
    </xf>
    <xf numFmtId="3" fontId="12" fillId="0" borderId="46" xfId="1" applyNumberFormat="1" applyFont="1" applyBorder="1" applyAlignment="1">
      <alignment horizontal="center" vertical="center" wrapText="1"/>
    </xf>
    <xf numFmtId="3" fontId="83" fillId="0" borderId="23" xfId="6" applyNumberFormat="1" applyFont="1" applyBorder="1" applyAlignment="1">
      <alignment horizontal="center" vertical="center" wrapText="1"/>
    </xf>
    <xf numFmtId="3" fontId="83" fillId="0" borderId="24" xfId="6" applyNumberFormat="1" applyFont="1" applyBorder="1" applyAlignment="1">
      <alignment horizontal="center" vertical="center" wrapText="1"/>
    </xf>
    <xf numFmtId="3" fontId="83" fillId="0" borderId="46" xfId="6" applyNumberFormat="1" applyFont="1" applyBorder="1" applyAlignment="1">
      <alignment horizontal="center" vertical="center" wrapText="1"/>
    </xf>
    <xf numFmtId="3" fontId="83" fillId="0" borderId="42" xfId="1570" applyNumberFormat="1" applyFont="1" applyBorder="1" applyAlignment="1">
      <alignment horizontal="center" vertical="center" wrapText="1"/>
    </xf>
    <xf numFmtId="3" fontId="83" fillId="0" borderId="42" xfId="1570" applyNumberFormat="1" applyFont="1" applyFill="1" applyBorder="1" applyAlignment="1">
      <alignment horizontal="center" vertical="center" wrapText="1"/>
    </xf>
    <xf numFmtId="3" fontId="83" fillId="0" borderId="24" xfId="1570" applyNumberFormat="1" applyFont="1" applyFill="1" applyBorder="1" applyAlignment="1">
      <alignment horizontal="center" vertical="center" wrapText="1"/>
    </xf>
    <xf numFmtId="3" fontId="83" fillId="0" borderId="46" xfId="1570" applyNumberFormat="1" applyFont="1" applyFill="1" applyBorder="1" applyAlignment="1">
      <alignment horizontal="center" vertical="center" wrapText="1"/>
    </xf>
    <xf numFmtId="3" fontId="83" fillId="0" borderId="42" xfId="6" applyNumberFormat="1" applyFont="1" applyBorder="1" applyAlignment="1">
      <alignment horizontal="center" vertical="center" wrapText="1"/>
    </xf>
    <xf numFmtId="3" fontId="12" fillId="0" borderId="42" xfId="1" applyNumberFormat="1" applyFont="1" applyBorder="1" applyAlignment="1">
      <alignment horizontal="center" vertical="center" wrapText="1"/>
    </xf>
    <xf numFmtId="3" fontId="12" fillId="0" borderId="24" xfId="1" applyNumberFormat="1" applyFont="1" applyFill="1" applyBorder="1" applyAlignment="1">
      <alignment horizontal="center" vertical="center" wrapText="1"/>
    </xf>
    <xf numFmtId="3" fontId="12" fillId="0" borderId="46" xfId="1" applyNumberFormat="1" applyFont="1" applyFill="1" applyBorder="1" applyAlignment="1">
      <alignment horizontal="center" vertical="center" wrapText="1"/>
    </xf>
    <xf numFmtId="3" fontId="83" fillId="0" borderId="42" xfId="5" applyNumberFormat="1" applyFont="1" applyFill="1" applyBorder="1" applyAlignment="1">
      <alignment horizontal="center" vertical="center" wrapText="1"/>
    </xf>
    <xf numFmtId="3" fontId="12" fillId="0" borderId="42" xfId="5" applyNumberFormat="1" applyFont="1" applyFill="1" applyBorder="1" applyAlignment="1">
      <alignment horizontal="center" vertical="center" wrapText="1"/>
    </xf>
    <xf numFmtId="3" fontId="12" fillId="0" borderId="24" xfId="5" applyNumberFormat="1" applyFont="1" applyFill="1" applyBorder="1" applyAlignment="1">
      <alignment horizontal="center" vertical="center" wrapText="1"/>
    </xf>
    <xf numFmtId="3" fontId="12" fillId="0" borderId="46" xfId="5" applyNumberFormat="1" applyFont="1" applyFill="1" applyBorder="1" applyAlignment="1">
      <alignment horizontal="center" vertical="center" wrapText="1"/>
    </xf>
    <xf numFmtId="3" fontId="18" fillId="2" borderId="11" xfId="1570" applyNumberFormat="1" applyFont="1" applyFill="1" applyBorder="1" applyAlignment="1">
      <alignment horizontal="center" vertical="center" wrapText="1"/>
    </xf>
    <xf numFmtId="3" fontId="83" fillId="0" borderId="88" xfId="1570" applyNumberFormat="1" applyFont="1" applyFill="1" applyBorder="1" applyAlignment="1">
      <alignment horizontal="center" vertical="center" wrapText="1"/>
    </xf>
    <xf numFmtId="3" fontId="83" fillId="0" borderId="18" xfId="1570" applyNumberFormat="1" applyFont="1" applyFill="1" applyBorder="1" applyAlignment="1">
      <alignment horizontal="center" vertical="center" wrapText="1"/>
    </xf>
    <xf numFmtId="3" fontId="83" fillId="0" borderId="84" xfId="1570" applyNumberFormat="1" applyFont="1" applyFill="1" applyBorder="1" applyAlignment="1">
      <alignment horizontal="center" vertical="center" wrapText="1"/>
    </xf>
    <xf numFmtId="3" fontId="83" fillId="0" borderId="42" xfId="1570" applyNumberFormat="1" applyFont="1" applyFill="1" applyBorder="1" applyAlignment="1">
      <alignment horizontal="center"/>
    </xf>
    <xf numFmtId="3" fontId="83" fillId="0" borderId="24" xfId="1570" applyNumberFormat="1" applyFont="1" applyFill="1" applyBorder="1" applyAlignment="1">
      <alignment horizontal="center"/>
    </xf>
    <xf numFmtId="3" fontId="83" fillId="0" borderId="46" xfId="1570" applyNumberFormat="1" applyFont="1" applyFill="1" applyBorder="1" applyAlignment="1">
      <alignment horizontal="center"/>
    </xf>
    <xf numFmtId="3" fontId="12" fillId="0" borderId="42" xfId="6" applyNumberFormat="1" applyFont="1" applyFill="1" applyBorder="1" applyAlignment="1">
      <alignment horizontal="center" vertical="center" wrapText="1"/>
    </xf>
    <xf numFmtId="3" fontId="12" fillId="0" borderId="24" xfId="6" applyNumberFormat="1" applyFont="1" applyFill="1" applyBorder="1" applyAlignment="1">
      <alignment horizontal="center" vertical="center" wrapText="1"/>
    </xf>
    <xf numFmtId="3" fontId="12" fillId="0" borderId="46" xfId="6" applyNumberFormat="1" applyFont="1" applyFill="1" applyBorder="1" applyAlignment="1">
      <alignment horizontal="center" vertical="center" wrapText="1"/>
    </xf>
    <xf numFmtId="3" fontId="12" fillId="0" borderId="23" xfId="6" applyNumberFormat="1" applyFont="1" applyFill="1" applyBorder="1" applyAlignment="1">
      <alignment horizontal="center" vertical="center" wrapText="1"/>
    </xf>
    <xf numFmtId="3" fontId="83" fillId="0" borderId="23" xfId="1570" applyNumberFormat="1" applyFont="1" applyFill="1" applyBorder="1" applyAlignment="1">
      <alignment horizontal="center" vertical="center" wrapText="1"/>
    </xf>
    <xf numFmtId="3" fontId="12" fillId="0" borderId="23" xfId="1" applyNumberFormat="1" applyFont="1" applyFill="1" applyBorder="1" applyAlignment="1">
      <alignment horizontal="center" vertical="center" wrapText="1"/>
    </xf>
    <xf numFmtId="3" fontId="83" fillId="0" borderId="23" xfId="2" applyNumberFormat="1" applyFont="1" applyFill="1" applyBorder="1" applyAlignment="1">
      <alignment horizontal="center" vertical="center" wrapText="1"/>
    </xf>
    <xf numFmtId="3" fontId="83" fillId="0" borderId="24" xfId="2" applyNumberFormat="1" applyFont="1" applyFill="1" applyBorder="1" applyAlignment="1">
      <alignment horizontal="center" vertical="center" wrapText="1"/>
    </xf>
    <xf numFmtId="3" fontId="83" fillId="0" borderId="46" xfId="2" applyNumberFormat="1" applyFont="1" applyFill="1" applyBorder="1" applyAlignment="1">
      <alignment horizontal="center" vertical="center" wrapText="1"/>
    </xf>
    <xf numFmtId="3" fontId="83" fillId="0" borderId="28" xfId="1570" applyNumberFormat="1" applyFont="1" applyFill="1" applyBorder="1" applyAlignment="1">
      <alignment horizontal="center" vertical="center" wrapText="1"/>
    </xf>
    <xf numFmtId="3" fontId="83" fillId="0" borderId="29" xfId="1570" applyNumberFormat="1" applyFont="1" applyFill="1" applyBorder="1" applyAlignment="1">
      <alignment horizontal="center" vertical="center" wrapText="1"/>
    </xf>
    <xf numFmtId="3" fontId="83" fillId="0" borderId="47" xfId="1570" applyNumberFormat="1" applyFont="1" applyFill="1" applyBorder="1" applyAlignment="1">
      <alignment horizontal="center" vertical="center" wrapText="1"/>
    </xf>
    <xf numFmtId="3" fontId="83" fillId="0" borderId="17" xfId="4" applyNumberFormat="1" applyFont="1" applyFill="1" applyBorder="1" applyAlignment="1">
      <alignment horizontal="center" vertical="center" wrapText="1"/>
    </xf>
    <xf numFmtId="3" fontId="83" fillId="0" borderId="18" xfId="4" applyNumberFormat="1" applyFont="1" applyFill="1" applyBorder="1" applyAlignment="1">
      <alignment horizontal="center" vertical="center" wrapText="1"/>
    </xf>
    <xf numFmtId="3" fontId="83" fillId="0" borderId="84" xfId="4" applyNumberFormat="1" applyFont="1" applyFill="1" applyBorder="1" applyAlignment="1">
      <alignment horizontal="center" vertical="center" wrapText="1"/>
    </xf>
    <xf numFmtId="3" fontId="83" fillId="0" borderId="92" xfId="4" applyNumberFormat="1" applyFont="1" applyFill="1" applyBorder="1" applyAlignment="1">
      <alignment horizontal="center" vertical="center" wrapText="1"/>
    </xf>
    <xf numFmtId="3" fontId="83" fillId="0" borderId="96" xfId="4" applyNumberFormat="1" applyFont="1" applyFill="1" applyBorder="1" applyAlignment="1">
      <alignment horizontal="center" vertical="center" wrapText="1"/>
    </xf>
    <xf numFmtId="3" fontId="83" fillId="0" borderId="36" xfId="4" applyNumberFormat="1" applyFont="1" applyFill="1" applyBorder="1" applyAlignment="1">
      <alignment horizontal="center" vertical="center" wrapText="1"/>
    </xf>
    <xf numFmtId="3" fontId="83" fillId="0" borderId="97" xfId="4" applyNumberFormat="1" applyFont="1" applyFill="1" applyBorder="1" applyAlignment="1">
      <alignment horizontal="center" vertical="center" wrapText="1"/>
    </xf>
    <xf numFmtId="3" fontId="83" fillId="0" borderId="35" xfId="4" applyNumberFormat="1" applyFont="1" applyBorder="1" applyAlignment="1">
      <alignment horizontal="center" vertical="center" wrapText="1"/>
    </xf>
    <xf numFmtId="3" fontId="83" fillId="0" borderId="58" xfId="4" applyNumberFormat="1" applyFont="1" applyBorder="1" applyAlignment="1">
      <alignment horizontal="center" vertical="center" wrapText="1"/>
    </xf>
    <xf numFmtId="3" fontId="18" fillId="2" borderId="86" xfId="1570" applyNumberFormat="1" applyFont="1" applyFill="1" applyBorder="1" applyAlignment="1">
      <alignment horizontal="center" vertical="center" wrapText="1"/>
    </xf>
    <xf numFmtId="3" fontId="18" fillId="2" borderId="14" xfId="1570" applyNumberFormat="1" applyFont="1" applyFill="1" applyBorder="1" applyAlignment="1">
      <alignment horizontal="center" vertical="center" wrapText="1"/>
    </xf>
    <xf numFmtId="3" fontId="18" fillId="2" borderId="89" xfId="1570" applyNumberFormat="1" applyFont="1" applyFill="1" applyBorder="1" applyAlignment="1">
      <alignment horizontal="center" vertical="center" wrapText="1"/>
    </xf>
    <xf numFmtId="3" fontId="83" fillId="0" borderId="28" xfId="4" applyNumberFormat="1" applyFont="1" applyBorder="1" applyAlignment="1">
      <alignment horizontal="center" vertical="center" wrapText="1"/>
    </xf>
    <xf numFmtId="3" fontId="83" fillId="0" borderId="29" xfId="4" applyNumberFormat="1" applyFont="1" applyBorder="1" applyAlignment="1">
      <alignment horizontal="center" vertical="center" wrapText="1"/>
    </xf>
    <xf numFmtId="3" fontId="83" fillId="0" borderId="47" xfId="4" applyNumberFormat="1" applyFont="1" applyBorder="1" applyAlignment="1">
      <alignment horizontal="center" vertical="center" wrapText="1"/>
    </xf>
    <xf numFmtId="3" fontId="83" fillId="0" borderId="95" xfId="4" applyNumberFormat="1" applyFont="1" applyBorder="1" applyAlignment="1">
      <alignment horizontal="center" vertical="center" wrapText="1"/>
    </xf>
    <xf numFmtId="3" fontId="83" fillId="0" borderId="28" xfId="4" applyNumberFormat="1" applyFont="1" applyFill="1" applyBorder="1" applyAlignment="1">
      <alignment horizontal="center" vertical="center" wrapText="1"/>
    </xf>
    <xf numFmtId="3" fontId="83" fillId="0" borderId="29" xfId="4" applyNumberFormat="1" applyFont="1" applyFill="1" applyBorder="1" applyAlignment="1">
      <alignment horizontal="center" vertical="center" wrapText="1"/>
    </xf>
    <xf numFmtId="3" fontId="83" fillId="0" borderId="47" xfId="4" applyNumberFormat="1" applyFont="1" applyFill="1" applyBorder="1" applyAlignment="1">
      <alignment horizontal="center" vertical="center" wrapText="1"/>
    </xf>
    <xf numFmtId="3" fontId="83" fillId="4" borderId="17" xfId="4" applyNumberFormat="1" applyFont="1" applyFill="1" applyBorder="1" applyAlignment="1">
      <alignment horizontal="center" vertical="center" wrapText="1"/>
    </xf>
    <xf numFmtId="3" fontId="83" fillId="4" borderId="18" xfId="4" applyNumberFormat="1" applyFont="1" applyFill="1" applyBorder="1" applyAlignment="1">
      <alignment horizontal="center" vertical="center" wrapText="1"/>
    </xf>
    <xf numFmtId="3" fontId="83" fillId="4" borderId="84" xfId="4" applyNumberFormat="1" applyFont="1" applyFill="1" applyBorder="1" applyAlignment="1">
      <alignment horizontal="center" vertical="center" wrapText="1"/>
    </xf>
    <xf numFmtId="3" fontId="83" fillId="4" borderId="23" xfId="4" applyNumberFormat="1" applyFont="1" applyFill="1" applyBorder="1" applyAlignment="1">
      <alignment horizontal="center" vertical="center" wrapText="1"/>
    </xf>
    <xf numFmtId="3" fontId="83" fillId="4" borderId="24" xfId="4" applyNumberFormat="1" applyFont="1" applyFill="1" applyBorder="1" applyAlignment="1">
      <alignment horizontal="center" vertical="center" wrapText="1"/>
    </xf>
    <xf numFmtId="3" fontId="83" fillId="4" borderId="46" xfId="4" applyNumberFormat="1" applyFont="1" applyFill="1" applyBorder="1" applyAlignment="1">
      <alignment horizontal="center" vertical="center" wrapText="1"/>
    </xf>
    <xf numFmtId="3" fontId="18" fillId="2" borderId="10" xfId="4" applyNumberFormat="1" applyFont="1" applyFill="1" applyBorder="1" applyAlignment="1">
      <alignment horizontal="center" vertical="center" wrapText="1"/>
    </xf>
    <xf numFmtId="3" fontId="18" fillId="2" borderId="15" xfId="4" applyNumberFormat="1" applyFont="1" applyFill="1" applyBorder="1" applyAlignment="1">
      <alignment horizontal="center" vertical="center" wrapText="1"/>
    </xf>
    <xf numFmtId="3" fontId="18" fillId="2" borderId="31" xfId="4" applyNumberFormat="1" applyFont="1" applyFill="1" applyBorder="1" applyAlignment="1">
      <alignment horizontal="center" vertical="center" wrapText="1"/>
    </xf>
    <xf numFmtId="3" fontId="83" fillId="4" borderId="43" xfId="4" applyNumberFormat="1" applyFont="1" applyFill="1" applyBorder="1" applyAlignment="1">
      <alignment horizontal="center" vertical="center" wrapText="1"/>
    </xf>
    <xf numFmtId="3" fontId="83" fillId="4" borderId="44" xfId="4" applyNumberFormat="1" applyFont="1" applyFill="1" applyBorder="1" applyAlignment="1">
      <alignment horizontal="center" vertical="center" wrapText="1"/>
    </xf>
    <xf numFmtId="3" fontId="83" fillId="4" borderId="45" xfId="4" applyNumberFormat="1" applyFont="1" applyFill="1" applyBorder="1" applyAlignment="1">
      <alignment horizontal="center" vertical="center" wrapText="1"/>
    </xf>
    <xf numFmtId="3" fontId="83" fillId="4" borderId="96" xfId="4" applyNumberFormat="1" applyFont="1" applyFill="1" applyBorder="1" applyAlignment="1">
      <alignment horizontal="center" vertical="center" wrapText="1"/>
    </xf>
    <xf numFmtId="3" fontId="83" fillId="4" borderId="36" xfId="4" applyNumberFormat="1" applyFont="1" applyFill="1" applyBorder="1" applyAlignment="1">
      <alignment horizontal="center" vertical="center" wrapText="1"/>
    </xf>
    <xf numFmtId="3" fontId="83" fillId="4" borderId="97" xfId="4" applyNumberFormat="1" applyFont="1" applyFill="1" applyBorder="1" applyAlignment="1">
      <alignment horizontal="center" vertical="center" wrapText="1"/>
    </xf>
    <xf numFmtId="3" fontId="83" fillId="4" borderId="28" xfId="4" applyNumberFormat="1" applyFont="1" applyFill="1" applyBorder="1" applyAlignment="1">
      <alignment horizontal="center" vertical="center" wrapText="1"/>
    </xf>
    <xf numFmtId="3" fontId="83" fillId="4" borderId="29" xfId="4" applyNumberFormat="1" applyFont="1" applyFill="1" applyBorder="1" applyAlignment="1">
      <alignment horizontal="center" vertical="center" wrapText="1"/>
    </xf>
    <xf numFmtId="3" fontId="83" fillId="4" borderId="47" xfId="4" applyNumberFormat="1" applyFont="1" applyFill="1" applyBorder="1" applyAlignment="1">
      <alignment horizontal="center" vertical="center" wrapText="1"/>
    </xf>
    <xf numFmtId="0" fontId="83" fillId="0" borderId="25" xfId="4" applyFont="1" applyBorder="1" applyAlignment="1">
      <alignment vertical="center" wrapText="1"/>
    </xf>
    <xf numFmtId="185" fontId="13" fillId="0" borderId="0" xfId="1" applyNumberFormat="1" applyFont="1" applyFill="1" applyBorder="1" applyAlignment="1">
      <alignment wrapText="1"/>
    </xf>
    <xf numFmtId="182" fontId="12" fillId="0" borderId="0" xfId="1" applyNumberFormat="1" applyFont="1" applyAlignment="1">
      <alignment wrapText="1"/>
    </xf>
    <xf numFmtId="186" fontId="12" fillId="0" borderId="0" xfId="1" applyNumberFormat="1" applyFont="1" applyFill="1" applyBorder="1" applyAlignment="1">
      <alignment wrapText="1"/>
    </xf>
    <xf numFmtId="0" fontId="12" fillId="0" borderId="3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3" fontId="18" fillId="3" borderId="10" xfId="1566" applyNumberFormat="1" applyFont="1" applyFill="1" applyBorder="1" applyAlignment="1">
      <alignment horizontal="center" vertical="center" wrapText="1"/>
    </xf>
    <xf numFmtId="3" fontId="18" fillId="3" borderId="15" xfId="1566" applyNumberFormat="1" applyFont="1" applyFill="1" applyBorder="1" applyAlignment="1">
      <alignment horizontal="center" vertical="center" wrapText="1"/>
    </xf>
    <xf numFmtId="3" fontId="18" fillId="3" borderId="31" xfId="1566" applyNumberFormat="1" applyFont="1" applyFill="1" applyBorder="1" applyAlignment="1">
      <alignment horizontal="center" vertical="center" wrapText="1"/>
    </xf>
    <xf numFmtId="3" fontId="83" fillId="0" borderId="96" xfId="4" applyNumberFormat="1" applyFont="1" applyBorder="1" applyAlignment="1">
      <alignment horizontal="center" vertical="center" wrapText="1"/>
    </xf>
    <xf numFmtId="3" fontId="83" fillId="0" borderId="0" xfId="4" applyNumberFormat="1" applyFont="1" applyBorder="1" applyAlignment="1">
      <alignment horizontal="center" vertical="center" wrapText="1"/>
    </xf>
    <xf numFmtId="3" fontId="83" fillId="0" borderId="97" xfId="4" applyNumberFormat="1" applyFont="1" applyBorder="1" applyAlignment="1">
      <alignment horizontal="center" vertical="center" wrapText="1"/>
    </xf>
    <xf numFmtId="3" fontId="18" fillId="3" borderId="6" xfId="1566" applyNumberFormat="1" applyFont="1" applyFill="1" applyBorder="1" applyAlignment="1">
      <alignment horizontal="center" vertical="center" wrapText="1"/>
    </xf>
    <xf numFmtId="3" fontId="12" fillId="0" borderId="17" xfId="1" applyNumberFormat="1" applyFont="1" applyFill="1" applyBorder="1" applyAlignment="1">
      <alignment horizontal="center" vertical="center" wrapText="1"/>
    </xf>
    <xf numFmtId="3" fontId="12" fillId="0" borderId="92" xfId="1" applyNumberFormat="1" applyFont="1" applyFill="1" applyBorder="1" applyAlignment="1">
      <alignment horizontal="center" vertical="center" wrapText="1"/>
    </xf>
    <xf numFmtId="3" fontId="12" fillId="0" borderId="84" xfId="1" applyNumberFormat="1" applyFont="1" applyFill="1" applyBorder="1" applyAlignment="1">
      <alignment horizontal="center" vertical="center" wrapText="1"/>
    </xf>
    <xf numFmtId="3" fontId="12" fillId="0" borderId="25" xfId="1" applyNumberFormat="1" applyFont="1" applyBorder="1" applyAlignment="1">
      <alignment horizontal="center" vertical="center" wrapText="1"/>
    </xf>
    <xf numFmtId="3" fontId="12" fillId="0" borderId="25" xfId="1" applyNumberFormat="1" applyFont="1" applyFill="1" applyBorder="1" applyAlignment="1">
      <alignment horizontal="center" vertical="center" wrapText="1"/>
    </xf>
    <xf numFmtId="3" fontId="12" fillId="0" borderId="94" xfId="1" applyNumberFormat="1" applyFont="1" applyBorder="1" applyAlignment="1">
      <alignment horizontal="center" vertical="center" wrapText="1"/>
    </xf>
    <xf numFmtId="3" fontId="18" fillId="3" borderId="12" xfId="1566" applyNumberFormat="1" applyFont="1" applyFill="1" applyBorder="1" applyAlignment="1">
      <alignment horizontal="center" vertical="center" wrapText="1"/>
    </xf>
    <xf numFmtId="3" fontId="83" fillId="0" borderId="19" xfId="4" applyNumberFormat="1" applyFont="1" applyFill="1" applyBorder="1" applyAlignment="1">
      <alignment horizontal="center" vertical="center" wrapText="1"/>
    </xf>
    <xf numFmtId="3" fontId="83" fillId="0" borderId="17" xfId="1" applyNumberFormat="1" applyFont="1" applyBorder="1" applyAlignment="1">
      <alignment horizontal="center" vertical="center" wrapText="1"/>
    </xf>
    <xf numFmtId="3" fontId="83" fillId="0" borderId="92" xfId="1" applyNumberFormat="1" applyFont="1" applyBorder="1" applyAlignment="1">
      <alignment horizontal="center" vertical="center" wrapText="1"/>
    </xf>
    <xf numFmtId="3" fontId="83" fillId="0" borderId="84" xfId="1" applyNumberFormat="1" applyFont="1" applyBorder="1" applyAlignment="1">
      <alignment horizontal="center" vertical="center" wrapText="1"/>
    </xf>
    <xf numFmtId="3" fontId="83" fillId="0" borderId="17" xfId="1566" applyNumberFormat="1" applyFont="1" applyBorder="1" applyAlignment="1">
      <alignment horizontal="center" vertical="center" wrapText="1"/>
    </xf>
    <xf numFmtId="3" fontId="83" fillId="0" borderId="92" xfId="1566" applyNumberFormat="1" applyFont="1" applyBorder="1" applyAlignment="1">
      <alignment horizontal="center" vertical="center" wrapText="1"/>
    </xf>
    <xf numFmtId="3" fontId="83" fillId="0" borderId="84" xfId="1566" applyNumberFormat="1" applyFont="1" applyBorder="1" applyAlignment="1">
      <alignment horizontal="center" vertical="center" wrapText="1"/>
    </xf>
    <xf numFmtId="3" fontId="83" fillId="0" borderId="28" xfId="4" applyNumberFormat="1" applyFont="1" applyBorder="1" applyAlignment="1">
      <alignment horizontal="center" vertical="center"/>
    </xf>
    <xf numFmtId="3" fontId="83" fillId="0" borderId="29" xfId="4" applyNumberFormat="1" applyFont="1" applyBorder="1" applyAlignment="1">
      <alignment horizontal="center" vertical="center"/>
    </xf>
    <xf numFmtId="3" fontId="83" fillId="0" borderId="47" xfId="4" applyNumberFormat="1" applyFont="1" applyBorder="1" applyAlignment="1">
      <alignment horizontal="center" vertical="center"/>
    </xf>
    <xf numFmtId="3" fontId="18" fillId="3" borderId="86" xfId="1566" applyNumberFormat="1" applyFont="1" applyFill="1" applyBorder="1" applyAlignment="1">
      <alignment horizontal="center" vertical="center" wrapText="1"/>
    </xf>
    <xf numFmtId="3" fontId="18" fillId="3" borderId="14" xfId="1566" applyNumberFormat="1" applyFont="1" applyFill="1" applyBorder="1" applyAlignment="1">
      <alignment horizontal="center" vertical="center" wrapText="1"/>
    </xf>
    <xf numFmtId="3" fontId="18" fillId="3" borderId="89" xfId="1566" applyNumberFormat="1" applyFont="1" applyFill="1" applyBorder="1" applyAlignment="1">
      <alignment horizontal="center" vertical="center" wrapText="1"/>
    </xf>
    <xf numFmtId="3" fontId="13" fillId="2" borderId="6" xfId="1570" applyNumberFormat="1" applyFont="1" applyFill="1" applyBorder="1" applyAlignment="1">
      <alignment horizontal="center" vertical="center" wrapText="1"/>
    </xf>
    <xf numFmtId="3" fontId="13" fillId="2" borderId="7" xfId="1570" applyNumberFormat="1" applyFont="1" applyFill="1" applyBorder="1" applyAlignment="1">
      <alignment horizontal="center" vertical="center" wrapText="1"/>
    </xf>
    <xf numFmtId="3" fontId="13" fillId="2" borderId="1" xfId="1570" applyNumberFormat="1" applyFont="1" applyFill="1" applyBorder="1" applyAlignment="1">
      <alignment horizontal="center" vertical="center" wrapText="1"/>
    </xf>
    <xf numFmtId="3" fontId="13" fillId="2" borderId="6" xfId="4" applyNumberFormat="1" applyFont="1" applyFill="1" applyBorder="1" applyAlignment="1">
      <alignment horizontal="center" vertical="center" wrapText="1"/>
    </xf>
    <xf numFmtId="1" fontId="13" fillId="2" borderId="92" xfId="1" applyNumberFormat="1" applyFont="1" applyFill="1" applyBorder="1" applyAlignment="1">
      <alignment horizontal="center" vertical="center" wrapText="1"/>
    </xf>
    <xf numFmtId="1" fontId="13" fillId="2" borderId="90" xfId="1" applyNumberFormat="1" applyFont="1" applyFill="1" applyBorder="1" applyAlignment="1">
      <alignment horizontal="center" vertical="center" wrapText="1"/>
    </xf>
    <xf numFmtId="1" fontId="13" fillId="2" borderId="0" xfId="1" applyNumberFormat="1" applyFont="1" applyFill="1" applyBorder="1" applyAlignment="1">
      <alignment horizontal="center" vertical="center" wrapText="1"/>
    </xf>
    <xf numFmtId="3" fontId="13" fillId="2" borderId="0" xfId="1" applyNumberFormat="1" applyFont="1" applyFill="1" applyBorder="1" applyAlignment="1">
      <alignment horizontal="center" vertical="center" wrapText="1"/>
    </xf>
    <xf numFmtId="3" fontId="13" fillId="2" borderId="95" xfId="1" applyNumberFormat="1" applyFont="1" applyFill="1" applyBorder="1" applyAlignment="1">
      <alignment horizontal="center" vertical="center" wrapText="1"/>
    </xf>
    <xf numFmtId="3" fontId="13" fillId="2" borderId="92" xfId="4" applyNumberFormat="1" applyFont="1" applyFill="1" applyBorder="1" applyAlignment="1">
      <alignment horizontal="center" vertical="center" wrapText="1"/>
    </xf>
    <xf numFmtId="3" fontId="13" fillId="2" borderId="90" xfId="4" applyNumberFormat="1" applyFont="1" applyFill="1" applyBorder="1" applyAlignment="1">
      <alignment horizontal="center" vertical="center" wrapText="1"/>
    </xf>
    <xf numFmtId="3" fontId="13" fillId="2" borderId="90" xfId="5" applyNumberFormat="1" applyFont="1" applyFill="1" applyBorder="1" applyAlignment="1">
      <alignment horizontal="center" vertical="center" wrapText="1"/>
    </xf>
    <xf numFmtId="3" fontId="13" fillId="2" borderId="0" xfId="6" applyNumberFormat="1" applyFont="1" applyFill="1" applyBorder="1" applyAlignment="1">
      <alignment horizontal="center" vertical="center" wrapText="1"/>
    </xf>
    <xf numFmtId="3" fontId="13" fillId="2" borderId="92" xfId="1570" applyNumberFormat="1" applyFont="1" applyFill="1" applyBorder="1" applyAlignment="1">
      <alignment horizontal="center" vertical="center" wrapText="1"/>
    </xf>
    <xf numFmtId="3" fontId="13" fillId="2" borderId="90" xfId="1570" applyNumberFormat="1" applyFont="1" applyFill="1" applyBorder="1" applyAlignment="1">
      <alignment horizontal="center" vertical="center" wrapText="1"/>
    </xf>
    <xf numFmtId="3" fontId="13" fillId="2" borderId="90" xfId="1" applyNumberFormat="1" applyFont="1" applyFill="1" applyBorder="1" applyAlignment="1">
      <alignment horizontal="center" vertical="center" wrapText="1"/>
    </xf>
    <xf numFmtId="3" fontId="13" fillId="2" borderId="90" xfId="6" applyNumberFormat="1" applyFont="1" applyFill="1" applyBorder="1" applyAlignment="1">
      <alignment horizontal="center" vertical="center" wrapText="1"/>
    </xf>
    <xf numFmtId="3" fontId="13" fillId="2" borderId="90" xfId="1570" applyNumberFormat="1" applyFont="1" applyFill="1" applyBorder="1" applyAlignment="1">
      <alignment horizontal="center"/>
    </xf>
    <xf numFmtId="3" fontId="13" fillId="2" borderId="90" xfId="2" applyNumberFormat="1" applyFont="1" applyFill="1" applyBorder="1" applyAlignment="1">
      <alignment horizontal="center" vertical="center" wrapText="1"/>
    </xf>
    <xf numFmtId="3" fontId="13" fillId="2" borderId="95" xfId="1570" applyNumberFormat="1" applyFont="1" applyFill="1" applyBorder="1" applyAlignment="1">
      <alignment horizontal="center" vertical="center" wrapText="1"/>
    </xf>
    <xf numFmtId="3" fontId="13" fillId="2" borderId="0" xfId="4" applyNumberFormat="1" applyFont="1" applyFill="1" applyBorder="1" applyAlignment="1">
      <alignment horizontal="center" vertical="center" wrapText="1"/>
    </xf>
    <xf numFmtId="3" fontId="13" fillId="2" borderId="33" xfId="4" applyNumberFormat="1" applyFont="1" applyFill="1" applyBorder="1" applyAlignment="1">
      <alignment horizontal="center" vertical="center" wrapText="1"/>
    </xf>
    <xf numFmtId="3" fontId="13" fillId="2" borderId="95" xfId="4" applyNumberFormat="1" applyFont="1" applyFill="1" applyBorder="1" applyAlignment="1">
      <alignment horizontal="center" vertical="center" wrapText="1"/>
    </xf>
    <xf numFmtId="3" fontId="13" fillId="2" borderId="50" xfId="4" applyNumberFormat="1" applyFont="1" applyFill="1" applyBorder="1" applyAlignment="1">
      <alignment horizontal="center" vertical="center" wrapText="1"/>
    </xf>
    <xf numFmtId="3" fontId="83" fillId="0" borderId="36" xfId="4" applyNumberFormat="1" applyFont="1" applyBorder="1" applyAlignment="1">
      <alignment horizontal="center" vertical="center" wrapText="1"/>
    </xf>
    <xf numFmtId="3" fontId="13" fillId="2" borderId="7" xfId="1566" applyNumberFormat="1" applyFont="1" applyFill="1" applyBorder="1" applyAlignment="1">
      <alignment horizontal="center" vertical="center" wrapText="1"/>
    </xf>
    <xf numFmtId="3" fontId="13" fillId="2" borderId="37" xfId="4" applyNumberFormat="1" applyFont="1" applyFill="1" applyBorder="1" applyAlignment="1">
      <alignment horizontal="center" vertical="center" wrapText="1"/>
    </xf>
    <xf numFmtId="3" fontId="13" fillId="2" borderId="100" xfId="4" applyNumberFormat="1" applyFont="1" applyFill="1" applyBorder="1" applyAlignment="1">
      <alignment horizontal="center" vertical="center" wrapText="1"/>
    </xf>
    <xf numFmtId="3" fontId="13" fillId="2" borderId="22" xfId="4" applyNumberFormat="1" applyFont="1" applyFill="1" applyBorder="1" applyAlignment="1">
      <alignment horizontal="center" vertical="center" wrapText="1"/>
    </xf>
    <xf numFmtId="3" fontId="13" fillId="2" borderId="93" xfId="4" applyNumberFormat="1" applyFont="1" applyFill="1" applyBorder="1" applyAlignment="1">
      <alignment horizontal="center" vertical="center" wrapText="1"/>
    </xf>
    <xf numFmtId="3" fontId="13" fillId="2" borderId="93" xfId="1" applyNumberFormat="1" applyFont="1" applyFill="1" applyBorder="1" applyAlignment="1">
      <alignment horizontal="center" vertical="center" wrapText="1"/>
    </xf>
    <xf numFmtId="3" fontId="13" fillId="2" borderId="22" xfId="1" applyNumberFormat="1" applyFont="1" applyFill="1" applyBorder="1" applyAlignment="1">
      <alignment horizontal="center" vertical="center" wrapText="1"/>
    </xf>
    <xf numFmtId="3" fontId="13" fillId="2" borderId="100" xfId="1" applyNumberFormat="1" applyFont="1" applyFill="1" applyBorder="1" applyAlignment="1">
      <alignment horizontal="center" vertical="center" wrapText="1"/>
    </xf>
    <xf numFmtId="3" fontId="13" fillId="2" borderId="50" xfId="1" applyNumberFormat="1" applyFont="1" applyFill="1" applyBorder="1" applyAlignment="1">
      <alignment horizontal="center" vertical="center" wrapText="1"/>
    </xf>
    <xf numFmtId="3" fontId="13" fillId="2" borderId="93" xfId="1566" applyNumberFormat="1" applyFont="1" applyFill="1" applyBorder="1" applyAlignment="1">
      <alignment horizontal="center" vertical="center" wrapText="1"/>
    </xf>
    <xf numFmtId="3" fontId="13" fillId="2" borderId="100" xfId="4" applyNumberFormat="1" applyFont="1" applyFill="1" applyBorder="1" applyAlignment="1">
      <alignment horizontal="center" vertical="center"/>
    </xf>
    <xf numFmtId="3" fontId="13" fillId="2" borderId="9" xfId="1566" applyNumberFormat="1" applyFont="1" applyFill="1" applyBorder="1" applyAlignment="1">
      <alignment horizontal="center" vertical="center" wrapText="1"/>
    </xf>
    <xf numFmtId="49" fontId="13" fillId="0" borderId="51" xfId="32" applyNumberFormat="1" applyFont="1" applyBorder="1" applyAlignment="1">
      <alignment horizontal="center" vertical="center"/>
    </xf>
    <xf numFmtId="168" fontId="13" fillId="0" borderId="53" xfId="34" applyNumberFormat="1" applyFont="1" applyBorder="1" applyAlignment="1">
      <alignment horizontal="right" vertical="center"/>
    </xf>
    <xf numFmtId="180" fontId="12" fillId="0" borderId="30" xfId="34" applyNumberFormat="1" applyFont="1" applyBorder="1" applyAlignment="1">
      <alignment horizontal="right" vertical="center"/>
    </xf>
    <xf numFmtId="180" fontId="12" fillId="0" borderId="38" xfId="34" applyNumberFormat="1" applyFont="1" applyBorder="1" applyAlignment="1">
      <alignment horizontal="right" vertical="center"/>
    </xf>
    <xf numFmtId="180" fontId="12" fillId="0" borderId="20" xfId="34" applyNumberFormat="1" applyFont="1" applyBorder="1" applyAlignment="1">
      <alignment horizontal="right" vertical="center"/>
    </xf>
    <xf numFmtId="168" fontId="13" fillId="0" borderId="20" xfId="34" applyNumberFormat="1" applyFont="1" applyBorder="1" applyAlignment="1">
      <alignment horizontal="right" vertical="center"/>
    </xf>
    <xf numFmtId="168" fontId="12" fillId="0" borderId="30" xfId="34" applyNumberFormat="1" applyFont="1" applyBorder="1" applyAlignment="1">
      <alignment horizontal="right" vertical="center"/>
    </xf>
    <xf numFmtId="168" fontId="12" fillId="0" borderId="38" xfId="34" applyNumberFormat="1" applyFont="1" applyBorder="1" applyAlignment="1">
      <alignment horizontal="right" vertical="center"/>
    </xf>
    <xf numFmtId="168" fontId="13" fillId="0" borderId="26" xfId="34" applyNumberFormat="1" applyFont="1" applyBorder="1" applyAlignment="1">
      <alignment horizontal="right" vertical="center"/>
    </xf>
    <xf numFmtId="168" fontId="12" fillId="0" borderId="30" xfId="34" applyNumberFormat="1" applyFont="1" applyBorder="1" applyAlignment="1">
      <alignment horizontal="right"/>
    </xf>
    <xf numFmtId="168" fontId="12" fillId="0" borderId="38" xfId="34" applyNumberFormat="1" applyFont="1" applyBorder="1" applyAlignment="1">
      <alignment horizontal="right"/>
    </xf>
    <xf numFmtId="168" fontId="12" fillId="0" borderId="57" xfId="34" applyNumberFormat="1" applyFont="1" applyBorder="1" applyAlignment="1">
      <alignment horizontal="right"/>
    </xf>
    <xf numFmtId="181" fontId="13" fillId="0" borderId="105" xfId="33" applyNumberFormat="1" applyFont="1" applyBorder="1" applyAlignment="1">
      <alignment horizontal="right" vertical="center"/>
    </xf>
    <xf numFmtId="181" fontId="13" fillId="0" borderId="23" xfId="33" applyNumberFormat="1" applyFont="1" applyFill="1" applyBorder="1" applyAlignment="1">
      <alignment horizontal="right" vertical="center"/>
    </xf>
    <xf numFmtId="4" fontId="12" fillId="0" borderId="102" xfId="34" applyNumberFormat="1" applyFont="1" applyBorder="1" applyAlignment="1">
      <alignment horizontal="right" vertical="center"/>
    </xf>
    <xf numFmtId="4" fontId="12" fillId="0" borderId="88" xfId="34" applyNumberFormat="1" applyFont="1" applyBorder="1" applyAlignment="1">
      <alignment horizontal="right" vertical="center"/>
    </xf>
    <xf numFmtId="4" fontId="12" fillId="0" borderId="101" xfId="34" applyNumberFormat="1" applyFont="1" applyBorder="1" applyAlignment="1">
      <alignment horizontal="right" vertical="center"/>
    </xf>
    <xf numFmtId="3" fontId="83" fillId="0" borderId="50" xfId="38" applyNumberFormat="1" applyFont="1" applyFill="1" applyBorder="1" applyAlignment="1">
      <alignment vertical="center" wrapText="1"/>
    </xf>
    <xf numFmtId="181" fontId="16" fillId="0" borderId="46" xfId="38" applyNumberFormat="1" applyFont="1" applyFill="1" applyBorder="1" applyAlignment="1">
      <alignment horizontal="right"/>
    </xf>
    <xf numFmtId="169" fontId="23" fillId="0" borderId="13" xfId="37" applyNumberFormat="1" applyFont="1" applyFill="1" applyBorder="1" applyAlignment="1">
      <alignment horizontal="center" vertical="center" wrapText="1"/>
    </xf>
    <xf numFmtId="3" fontId="89" fillId="0" borderId="0" xfId="36" applyNumberFormat="1" applyFont="1" applyFill="1" applyBorder="1"/>
    <xf numFmtId="169" fontId="89" fillId="0" borderId="55" xfId="37" applyNumberFormat="1" applyFont="1" applyFill="1" applyBorder="1" applyAlignment="1">
      <alignment horizontal="center" vertical="center" wrapText="1"/>
    </xf>
    <xf numFmtId="169" fontId="12" fillId="0" borderId="33" xfId="1583" applyNumberFormat="1" applyFont="1" applyFill="1" applyBorder="1" applyAlignment="1">
      <alignment horizontal="center" vertical="center" wrapText="1"/>
    </xf>
    <xf numFmtId="0" fontId="18" fillId="3" borderId="10" xfId="44" applyFont="1" applyFill="1" applyBorder="1" applyAlignment="1">
      <alignment vertical="center"/>
    </xf>
    <xf numFmtId="187" fontId="18" fillId="0" borderId="46" xfId="0" applyNumberFormat="1" applyFont="1" applyFill="1" applyBorder="1" applyAlignment="1">
      <alignment vertical="center" wrapText="1"/>
    </xf>
    <xf numFmtId="3" fontId="12" fillId="0" borderId="42" xfId="0" applyNumberFormat="1" applyFont="1" applyBorder="1" applyAlignment="1">
      <alignment horizontal="center" vertical="center"/>
    </xf>
    <xf numFmtId="3" fontId="12" fillId="0" borderId="42" xfId="0" applyNumberFormat="1" applyFont="1" applyFill="1" applyBorder="1" applyAlignment="1">
      <alignment horizontal="center" vertical="center"/>
    </xf>
    <xf numFmtId="0" fontId="13" fillId="0" borderId="0" xfId="48" applyFont="1" applyFill="1" applyBorder="1" applyAlignment="1">
      <alignment vertical="center" wrapText="1"/>
    </xf>
    <xf numFmtId="187" fontId="95" fillId="70" borderId="5" xfId="0" applyNumberFormat="1" applyFont="1" applyFill="1" applyBorder="1" applyAlignment="1">
      <alignment vertical="center" wrapText="1"/>
    </xf>
    <xf numFmtId="187" fontId="96" fillId="70" borderId="136" xfId="0" applyNumberFormat="1" applyFont="1" applyFill="1" applyBorder="1" applyAlignment="1">
      <alignment vertical="center" wrapText="1"/>
    </xf>
    <xf numFmtId="188" fontId="96" fillId="0" borderId="132" xfId="0" applyNumberFormat="1" applyFont="1" applyBorder="1" applyAlignment="1">
      <alignment vertical="center" wrapText="1"/>
    </xf>
    <xf numFmtId="187" fontId="96" fillId="70" borderId="46" xfId="0" applyNumberFormat="1" applyFont="1" applyFill="1" applyBorder="1" applyAlignment="1">
      <alignment vertical="center" wrapText="1"/>
    </xf>
    <xf numFmtId="49" fontId="95" fillId="70" borderId="129" xfId="0" applyNumberFormat="1" applyFont="1" applyFill="1" applyBorder="1" applyAlignment="1">
      <alignment vertical="center" wrapText="1"/>
    </xf>
    <xf numFmtId="49" fontId="95" fillId="0" borderId="130" xfId="0" applyNumberFormat="1" applyFont="1" applyBorder="1" applyAlignment="1">
      <alignment horizontal="left" vertical="center" wrapText="1"/>
    </xf>
    <xf numFmtId="187" fontId="95" fillId="0" borderId="131" xfId="0" applyNumberFormat="1" applyFont="1" applyBorder="1" applyAlignment="1">
      <alignment vertical="center" wrapText="1"/>
    </xf>
    <xf numFmtId="49" fontId="96" fillId="0" borderId="125" xfId="0" applyNumberFormat="1" applyFont="1" applyBorder="1"/>
    <xf numFmtId="0" fontId="96" fillId="70" borderId="122" xfId="0" applyFont="1" applyFill="1" applyBorder="1" applyAlignment="1">
      <alignment horizontal="center" vertical="center" wrapText="1"/>
    </xf>
    <xf numFmtId="0" fontId="95" fillId="0" borderId="112" xfId="0" applyFont="1" applyBorder="1" applyAlignment="1">
      <alignment horizontal="center" wrapText="1"/>
    </xf>
    <xf numFmtId="0" fontId="96" fillId="0" borderId="0" xfId="0" applyFont="1" applyAlignment="1">
      <alignment horizontal="center" vertical="center" wrapText="1"/>
    </xf>
    <xf numFmtId="0" fontId="82" fillId="0" borderId="0" xfId="1586" applyFont="1" applyAlignment="1">
      <alignment vertical="center" wrapText="1"/>
    </xf>
    <xf numFmtId="169" fontId="83" fillId="0" borderId="24" xfId="1297" applyNumberFormat="1" applyFont="1" applyBorder="1" applyAlignment="1">
      <alignment vertical="center"/>
    </xf>
    <xf numFmtId="3" fontId="13" fillId="3" borderId="36" xfId="0" applyNumberFormat="1" applyFont="1" applyFill="1" applyBorder="1" applyAlignment="1">
      <alignment horizontal="center" vertical="center"/>
    </xf>
    <xf numFmtId="0" fontId="13" fillId="0" borderId="92" xfId="48" applyFont="1" applyFill="1" applyBorder="1" applyAlignment="1">
      <alignment vertical="center"/>
    </xf>
    <xf numFmtId="169" fontId="13" fillId="0" borderId="31" xfId="1297" applyNumberFormat="1" applyFont="1" applyBorder="1" applyAlignment="1">
      <alignment vertical="center"/>
    </xf>
    <xf numFmtId="3" fontId="13" fillId="0" borderId="41" xfId="39" applyNumberFormat="1" applyFont="1" applyBorder="1" applyAlignment="1">
      <alignment horizontal="center" vertical="center"/>
    </xf>
    <xf numFmtId="0" fontId="96" fillId="70" borderId="123" xfId="0" applyFont="1" applyFill="1" applyBorder="1" applyAlignment="1">
      <alignment horizontal="center" vertical="center" wrapText="1"/>
    </xf>
    <xf numFmtId="187" fontId="96" fillId="0" borderId="24" xfId="0" applyNumberFormat="1" applyFont="1" applyBorder="1" applyAlignment="1">
      <alignment vertical="center" wrapText="1"/>
    </xf>
    <xf numFmtId="187" fontId="96" fillId="0" borderId="132" xfId="0" applyNumberFormat="1" applyFont="1" applyBorder="1" applyAlignment="1">
      <alignment vertical="center" wrapText="1"/>
    </xf>
    <xf numFmtId="187" fontId="96" fillId="0" borderId="126" xfId="0" applyNumberFormat="1" applyFont="1" applyBorder="1" applyAlignment="1">
      <alignment vertical="center" wrapText="1"/>
    </xf>
    <xf numFmtId="169" fontId="95" fillId="0" borderId="3" xfId="1297" applyNumberFormat="1" applyFont="1" applyBorder="1"/>
    <xf numFmtId="0" fontId="95" fillId="0" borderId="3" xfId="1587" applyFont="1" applyBorder="1"/>
    <xf numFmtId="3" fontId="83" fillId="0" borderId="94" xfId="1297" applyNumberFormat="1" applyFont="1" applyFill="1" applyBorder="1" applyAlignment="1">
      <alignment horizontal="center" vertical="center"/>
    </xf>
    <xf numFmtId="3" fontId="83" fillId="0" borderId="29" xfId="1297" applyNumberFormat="1" applyFont="1" applyFill="1" applyBorder="1" applyAlignment="1">
      <alignment horizontal="center" vertical="center"/>
    </xf>
    <xf numFmtId="3" fontId="83" fillId="0" borderId="29" xfId="1588" applyNumberFormat="1" applyFont="1" applyFill="1" applyBorder="1" applyAlignment="1">
      <alignment horizontal="center" vertical="center"/>
    </xf>
    <xf numFmtId="0" fontId="14" fillId="0" borderId="95" xfId="1587" applyFont="1" applyBorder="1" applyAlignment="1">
      <alignment wrapText="1"/>
    </xf>
    <xf numFmtId="0" fontId="14" fillId="0" borderId="90" xfId="1587" applyFont="1" applyBorder="1" applyAlignment="1">
      <alignment wrapText="1"/>
    </xf>
    <xf numFmtId="0" fontId="13" fillId="0" borderId="90" xfId="48" applyFont="1" applyFill="1" applyBorder="1" applyAlignment="1">
      <alignment vertical="center"/>
    </xf>
    <xf numFmtId="169" fontId="83" fillId="0" borderId="25" xfId="1588" applyNumberFormat="1" applyFont="1" applyFill="1" applyBorder="1" applyAlignment="1">
      <alignment horizontal="center" vertical="center"/>
    </xf>
    <xf numFmtId="187" fontId="96" fillId="70" borderId="137" xfId="0" quotePrefix="1" applyNumberFormat="1" applyFont="1" applyFill="1" applyBorder="1" applyAlignment="1">
      <alignment horizontal="right" vertical="center" wrapText="1"/>
    </xf>
    <xf numFmtId="187" fontId="96" fillId="70" borderId="143" xfId="0" applyNumberFormat="1" applyFont="1" applyFill="1" applyBorder="1" applyAlignment="1">
      <alignment vertical="center" wrapText="1"/>
    </xf>
    <xf numFmtId="49" fontId="96" fillId="70" borderId="139" xfId="0" applyNumberFormat="1" applyFont="1" applyFill="1" applyBorder="1" applyAlignment="1">
      <alignment horizontal="left" vertical="center" wrapText="1"/>
    </xf>
    <xf numFmtId="187" fontId="96" fillId="70" borderId="137" xfId="0" applyNumberFormat="1" applyFont="1" applyFill="1" applyBorder="1" applyAlignment="1">
      <alignment vertical="center" wrapText="1"/>
    </xf>
    <xf numFmtId="188" fontId="96" fillId="0" borderId="46" xfId="0" applyNumberFormat="1" applyFont="1" applyBorder="1" applyAlignment="1">
      <alignment vertical="center" wrapText="1"/>
    </xf>
    <xf numFmtId="188" fontId="96" fillId="0" borderId="24" xfId="0" applyNumberFormat="1" applyFont="1" applyBorder="1" applyAlignment="1">
      <alignment vertical="center" wrapText="1"/>
    </xf>
    <xf numFmtId="187" fontId="95" fillId="0" borderId="95" xfId="0" applyNumberFormat="1" applyFont="1" applyBorder="1" applyAlignment="1">
      <alignment vertical="center" wrapText="1"/>
    </xf>
    <xf numFmtId="187" fontId="96" fillId="0" borderId="134" xfId="0" applyNumberFormat="1" applyFont="1" applyBorder="1" applyAlignment="1">
      <alignment vertical="center" wrapText="1"/>
    </xf>
    <xf numFmtId="187" fontId="96" fillId="70" borderId="132" xfId="0" applyNumberFormat="1" applyFont="1" applyFill="1" applyBorder="1" applyAlignment="1">
      <alignment vertical="center" wrapText="1"/>
    </xf>
    <xf numFmtId="49" fontId="96" fillId="70" borderId="130" xfId="0" applyNumberFormat="1" applyFont="1" applyFill="1" applyBorder="1" applyAlignment="1">
      <alignment horizontal="left" vertical="center" wrapText="1"/>
    </xf>
    <xf numFmtId="187" fontId="95" fillId="0" borderId="22" xfId="0" applyNumberFormat="1" applyFont="1" applyBorder="1" applyAlignment="1">
      <alignment vertical="center" wrapText="1"/>
    </xf>
    <xf numFmtId="187" fontId="96" fillId="0" borderId="133" xfId="0" applyNumberFormat="1" applyFont="1" applyBorder="1" applyAlignment="1">
      <alignment vertical="center" wrapText="1"/>
    </xf>
    <xf numFmtId="187" fontId="18" fillId="0" borderId="24" xfId="0" applyNumberFormat="1" applyFont="1" applyFill="1" applyBorder="1" applyAlignment="1">
      <alignment vertical="center" wrapText="1"/>
    </xf>
    <xf numFmtId="187" fontId="18" fillId="0" borderId="132" xfId="0" applyNumberFormat="1" applyFont="1" applyFill="1" applyBorder="1" applyAlignment="1">
      <alignment vertical="center" wrapText="1"/>
    </xf>
    <xf numFmtId="49" fontId="83" fillId="0" borderId="130" xfId="0" applyNumberFormat="1" applyFont="1" applyFill="1" applyBorder="1" applyAlignment="1">
      <alignment horizontal="left" vertical="center" wrapText="1"/>
    </xf>
    <xf numFmtId="49" fontId="83" fillId="0" borderId="129" xfId="0" applyNumberFormat="1" applyFont="1" applyFill="1" applyBorder="1" applyAlignment="1">
      <alignment vertical="center" wrapText="1"/>
    </xf>
    <xf numFmtId="187" fontId="95" fillId="0" borderId="0" xfId="0" applyNumberFormat="1" applyFont="1" applyAlignment="1">
      <alignment vertical="center" wrapText="1"/>
    </xf>
    <xf numFmtId="187" fontId="95" fillId="0" borderId="46" xfId="0" applyNumberFormat="1" applyFont="1" applyBorder="1" applyAlignment="1">
      <alignment vertical="center" wrapText="1"/>
    </xf>
    <xf numFmtId="187" fontId="95" fillId="0" borderId="24" xfId="0" applyNumberFormat="1" applyFont="1" applyBorder="1" applyAlignment="1">
      <alignment vertical="center" wrapText="1"/>
    </xf>
    <xf numFmtId="187" fontId="95" fillId="0" borderId="132" xfId="0" applyNumberFormat="1" applyFont="1" applyBorder="1" applyAlignment="1">
      <alignment vertical="center" wrapText="1"/>
    </xf>
    <xf numFmtId="187" fontId="95" fillId="0" borderId="93" xfId="0" applyNumberFormat="1" applyFont="1" applyBorder="1" applyAlignment="1">
      <alignment vertical="center" wrapText="1"/>
    </xf>
    <xf numFmtId="187" fontId="95" fillId="0" borderId="92" xfId="0" applyNumberFormat="1" applyFont="1" applyBorder="1" applyAlignment="1">
      <alignment vertical="center" wrapText="1"/>
    </xf>
    <xf numFmtId="0" fontId="95" fillId="0" borderId="111" xfId="0" applyFont="1" applyBorder="1" applyAlignment="1">
      <alignment vertical="center" wrapText="1"/>
    </xf>
    <xf numFmtId="0" fontId="95" fillId="0" borderId="0" xfId="0" applyFont="1" applyAlignment="1">
      <alignment vertical="center" wrapText="1"/>
    </xf>
    <xf numFmtId="3" fontId="106" fillId="0" borderId="0" xfId="1586" applyNumberFormat="1" applyFont="1" applyAlignment="1">
      <alignment vertical="center" wrapText="1"/>
    </xf>
    <xf numFmtId="0" fontId="110" fillId="0" borderId="0" xfId="1586" applyFont="1" applyFill="1" applyBorder="1" applyAlignment="1">
      <alignment vertical="center" wrapText="1"/>
    </xf>
    <xf numFmtId="0" fontId="107" fillId="2" borderId="26" xfId="1586" applyFont="1" applyFill="1" applyBorder="1" applyAlignment="1">
      <alignment horizontal="left" vertical="center" wrapText="1"/>
    </xf>
    <xf numFmtId="49" fontId="18" fillId="0" borderId="26" xfId="1586" applyNumberFormat="1" applyFont="1" applyFill="1" applyBorder="1" applyAlignment="1">
      <alignment horizontal="right" vertical="center" wrapText="1"/>
    </xf>
    <xf numFmtId="0" fontId="18" fillId="2" borderId="26" xfId="1586" applyFont="1" applyFill="1" applyBorder="1" applyAlignment="1">
      <alignment horizontal="center" vertical="center" wrapText="1"/>
    </xf>
    <xf numFmtId="3" fontId="94" fillId="0" borderId="0" xfId="1586" applyNumberFormat="1" applyFont="1" applyAlignment="1">
      <alignment vertical="center" wrapText="1"/>
    </xf>
    <xf numFmtId="181" fontId="94" fillId="0" borderId="0" xfId="1586" applyNumberFormat="1" applyFont="1" applyAlignment="1">
      <alignment vertical="center" wrapText="1"/>
    </xf>
    <xf numFmtId="0" fontId="18" fillId="2" borderId="53" xfId="1586" applyFont="1" applyFill="1" applyBorder="1" applyAlignment="1">
      <alignment horizontal="center" vertical="center" wrapText="1"/>
    </xf>
    <xf numFmtId="0" fontId="18" fillId="66" borderId="31" xfId="1586" applyFont="1" applyFill="1" applyBorder="1" applyAlignment="1">
      <alignment horizontal="center" vertical="center" wrapText="1"/>
    </xf>
    <xf numFmtId="0" fontId="94" fillId="0" borderId="0" xfId="1586" applyFont="1" applyAlignment="1">
      <alignment vertical="center" wrapText="1"/>
    </xf>
    <xf numFmtId="0" fontId="106" fillId="0" borderId="0" xfId="1586" applyFont="1" applyAlignment="1">
      <alignment vertical="center" wrapText="1"/>
    </xf>
    <xf numFmtId="0" fontId="98" fillId="0" borderId="0" xfId="1694" applyFont="1"/>
    <xf numFmtId="3" fontId="23" fillId="0" borderId="59" xfId="0" applyNumberFormat="1" applyFont="1" applyFill="1" applyBorder="1" applyAlignment="1">
      <alignment horizontal="center" vertical="center" wrapText="1"/>
    </xf>
    <xf numFmtId="0" fontId="0" fillId="0" borderId="110" xfId="0" applyBorder="1"/>
    <xf numFmtId="0" fontId="0" fillId="0" borderId="109" xfId="0" applyBorder="1"/>
    <xf numFmtId="49" fontId="13" fillId="0" borderId="20" xfId="1581" applyNumberFormat="1" applyFont="1" applyFill="1" applyBorder="1" applyAlignment="1">
      <alignment horizontal="center" vertical="center" wrapText="1"/>
    </xf>
    <xf numFmtId="183" fontId="100" fillId="0" borderId="0" xfId="1583" applyNumberFormat="1" applyFont="1"/>
    <xf numFmtId="169" fontId="12" fillId="0" borderId="58" xfId="1583" applyNumberFormat="1" applyFont="1" applyFill="1" applyBorder="1" applyAlignment="1">
      <alignment horizontal="center" vertical="center" wrapText="1"/>
    </xf>
    <xf numFmtId="169" fontId="12" fillId="0" borderId="59" xfId="1583" applyNumberFormat="1" applyFont="1" applyFill="1" applyBorder="1" applyAlignment="1">
      <alignment horizontal="center" vertical="center" wrapText="1"/>
    </xf>
    <xf numFmtId="169" fontId="12" fillId="0" borderId="22" xfId="1583" applyNumberFormat="1" applyFont="1" applyFill="1" applyBorder="1" applyAlignment="1">
      <alignment horizontal="center" vertical="center" wrapText="1"/>
    </xf>
    <xf numFmtId="169" fontId="12" fillId="0" borderId="46" xfId="1583" applyNumberFormat="1" applyFont="1" applyFill="1" applyBorder="1" applyAlignment="1">
      <alignment horizontal="center" vertical="center" wrapText="1"/>
    </xf>
    <xf numFmtId="169" fontId="12" fillId="0" borderId="25" xfId="1583" applyNumberFormat="1" applyFont="1" applyFill="1" applyBorder="1" applyAlignment="1">
      <alignment horizontal="center" vertical="center" wrapText="1"/>
    </xf>
    <xf numFmtId="169" fontId="12" fillId="0" borderId="0" xfId="1583" applyNumberFormat="1" applyFont="1" applyFill="1" applyBorder="1" applyAlignment="1">
      <alignment horizontal="center" vertical="center" wrapText="1"/>
    </xf>
    <xf numFmtId="169" fontId="12" fillId="0" borderId="93" xfId="1583" applyNumberFormat="1" applyFont="1" applyFill="1" applyBorder="1" applyAlignment="1">
      <alignment horizontal="center" vertical="center" wrapText="1"/>
    </xf>
    <xf numFmtId="169" fontId="12" fillId="0" borderId="18" xfId="1583" applyNumberFormat="1" applyFont="1" applyFill="1" applyBorder="1" applyAlignment="1">
      <alignment horizontal="center" vertical="center" wrapText="1"/>
    </xf>
    <xf numFmtId="169" fontId="12" fillId="0" borderId="45" xfId="1583" applyNumberFormat="1" applyFont="1" applyFill="1" applyBorder="1" applyAlignment="1">
      <alignment horizontal="center" vertical="center" wrapText="1"/>
    </xf>
    <xf numFmtId="169" fontId="12" fillId="0" borderId="52" xfId="1583" applyNumberFormat="1" applyFont="1" applyFill="1" applyBorder="1" applyAlignment="1">
      <alignment horizontal="center" vertical="center" wrapText="1"/>
    </xf>
    <xf numFmtId="49" fontId="13" fillId="0" borderId="0" xfId="1581" applyNumberFormat="1" applyFont="1" applyFill="1" applyBorder="1" applyAlignment="1">
      <alignment horizontal="center" vertical="center" wrapText="1"/>
    </xf>
    <xf numFmtId="0" fontId="100" fillId="0" borderId="0" xfId="1583" applyFont="1" applyBorder="1"/>
    <xf numFmtId="0" fontId="100" fillId="0" borderId="0" xfId="1583" applyFont="1"/>
    <xf numFmtId="169" fontId="12" fillId="0" borderId="0" xfId="1297" applyNumberFormat="1" applyFont="1" applyFill="1" applyBorder="1" applyAlignment="1">
      <alignment horizontal="center" vertical="center"/>
    </xf>
    <xf numFmtId="169" fontId="12" fillId="0" borderId="0" xfId="1297" applyNumberFormat="1" applyFont="1" applyFill="1" applyBorder="1" applyAlignment="1">
      <alignment horizontal="center" vertical="center" wrapText="1"/>
    </xf>
    <xf numFmtId="169" fontId="12" fillId="0" borderId="84" xfId="1297" applyNumberFormat="1" applyFont="1" applyFill="1" applyBorder="1" applyAlignment="1">
      <alignment horizontal="center" vertical="center" wrapText="1"/>
    </xf>
    <xf numFmtId="0" fontId="0" fillId="0" borderId="103" xfId="0" applyBorder="1"/>
    <xf numFmtId="0" fontId="96" fillId="0" borderId="0" xfId="1581" applyFont="1" applyFill="1" applyAlignment="1">
      <alignment vertical="center"/>
    </xf>
    <xf numFmtId="3" fontId="13" fillId="3" borderId="10" xfId="0" applyNumberFormat="1" applyFont="1" applyFill="1" applyBorder="1" applyAlignment="1">
      <alignment horizontal="center" vertical="center"/>
    </xf>
    <xf numFmtId="3" fontId="12" fillId="0" borderId="88" xfId="0" applyNumberFormat="1" applyFont="1" applyBorder="1" applyAlignment="1">
      <alignment horizontal="center" vertical="center"/>
    </xf>
    <xf numFmtId="0" fontId="94" fillId="0" borderId="0" xfId="874" applyFont="1" applyBorder="1"/>
    <xf numFmtId="3" fontId="13" fillId="3" borderId="23" xfId="0" applyNumberFormat="1" applyFont="1" applyFill="1" applyBorder="1" applyAlignment="1">
      <alignment horizontal="center" vertical="center"/>
    </xf>
    <xf numFmtId="0" fontId="18" fillId="3" borderId="89" xfId="44" applyFont="1" applyFill="1" applyBorder="1" applyAlignment="1">
      <alignment horizontal="left" vertical="center"/>
    </xf>
    <xf numFmtId="3" fontId="16" fillId="0" borderId="42" xfId="0" applyNumberFormat="1" applyFont="1" applyBorder="1" applyAlignment="1">
      <alignment horizontal="center" vertical="center" wrapText="1"/>
    </xf>
    <xf numFmtId="3" fontId="13" fillId="3" borderId="42" xfId="0" applyNumberFormat="1" applyFont="1" applyFill="1" applyBorder="1" applyAlignment="1">
      <alignment horizontal="center" vertical="center"/>
    </xf>
    <xf numFmtId="3" fontId="12" fillId="0" borderId="85" xfId="0" applyNumberFormat="1" applyFont="1" applyBorder="1" applyAlignment="1">
      <alignment horizontal="center" vertical="center"/>
    </xf>
    <xf numFmtId="3" fontId="13" fillId="3" borderId="105" xfId="0" applyNumberFormat="1" applyFont="1" applyFill="1" applyBorder="1" applyAlignment="1">
      <alignment horizontal="center" vertical="center"/>
    </xf>
    <xf numFmtId="3" fontId="12" fillId="0" borderId="99" xfId="0" applyNumberFormat="1" applyFont="1" applyBorder="1" applyAlignment="1">
      <alignment horizontal="center" vertical="center"/>
    </xf>
    <xf numFmtId="3" fontId="13" fillId="3" borderId="98" xfId="0" applyNumberFormat="1" applyFont="1" applyFill="1" applyBorder="1" applyAlignment="1">
      <alignment horizontal="center" vertical="center"/>
    </xf>
    <xf numFmtId="0" fontId="18" fillId="3" borderId="12" xfId="44" applyFont="1" applyFill="1" applyBorder="1" applyAlignment="1">
      <alignment vertical="center"/>
    </xf>
    <xf numFmtId="0" fontId="83" fillId="0" borderId="91" xfId="44" applyFont="1" applyBorder="1" applyAlignment="1">
      <alignment horizontal="left" vertical="center"/>
    </xf>
    <xf numFmtId="0" fontId="83" fillId="0" borderId="59" xfId="44" applyFont="1" applyBorder="1" applyAlignment="1">
      <alignment horizontal="left" vertical="center"/>
    </xf>
    <xf numFmtId="0" fontId="83" fillId="0" borderId="43" xfId="44" applyFont="1" applyBorder="1" applyAlignment="1">
      <alignment horizontal="left" vertical="center"/>
    </xf>
    <xf numFmtId="3" fontId="83" fillId="0" borderId="98" xfId="45" applyNumberFormat="1" applyFont="1" applyFill="1" applyBorder="1" applyAlignment="1">
      <alignment horizontal="center" vertical="center"/>
    </xf>
    <xf numFmtId="3" fontId="83" fillId="0" borderId="36" xfId="45" applyNumberFormat="1" applyFont="1" applyFill="1" applyBorder="1" applyAlignment="1">
      <alignment horizontal="center" vertical="center"/>
    </xf>
    <xf numFmtId="3" fontId="13" fillId="2" borderId="53" xfId="0" applyNumberFormat="1" applyFont="1" applyFill="1" applyBorder="1" applyAlignment="1">
      <alignment horizontal="center" vertical="center"/>
    </xf>
    <xf numFmtId="3" fontId="12" fillId="0" borderId="45" xfId="0" applyNumberFormat="1" applyFont="1" applyBorder="1" applyAlignment="1">
      <alignment horizontal="center" vertical="center"/>
    </xf>
    <xf numFmtId="3" fontId="13" fillId="2" borderId="55" xfId="0" applyNumberFormat="1" applyFont="1" applyFill="1" applyBorder="1" applyAlignment="1">
      <alignment horizontal="center" vertical="center"/>
    </xf>
    <xf numFmtId="3" fontId="13" fillId="3" borderId="41" xfId="0" applyNumberFormat="1" applyFont="1" applyFill="1" applyBorder="1" applyAlignment="1">
      <alignment horizontal="center" vertical="center"/>
    </xf>
    <xf numFmtId="3" fontId="13" fillId="2" borderId="38" xfId="0" applyNumberFormat="1" applyFont="1" applyFill="1" applyBorder="1" applyAlignment="1">
      <alignment horizontal="center" vertical="center"/>
    </xf>
    <xf numFmtId="3" fontId="12" fillId="0" borderId="94" xfId="0" applyNumberFormat="1" applyFont="1" applyBorder="1" applyAlignment="1">
      <alignment horizontal="center" vertical="center"/>
    </xf>
    <xf numFmtId="0" fontId="83" fillId="0" borderId="23" xfId="44" applyFont="1" applyBorder="1" applyAlignment="1">
      <alignment horizontal="left" vertical="center" wrapText="1"/>
    </xf>
    <xf numFmtId="3" fontId="12" fillId="0" borderId="19" xfId="0" applyNumberFormat="1" applyFont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/>
    </xf>
    <xf numFmtId="3" fontId="12" fillId="0" borderId="25" xfId="0" applyNumberFormat="1" applyFont="1" applyBorder="1" applyAlignment="1">
      <alignment horizontal="center" vertical="center"/>
    </xf>
    <xf numFmtId="3" fontId="12" fillId="0" borderId="24" xfId="0" applyNumberFormat="1" applyFont="1" applyBorder="1" applyAlignment="1">
      <alignment horizontal="center" vertical="center"/>
    </xf>
    <xf numFmtId="3" fontId="13" fillId="2" borderId="13" xfId="0" applyNumberFormat="1" applyFont="1" applyFill="1" applyBorder="1" applyAlignment="1">
      <alignment horizontal="center" vertical="center"/>
    </xf>
    <xf numFmtId="3" fontId="13" fillId="2" borderId="20" xfId="0" applyNumberFormat="1" applyFont="1" applyFill="1" applyBorder="1" applyAlignment="1">
      <alignment horizontal="center" vertical="center"/>
    </xf>
    <xf numFmtId="0" fontId="18" fillId="0" borderId="0" xfId="44" applyFont="1" applyAlignment="1">
      <alignment horizontal="center"/>
    </xf>
    <xf numFmtId="0" fontId="94" fillId="0" borderId="0" xfId="874" applyFont="1"/>
    <xf numFmtId="3" fontId="12" fillId="0" borderId="45" xfId="1566" applyNumberFormat="1" applyFont="1" applyFill="1" applyBorder="1" applyAlignment="1">
      <alignment horizontal="center" vertical="center" wrapText="1"/>
    </xf>
    <xf numFmtId="3" fontId="12" fillId="0" borderId="44" xfId="1566" applyNumberFormat="1" applyFont="1" applyFill="1" applyBorder="1" applyAlignment="1">
      <alignment horizontal="center" vertical="center" wrapText="1"/>
    </xf>
    <xf numFmtId="3" fontId="12" fillId="0" borderId="43" xfId="1566" applyNumberFormat="1" applyFont="1" applyFill="1" applyBorder="1" applyAlignment="1">
      <alignment horizontal="center" vertical="center" wrapText="1"/>
    </xf>
    <xf numFmtId="3" fontId="13" fillId="2" borderId="53" xfId="1" applyNumberFormat="1" applyFont="1" applyFill="1" applyBorder="1" applyAlignment="1">
      <alignment horizontal="center" vertical="center" wrapText="1"/>
    </xf>
    <xf numFmtId="3" fontId="13" fillId="0" borderId="50" xfId="1" applyNumberFormat="1" applyFont="1" applyFill="1" applyBorder="1" applyAlignment="1">
      <alignment horizontal="center" vertical="center" wrapText="1"/>
    </xf>
    <xf numFmtId="3" fontId="13" fillId="0" borderId="85" xfId="1" applyNumberFormat="1" applyFont="1" applyFill="1" applyBorder="1" applyAlignment="1">
      <alignment horizontal="center" vertical="center" wrapText="1"/>
    </xf>
    <xf numFmtId="3" fontId="13" fillId="2" borderId="50" xfId="1566" applyNumberFormat="1" applyFont="1" applyFill="1" applyBorder="1" applyAlignment="1">
      <alignment horizontal="center" vertical="center" wrapText="1"/>
    </xf>
    <xf numFmtId="3" fontId="12" fillId="0" borderId="9" xfId="1" applyNumberFormat="1" applyFont="1" applyFill="1" applyBorder="1" applyAlignment="1">
      <alignment horizontal="center" vertical="center" wrapText="1"/>
    </xf>
    <xf numFmtId="3" fontId="12" fillId="0" borderId="101" xfId="1" applyNumberFormat="1" applyFont="1" applyFill="1" applyBorder="1" applyAlignment="1">
      <alignment horizontal="center" vertical="center" wrapText="1"/>
    </xf>
    <xf numFmtId="3" fontId="12" fillId="0" borderId="89" xfId="1" applyNumberFormat="1" applyFont="1" applyBorder="1" applyAlignment="1">
      <alignment horizontal="center" vertical="center" wrapText="1"/>
    </xf>
    <xf numFmtId="3" fontId="12" fillId="0" borderId="14" xfId="1" applyNumberFormat="1" applyFont="1" applyBorder="1" applyAlignment="1">
      <alignment horizontal="center" vertical="center" wrapText="1"/>
    </xf>
    <xf numFmtId="3" fontId="12" fillId="0" borderId="86" xfId="1" applyNumberFormat="1" applyFont="1" applyBorder="1" applyAlignment="1">
      <alignment horizontal="center" vertical="center" wrapText="1"/>
    </xf>
    <xf numFmtId="0" fontId="18" fillId="0" borderId="54" xfId="1566" applyFont="1" applyFill="1" applyBorder="1" applyAlignment="1">
      <alignment horizontal="left" vertical="center" wrapText="1"/>
    </xf>
    <xf numFmtId="3" fontId="13" fillId="2" borderId="9" xfId="1" applyNumberFormat="1" applyFont="1" applyFill="1" applyBorder="1" applyAlignment="1">
      <alignment horizontal="center" vertical="center" wrapText="1"/>
    </xf>
    <xf numFmtId="3" fontId="13" fillId="2" borderId="0" xfId="1570" applyNumberFormat="1" applyFont="1" applyFill="1" applyBorder="1" applyAlignment="1">
      <alignment horizontal="center" vertical="center" wrapText="1"/>
    </xf>
    <xf numFmtId="169" fontId="83" fillId="0" borderId="47" xfId="1297" applyNumberFormat="1" applyFont="1" applyBorder="1" applyAlignment="1">
      <alignment vertical="center"/>
    </xf>
    <xf numFmtId="169" fontId="83" fillId="0" borderId="4" xfId="1297" applyNumberFormat="1" applyFont="1" applyBorder="1" applyAlignment="1">
      <alignment vertical="center"/>
    </xf>
    <xf numFmtId="169" fontId="13" fillId="0" borderId="15" xfId="1297" applyNumberFormat="1" applyFont="1" applyBorder="1" applyAlignment="1">
      <alignment vertical="center"/>
    </xf>
    <xf numFmtId="169" fontId="83" fillId="0" borderId="44" xfId="1297" applyNumberFormat="1" applyFont="1" applyBorder="1" applyAlignment="1">
      <alignment vertical="center"/>
    </xf>
    <xf numFmtId="10" fontId="83" fillId="0" borderId="56" xfId="37" applyNumberFormat="1" applyFont="1" applyBorder="1" applyAlignment="1">
      <alignment horizontal="right" vertical="center" wrapText="1"/>
    </xf>
    <xf numFmtId="169" fontId="83" fillId="0" borderId="25" xfId="39" applyNumberFormat="1" applyFont="1" applyBorder="1" applyAlignment="1">
      <alignment horizontal="center"/>
    </xf>
    <xf numFmtId="169" fontId="83" fillId="0" borderId="104" xfId="39" applyNumberFormat="1" applyFont="1" applyBorder="1" applyAlignment="1">
      <alignment horizontal="center"/>
    </xf>
    <xf numFmtId="169" fontId="83" fillId="0" borderId="19" xfId="39" applyNumberFormat="1" applyFont="1" applyBorder="1" applyAlignment="1">
      <alignment horizontal="center"/>
    </xf>
    <xf numFmtId="169" fontId="83" fillId="0" borderId="52" xfId="39" applyNumberFormat="1" applyFont="1" applyBorder="1" applyAlignment="1">
      <alignment horizontal="center"/>
    </xf>
    <xf numFmtId="3" fontId="83" fillId="0" borderId="40" xfId="39" applyNumberFormat="1" applyFont="1" applyBorder="1"/>
    <xf numFmtId="3" fontId="83" fillId="0" borderId="37" xfId="39" applyNumberFormat="1" applyFont="1" applyBorder="1"/>
    <xf numFmtId="3" fontId="90" fillId="0" borderId="0" xfId="39" applyNumberFormat="1" applyFont="1" applyBorder="1" applyAlignment="1">
      <alignment horizontal="center" vertical="center"/>
    </xf>
    <xf numFmtId="3" fontId="13" fillId="0" borderId="7" xfId="39" applyNumberFormat="1" applyFont="1" applyBorder="1" applyAlignment="1">
      <alignment horizontal="center" vertical="center"/>
    </xf>
    <xf numFmtId="3" fontId="83" fillId="0" borderId="37" xfId="39" applyNumberFormat="1" applyFont="1" applyBorder="1" applyAlignment="1">
      <alignment horizontal="center" vertical="center"/>
    </xf>
    <xf numFmtId="3" fontId="83" fillId="0" borderId="50" xfId="39" applyNumberFormat="1" applyFont="1" applyBorder="1" applyAlignment="1">
      <alignment horizontal="center" vertical="center"/>
    </xf>
    <xf numFmtId="3" fontId="83" fillId="0" borderId="50" xfId="39" applyNumberFormat="1" applyFont="1" applyBorder="1" applyAlignment="1">
      <alignment horizontal="center"/>
    </xf>
    <xf numFmtId="3" fontId="83" fillId="0" borderId="37" xfId="39" applyNumberFormat="1" applyFont="1" applyBorder="1" applyAlignment="1">
      <alignment horizontal="center"/>
    </xf>
    <xf numFmtId="169" fontId="23" fillId="0" borderId="13" xfId="1297" applyNumberFormat="1" applyFont="1" applyFill="1" applyBorder="1" applyAlignment="1">
      <alignment horizontal="center" vertical="center" wrapText="1"/>
    </xf>
    <xf numFmtId="3" fontId="89" fillId="0" borderId="55" xfId="36" applyNumberFormat="1" applyFont="1" applyBorder="1" applyAlignment="1">
      <alignment horizontal="center" vertical="center"/>
    </xf>
    <xf numFmtId="3" fontId="13" fillId="3" borderId="14" xfId="0" applyNumberFormat="1" applyFont="1" applyFill="1" applyBorder="1" applyAlignment="1">
      <alignment horizontal="center" vertical="center"/>
    </xf>
    <xf numFmtId="0" fontId="13" fillId="0" borderId="90" xfId="48" applyFont="1" applyFill="1" applyBorder="1" applyAlignment="1">
      <alignment vertical="center" wrapText="1"/>
    </xf>
    <xf numFmtId="0" fontId="13" fillId="0" borderId="92" xfId="48" applyFont="1" applyBorder="1" applyAlignment="1">
      <alignment vertical="center"/>
    </xf>
    <xf numFmtId="49" fontId="95" fillId="70" borderId="149" xfId="0" applyNumberFormat="1" applyFont="1" applyFill="1" applyBorder="1" applyAlignment="1">
      <alignment vertical="center" wrapText="1"/>
    </xf>
    <xf numFmtId="187" fontId="96" fillId="0" borderId="46" xfId="0" applyNumberFormat="1" applyFont="1" applyBorder="1" applyAlignment="1">
      <alignment vertical="center" wrapText="1"/>
    </xf>
    <xf numFmtId="49" fontId="95" fillId="0" borderId="130" xfId="0" applyNumberFormat="1" applyFont="1" applyFill="1" applyBorder="1" applyAlignment="1">
      <alignment horizontal="left" vertical="center" wrapText="1"/>
    </xf>
    <xf numFmtId="49" fontId="96" fillId="0" borderId="130" xfId="0" applyNumberFormat="1" applyFont="1" applyBorder="1" applyAlignment="1">
      <alignment horizontal="left" vertical="center" wrapText="1"/>
    </xf>
    <xf numFmtId="49" fontId="95" fillId="0" borderId="124" xfId="0" applyNumberFormat="1" applyFont="1" applyBorder="1" applyAlignment="1">
      <alignment vertical="center" wrapText="1"/>
    </xf>
    <xf numFmtId="0" fontId="99" fillId="0" borderId="0" xfId="1694" applyFont="1" applyAlignment="1">
      <alignment horizontal="right"/>
    </xf>
    <xf numFmtId="0" fontId="1" fillId="0" borderId="54" xfId="1581" applyBorder="1"/>
    <xf numFmtId="3" fontId="13" fillId="3" borderId="87" xfId="0" applyNumberFormat="1" applyFont="1" applyFill="1" applyBorder="1" applyAlignment="1">
      <alignment horizontal="center" vertical="center"/>
    </xf>
    <xf numFmtId="0" fontId="18" fillId="3" borderId="6" xfId="44" applyFont="1" applyFill="1" applyBorder="1" applyAlignment="1">
      <alignment vertical="center"/>
    </xf>
    <xf numFmtId="3" fontId="12" fillId="0" borderId="29" xfId="0" applyNumberFormat="1" applyFont="1" applyBorder="1" applyAlignment="1">
      <alignment horizontal="center" vertical="center"/>
    </xf>
    <xf numFmtId="169" fontId="83" fillId="0" borderId="18" xfId="1297" applyNumberFormat="1" applyFont="1" applyBorder="1" applyAlignment="1">
      <alignment vertical="center"/>
    </xf>
    <xf numFmtId="3" fontId="83" fillId="0" borderId="89" xfId="39" applyNumberFormat="1" applyFont="1" applyBorder="1" applyAlignment="1">
      <alignment horizontal="center" vertical="center"/>
    </xf>
    <xf numFmtId="169" fontId="13" fillId="0" borderId="12" xfId="39" applyNumberFormat="1" applyFont="1" applyBorder="1" applyAlignment="1">
      <alignment horizontal="center"/>
    </xf>
    <xf numFmtId="169" fontId="83" fillId="0" borderId="58" xfId="1297" applyNumberFormat="1" applyFont="1" applyBorder="1" applyAlignment="1">
      <alignment vertical="center"/>
    </xf>
    <xf numFmtId="187" fontId="95" fillId="0" borderId="90" xfId="0" applyNumberFormat="1" applyFont="1" applyBorder="1" applyAlignment="1">
      <alignment vertical="center" wrapText="1"/>
    </xf>
    <xf numFmtId="3" fontId="83" fillId="0" borderId="96" xfId="45" applyNumberFormat="1" applyFont="1" applyFill="1" applyBorder="1" applyAlignment="1">
      <alignment horizontal="center" vertical="center"/>
    </xf>
    <xf numFmtId="0" fontId="18" fillId="3" borderId="86" xfId="44" applyFont="1" applyFill="1" applyBorder="1" applyAlignment="1">
      <alignment horizontal="left" vertical="center"/>
    </xf>
    <xf numFmtId="3" fontId="13" fillId="3" borderId="24" xfId="0" applyNumberFormat="1" applyFont="1" applyFill="1" applyBorder="1" applyAlignment="1">
      <alignment horizontal="center" vertical="center"/>
    </xf>
    <xf numFmtId="3" fontId="16" fillId="0" borderId="25" xfId="0" applyNumberFormat="1" applyFont="1" applyBorder="1" applyAlignment="1">
      <alignment horizontal="center" vertical="center" wrapText="1"/>
    </xf>
    <xf numFmtId="169" fontId="83" fillId="0" borderId="18" xfId="1588" applyNumberFormat="1" applyFont="1" applyFill="1" applyBorder="1" applyAlignment="1">
      <alignment horizontal="center" vertical="center"/>
    </xf>
    <xf numFmtId="49" fontId="96" fillId="70" borderId="146" xfId="0" applyNumberFormat="1" applyFont="1" applyFill="1" applyBorder="1" applyAlignment="1">
      <alignment horizontal="left" vertical="center" wrapText="1"/>
    </xf>
    <xf numFmtId="187" fontId="96" fillId="70" borderId="145" xfId="0" applyNumberFormat="1" applyFont="1" applyFill="1" applyBorder="1" applyAlignment="1">
      <alignment vertical="center" wrapText="1"/>
    </xf>
    <xf numFmtId="3" fontId="13" fillId="3" borderId="13" xfId="0" applyNumberFormat="1" applyFont="1" applyFill="1" applyBorder="1" applyAlignment="1">
      <alignment horizontal="center" vertical="center"/>
    </xf>
    <xf numFmtId="3" fontId="13" fillId="3" borderId="57" xfId="0" applyNumberFormat="1" applyFont="1" applyFill="1" applyBorder="1" applyAlignment="1">
      <alignment horizontal="center" vertical="center"/>
    </xf>
    <xf numFmtId="0" fontId="18" fillId="3" borderId="7" xfId="44" applyFont="1" applyFill="1" applyBorder="1" applyAlignment="1">
      <alignment vertical="center"/>
    </xf>
    <xf numFmtId="0" fontId="83" fillId="0" borderId="17" xfId="44" applyFont="1" applyFill="1" applyBorder="1" applyAlignment="1">
      <alignment horizontal="left" vertical="center"/>
    </xf>
    <xf numFmtId="3" fontId="83" fillId="0" borderId="97" xfId="1570" applyNumberFormat="1" applyFont="1" applyFill="1" applyBorder="1" applyAlignment="1">
      <alignment horizontal="center" vertical="center" wrapText="1"/>
    </xf>
    <xf numFmtId="0" fontId="83" fillId="0" borderId="54" xfId="1570" applyFont="1" applyFill="1" applyBorder="1" applyAlignment="1">
      <alignment horizontal="left" vertical="center" wrapText="1"/>
    </xf>
    <xf numFmtId="169" fontId="83" fillId="0" borderId="14" xfId="1297" applyNumberFormat="1" applyFont="1" applyBorder="1" applyAlignment="1">
      <alignment vertical="center"/>
    </xf>
    <xf numFmtId="3" fontId="13" fillId="2" borderId="57" xfId="1" applyNumberFormat="1" applyFont="1" applyFill="1" applyBorder="1" applyAlignment="1">
      <alignment horizontal="center" vertical="center" wrapText="1"/>
    </xf>
    <xf numFmtId="49" fontId="95" fillId="70" borderId="119" xfId="0" applyNumberFormat="1" applyFont="1" applyFill="1" applyBorder="1" applyAlignment="1">
      <alignment vertical="center" wrapText="1"/>
    </xf>
    <xf numFmtId="49" fontId="96" fillId="70" borderId="135" xfId="0" applyNumberFormat="1" applyFont="1" applyFill="1" applyBorder="1" applyAlignment="1">
      <alignment horizontal="left" vertical="center" wrapText="1"/>
    </xf>
    <xf numFmtId="187" fontId="95" fillId="0" borderId="100" xfId="0" applyNumberFormat="1" applyFont="1" applyBorder="1" applyAlignment="1">
      <alignment vertical="center" wrapText="1"/>
    </xf>
    <xf numFmtId="187" fontId="96" fillId="70" borderId="24" xfId="0" applyNumberFormat="1" applyFont="1" applyFill="1" applyBorder="1" applyAlignment="1">
      <alignment vertical="center" wrapText="1"/>
    </xf>
    <xf numFmtId="0" fontId="13" fillId="0" borderId="49" xfId="48" applyFont="1" applyBorder="1" applyAlignment="1">
      <alignment vertical="center"/>
    </xf>
    <xf numFmtId="3" fontId="83" fillId="0" borderId="36" xfId="1570" applyNumberFormat="1" applyFont="1" applyFill="1" applyBorder="1" applyAlignment="1">
      <alignment horizontal="center" vertical="center" wrapText="1"/>
    </xf>
    <xf numFmtId="0" fontId="13" fillId="0" borderId="0" xfId="48" applyFont="1" applyFill="1" applyBorder="1" applyAlignment="1">
      <alignment vertical="center"/>
    </xf>
    <xf numFmtId="187" fontId="96" fillId="70" borderId="144" xfId="0" applyNumberFormat="1" applyFont="1" applyFill="1" applyBorder="1" applyAlignment="1">
      <alignment vertical="center" wrapText="1"/>
    </xf>
    <xf numFmtId="0" fontId="83" fillId="0" borderId="0" xfId="0" applyFont="1" applyFill="1" applyAlignment="1">
      <alignment vertical="center" wrapText="1"/>
    </xf>
    <xf numFmtId="3" fontId="16" fillId="0" borderId="24" xfId="0" applyNumberFormat="1" applyFont="1" applyBorder="1" applyAlignment="1">
      <alignment horizontal="center" vertical="center" wrapText="1"/>
    </xf>
    <xf numFmtId="3" fontId="12" fillId="0" borderId="24" xfId="0" applyNumberFormat="1" applyFont="1" applyFill="1" applyBorder="1" applyAlignment="1">
      <alignment horizontal="center" vertical="center"/>
    </xf>
    <xf numFmtId="0" fontId="83" fillId="0" borderId="34" xfId="44" applyFont="1" applyBorder="1" applyAlignment="1">
      <alignment horizontal="left" vertical="center"/>
    </xf>
    <xf numFmtId="169" fontId="83" fillId="0" borderId="47" xfId="39" applyNumberFormat="1" applyFont="1" applyBorder="1" applyAlignment="1">
      <alignment horizontal="center"/>
    </xf>
    <xf numFmtId="169" fontId="83" fillId="0" borderId="59" xfId="39" applyNumberFormat="1" applyFont="1" applyBorder="1" applyAlignment="1">
      <alignment horizontal="center"/>
    </xf>
    <xf numFmtId="3" fontId="83" fillId="0" borderId="47" xfId="39" applyNumberFormat="1" applyFont="1" applyBorder="1"/>
    <xf numFmtId="0" fontId="96" fillId="70" borderId="121" xfId="0" applyFont="1" applyFill="1" applyBorder="1" applyAlignment="1">
      <alignment horizontal="center" vertical="center" wrapText="1"/>
    </xf>
    <xf numFmtId="3" fontId="13" fillId="3" borderId="25" xfId="0" applyNumberFormat="1" applyFont="1" applyFill="1" applyBorder="1" applyAlignment="1">
      <alignment horizontal="center" vertical="center"/>
    </xf>
    <xf numFmtId="49" fontId="95" fillId="0" borderId="129" xfId="0" applyNumberFormat="1" applyFont="1" applyBorder="1" applyAlignment="1">
      <alignment vertical="center" wrapText="1"/>
    </xf>
    <xf numFmtId="187" fontId="96" fillId="70" borderId="7" xfId="0" applyNumberFormat="1" applyFont="1" applyFill="1" applyBorder="1" applyAlignment="1">
      <alignment vertical="center" wrapText="1"/>
    </xf>
    <xf numFmtId="187" fontId="96" fillId="70" borderId="138" xfId="0" applyNumberFormat="1" applyFont="1" applyFill="1" applyBorder="1" applyAlignment="1">
      <alignment vertical="center" wrapText="1"/>
    </xf>
    <xf numFmtId="0" fontId="18" fillId="3" borderId="14" xfId="44" applyFont="1" applyFill="1" applyBorder="1" applyAlignment="1">
      <alignment horizontal="left" vertical="center"/>
    </xf>
    <xf numFmtId="3" fontId="13" fillId="3" borderId="15" xfId="0" applyNumberFormat="1" applyFont="1" applyFill="1" applyBorder="1" applyAlignment="1">
      <alignment horizontal="center" vertical="center"/>
    </xf>
    <xf numFmtId="3" fontId="13" fillId="3" borderId="12" xfId="0" applyNumberFormat="1" applyFont="1" applyFill="1" applyBorder="1" applyAlignment="1">
      <alignment horizontal="center" vertical="center"/>
    </xf>
    <xf numFmtId="169" fontId="83" fillId="0" borderId="19" xfId="1588" applyNumberFormat="1" applyFont="1" applyFill="1" applyBorder="1" applyAlignment="1">
      <alignment horizontal="center" vertical="center"/>
    </xf>
    <xf numFmtId="187" fontId="95" fillId="70" borderId="6" xfId="0" applyNumberFormat="1" applyFont="1" applyFill="1" applyBorder="1" applyAlignment="1">
      <alignment vertical="center" wrapText="1"/>
    </xf>
    <xf numFmtId="187" fontId="95" fillId="0" borderId="127" xfId="0" applyNumberFormat="1" applyFont="1" applyBorder="1" applyAlignment="1">
      <alignment vertical="center" wrapText="1"/>
    </xf>
    <xf numFmtId="0" fontId="83" fillId="0" borderId="96" xfId="44" applyFont="1" applyBorder="1" applyAlignment="1">
      <alignment horizontal="left" vertical="center"/>
    </xf>
    <xf numFmtId="3" fontId="83" fillId="0" borderId="102" xfId="1570" applyNumberFormat="1" applyFont="1" applyFill="1" applyBorder="1" applyAlignment="1">
      <alignment horizontal="center" vertical="center" wrapText="1"/>
    </xf>
    <xf numFmtId="3" fontId="89" fillId="0" borderId="57" xfId="36" applyNumberFormat="1" applyFont="1" applyBorder="1" applyAlignment="1">
      <alignment horizontal="center"/>
    </xf>
    <xf numFmtId="3" fontId="12" fillId="0" borderId="25" xfId="0" applyNumberFormat="1" applyFont="1" applyFill="1" applyBorder="1" applyAlignment="1">
      <alignment horizontal="center" vertical="center"/>
    </xf>
    <xf numFmtId="187" fontId="96" fillId="70" borderId="6" xfId="0" applyNumberFormat="1" applyFont="1" applyFill="1" applyBorder="1" applyAlignment="1">
      <alignment vertical="center" wrapText="1"/>
    </xf>
    <xf numFmtId="187" fontId="95" fillId="0" borderId="128" xfId="0" applyNumberFormat="1" applyFont="1" applyBorder="1" applyAlignment="1">
      <alignment vertical="center" wrapText="1"/>
    </xf>
    <xf numFmtId="0" fontId="0" fillId="0" borderId="0" xfId="0"/>
    <xf numFmtId="0" fontId="12" fillId="0" borderId="0" xfId="1" applyFont="1" applyAlignment="1">
      <alignment wrapText="1"/>
    </xf>
    <xf numFmtId="0" fontId="12" fillId="0" borderId="0" xfId="1" applyFont="1" applyFill="1" applyBorder="1" applyAlignment="1">
      <alignment wrapText="1"/>
    </xf>
    <xf numFmtId="3" fontId="12" fillId="0" borderId="23" xfId="2" applyNumberFormat="1" applyFont="1" applyBorder="1" applyAlignment="1">
      <alignment horizontal="center" vertical="center" wrapText="1"/>
    </xf>
    <xf numFmtId="3" fontId="12" fillId="0" borderId="24" xfId="2" applyNumberFormat="1" applyFont="1" applyBorder="1" applyAlignment="1">
      <alignment horizontal="center" vertical="center" wrapText="1"/>
    </xf>
    <xf numFmtId="3" fontId="12" fillId="0" borderId="25" xfId="2" applyNumberFormat="1" applyFont="1" applyBorder="1" applyAlignment="1">
      <alignment horizontal="center" vertical="center" wrapText="1"/>
    </xf>
    <xf numFmtId="3" fontId="13" fillId="2" borderId="26" xfId="2" applyNumberFormat="1" applyFont="1" applyFill="1" applyBorder="1" applyAlignment="1">
      <alignment horizontal="center" vertical="center" wrapText="1"/>
    </xf>
    <xf numFmtId="3" fontId="13" fillId="2" borderId="38" xfId="2" applyNumberFormat="1" applyFont="1" applyFill="1" applyBorder="1" applyAlignment="1">
      <alignment horizontal="center" vertical="center" wrapText="1"/>
    </xf>
    <xf numFmtId="3" fontId="12" fillId="0" borderId="23" xfId="2" applyNumberFormat="1" applyFont="1" applyFill="1" applyBorder="1" applyAlignment="1">
      <alignment horizontal="center" vertical="center" wrapText="1"/>
    </xf>
    <xf numFmtId="3" fontId="12" fillId="0" borderId="24" xfId="2" applyNumberFormat="1" applyFont="1" applyFill="1" applyBorder="1" applyAlignment="1">
      <alignment horizontal="center" vertical="center" wrapText="1"/>
    </xf>
    <xf numFmtId="3" fontId="12" fillId="0" borderId="25" xfId="2" applyNumberFormat="1" applyFont="1" applyFill="1" applyBorder="1" applyAlignment="1">
      <alignment horizontal="center" vertical="center" wrapText="1"/>
    </xf>
    <xf numFmtId="0" fontId="12" fillId="0" borderId="0" xfId="1" applyFont="1" applyFill="1" applyAlignment="1">
      <alignment wrapText="1"/>
    </xf>
    <xf numFmtId="0" fontId="86" fillId="0" borderId="23" xfId="1" applyFont="1" applyBorder="1" applyAlignment="1">
      <alignment horizontal="left" vertical="center" wrapText="1"/>
    </xf>
    <xf numFmtId="3" fontId="12" fillId="0" borderId="42" xfId="26" applyNumberFormat="1" applyFont="1" applyBorder="1" applyAlignment="1">
      <alignment horizontal="center" vertical="center" wrapText="1"/>
    </xf>
    <xf numFmtId="3" fontId="12" fillId="0" borderId="24" xfId="26" applyNumberFormat="1" applyFont="1" applyBorder="1" applyAlignment="1">
      <alignment horizontal="center" vertical="center" wrapText="1"/>
    </xf>
    <xf numFmtId="3" fontId="12" fillId="0" borderId="46" xfId="26" applyNumberFormat="1" applyFont="1" applyBorder="1" applyAlignment="1">
      <alignment horizontal="center" vertical="center" wrapText="1"/>
    </xf>
    <xf numFmtId="3" fontId="13" fillId="2" borderId="22" xfId="26" applyNumberFormat="1" applyFont="1" applyFill="1" applyBorder="1" applyAlignment="1">
      <alignment horizontal="center" vertical="center" wrapText="1"/>
    </xf>
    <xf numFmtId="3" fontId="89" fillId="0" borderId="37" xfId="36" applyNumberFormat="1" applyFont="1" applyFill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 vertical="center" wrapText="1"/>
    </xf>
    <xf numFmtId="3" fontId="89" fillId="0" borderId="0" xfId="36" applyNumberFormat="1" applyFont="1" applyBorder="1" applyAlignment="1">
      <alignment horizontal="center" vertical="center" wrapText="1"/>
    </xf>
    <xf numFmtId="0" fontId="83" fillId="0" borderId="0" xfId="39" applyFont="1"/>
    <xf numFmtId="0" fontId="18" fillId="0" borderId="1" xfId="39" applyFont="1" applyBorder="1" applyAlignment="1">
      <alignment horizontal="center" wrapText="1"/>
    </xf>
    <xf numFmtId="0" fontId="18" fillId="0" borderId="0" xfId="39" applyFont="1" applyBorder="1" applyAlignment="1">
      <alignment horizontal="center" wrapText="1"/>
    </xf>
    <xf numFmtId="0" fontId="83" fillId="0" borderId="0" xfId="39" applyFont="1" applyBorder="1"/>
    <xf numFmtId="0" fontId="83" fillId="0" borderId="37" xfId="39" applyFont="1" applyBorder="1"/>
    <xf numFmtId="49" fontId="18" fillId="0" borderId="15" xfId="39" applyNumberFormat="1" applyFont="1" applyBorder="1" applyAlignment="1">
      <alignment horizontal="center" vertical="center" wrapText="1"/>
    </xf>
    <xf numFmtId="49" fontId="18" fillId="0" borderId="31" xfId="39" applyNumberFormat="1" applyFont="1" applyBorder="1" applyAlignment="1">
      <alignment horizontal="center" vertical="center" wrapText="1"/>
    </xf>
    <xf numFmtId="49" fontId="18" fillId="0" borderId="7" xfId="39" applyNumberFormat="1" applyFont="1" applyBorder="1" applyAlignment="1">
      <alignment horizontal="center" vertical="center" wrapText="1"/>
    </xf>
    <xf numFmtId="3" fontId="83" fillId="0" borderId="18" xfId="39" applyNumberFormat="1" applyFont="1" applyBorder="1" applyAlignment="1">
      <alignment horizontal="center"/>
    </xf>
    <xf numFmtId="3" fontId="83" fillId="0" borderId="93" xfId="39" applyNumberFormat="1" applyFont="1" applyBorder="1" applyAlignment="1">
      <alignment horizontal="center"/>
    </xf>
    <xf numFmtId="169" fontId="83" fillId="0" borderId="46" xfId="39" applyNumberFormat="1" applyFont="1" applyBorder="1" applyAlignment="1">
      <alignment horizontal="center"/>
    </xf>
    <xf numFmtId="3" fontId="83" fillId="0" borderId="35" xfId="39" applyNumberFormat="1" applyFont="1" applyBorder="1" applyAlignment="1">
      <alignment horizontal="center"/>
    </xf>
    <xf numFmtId="169" fontId="83" fillId="0" borderId="58" xfId="39" applyNumberFormat="1" applyFont="1" applyBorder="1" applyAlignment="1">
      <alignment horizontal="center"/>
    </xf>
    <xf numFmtId="3" fontId="83" fillId="0" borderId="24" xfId="39" applyNumberFormat="1" applyFont="1" applyBorder="1" applyAlignment="1">
      <alignment horizontal="center" vertical="center"/>
    </xf>
    <xf numFmtId="3" fontId="83" fillId="0" borderId="18" xfId="39" applyNumberFormat="1" applyFont="1" applyBorder="1" applyAlignment="1">
      <alignment horizontal="center" vertical="center"/>
    </xf>
    <xf numFmtId="3" fontId="83" fillId="0" borderId="44" xfId="39" applyNumberFormat="1" applyFont="1" applyBorder="1" applyAlignment="1">
      <alignment horizontal="center" vertical="center"/>
    </xf>
    <xf numFmtId="3" fontId="83" fillId="0" borderId="84" xfId="39" applyNumberFormat="1" applyFont="1" applyBorder="1" applyAlignment="1">
      <alignment horizontal="center" vertical="center"/>
    </xf>
    <xf numFmtId="3" fontId="83" fillId="0" borderId="36" xfId="39" applyNumberFormat="1" applyFont="1" applyBorder="1" applyAlignment="1">
      <alignment horizontal="center" vertical="center"/>
    </xf>
    <xf numFmtId="3" fontId="83" fillId="0" borderId="93" xfId="39" applyNumberFormat="1" applyFont="1" applyBorder="1" applyAlignment="1">
      <alignment horizontal="center" vertical="center"/>
    </xf>
    <xf numFmtId="3" fontId="83" fillId="0" borderId="29" xfId="39" applyNumberFormat="1" applyFont="1" applyBorder="1" applyAlignment="1">
      <alignment horizontal="center" vertical="center"/>
    </xf>
    <xf numFmtId="3" fontId="83" fillId="0" borderId="35" xfId="39" applyNumberFormat="1" applyFont="1" applyBorder="1" applyAlignment="1">
      <alignment horizontal="center" vertical="center"/>
    </xf>
    <xf numFmtId="3" fontId="83" fillId="0" borderId="58" xfId="39" applyNumberFormat="1" applyFont="1" applyBorder="1" applyAlignment="1">
      <alignment horizontal="center" vertical="center"/>
    </xf>
    <xf numFmtId="3" fontId="13" fillId="0" borderId="15" xfId="39" applyNumberFormat="1" applyFont="1" applyBorder="1" applyAlignment="1">
      <alignment horizontal="center" vertical="center"/>
    </xf>
    <xf numFmtId="169" fontId="83" fillId="0" borderId="0" xfId="39" applyNumberFormat="1" applyFont="1" applyBorder="1" applyAlignment="1">
      <alignment horizontal="center" vertical="center"/>
    </xf>
    <xf numFmtId="169" fontId="83" fillId="0" borderId="0" xfId="39" applyNumberFormat="1" applyFont="1"/>
    <xf numFmtId="0" fontId="83" fillId="0" borderId="3" xfId="39" applyFont="1" applyBorder="1"/>
    <xf numFmtId="3" fontId="83" fillId="0" borderId="0" xfId="39" applyNumberFormat="1" applyFont="1" applyBorder="1"/>
    <xf numFmtId="169" fontId="91" fillId="0" borderId="0" xfId="39" applyNumberFormat="1" applyFont="1" applyBorder="1" applyAlignment="1">
      <alignment horizontal="center" vertical="center"/>
    </xf>
    <xf numFmtId="169" fontId="90" fillId="0" borderId="0" xfId="39" applyNumberFormat="1" applyFont="1" applyBorder="1" applyAlignment="1">
      <alignment horizontal="center" vertical="center"/>
    </xf>
    <xf numFmtId="3" fontId="83" fillId="0" borderId="102" xfId="38" applyNumberFormat="1" applyFont="1" applyBorder="1" applyAlignment="1">
      <alignment horizontal="right" vertical="center" wrapText="1"/>
    </xf>
    <xf numFmtId="3" fontId="83" fillId="0" borderId="17" xfId="38" applyNumberFormat="1" applyFont="1" applyBorder="1" applyAlignment="1">
      <alignment horizontal="right" vertical="center" wrapText="1"/>
    </xf>
    <xf numFmtId="3" fontId="83" fillId="0" borderId="84" xfId="38" applyNumberFormat="1" applyFont="1" applyBorder="1" applyAlignment="1">
      <alignment horizontal="right" vertical="center" wrapText="1"/>
    </xf>
    <xf numFmtId="3" fontId="83" fillId="0" borderId="90" xfId="38" applyNumberFormat="1" applyFont="1" applyBorder="1" applyAlignment="1">
      <alignment horizontal="right" vertical="center" wrapText="1"/>
    </xf>
    <xf numFmtId="3" fontId="83" fillId="0" borderId="24" xfId="38" applyNumberFormat="1" applyFont="1" applyBorder="1" applyAlignment="1">
      <alignment horizontal="right" vertical="center" wrapText="1"/>
    </xf>
    <xf numFmtId="3" fontId="83" fillId="0" borderId="46" xfId="38" applyNumberFormat="1" applyFont="1" applyBorder="1" applyAlignment="1">
      <alignment horizontal="right" vertical="center" wrapText="1"/>
    </xf>
    <xf numFmtId="3" fontId="83" fillId="0" borderId="24" xfId="39" applyNumberFormat="1" applyFont="1" applyBorder="1" applyAlignment="1">
      <alignment vertical="center"/>
    </xf>
    <xf numFmtId="3" fontId="83" fillId="0" borderId="23" xfId="38" applyNumberFormat="1" applyFont="1" applyBorder="1" applyAlignment="1">
      <alignment horizontal="right" vertical="center" wrapText="1"/>
    </xf>
    <xf numFmtId="3" fontId="83" fillId="0" borderId="22" xfId="38" applyNumberFormat="1" applyFont="1" applyBorder="1" applyAlignment="1">
      <alignment horizontal="right" vertical="center" wrapText="1"/>
    </xf>
    <xf numFmtId="3" fontId="18" fillId="0" borderId="34" xfId="38" applyNumberFormat="1" applyFont="1" applyBorder="1" applyAlignment="1">
      <alignment horizontal="right" vertical="center" wrapText="1"/>
    </xf>
    <xf numFmtId="3" fontId="18" fillId="0" borderId="35" xfId="38" applyNumberFormat="1" applyFont="1" applyBorder="1" applyAlignment="1">
      <alignment horizontal="right" vertical="center" wrapText="1"/>
    </xf>
    <xf numFmtId="3" fontId="18" fillId="0" borderId="91" xfId="38" applyNumberFormat="1" applyFont="1" applyBorder="1" applyAlignment="1">
      <alignment horizontal="right" vertical="center" wrapText="1"/>
    </xf>
    <xf numFmtId="3" fontId="83" fillId="0" borderId="49" xfId="38" applyNumberFormat="1" applyFont="1" applyBorder="1" applyAlignment="1">
      <alignment horizontal="right" vertical="center" wrapText="1"/>
    </xf>
    <xf numFmtId="3" fontId="83" fillId="0" borderId="43" xfId="38" applyNumberFormat="1" applyFont="1" applyBorder="1" applyAlignment="1">
      <alignment horizontal="right" vertical="center" wrapText="1"/>
    </xf>
    <xf numFmtId="3" fontId="83" fillId="0" borderId="44" xfId="38" applyNumberFormat="1" applyFont="1" applyBorder="1" applyAlignment="1">
      <alignment horizontal="right" vertical="center" wrapText="1"/>
    </xf>
    <xf numFmtId="3" fontId="83" fillId="0" borderId="45" xfId="38" applyNumberFormat="1" applyFont="1" applyBorder="1" applyAlignment="1">
      <alignment horizontal="right" vertical="center" wrapText="1"/>
    </xf>
    <xf numFmtId="3" fontId="83" fillId="0" borderId="24" xfId="38" applyNumberFormat="1" applyFont="1" applyFill="1" applyBorder="1" applyAlignment="1">
      <alignment horizontal="right" vertical="center" wrapText="1"/>
    </xf>
    <xf numFmtId="3" fontId="83" fillId="0" borderId="16" xfId="38" applyNumberFormat="1" applyFont="1" applyBorder="1" applyAlignment="1">
      <alignment horizontal="right" vertical="center" wrapText="1"/>
    </xf>
    <xf numFmtId="3" fontId="83" fillId="0" borderId="18" xfId="38" applyNumberFormat="1" applyFont="1" applyBorder="1" applyAlignment="1">
      <alignment horizontal="right" vertical="center" wrapText="1"/>
    </xf>
    <xf numFmtId="3" fontId="83" fillId="0" borderId="92" xfId="38" applyNumberFormat="1" applyFont="1" applyBorder="1" applyAlignment="1">
      <alignment horizontal="right" vertical="center" wrapText="1"/>
    </xf>
    <xf numFmtId="3" fontId="18" fillId="0" borderId="8" xfId="38" applyNumberFormat="1" applyFont="1" applyBorder="1" applyAlignment="1">
      <alignment horizontal="right" vertical="center" wrapText="1"/>
    </xf>
    <xf numFmtId="3" fontId="18" fillId="0" borderId="34" xfId="38" applyNumberFormat="1" applyFont="1" applyFill="1" applyBorder="1" applyAlignment="1">
      <alignment horizontal="right" vertical="center" wrapText="1"/>
    </xf>
    <xf numFmtId="3" fontId="18" fillId="0" borderId="101" xfId="38" applyNumberFormat="1" applyFont="1" applyBorder="1" applyAlignment="1">
      <alignment horizontal="right" vertical="center" wrapText="1"/>
    </xf>
    <xf numFmtId="3" fontId="18" fillId="0" borderId="1" xfId="38" applyNumberFormat="1" applyFont="1" applyBorder="1" applyAlignment="1">
      <alignment horizontal="right" vertical="center" wrapText="1"/>
    </xf>
    <xf numFmtId="3" fontId="18" fillId="0" borderId="89" xfId="38" applyNumberFormat="1" applyFont="1" applyBorder="1" applyAlignment="1">
      <alignment horizontal="right" vertical="center" wrapText="1"/>
    </xf>
    <xf numFmtId="3" fontId="18" fillId="0" borderId="32" xfId="38" applyNumberFormat="1" applyFont="1" applyBorder="1" applyAlignment="1">
      <alignment horizontal="right" vertical="center" wrapText="1"/>
    </xf>
    <xf numFmtId="3" fontId="18" fillId="0" borderId="33" xfId="38" applyNumberFormat="1" applyFont="1" applyBorder="1" applyAlignment="1">
      <alignment horizontal="right" vertical="center" wrapText="1"/>
    </xf>
    <xf numFmtId="3" fontId="12" fillId="0" borderId="43" xfId="38" applyNumberFormat="1" applyFont="1" applyFill="1" applyBorder="1" applyAlignment="1">
      <alignment vertical="center" wrapText="1"/>
    </xf>
    <xf numFmtId="3" fontId="12" fillId="0" borderId="44" xfId="38" applyNumberFormat="1" applyFont="1" applyFill="1" applyBorder="1" applyAlignment="1">
      <alignment vertical="center" wrapText="1"/>
    </xf>
    <xf numFmtId="169" fontId="12" fillId="0" borderId="23" xfId="37" applyNumberFormat="1" applyFont="1" applyBorder="1" applyAlignment="1">
      <alignment horizontal="right" vertical="center" wrapText="1"/>
    </xf>
    <xf numFmtId="169" fontId="12" fillId="0" borderId="24" xfId="37" applyNumberFormat="1" applyFont="1" applyBorder="1" applyAlignment="1">
      <alignment horizontal="right" vertical="center" wrapText="1"/>
    </xf>
    <xf numFmtId="169" fontId="12" fillId="0" borderId="22" xfId="37" applyNumberFormat="1" applyFont="1" applyBorder="1" applyAlignment="1">
      <alignment horizontal="right" vertical="center" wrapText="1"/>
    </xf>
    <xf numFmtId="3" fontId="83" fillId="0" borderId="53" xfId="39" applyNumberFormat="1" applyFont="1" applyBorder="1" applyAlignment="1">
      <alignment vertical="center"/>
    </xf>
    <xf numFmtId="3" fontId="83" fillId="0" borderId="88" xfId="39" applyNumberFormat="1" applyFont="1" applyBorder="1" applyAlignment="1">
      <alignment vertical="center"/>
    </xf>
    <xf numFmtId="3" fontId="83" fillId="0" borderId="18" xfId="39" applyNumberFormat="1" applyFont="1" applyBorder="1" applyAlignment="1">
      <alignment vertical="center"/>
    </xf>
    <xf numFmtId="3" fontId="83" fillId="0" borderId="17" xfId="39" applyNumberFormat="1" applyFont="1" applyBorder="1" applyAlignment="1">
      <alignment vertical="center"/>
    </xf>
    <xf numFmtId="3" fontId="83" fillId="0" borderId="84" xfId="39" applyNumberFormat="1" applyFont="1" applyBorder="1" applyAlignment="1">
      <alignment vertical="center"/>
    </xf>
    <xf numFmtId="3" fontId="83" fillId="0" borderId="85" xfId="39" applyNumberFormat="1" applyFont="1" applyBorder="1" applyAlignment="1">
      <alignment vertical="center"/>
    </xf>
    <xf numFmtId="3" fontId="83" fillId="0" borderId="44" xfId="39" applyNumberFormat="1" applyFont="1" applyBorder="1" applyAlignment="1">
      <alignment vertical="center"/>
    </xf>
    <xf numFmtId="3" fontId="83" fillId="0" borderId="50" xfId="39" applyNumberFormat="1" applyFont="1" applyBorder="1" applyAlignment="1">
      <alignment vertical="center"/>
    </xf>
    <xf numFmtId="3" fontId="83" fillId="0" borderId="43" xfId="40" applyNumberFormat="1" applyFont="1" applyBorder="1" applyAlignment="1">
      <alignment vertical="center"/>
    </xf>
    <xf numFmtId="3" fontId="83" fillId="0" borderId="43" xfId="39" applyNumberFormat="1" applyFont="1" applyBorder="1" applyAlignment="1">
      <alignment vertical="center"/>
    </xf>
    <xf numFmtId="3" fontId="83" fillId="0" borderId="26" xfId="39" applyNumberFormat="1" applyFont="1" applyBorder="1" applyAlignment="1">
      <alignment vertical="center"/>
    </xf>
    <xf numFmtId="3" fontId="83" fillId="0" borderId="42" xfId="39" applyNumberFormat="1" applyFont="1" applyBorder="1" applyAlignment="1">
      <alignment vertical="center"/>
    </xf>
    <xf numFmtId="3" fontId="83" fillId="0" borderId="23" xfId="39" applyNumberFormat="1" applyFont="1" applyBorder="1" applyAlignment="1">
      <alignment vertical="center"/>
    </xf>
    <xf numFmtId="3" fontId="83" fillId="0" borderId="46" xfId="39" applyNumberFormat="1" applyFont="1" applyBorder="1" applyAlignment="1">
      <alignment vertical="center"/>
    </xf>
    <xf numFmtId="3" fontId="83" fillId="0" borderId="22" xfId="39" applyNumberFormat="1" applyFont="1" applyBorder="1" applyAlignment="1">
      <alignment vertical="center"/>
    </xf>
    <xf numFmtId="3" fontId="83" fillId="0" borderId="23" xfId="40" applyNumberFormat="1" applyFont="1" applyBorder="1" applyAlignment="1">
      <alignment vertical="center"/>
    </xf>
    <xf numFmtId="3" fontId="83" fillId="0" borderId="51" xfId="39" applyNumberFormat="1" applyFont="1" applyBorder="1" applyAlignment="1">
      <alignment vertical="center"/>
    </xf>
    <xf numFmtId="3" fontId="83" fillId="0" borderId="56" xfId="39" applyNumberFormat="1" applyFont="1" applyBorder="1" applyAlignment="1">
      <alignment vertical="center"/>
    </xf>
    <xf numFmtId="3" fontId="83" fillId="0" borderId="35" xfId="39" applyNumberFormat="1" applyFont="1" applyBorder="1" applyAlignment="1">
      <alignment vertical="center"/>
    </xf>
    <xf numFmtId="3" fontId="83" fillId="0" borderId="33" xfId="39" applyNumberFormat="1" applyFont="1" applyBorder="1" applyAlignment="1">
      <alignment vertical="center"/>
    </xf>
    <xf numFmtId="3" fontId="83" fillId="0" borderId="34" xfId="40" applyNumberFormat="1" applyFont="1" applyBorder="1" applyAlignment="1">
      <alignment vertical="center"/>
    </xf>
    <xf numFmtId="3" fontId="83" fillId="0" borderId="58" xfId="39" applyNumberFormat="1" applyFont="1" applyBorder="1" applyAlignment="1">
      <alignment vertical="center"/>
    </xf>
    <xf numFmtId="3" fontId="83" fillId="0" borderId="34" xfId="39" applyNumberFormat="1" applyFont="1" applyBorder="1" applyAlignment="1">
      <alignment vertical="center"/>
    </xf>
    <xf numFmtId="3" fontId="18" fillId="0" borderId="57" xfId="39" applyNumberFormat="1" applyFont="1" applyBorder="1" applyAlignment="1">
      <alignment vertical="center"/>
    </xf>
    <xf numFmtId="3" fontId="13" fillId="0" borderId="11" xfId="39" applyNumberFormat="1" applyFont="1" applyBorder="1" applyAlignment="1">
      <alignment horizontal="right" vertical="center"/>
    </xf>
    <xf numFmtId="3" fontId="13" fillId="0" borderId="15" xfId="39" applyNumberFormat="1" applyFont="1" applyBorder="1" applyAlignment="1">
      <alignment horizontal="right" vertical="center"/>
    </xf>
    <xf numFmtId="3" fontId="13" fillId="0" borderId="10" xfId="39" applyNumberFormat="1" applyFont="1" applyBorder="1" applyAlignment="1">
      <alignment horizontal="right" vertical="center"/>
    </xf>
    <xf numFmtId="3" fontId="13" fillId="0" borderId="31" xfId="39" applyNumberFormat="1" applyFont="1" applyBorder="1" applyAlignment="1">
      <alignment horizontal="right" vertical="center"/>
    </xf>
    <xf numFmtId="3" fontId="18" fillId="0" borderId="1" xfId="39" applyNumberFormat="1" applyFont="1" applyBorder="1" applyAlignment="1">
      <alignment horizontal="right" vertical="center"/>
    </xf>
    <xf numFmtId="3" fontId="18" fillId="0" borderId="12" xfId="39" applyNumberFormat="1" applyFont="1" applyBorder="1" applyAlignment="1">
      <alignment horizontal="right" vertical="center"/>
    </xf>
    <xf numFmtId="3" fontId="18" fillId="0" borderId="31" xfId="39" applyNumberFormat="1" applyFont="1" applyBorder="1" applyAlignment="1">
      <alignment horizontal="right" vertical="center"/>
    </xf>
    <xf numFmtId="3" fontId="18" fillId="0" borderId="8" xfId="39" applyNumberFormat="1" applyFont="1" applyBorder="1" applyAlignment="1">
      <alignment horizontal="right" vertical="center"/>
    </xf>
    <xf numFmtId="3" fontId="18" fillId="0" borderId="15" xfId="39" applyNumberFormat="1" applyFont="1" applyBorder="1" applyAlignment="1">
      <alignment horizontal="right" vertical="center"/>
    </xf>
    <xf numFmtId="3" fontId="18" fillId="0" borderId="101" xfId="39" applyNumberFormat="1" applyFont="1" applyBorder="1" applyAlignment="1">
      <alignment horizontal="right" vertical="center"/>
    </xf>
    <xf numFmtId="3" fontId="18" fillId="0" borderId="10" xfId="39" applyNumberFormat="1" applyFont="1" applyBorder="1" applyAlignment="1">
      <alignment horizontal="right" vertical="center"/>
    </xf>
    <xf numFmtId="0" fontId="83" fillId="0" borderId="1" xfId="39" applyFont="1" applyBorder="1"/>
    <xf numFmtId="169" fontId="91" fillId="0" borderId="88" xfId="39" applyNumberFormat="1" applyFont="1" applyBorder="1" applyAlignment="1">
      <alignment horizontal="center" vertical="center"/>
    </xf>
    <xf numFmtId="169" fontId="91" fillId="0" borderId="18" xfId="39" applyNumberFormat="1" applyFont="1" applyBorder="1" applyAlignment="1">
      <alignment horizontal="center" vertical="center"/>
    </xf>
    <xf numFmtId="169" fontId="91" fillId="0" borderId="84" xfId="39" applyNumberFormat="1" applyFont="1" applyBorder="1" applyAlignment="1">
      <alignment horizontal="center" vertical="center"/>
    </xf>
    <xf numFmtId="169" fontId="91" fillId="0" borderId="23" xfId="39" applyNumberFormat="1" applyFont="1" applyBorder="1" applyAlignment="1">
      <alignment horizontal="center" vertical="center"/>
    </xf>
    <xf numFmtId="169" fontId="91" fillId="0" borderId="24" xfId="39" applyNumberFormat="1" applyFont="1" applyBorder="1" applyAlignment="1">
      <alignment horizontal="center" vertical="center"/>
    </xf>
    <xf numFmtId="169" fontId="91" fillId="0" borderId="46" xfId="39" applyNumberFormat="1" applyFont="1" applyBorder="1" applyAlignment="1">
      <alignment horizontal="center" vertical="center"/>
    </xf>
    <xf numFmtId="169" fontId="91" fillId="0" borderId="28" xfId="39" applyNumberFormat="1" applyFont="1" applyBorder="1" applyAlignment="1">
      <alignment horizontal="center" vertical="center"/>
    </xf>
    <xf numFmtId="169" fontId="91" fillId="0" borderId="29" xfId="39" applyNumberFormat="1" applyFont="1" applyBorder="1" applyAlignment="1">
      <alignment horizontal="center" vertical="center"/>
    </xf>
    <xf numFmtId="169" fontId="91" fillId="0" borderId="47" xfId="39" applyNumberFormat="1" applyFont="1" applyBorder="1" applyAlignment="1">
      <alignment horizontal="center" vertical="center"/>
    </xf>
    <xf numFmtId="169" fontId="90" fillId="0" borderId="27" xfId="39" applyNumberFormat="1" applyFont="1" applyBorder="1" applyAlignment="1">
      <alignment horizontal="center" vertical="center"/>
    </xf>
    <xf numFmtId="169" fontId="90" fillId="0" borderId="35" xfId="39" applyNumberFormat="1" applyFont="1" applyBorder="1" applyAlignment="1">
      <alignment horizontal="center" vertical="center"/>
    </xf>
    <xf numFmtId="169" fontId="90" fillId="0" borderId="58" xfId="39" applyNumberFormat="1" applyFont="1" applyBorder="1" applyAlignment="1">
      <alignment horizontal="center" vertical="center"/>
    </xf>
    <xf numFmtId="169" fontId="91" fillId="0" borderId="43" xfId="39" applyNumberFormat="1" applyFont="1" applyBorder="1" applyAlignment="1">
      <alignment horizontal="center" vertical="center"/>
    </xf>
    <xf numFmtId="169" fontId="91" fillId="0" borderId="44" xfId="39" applyNumberFormat="1" applyFont="1" applyBorder="1" applyAlignment="1">
      <alignment horizontal="center" vertical="center"/>
    </xf>
    <xf numFmtId="169" fontId="91" fillId="0" borderId="45" xfId="39" applyNumberFormat="1" applyFont="1" applyBorder="1" applyAlignment="1">
      <alignment horizontal="center" vertical="center"/>
    </xf>
    <xf numFmtId="169" fontId="91" fillId="0" borderId="24" xfId="39" applyNumberFormat="1" applyFont="1" applyFill="1" applyBorder="1" applyAlignment="1">
      <alignment horizontal="center" vertical="center"/>
    </xf>
    <xf numFmtId="169" fontId="91" fillId="0" borderId="46" xfId="39" applyNumberFormat="1" applyFont="1" applyFill="1" applyBorder="1" applyAlignment="1">
      <alignment horizontal="center" vertical="center"/>
    </xf>
    <xf numFmtId="169" fontId="90" fillId="0" borderId="56" xfId="39" applyNumberFormat="1" applyFont="1" applyBorder="1" applyAlignment="1">
      <alignment horizontal="center" vertical="center"/>
    </xf>
    <xf numFmtId="169" fontId="90" fillId="0" borderId="34" xfId="39" applyNumberFormat="1" applyFont="1" applyBorder="1" applyAlignment="1">
      <alignment horizontal="center" vertical="center"/>
    </xf>
    <xf numFmtId="169" fontId="90" fillId="0" borderId="33" xfId="39" applyNumberFormat="1" applyFont="1" applyBorder="1" applyAlignment="1">
      <alignment horizontal="center" vertical="center"/>
    </xf>
    <xf numFmtId="169" fontId="91" fillId="0" borderId="17" xfId="39" applyNumberFormat="1" applyFont="1" applyBorder="1" applyAlignment="1">
      <alignment horizontal="center" vertical="center"/>
    </xf>
    <xf numFmtId="3" fontId="83" fillId="0" borderId="40" xfId="39" applyNumberFormat="1" applyFont="1" applyBorder="1" applyAlignment="1">
      <alignment horizontal="center" vertical="center"/>
    </xf>
    <xf numFmtId="3" fontId="83" fillId="0" borderId="46" xfId="39" applyNumberFormat="1" applyFont="1" applyBorder="1" applyAlignment="1">
      <alignment horizontal="center" vertical="center"/>
    </xf>
    <xf numFmtId="3" fontId="83" fillId="0" borderId="45" xfId="39" applyNumberFormat="1" applyFont="1" applyBorder="1" applyAlignment="1">
      <alignment horizontal="center" vertical="center"/>
    </xf>
    <xf numFmtId="3" fontId="23" fillId="0" borderId="13" xfId="36" applyNumberFormat="1" applyFont="1" applyFill="1" applyBorder="1" applyAlignment="1">
      <alignment horizontal="center" vertical="center" wrapText="1"/>
    </xf>
    <xf numFmtId="1" fontId="18" fillId="0" borderId="0" xfId="39" applyNumberFormat="1" applyFont="1"/>
    <xf numFmtId="3" fontId="12" fillId="0" borderId="50" xfId="38" applyNumberFormat="1" applyFont="1" applyFill="1" applyBorder="1" applyAlignment="1">
      <alignment vertical="center" wrapText="1"/>
    </xf>
    <xf numFmtId="3" fontId="13" fillId="0" borderId="31" xfId="39" applyNumberFormat="1" applyFont="1" applyBorder="1" applyAlignment="1">
      <alignment horizontal="center" vertical="center"/>
    </xf>
    <xf numFmtId="0" fontId="92" fillId="0" borderId="0" xfId="39" applyFont="1" applyAlignment="1">
      <alignment horizontal="right"/>
    </xf>
    <xf numFmtId="3" fontId="23" fillId="0" borderId="37" xfId="36" applyNumberFormat="1" applyFont="1" applyFill="1" applyBorder="1" applyAlignment="1">
      <alignment horizontal="center" vertical="center" wrapText="1"/>
    </xf>
    <xf numFmtId="0" fontId="18" fillId="65" borderId="13" xfId="44" applyFont="1" applyFill="1" applyBorder="1" applyAlignment="1">
      <alignment horizontal="center" vertical="center" wrapText="1"/>
    </xf>
    <xf numFmtId="0" fontId="18" fillId="65" borderId="7" xfId="44" applyFont="1" applyFill="1" applyBorder="1" applyAlignment="1">
      <alignment horizontal="center" vertical="center" wrapText="1"/>
    </xf>
    <xf numFmtId="0" fontId="83" fillId="0" borderId="17" xfId="44" applyFont="1" applyBorder="1" applyAlignment="1">
      <alignment horizontal="left" vertical="center"/>
    </xf>
    <xf numFmtId="0" fontId="83" fillId="0" borderId="23" xfId="44" applyFont="1" applyBorder="1" applyAlignment="1">
      <alignment horizontal="left" vertical="center"/>
    </xf>
    <xf numFmtId="0" fontId="83" fillId="0" borderId="28" xfId="44" applyFont="1" applyBorder="1" applyAlignment="1">
      <alignment horizontal="left" vertical="center"/>
    </xf>
    <xf numFmtId="0" fontId="16" fillId="0" borderId="0" xfId="49" applyFont="1"/>
    <xf numFmtId="0" fontId="14" fillId="0" borderId="0" xfId="49" applyFont="1"/>
    <xf numFmtId="0" fontId="14" fillId="67" borderId="54" xfId="51" applyFont="1" applyFill="1" applyBorder="1" applyAlignment="1">
      <alignment horizontal="center" vertical="center" wrapText="1"/>
    </xf>
    <xf numFmtId="0" fontId="14" fillId="67" borderId="40" xfId="51" applyFont="1" applyFill="1" applyBorder="1" applyAlignment="1">
      <alignment horizontal="center" vertical="center" wrapText="1"/>
    </xf>
    <xf numFmtId="0" fontId="14" fillId="67" borderId="104" xfId="51" applyFont="1" applyFill="1" applyBorder="1" applyAlignment="1">
      <alignment horizontal="center" vertical="center" wrapText="1"/>
    </xf>
    <xf numFmtId="0" fontId="14" fillId="67" borderId="55" xfId="51" applyFont="1" applyFill="1" applyBorder="1" applyAlignment="1">
      <alignment horizontal="center" vertical="center" wrapText="1"/>
    </xf>
    <xf numFmtId="0" fontId="14" fillId="67" borderId="0" xfId="51" applyFont="1" applyFill="1" applyBorder="1" applyAlignment="1">
      <alignment horizontal="center" vertical="center" wrapText="1"/>
    </xf>
    <xf numFmtId="0" fontId="12" fillId="0" borderId="16" xfId="51" applyFont="1" applyFill="1" applyBorder="1" applyAlignment="1">
      <alignment horizontal="left" vertical="center" wrapText="1"/>
    </xf>
    <xf numFmtId="3" fontId="16" fillId="0" borderId="43" xfId="49" applyNumberFormat="1" applyFont="1" applyBorder="1" applyAlignment="1">
      <alignment horizontal="center" vertical="center" wrapText="1"/>
    </xf>
    <xf numFmtId="3" fontId="16" fillId="0" borderId="44" xfId="49" applyNumberFormat="1" applyFont="1" applyBorder="1" applyAlignment="1">
      <alignment horizontal="center" vertical="center" wrapText="1"/>
    </xf>
    <xf numFmtId="3" fontId="16" fillId="0" borderId="52" xfId="49" applyNumberFormat="1" applyFont="1" applyBorder="1" applyAlignment="1">
      <alignment horizontal="center" vertical="center" wrapText="1"/>
    </xf>
    <xf numFmtId="3" fontId="96" fillId="0" borderId="53" xfId="49" applyNumberFormat="1" applyFont="1" applyBorder="1" applyAlignment="1">
      <alignment horizontal="center" vertical="center" wrapText="1"/>
    </xf>
    <xf numFmtId="3" fontId="16" fillId="0" borderId="85" xfId="49" applyNumberFormat="1" applyFont="1" applyBorder="1" applyAlignment="1">
      <alignment horizontal="center" vertical="center" wrapText="1"/>
    </xf>
    <xf numFmtId="0" fontId="12" fillId="0" borderId="21" xfId="51" applyFont="1" applyFill="1" applyBorder="1" applyAlignment="1">
      <alignment horizontal="left" vertical="center" wrapText="1"/>
    </xf>
    <xf numFmtId="3" fontId="16" fillId="0" borderId="23" xfId="49" applyNumberFormat="1" applyFont="1" applyBorder="1" applyAlignment="1">
      <alignment horizontal="center" vertical="center" wrapText="1"/>
    </xf>
    <xf numFmtId="3" fontId="16" fillId="0" borderId="24" xfId="49" applyNumberFormat="1" applyFont="1" applyBorder="1" applyAlignment="1">
      <alignment horizontal="center" vertical="center" wrapText="1"/>
    </xf>
    <xf numFmtId="3" fontId="16" fillId="0" borderId="25" xfId="49" applyNumberFormat="1" applyFont="1" applyBorder="1" applyAlignment="1">
      <alignment horizontal="center" vertical="center" wrapText="1"/>
    </xf>
    <xf numFmtId="3" fontId="96" fillId="0" borderId="26" xfId="49" applyNumberFormat="1" applyFont="1" applyBorder="1" applyAlignment="1">
      <alignment horizontal="center" vertical="center" wrapText="1"/>
    </xf>
    <xf numFmtId="3" fontId="16" fillId="0" borderId="42" xfId="49" applyNumberFormat="1" applyFont="1" applyBorder="1" applyAlignment="1">
      <alignment horizontal="center" vertical="center" wrapText="1"/>
    </xf>
    <xf numFmtId="0" fontId="12" fillId="0" borderId="27" xfId="51" applyFont="1" applyFill="1" applyBorder="1" applyAlignment="1">
      <alignment horizontal="left" vertical="center" wrapText="1"/>
    </xf>
    <xf numFmtId="3" fontId="16" fillId="0" borderId="28" xfId="49" applyNumberFormat="1" applyFont="1" applyBorder="1" applyAlignment="1">
      <alignment horizontal="center" vertical="center" wrapText="1"/>
    </xf>
    <xf numFmtId="3" fontId="16" fillId="0" borderId="29" xfId="49" applyNumberFormat="1" applyFont="1" applyBorder="1" applyAlignment="1">
      <alignment horizontal="center" vertical="center" wrapText="1"/>
    </xf>
    <xf numFmtId="3" fontId="16" fillId="0" borderId="94" xfId="49" applyNumberFormat="1" applyFont="1" applyBorder="1" applyAlignment="1">
      <alignment horizontal="center" vertical="center" wrapText="1"/>
    </xf>
    <xf numFmtId="3" fontId="96" fillId="0" borderId="30" xfId="49" applyNumberFormat="1" applyFont="1" applyBorder="1" applyAlignment="1">
      <alignment horizontal="center" vertical="center" wrapText="1"/>
    </xf>
    <xf numFmtId="3" fontId="16" fillId="0" borderId="99" xfId="49" applyNumberFormat="1" applyFont="1" applyBorder="1" applyAlignment="1">
      <alignment horizontal="center" vertical="center" wrapText="1"/>
    </xf>
    <xf numFmtId="0" fontId="18" fillId="2" borderId="5" xfId="51" applyFont="1" applyFill="1" applyBorder="1" applyAlignment="1">
      <alignment horizontal="center" vertical="center" wrapText="1"/>
    </xf>
    <xf numFmtId="3" fontId="96" fillId="2" borderId="10" xfId="49" applyNumberFormat="1" applyFont="1" applyFill="1" applyBorder="1" applyAlignment="1">
      <alignment horizontal="center" vertical="center" wrapText="1"/>
    </xf>
    <xf numFmtId="3" fontId="96" fillId="2" borderId="15" xfId="49" applyNumberFormat="1" applyFont="1" applyFill="1" applyBorder="1" applyAlignment="1">
      <alignment horizontal="center" vertical="center" wrapText="1"/>
    </xf>
    <xf numFmtId="3" fontId="96" fillId="2" borderId="12" xfId="49" applyNumberFormat="1" applyFont="1" applyFill="1" applyBorder="1" applyAlignment="1">
      <alignment horizontal="center" vertical="center" wrapText="1"/>
    </xf>
    <xf numFmtId="3" fontId="96" fillId="2" borderId="13" xfId="49" applyNumberFormat="1" applyFont="1" applyFill="1" applyBorder="1" applyAlignment="1">
      <alignment horizontal="center" vertical="center" wrapText="1"/>
    </xf>
    <xf numFmtId="3" fontId="96" fillId="2" borderId="11" xfId="49" applyNumberFormat="1" applyFont="1" applyFill="1" applyBorder="1" applyAlignment="1">
      <alignment horizontal="center" vertical="center" wrapText="1"/>
    </xf>
    <xf numFmtId="0" fontId="96" fillId="0" borderId="0" xfId="51" applyFont="1"/>
    <xf numFmtId="0" fontId="16" fillId="0" borderId="0" xfId="51" applyFont="1"/>
    <xf numFmtId="0" fontId="13" fillId="67" borderId="13" xfId="32" applyFont="1" applyFill="1" applyBorder="1" applyAlignment="1">
      <alignment horizontal="center" vertical="center" wrapText="1"/>
    </xf>
    <xf numFmtId="0" fontId="12" fillId="0" borderId="20" xfId="32" applyFont="1" applyFill="1" applyBorder="1" applyAlignment="1">
      <alignment horizontal="left" vertical="center" wrapText="1"/>
    </xf>
    <xf numFmtId="0" fontId="12" fillId="0" borderId="26" xfId="32" applyFont="1" applyFill="1" applyBorder="1" applyAlignment="1">
      <alignment horizontal="left" vertical="center" wrapText="1"/>
    </xf>
    <xf numFmtId="0" fontId="12" fillId="0" borderId="30" xfId="32" applyFont="1" applyFill="1" applyBorder="1" applyAlignment="1">
      <alignment horizontal="left" vertical="center" wrapText="1"/>
    </xf>
    <xf numFmtId="0" fontId="13" fillId="2" borderId="13" xfId="32" applyFont="1" applyFill="1" applyBorder="1" applyAlignment="1">
      <alignment horizontal="center" vertical="center" wrapText="1"/>
    </xf>
    <xf numFmtId="0" fontId="13" fillId="67" borderId="5" xfId="32" applyFont="1" applyFill="1" applyBorder="1" applyAlignment="1">
      <alignment horizontal="center" vertical="center" wrapText="1"/>
    </xf>
    <xf numFmtId="0" fontId="13" fillId="67" borderId="15" xfId="32" applyFont="1" applyFill="1" applyBorder="1" applyAlignment="1">
      <alignment horizontal="center" vertical="center" wrapText="1"/>
    </xf>
    <xf numFmtId="0" fontId="13" fillId="67" borderId="12" xfId="32" applyFont="1" applyFill="1" applyBorder="1" applyAlignment="1">
      <alignment horizontal="center" vertical="center" wrapText="1"/>
    </xf>
    <xf numFmtId="0" fontId="13" fillId="67" borderId="7" xfId="32" applyFont="1" applyFill="1" applyBorder="1" applyAlignment="1">
      <alignment horizontal="center" vertical="center" wrapText="1"/>
    </xf>
    <xf numFmtId="0" fontId="14" fillId="67" borderId="10" xfId="51" applyFont="1" applyFill="1" applyBorder="1" applyAlignment="1">
      <alignment horizontal="center" vertical="center" wrapText="1"/>
    </xf>
    <xf numFmtId="0" fontId="14" fillId="67" borderId="15" xfId="51" applyFont="1" applyFill="1" applyBorder="1" applyAlignment="1">
      <alignment horizontal="center" vertical="center" wrapText="1"/>
    </xf>
    <xf numFmtId="0" fontId="14" fillId="67" borderId="31" xfId="51" applyFont="1" applyFill="1" applyBorder="1" applyAlignment="1">
      <alignment horizontal="center" vertical="center" wrapText="1"/>
    </xf>
    <xf numFmtId="3" fontId="16" fillId="0" borderId="17" xfId="49" applyNumberFormat="1" applyFont="1" applyBorder="1" applyAlignment="1">
      <alignment horizontal="center" vertical="center"/>
    </xf>
    <xf numFmtId="3" fontId="16" fillId="0" borderId="18" xfId="49" applyNumberFormat="1" applyFont="1" applyBorder="1" applyAlignment="1">
      <alignment horizontal="center" vertical="center"/>
    </xf>
    <xf numFmtId="3" fontId="16" fillId="0" borderId="84" xfId="49" applyNumberFormat="1" applyFont="1" applyBorder="1" applyAlignment="1">
      <alignment horizontal="center" vertical="center"/>
    </xf>
    <xf numFmtId="3" fontId="16" fillId="0" borderId="23" xfId="49" applyNumberFormat="1" applyFont="1" applyBorder="1" applyAlignment="1">
      <alignment horizontal="center" vertical="center"/>
    </xf>
    <xf numFmtId="3" fontId="16" fillId="0" borderId="24" xfId="49" applyNumberFormat="1" applyFont="1" applyBorder="1" applyAlignment="1">
      <alignment horizontal="center" vertical="center"/>
    </xf>
    <xf numFmtId="3" fontId="16" fillId="0" borderId="46" xfId="49" applyNumberFormat="1" applyFont="1" applyBorder="1" applyAlignment="1">
      <alignment horizontal="center" vertical="center"/>
    </xf>
    <xf numFmtId="3" fontId="16" fillId="0" borderId="28" xfId="49" applyNumberFormat="1" applyFont="1" applyBorder="1" applyAlignment="1">
      <alignment horizontal="center" vertical="center"/>
    </xf>
    <xf numFmtId="3" fontId="16" fillId="0" borderId="29" xfId="49" applyNumberFormat="1" applyFont="1" applyBorder="1" applyAlignment="1">
      <alignment horizontal="center" vertical="center"/>
    </xf>
    <xf numFmtId="3" fontId="16" fillId="0" borderId="47" xfId="49" applyNumberFormat="1" applyFont="1" applyBorder="1" applyAlignment="1">
      <alignment horizontal="center" vertical="center"/>
    </xf>
    <xf numFmtId="0" fontId="13" fillId="2" borderId="5" xfId="51" applyFont="1" applyFill="1" applyBorder="1" applyAlignment="1">
      <alignment horizontal="center" vertical="center" wrapText="1"/>
    </xf>
    <xf numFmtId="3" fontId="14" fillId="2" borderId="10" xfId="49" applyNumberFormat="1" applyFont="1" applyFill="1" applyBorder="1" applyAlignment="1">
      <alignment horizontal="center" vertical="center"/>
    </xf>
    <xf numFmtId="3" fontId="14" fillId="2" borderId="15" xfId="49" applyNumberFormat="1" applyFont="1" applyFill="1" applyBorder="1" applyAlignment="1">
      <alignment horizontal="center" vertical="center"/>
    </xf>
    <xf numFmtId="3" fontId="14" fillId="2" borderId="31" xfId="49" applyNumberFormat="1" applyFont="1" applyFill="1" applyBorder="1" applyAlignment="1">
      <alignment horizontal="center" vertical="center"/>
    </xf>
    <xf numFmtId="0" fontId="24" fillId="0" borderId="5" xfId="32" applyFont="1" applyFill="1" applyBorder="1" applyAlignment="1">
      <alignment vertical="center" wrapText="1"/>
    </xf>
    <xf numFmtId="0" fontId="23" fillId="67" borderId="15" xfId="32" applyFont="1" applyFill="1" applyBorder="1" applyAlignment="1">
      <alignment horizontal="center" vertical="center" wrapText="1"/>
    </xf>
    <xf numFmtId="0" fontId="13" fillId="67" borderId="54" xfId="32" applyFont="1" applyFill="1" applyBorder="1" applyAlignment="1">
      <alignment horizontal="center" vertical="center" wrapText="1"/>
    </xf>
    <xf numFmtId="3" fontId="0" fillId="0" borderId="0" xfId="0" applyNumberFormat="1"/>
    <xf numFmtId="0" fontId="13" fillId="67" borderId="21" xfId="32" applyFont="1" applyFill="1" applyBorder="1" applyAlignment="1">
      <alignment horizontal="center" vertical="center" wrapText="1"/>
    </xf>
    <xf numFmtId="49" fontId="23" fillId="0" borderId="24" xfId="32" quotePrefix="1" applyNumberFormat="1" applyFont="1" applyFill="1" applyBorder="1" applyAlignment="1">
      <alignment horizontal="center" vertical="center" wrapText="1"/>
    </xf>
    <xf numFmtId="0" fontId="23" fillId="0" borderId="24" xfId="32" applyFont="1" applyFill="1" applyBorder="1" applyAlignment="1">
      <alignment horizontal="center" vertical="center" wrapText="1"/>
    </xf>
    <xf numFmtId="0" fontId="23" fillId="0" borderId="46" xfId="32" applyFont="1" applyFill="1" applyBorder="1" applyAlignment="1">
      <alignment horizontal="center" vertical="center" wrapText="1"/>
    </xf>
    <xf numFmtId="3" fontId="23" fillId="0" borderId="35" xfId="0" applyNumberFormat="1" applyFont="1" applyFill="1" applyBorder="1" applyAlignment="1">
      <alignment horizontal="center" vertical="center" wrapText="1"/>
    </xf>
    <xf numFmtId="3" fontId="23" fillId="0" borderId="58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2" fillId="4" borderId="53" xfId="32" applyFont="1" applyFill="1" applyBorder="1" applyAlignment="1">
      <alignment horizontal="left" vertical="center" wrapText="1"/>
    </xf>
    <xf numFmtId="169" fontId="12" fillId="4" borderId="85" xfId="1094" applyNumberFormat="1" applyFont="1" applyFill="1" applyBorder="1" applyAlignment="1">
      <alignment horizontal="center" vertical="center" wrapText="1"/>
    </xf>
    <xf numFmtId="169" fontId="12" fillId="4" borderId="44" xfId="1094" applyNumberFormat="1" applyFont="1" applyFill="1" applyBorder="1" applyAlignment="1">
      <alignment horizontal="center" vertical="center" wrapText="1"/>
    </xf>
    <xf numFmtId="169" fontId="12" fillId="0" borderId="52" xfId="1094" applyNumberFormat="1" applyFont="1" applyFill="1" applyBorder="1" applyAlignment="1">
      <alignment horizontal="center" vertical="center" wrapText="1"/>
    </xf>
    <xf numFmtId="169" fontId="12" fillId="0" borderId="45" xfId="1094" applyNumberFormat="1" applyFont="1" applyFill="1" applyBorder="1" applyAlignment="1">
      <alignment horizontal="center" vertical="center" wrapText="1"/>
    </xf>
    <xf numFmtId="0" fontId="12" fillId="4" borderId="26" xfId="32" applyFont="1" applyFill="1" applyBorder="1" applyAlignment="1">
      <alignment horizontal="left" vertical="center" wrapText="1"/>
    </xf>
    <xf numFmtId="169" fontId="12" fillId="4" borderId="42" xfId="1094" applyNumberFormat="1" applyFont="1" applyFill="1" applyBorder="1" applyAlignment="1">
      <alignment horizontal="center" vertical="center" wrapText="1"/>
    </xf>
    <xf numFmtId="169" fontId="12" fillId="4" borderId="24" xfId="1094" applyNumberFormat="1" applyFont="1" applyFill="1" applyBorder="1" applyAlignment="1">
      <alignment horizontal="center" vertical="center" wrapText="1"/>
    </xf>
    <xf numFmtId="169" fontId="12" fillId="0" borderId="25" xfId="1094" applyNumberFormat="1" applyFont="1" applyFill="1" applyBorder="1" applyAlignment="1">
      <alignment horizontal="center" vertical="center" wrapText="1"/>
    </xf>
    <xf numFmtId="169" fontId="12" fillId="0" borderId="46" xfId="1094" applyNumberFormat="1" applyFont="1" applyFill="1" applyBorder="1" applyAlignment="1">
      <alignment horizontal="center" vertical="center" wrapText="1"/>
    </xf>
    <xf numFmtId="169" fontId="12" fillId="0" borderId="24" xfId="1094" applyNumberFormat="1" applyFont="1" applyFill="1" applyBorder="1" applyAlignment="1">
      <alignment horizontal="center" vertical="center" wrapText="1"/>
    </xf>
    <xf numFmtId="181" fontId="100" fillId="0" borderId="0" xfId="1505" applyNumberFormat="1" applyFont="1" applyAlignment="1">
      <alignment horizontal="center" vertical="center"/>
    </xf>
    <xf numFmtId="169" fontId="83" fillId="0" borderId="25" xfId="1094" applyNumberFormat="1" applyFont="1" applyFill="1" applyBorder="1" applyAlignment="1">
      <alignment horizontal="center" vertical="center" wrapText="1"/>
    </xf>
    <xf numFmtId="169" fontId="83" fillId="0" borderId="46" xfId="1094" applyNumberFormat="1" applyFont="1" applyFill="1" applyBorder="1" applyAlignment="1">
      <alignment horizontal="center" vertical="center" wrapText="1"/>
    </xf>
    <xf numFmtId="169" fontId="12" fillId="0" borderId="42" xfId="1094" applyNumberFormat="1" applyFont="1" applyFill="1" applyBorder="1" applyAlignment="1">
      <alignment horizontal="center" vertical="center" wrapText="1"/>
    </xf>
    <xf numFmtId="169" fontId="12" fillId="0" borderId="24" xfId="1297" applyNumberFormat="1" applyFont="1" applyBorder="1" applyAlignment="1">
      <alignment horizontal="center" vertical="center"/>
    </xf>
    <xf numFmtId="169" fontId="12" fillId="0" borderId="25" xfId="1297" applyNumberFormat="1" applyFont="1" applyFill="1" applyBorder="1" applyAlignment="1">
      <alignment horizontal="center" vertical="center"/>
    </xf>
    <xf numFmtId="169" fontId="12" fillId="0" borderId="46" xfId="1297" applyNumberFormat="1" applyFont="1" applyFill="1" applyBorder="1" applyAlignment="1">
      <alignment horizontal="center" vertical="center"/>
    </xf>
    <xf numFmtId="0" fontId="12" fillId="0" borderId="51" xfId="32" applyFont="1" applyFill="1" applyBorder="1" applyAlignment="1">
      <alignment horizontal="left" vertical="center" wrapText="1"/>
    </xf>
    <xf numFmtId="169" fontId="12" fillId="4" borderId="56" xfId="1094" applyNumberFormat="1" applyFont="1" applyFill="1" applyBorder="1" applyAlignment="1">
      <alignment horizontal="center" vertical="center" wrapText="1"/>
    </xf>
    <xf numFmtId="169" fontId="12" fillId="4" borderId="35" xfId="1094" applyNumberFormat="1" applyFont="1" applyFill="1" applyBorder="1" applyAlignment="1">
      <alignment horizontal="center" vertical="center" wrapText="1"/>
    </xf>
    <xf numFmtId="169" fontId="12" fillId="0" borderId="35" xfId="1094" applyNumberFormat="1" applyFont="1" applyFill="1" applyBorder="1" applyAlignment="1">
      <alignment horizontal="center" vertical="center" wrapText="1"/>
    </xf>
    <xf numFmtId="169" fontId="12" fillId="0" borderId="59" xfId="1094" applyNumberFormat="1" applyFont="1" applyFill="1" applyBorder="1" applyAlignment="1">
      <alignment horizontal="center" vertical="center" wrapText="1"/>
    </xf>
    <xf numFmtId="169" fontId="12" fillId="0" borderId="58" xfId="1094" applyNumberFormat="1" applyFont="1" applyFill="1" applyBorder="1" applyAlignment="1">
      <alignment horizontal="center" vertical="center" wrapText="1"/>
    </xf>
    <xf numFmtId="169" fontId="100" fillId="0" borderId="0" xfId="1094" applyNumberFormat="1" applyFont="1" applyFill="1"/>
    <xf numFmtId="169" fontId="100" fillId="0" borderId="0" xfId="1297" applyNumberFormat="1" applyFont="1" applyFill="1"/>
    <xf numFmtId="0" fontId="12" fillId="4" borderId="48" xfId="32" applyFont="1" applyFill="1" applyBorder="1" applyAlignment="1">
      <alignment vertical="center" wrapText="1"/>
    </xf>
    <xf numFmtId="169" fontId="12" fillId="0" borderId="19" xfId="1297" applyNumberFormat="1" applyFont="1" applyFill="1" applyBorder="1" applyAlignment="1">
      <alignment horizontal="center" vertical="center" wrapText="1"/>
    </xf>
    <xf numFmtId="169" fontId="12" fillId="0" borderId="45" xfId="1297" applyNumberFormat="1" applyFont="1" applyFill="1" applyBorder="1" applyAlignment="1">
      <alignment horizontal="center" vertical="center" wrapText="1"/>
    </xf>
    <xf numFmtId="169" fontId="12" fillId="0" borderId="44" xfId="1297" applyNumberFormat="1" applyFont="1" applyFill="1" applyBorder="1" applyAlignment="1">
      <alignment horizontal="center" vertical="center" wrapText="1"/>
    </xf>
    <xf numFmtId="0" fontId="12" fillId="4" borderId="21" xfId="32" applyFont="1" applyFill="1" applyBorder="1" applyAlignment="1">
      <alignment vertical="center" wrapText="1"/>
    </xf>
    <xf numFmtId="169" fontId="12" fillId="0" borderId="25" xfId="1297" applyNumberFormat="1" applyFont="1" applyFill="1" applyBorder="1" applyAlignment="1">
      <alignment horizontal="center" vertical="center" wrapText="1"/>
    </xf>
    <xf numFmtId="169" fontId="12" fillId="0" borderId="46" xfId="1297" applyNumberFormat="1" applyFont="1" applyFill="1" applyBorder="1" applyAlignment="1">
      <alignment horizontal="center" vertical="center" wrapText="1"/>
    </xf>
    <xf numFmtId="169" fontId="12" fillId="0" borderId="24" xfId="1297" applyNumberFormat="1" applyFont="1" applyFill="1" applyBorder="1" applyAlignment="1">
      <alignment horizontal="center" vertical="center" wrapText="1"/>
    </xf>
    <xf numFmtId="169" fontId="12" fillId="0" borderId="24" xfId="1297" applyNumberFormat="1" applyFont="1" applyFill="1" applyBorder="1" applyAlignment="1">
      <alignment horizontal="center" vertical="center"/>
    </xf>
    <xf numFmtId="0" fontId="12" fillId="0" borderId="21" xfId="32" applyFont="1" applyFill="1" applyBorder="1" applyAlignment="1">
      <alignment vertical="center" wrapText="1"/>
    </xf>
    <xf numFmtId="0" fontId="12" fillId="0" borderId="32" xfId="32" applyFont="1" applyFill="1" applyBorder="1" applyAlignment="1">
      <alignment vertical="center" wrapText="1"/>
    </xf>
    <xf numFmtId="169" fontId="12" fillId="0" borderId="59" xfId="1297" applyNumberFormat="1" applyFont="1" applyFill="1" applyBorder="1" applyAlignment="1">
      <alignment horizontal="center" vertical="center"/>
    </xf>
    <xf numFmtId="169" fontId="12" fillId="0" borderId="58" xfId="1297" applyNumberFormat="1" applyFont="1" applyFill="1" applyBorder="1" applyAlignment="1">
      <alignment horizontal="center" vertical="center"/>
    </xf>
    <xf numFmtId="169" fontId="12" fillId="0" borderId="35" xfId="1297" applyNumberFormat="1" applyFont="1" applyFill="1" applyBorder="1" applyAlignment="1">
      <alignment horizontal="center" vertical="center"/>
    </xf>
    <xf numFmtId="0" fontId="12" fillId="0" borderId="26" xfId="32" applyFont="1" applyFill="1" applyBorder="1" applyAlignment="1">
      <alignment vertical="center" wrapText="1"/>
    </xf>
    <xf numFmtId="0" fontId="12" fillId="0" borderId="51" xfId="32" applyFont="1" applyFill="1" applyBorder="1" applyAlignment="1">
      <alignment vertical="center" wrapText="1"/>
    </xf>
    <xf numFmtId="0" fontId="13" fillId="67" borderId="40" xfId="32" applyFont="1" applyFill="1" applyBorder="1" applyAlignment="1">
      <alignment horizontal="center" vertical="center" wrapText="1"/>
    </xf>
    <xf numFmtId="169" fontId="83" fillId="0" borderId="85" xfId="1094" applyNumberFormat="1" applyFont="1" applyFill="1" applyBorder="1" applyAlignment="1">
      <alignment horizontal="center" vertical="center" wrapText="1"/>
    </xf>
    <xf numFmtId="169" fontId="83" fillId="0" borderId="44" xfId="1094" applyNumberFormat="1" applyFont="1" applyFill="1" applyBorder="1" applyAlignment="1">
      <alignment horizontal="center" vertical="center" wrapText="1"/>
    </xf>
    <xf numFmtId="169" fontId="83" fillId="0" borderId="45" xfId="1094" applyNumberFormat="1" applyFont="1" applyFill="1" applyBorder="1" applyAlignment="1">
      <alignment horizontal="center" vertical="center" wrapText="1"/>
    </xf>
    <xf numFmtId="169" fontId="83" fillId="0" borderId="99" xfId="1094" applyNumberFormat="1" applyFont="1" applyFill="1" applyBorder="1" applyAlignment="1">
      <alignment horizontal="center" vertical="center" wrapText="1"/>
    </xf>
    <xf numFmtId="169" fontId="83" fillId="0" borderId="29" xfId="1094" applyNumberFormat="1" applyFont="1" applyFill="1" applyBorder="1" applyAlignment="1">
      <alignment horizontal="center" vertical="center" wrapText="1"/>
    </xf>
    <xf numFmtId="169" fontId="83" fillId="0" borderId="47" xfId="1094" applyNumberFormat="1" applyFont="1" applyFill="1" applyBorder="1" applyAlignment="1">
      <alignment horizontal="center" vertical="center" wrapText="1"/>
    </xf>
    <xf numFmtId="169" fontId="83" fillId="0" borderId="34" xfId="1094" applyNumberFormat="1" applyFont="1" applyFill="1" applyBorder="1" applyAlignment="1">
      <alignment horizontal="center" vertical="center" wrapText="1"/>
    </xf>
    <xf numFmtId="169" fontId="83" fillId="0" borderId="35" xfId="1094" applyNumberFormat="1" applyFont="1" applyFill="1" applyBorder="1" applyAlignment="1">
      <alignment horizontal="center" vertical="center" wrapText="1"/>
    </xf>
    <xf numFmtId="169" fontId="83" fillId="0" borderId="58" xfId="1094" applyNumberFormat="1" applyFont="1" applyFill="1" applyBorder="1" applyAlignment="1">
      <alignment horizontal="center" vertical="center" wrapText="1"/>
    </xf>
    <xf numFmtId="169" fontId="83" fillId="0" borderId="0" xfId="1094" applyNumberFormat="1" applyFont="1" applyFill="1" applyBorder="1" applyAlignment="1">
      <alignment horizontal="center" vertical="center" wrapText="1"/>
    </xf>
    <xf numFmtId="0" fontId="13" fillId="67" borderId="4" xfId="32" applyFont="1" applyFill="1" applyBorder="1" applyAlignment="1">
      <alignment horizontal="center" vertical="center" wrapText="1"/>
    </xf>
    <xf numFmtId="169" fontId="83" fillId="0" borderId="43" xfId="1094" applyNumberFormat="1" applyFont="1" applyFill="1" applyBorder="1" applyAlignment="1">
      <alignment horizontal="center" vertical="center" wrapText="1"/>
    </xf>
    <xf numFmtId="169" fontId="83" fillId="0" borderId="18" xfId="1094" applyNumberFormat="1" applyFont="1" applyFill="1" applyBorder="1" applyAlignment="1">
      <alignment horizontal="center" vertical="center" wrapText="1"/>
    </xf>
    <xf numFmtId="169" fontId="83" fillId="0" borderId="84" xfId="1094" applyNumberFormat="1" applyFont="1" applyFill="1" applyBorder="1" applyAlignment="1">
      <alignment horizontal="center" vertical="center" wrapText="1"/>
    </xf>
    <xf numFmtId="169" fontId="83" fillId="0" borderId="23" xfId="1094" applyNumberFormat="1" applyFont="1" applyFill="1" applyBorder="1" applyAlignment="1">
      <alignment horizontal="center" vertical="center" wrapText="1"/>
    </xf>
    <xf numFmtId="169" fontId="83" fillId="0" borderId="24" xfId="1094" applyNumberFormat="1" applyFont="1" applyFill="1" applyBorder="1" applyAlignment="1">
      <alignment horizontal="center" vertical="center" wrapText="1"/>
    </xf>
    <xf numFmtId="10" fontId="83" fillId="0" borderId="0" xfId="1094" applyNumberFormat="1" applyFont="1" applyFill="1" applyBorder="1" applyAlignment="1">
      <alignment horizontal="center" vertical="center" wrapText="1"/>
    </xf>
    <xf numFmtId="169" fontId="0" fillId="0" borderId="0" xfId="1511" applyNumberFormat="1" applyFont="1" applyFill="1">
      <alignment vertical="top"/>
    </xf>
    <xf numFmtId="0" fontId="12" fillId="0" borderId="0" xfId="1512" applyFont="1"/>
    <xf numFmtId="0" fontId="13" fillId="0" borderId="0" xfId="1512" applyFont="1" applyAlignment="1">
      <alignment horizontal="right"/>
    </xf>
    <xf numFmtId="0" fontId="13" fillId="0" borderId="0" xfId="1512" applyFont="1" applyAlignment="1"/>
    <xf numFmtId="0" fontId="20" fillId="0" borderId="0" xfId="873" applyFont="1" applyFill="1" applyAlignment="1">
      <alignment vertical="center" wrapText="1"/>
    </xf>
    <xf numFmtId="37" fontId="12" fillId="0" borderId="0" xfId="1512" applyNumberFormat="1" applyFont="1"/>
    <xf numFmtId="0" fontId="13" fillId="67" borderId="13" xfId="1512" applyFont="1" applyFill="1" applyBorder="1" applyAlignment="1">
      <alignment horizontal="center" vertical="center" wrapText="1"/>
    </xf>
    <xf numFmtId="0" fontId="13" fillId="67" borderId="12" xfId="1512" applyFont="1" applyFill="1" applyBorder="1" applyAlignment="1">
      <alignment horizontal="center" vertical="center" wrapText="1"/>
    </xf>
    <xf numFmtId="0" fontId="13" fillId="67" borderId="31" xfId="1512" applyFont="1" applyFill="1" applyBorder="1" applyAlignment="1">
      <alignment horizontal="center" vertical="center" wrapText="1"/>
    </xf>
    <xf numFmtId="0" fontId="12" fillId="67" borderId="20" xfId="1512" applyFont="1" applyFill="1" applyBorder="1" applyAlignment="1">
      <alignment horizontal="left" vertical="center" wrapText="1"/>
    </xf>
    <xf numFmtId="169" fontId="12" fillId="0" borderId="18" xfId="1093" applyNumberFormat="1" applyFont="1" applyBorder="1" applyAlignment="1">
      <alignment horizontal="center" vertical="center"/>
    </xf>
    <xf numFmtId="169" fontId="12" fillId="0" borderId="84" xfId="1297" applyNumberFormat="1" applyFont="1" applyBorder="1" applyAlignment="1">
      <alignment horizontal="center" vertical="center"/>
    </xf>
    <xf numFmtId="0" fontId="12" fillId="67" borderId="26" xfId="1512" applyFont="1" applyFill="1" applyBorder="1" applyAlignment="1">
      <alignment horizontal="left" vertical="center" wrapText="1"/>
    </xf>
    <xf numFmtId="169" fontId="12" fillId="0" borderId="46" xfId="1297" applyNumberFormat="1" applyFont="1" applyBorder="1" applyAlignment="1">
      <alignment horizontal="center" vertical="center"/>
    </xf>
    <xf numFmtId="0" fontId="12" fillId="67" borderId="38" xfId="1512" applyFont="1" applyFill="1" applyBorder="1" applyAlignment="1">
      <alignment horizontal="left" vertical="center" wrapText="1"/>
    </xf>
    <xf numFmtId="169" fontId="12" fillId="0" borderId="36" xfId="1093" applyNumberFormat="1" applyFont="1" applyBorder="1" applyAlignment="1">
      <alignment horizontal="center" vertical="center"/>
    </xf>
    <xf numFmtId="169" fontId="12" fillId="0" borderId="97" xfId="1297" applyNumberFormat="1" applyFont="1" applyBorder="1" applyAlignment="1">
      <alignment horizontal="center" vertical="center"/>
    </xf>
    <xf numFmtId="0" fontId="18" fillId="67" borderId="13" xfId="1512" applyFont="1" applyFill="1" applyBorder="1" applyAlignment="1">
      <alignment horizontal="left" vertical="center" wrapText="1"/>
    </xf>
    <xf numFmtId="169" fontId="18" fillId="0" borderId="15" xfId="1093" applyNumberFormat="1" applyFont="1" applyBorder="1" applyAlignment="1">
      <alignment horizontal="center" vertical="center"/>
    </xf>
    <xf numFmtId="3" fontId="12" fillId="0" borderId="0" xfId="1512" applyNumberFormat="1" applyFont="1"/>
    <xf numFmtId="0" fontId="12" fillId="0" borderId="0" xfId="1512" applyFont="1" applyFill="1"/>
    <xf numFmtId="0" fontId="104" fillId="0" borderId="0" xfId="32" applyFont="1" applyFill="1"/>
    <xf numFmtId="0" fontId="101" fillId="0" borderId="0" xfId="32" applyFont="1" applyFill="1"/>
    <xf numFmtId="0" fontId="20" fillId="0" borderId="0" xfId="32" applyFont="1" applyFill="1" applyAlignment="1">
      <alignment vertical="center" wrapText="1"/>
    </xf>
    <xf numFmtId="0" fontId="13" fillId="67" borderId="11" xfId="32" applyFont="1" applyFill="1" applyBorder="1" applyAlignment="1">
      <alignment horizontal="center" vertical="center" wrapText="1"/>
    </xf>
    <xf numFmtId="169" fontId="101" fillId="0" borderId="0" xfId="1093" applyNumberFormat="1" applyFont="1" applyFill="1"/>
    <xf numFmtId="0" fontId="12" fillId="0" borderId="46" xfId="32" applyFont="1" applyFill="1" applyBorder="1" applyAlignment="1">
      <alignment horizontal="left" vertical="center" wrapText="1"/>
    </xf>
    <xf numFmtId="169" fontId="101" fillId="0" borderId="0" xfId="32" applyNumberFormat="1" applyFont="1" applyFill="1"/>
    <xf numFmtId="0" fontId="12" fillId="0" borderId="58" xfId="32" applyFont="1" applyFill="1" applyBorder="1" applyAlignment="1">
      <alignment horizontal="left" vertical="center" wrapText="1"/>
    </xf>
    <xf numFmtId="169" fontId="24" fillId="0" borderId="56" xfId="32" applyNumberFormat="1" applyFont="1" applyFill="1" applyBorder="1" applyAlignment="1">
      <alignment horizontal="center" vertical="center"/>
    </xf>
    <xf numFmtId="169" fontId="24" fillId="0" borderId="35" xfId="32" applyNumberFormat="1" applyFont="1" applyFill="1" applyBorder="1" applyAlignment="1">
      <alignment horizontal="center" vertical="center"/>
    </xf>
    <xf numFmtId="169" fontId="24" fillId="0" borderId="58" xfId="32" applyNumberFormat="1" applyFont="1" applyFill="1" applyBorder="1" applyAlignment="1">
      <alignment horizontal="center" vertical="center"/>
    </xf>
    <xf numFmtId="169" fontId="24" fillId="0" borderId="44" xfId="32" applyNumberFormat="1" applyFont="1" applyFill="1" applyBorder="1" applyAlignment="1">
      <alignment horizontal="center" vertical="center"/>
    </xf>
    <xf numFmtId="169" fontId="24" fillId="0" borderId="45" xfId="32" applyNumberFormat="1" applyFont="1" applyFill="1" applyBorder="1" applyAlignment="1">
      <alignment horizontal="center" vertical="center"/>
    </xf>
    <xf numFmtId="169" fontId="24" fillId="0" borderId="42" xfId="32" applyNumberFormat="1" applyFont="1" applyFill="1" applyBorder="1" applyAlignment="1">
      <alignment horizontal="center" vertical="center"/>
    </xf>
    <xf numFmtId="169" fontId="24" fillId="0" borderId="24" xfId="32" applyNumberFormat="1" applyFont="1" applyFill="1" applyBorder="1" applyAlignment="1">
      <alignment horizontal="center" vertical="center"/>
    </xf>
    <xf numFmtId="169" fontId="24" fillId="0" borderId="46" xfId="32" applyNumberFormat="1" applyFont="1" applyFill="1" applyBorder="1" applyAlignment="1">
      <alignment horizontal="center" vertical="center"/>
    </xf>
    <xf numFmtId="0" fontId="12" fillId="0" borderId="84" xfId="32" applyFont="1" applyFill="1" applyBorder="1" applyAlignment="1">
      <alignment horizontal="left" vertical="center" wrapText="1"/>
    </xf>
    <xf numFmtId="0" fontId="12" fillId="0" borderId="52" xfId="32" applyFont="1" applyFill="1" applyBorder="1" applyAlignment="1">
      <alignment horizontal="left" vertical="center" wrapText="1"/>
    </xf>
    <xf numFmtId="0" fontId="12" fillId="0" borderId="25" xfId="32" applyFont="1" applyFill="1" applyBorder="1" applyAlignment="1">
      <alignment horizontal="left" vertical="center" wrapText="1"/>
    </xf>
    <xf numFmtId="169" fontId="24" fillId="0" borderId="43" xfId="32" applyNumberFormat="1" applyFont="1" applyFill="1" applyBorder="1" applyAlignment="1">
      <alignment horizontal="center" vertical="center"/>
    </xf>
    <xf numFmtId="0" fontId="12" fillId="0" borderId="59" xfId="32" applyFont="1" applyFill="1" applyBorder="1" applyAlignment="1">
      <alignment horizontal="left" vertical="center" wrapText="1"/>
    </xf>
    <xf numFmtId="169" fontId="24" fillId="0" borderId="28" xfId="32" applyNumberFormat="1" applyFont="1" applyFill="1" applyBorder="1" applyAlignment="1">
      <alignment horizontal="center" vertical="center"/>
    </xf>
    <xf numFmtId="169" fontId="24" fillId="0" borderId="29" xfId="32" applyNumberFormat="1" applyFont="1" applyFill="1" applyBorder="1" applyAlignment="1">
      <alignment horizontal="center" vertical="center"/>
    </xf>
    <xf numFmtId="169" fontId="24" fillId="0" borderId="47" xfId="32" applyNumberFormat="1" applyFont="1" applyFill="1" applyBorder="1" applyAlignment="1">
      <alignment horizontal="center" vertical="center"/>
    </xf>
    <xf numFmtId="169" fontId="24" fillId="0" borderId="23" xfId="32" applyNumberFormat="1" applyFont="1" applyFill="1" applyBorder="1" applyAlignment="1">
      <alignment horizontal="center" vertical="center"/>
    </xf>
    <xf numFmtId="169" fontId="24" fillId="0" borderId="34" xfId="32" applyNumberFormat="1" applyFont="1" applyFill="1" applyBorder="1" applyAlignment="1">
      <alignment horizontal="center" vertical="center"/>
    </xf>
    <xf numFmtId="0" fontId="24" fillId="0" borderId="39" xfId="897" applyFont="1" applyBorder="1" applyAlignment="1">
      <alignment horizontal="center" vertical="center" wrapText="1"/>
    </xf>
    <xf numFmtId="0" fontId="24" fillId="0" borderId="40" xfId="897" applyFont="1" applyBorder="1" applyAlignment="1">
      <alignment horizontal="center" vertical="center" wrapText="1"/>
    </xf>
    <xf numFmtId="0" fontId="24" fillId="3" borderId="41" xfId="897" applyFont="1" applyFill="1" applyBorder="1" applyAlignment="1">
      <alignment horizontal="center" vertical="center" wrapText="1"/>
    </xf>
    <xf numFmtId="0" fontId="24" fillId="0" borderId="53" xfId="897" applyFont="1" applyFill="1" applyBorder="1" applyAlignment="1">
      <alignment horizontal="left" vertical="center" wrapText="1"/>
    </xf>
    <xf numFmtId="169" fontId="24" fillId="0" borderId="24" xfId="897" applyNumberFormat="1" applyFont="1" applyBorder="1" applyAlignment="1">
      <alignment horizontal="center" vertical="center" wrapText="1"/>
    </xf>
    <xf numFmtId="169" fontId="24" fillId="3" borderId="46" xfId="897" applyNumberFormat="1" applyFont="1" applyFill="1" applyBorder="1" applyAlignment="1">
      <alignment horizontal="center" vertical="center" wrapText="1"/>
    </xf>
    <xf numFmtId="0" fontId="24" fillId="0" borderId="21" xfId="897" applyFont="1" applyFill="1" applyBorder="1" applyAlignment="1">
      <alignment horizontal="left" vertical="center" wrapText="1"/>
    </xf>
    <xf numFmtId="169" fontId="24" fillId="0" borderId="23" xfId="897" applyNumberFormat="1" applyFont="1" applyBorder="1" applyAlignment="1">
      <alignment horizontal="center" vertical="center" wrapText="1"/>
    </xf>
    <xf numFmtId="0" fontId="24" fillId="0" borderId="32" xfId="897" applyFont="1" applyFill="1" applyBorder="1" applyAlignment="1">
      <alignment horizontal="left" vertical="center" wrapText="1"/>
    </xf>
    <xf numFmtId="169" fontId="24" fillId="0" borderId="34" xfId="897" applyNumberFormat="1" applyFont="1" applyBorder="1" applyAlignment="1">
      <alignment horizontal="center" vertical="center" wrapText="1"/>
    </xf>
    <xf numFmtId="169" fontId="24" fillId="0" borderId="35" xfId="897" applyNumberFormat="1" applyFont="1" applyBorder="1" applyAlignment="1">
      <alignment horizontal="center" vertical="center" wrapText="1"/>
    </xf>
    <xf numFmtId="169" fontId="24" fillId="3" borderId="58" xfId="897" applyNumberFormat="1" applyFont="1" applyFill="1" applyBorder="1" applyAlignment="1">
      <alignment horizontal="center" vertical="center" wrapText="1"/>
    </xf>
    <xf numFmtId="180" fontId="105" fillId="0" borderId="0" xfId="0" applyNumberFormat="1" applyFont="1" applyAlignment="1">
      <alignment wrapText="1"/>
    </xf>
    <xf numFmtId="180" fontId="95" fillId="0" borderId="0" xfId="0" applyNumberFormat="1" applyFont="1"/>
    <xf numFmtId="0" fontId="12" fillId="0" borderId="0" xfId="0" applyFont="1" applyFill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2" fillId="3" borderId="88" xfId="0" applyFont="1" applyFill="1" applyBorder="1" applyAlignment="1">
      <alignment vertical="center" wrapText="1"/>
    </xf>
    <xf numFmtId="0" fontId="12" fillId="3" borderId="18" xfId="0" applyFont="1" applyFill="1" applyBorder="1" applyAlignment="1">
      <alignment vertical="center" wrapText="1"/>
    </xf>
    <xf numFmtId="0" fontId="12" fillId="3" borderId="19" xfId="0" applyFont="1" applyFill="1" applyBorder="1" applyAlignment="1">
      <alignment vertical="center" wrapText="1"/>
    </xf>
    <xf numFmtId="0" fontId="12" fillId="3" borderId="53" xfId="0" applyFont="1" applyFill="1" applyBorder="1" applyAlignment="1">
      <alignment vertical="center" wrapText="1"/>
    </xf>
    <xf numFmtId="0" fontId="12" fillId="0" borderId="23" xfId="0" applyFont="1" applyBorder="1" applyAlignment="1">
      <alignment horizontal="center" vertical="center" wrapText="1"/>
    </xf>
    <xf numFmtId="168" fontId="12" fillId="0" borderId="42" xfId="0" applyNumberFormat="1" applyFont="1" applyBorder="1" applyAlignment="1">
      <alignment horizontal="center" vertical="center" wrapText="1"/>
    </xf>
    <xf numFmtId="168" fontId="12" fillId="0" borderId="26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vertical="center" wrapText="1"/>
    </xf>
    <xf numFmtId="0" fontId="12" fillId="0" borderId="46" xfId="0" applyFont="1" applyBorder="1" applyAlignment="1">
      <alignment vertical="center" wrapText="1"/>
    </xf>
    <xf numFmtId="0" fontId="12" fillId="0" borderId="34" xfId="0" applyFont="1" applyBorder="1" applyAlignment="1">
      <alignment horizontal="center" vertical="center" wrapText="1"/>
    </xf>
    <xf numFmtId="168" fontId="13" fillId="0" borderId="42" xfId="0" applyNumberFormat="1" applyFont="1" applyBorder="1" applyAlignment="1">
      <alignment horizontal="center" vertical="center" wrapText="1"/>
    </xf>
    <xf numFmtId="168" fontId="13" fillId="0" borderId="26" xfId="0" applyNumberFormat="1" applyFont="1" applyBorder="1" applyAlignment="1">
      <alignment horizontal="center" vertical="center" wrapText="1"/>
    </xf>
    <xf numFmtId="168" fontId="12" fillId="3" borderId="43" xfId="0" applyNumberFormat="1" applyFont="1" applyFill="1" applyBorder="1" applyAlignment="1">
      <alignment horizontal="center" vertical="center" wrapText="1"/>
    </xf>
    <xf numFmtId="168" fontId="12" fillId="3" borderId="44" xfId="0" applyNumberFormat="1" applyFont="1" applyFill="1" applyBorder="1" applyAlignment="1">
      <alignment horizontal="center" vertical="center" wrapText="1"/>
    </xf>
    <xf numFmtId="168" fontId="12" fillId="3" borderId="45" xfId="0" applyNumberFormat="1" applyFont="1" applyFill="1" applyBorder="1" applyAlignment="1">
      <alignment horizontal="center" vertical="center" wrapText="1"/>
    </xf>
    <xf numFmtId="168" fontId="12" fillId="3" borderId="53" xfId="0" applyNumberFormat="1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168" fontId="13" fillId="0" borderId="21" xfId="0" applyNumberFormat="1" applyFont="1" applyBorder="1" applyAlignment="1">
      <alignment horizontal="center" vertical="center" wrapText="1"/>
    </xf>
    <xf numFmtId="168" fontId="13" fillId="0" borderId="59" xfId="0" applyNumberFormat="1" applyFont="1" applyBorder="1" applyAlignment="1">
      <alignment horizontal="center" vertical="center" wrapText="1"/>
    </xf>
    <xf numFmtId="168" fontId="13" fillId="0" borderId="58" xfId="0" applyNumberFormat="1" applyFont="1" applyBorder="1" applyAlignment="1">
      <alignment horizontal="center" vertical="center" wrapText="1"/>
    </xf>
    <xf numFmtId="168" fontId="12" fillId="3" borderId="85" xfId="0" applyNumberFormat="1" applyFont="1" applyFill="1" applyBorder="1" applyAlignment="1">
      <alignment horizontal="center" vertical="center" wrapText="1"/>
    </xf>
    <xf numFmtId="168" fontId="12" fillId="3" borderId="52" xfId="0" applyNumberFormat="1" applyFont="1" applyFill="1" applyBorder="1" applyAlignment="1">
      <alignment horizontal="center" vertical="center" wrapText="1"/>
    </xf>
    <xf numFmtId="168" fontId="18" fillId="0" borderId="34" xfId="0" applyNumberFormat="1" applyFont="1" applyBorder="1" applyAlignment="1">
      <alignment horizontal="center" vertical="center" wrapText="1"/>
    </xf>
    <xf numFmtId="168" fontId="18" fillId="0" borderId="56" xfId="0" applyNumberFormat="1" applyFont="1" applyBorder="1" applyAlignment="1">
      <alignment horizontal="center" vertical="center" wrapText="1"/>
    </xf>
    <xf numFmtId="168" fontId="12" fillId="0" borderId="51" xfId="0" applyNumberFormat="1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168" fontId="18" fillId="0" borderId="88" xfId="0" applyNumberFormat="1" applyFont="1" applyBorder="1" applyAlignment="1">
      <alignment horizontal="center" vertical="center" wrapText="1"/>
    </xf>
    <xf numFmtId="168" fontId="18" fillId="0" borderId="20" xfId="0" applyNumberFormat="1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168" fontId="18" fillId="0" borderId="51" xfId="0" applyNumberFormat="1" applyFont="1" applyBorder="1" applyAlignment="1">
      <alignment horizontal="center" vertical="center" wrapText="1"/>
    </xf>
    <xf numFmtId="0" fontId="12" fillId="0" borderId="0" xfId="891" applyFont="1" applyFill="1" applyAlignment="1">
      <alignment vertical="center" wrapText="1"/>
    </xf>
    <xf numFmtId="0" fontId="12" fillId="0" borderId="0" xfId="891" applyFont="1" applyAlignment="1">
      <alignment vertical="center" wrapText="1"/>
    </xf>
    <xf numFmtId="0" fontId="20" fillId="0" borderId="0" xfId="891" applyFont="1" applyFill="1" applyAlignment="1">
      <alignment horizontal="right" vertical="center" wrapText="1"/>
    </xf>
    <xf numFmtId="0" fontId="13" fillId="0" borderId="0" xfId="891" applyFont="1" applyFill="1" applyAlignment="1">
      <alignment horizontal="center" vertical="center" wrapText="1"/>
    </xf>
    <xf numFmtId="0" fontId="13" fillId="3" borderId="11" xfId="891" applyFont="1" applyFill="1" applyBorder="1" applyAlignment="1">
      <alignment horizontal="center" vertical="center" wrapText="1"/>
    </xf>
    <xf numFmtId="0" fontId="13" fillId="3" borderId="15" xfId="891" applyFont="1" applyFill="1" applyBorder="1" applyAlignment="1">
      <alignment horizontal="center" vertical="center" wrapText="1"/>
    </xf>
    <xf numFmtId="0" fontId="13" fillId="3" borderId="31" xfId="891" applyFont="1" applyFill="1" applyBorder="1" applyAlignment="1">
      <alignment horizontal="center" vertical="center" wrapText="1"/>
    </xf>
    <xf numFmtId="0" fontId="12" fillId="3" borderId="88" xfId="891" applyFont="1" applyFill="1" applyBorder="1" applyAlignment="1">
      <alignment vertical="center" wrapText="1"/>
    </xf>
    <xf numFmtId="0" fontId="12" fillId="3" borderId="18" xfId="891" applyFont="1" applyFill="1" applyBorder="1" applyAlignment="1">
      <alignment vertical="center" wrapText="1"/>
    </xf>
    <xf numFmtId="0" fontId="12" fillId="3" borderId="19" xfId="891" applyFont="1" applyFill="1" applyBorder="1" applyAlignment="1">
      <alignment vertical="center" wrapText="1"/>
    </xf>
    <xf numFmtId="0" fontId="12" fillId="3" borderId="43" xfId="891" applyFont="1" applyFill="1" applyBorder="1" applyAlignment="1">
      <alignment vertical="center" wrapText="1"/>
    </xf>
    <xf numFmtId="0" fontId="12" fillId="3" borderId="52" xfId="891" applyFont="1" applyFill="1" applyBorder="1" applyAlignment="1">
      <alignment vertical="center" wrapText="1"/>
    </xf>
    <xf numFmtId="0" fontId="12" fillId="3" borderId="45" xfId="891" applyFont="1" applyFill="1" applyBorder="1" applyAlignment="1">
      <alignment vertical="center" wrapText="1"/>
    </xf>
    <xf numFmtId="0" fontId="12" fillId="0" borderId="23" xfId="891" applyFont="1" applyBorder="1" applyAlignment="1">
      <alignment horizontal="center" vertical="center" wrapText="1"/>
    </xf>
    <xf numFmtId="168" fontId="12" fillId="0" borderId="42" xfId="891" applyNumberFormat="1" applyFont="1" applyBorder="1" applyAlignment="1">
      <alignment horizontal="center" vertical="center" wrapText="1"/>
    </xf>
    <xf numFmtId="168" fontId="12" fillId="0" borderId="90" xfId="891" applyNumberFormat="1" applyFont="1" applyBorder="1" applyAlignment="1">
      <alignment horizontal="center" vertical="center" wrapText="1"/>
    </xf>
    <xf numFmtId="168" fontId="12" fillId="0" borderId="23" xfId="891" applyNumberFormat="1" applyFont="1" applyBorder="1" applyAlignment="1">
      <alignment horizontal="center" vertical="center" wrapText="1"/>
    </xf>
    <xf numFmtId="168" fontId="12" fillId="0" borderId="22" xfId="891" applyNumberFormat="1" applyFont="1" applyBorder="1" applyAlignment="1">
      <alignment horizontal="center" vertical="center" wrapText="1"/>
    </xf>
    <xf numFmtId="0" fontId="12" fillId="0" borderId="24" xfId="891" applyFont="1" applyBorder="1" applyAlignment="1">
      <alignment vertical="center" wrapText="1"/>
    </xf>
    <xf numFmtId="0" fontId="12" fillId="0" borderId="46" xfId="891" applyFont="1" applyBorder="1" applyAlignment="1">
      <alignment vertical="center" wrapText="1"/>
    </xf>
    <xf numFmtId="0" fontId="12" fillId="0" borderId="34" xfId="891" applyFont="1" applyBorder="1" applyAlignment="1">
      <alignment horizontal="center" vertical="center" wrapText="1"/>
    </xf>
    <xf numFmtId="168" fontId="18" fillId="0" borderId="34" xfId="891" applyNumberFormat="1" applyFont="1" applyBorder="1" applyAlignment="1">
      <alignment horizontal="center" vertical="center" wrapText="1"/>
    </xf>
    <xf numFmtId="168" fontId="18" fillId="0" borderId="56" xfId="891" applyNumberFormat="1" applyFont="1" applyBorder="1" applyAlignment="1">
      <alignment horizontal="center" vertical="center" wrapText="1"/>
    </xf>
    <xf numFmtId="168" fontId="18" fillId="0" borderId="33" xfId="891" applyNumberFormat="1" applyFont="1" applyBorder="1" applyAlignment="1">
      <alignment horizontal="center" vertical="center" wrapText="1"/>
    </xf>
    <xf numFmtId="168" fontId="12" fillId="3" borderId="88" xfId="891" applyNumberFormat="1" applyFont="1" applyFill="1" applyBorder="1" applyAlignment="1">
      <alignment vertical="center" wrapText="1"/>
    </xf>
    <xf numFmtId="168" fontId="12" fillId="3" borderId="18" xfId="891" applyNumberFormat="1" applyFont="1" applyFill="1" applyBorder="1" applyAlignment="1">
      <alignment vertical="center" wrapText="1"/>
    </xf>
    <xf numFmtId="168" fontId="12" fillId="3" borderId="84" xfId="891" applyNumberFormat="1" applyFont="1" applyFill="1" applyBorder="1" applyAlignment="1">
      <alignment vertical="center" wrapText="1"/>
    </xf>
    <xf numFmtId="168" fontId="12" fillId="3" borderId="19" xfId="891" applyNumberFormat="1" applyFont="1" applyFill="1" applyBorder="1" applyAlignment="1">
      <alignment vertical="center" wrapText="1"/>
    </xf>
    <xf numFmtId="0" fontId="13" fillId="0" borderId="28" xfId="891" applyFont="1" applyBorder="1" applyAlignment="1">
      <alignment horizontal="center" vertical="center" wrapText="1"/>
    </xf>
    <xf numFmtId="168" fontId="18" fillId="0" borderId="91" xfId="891" applyNumberFormat="1" applyFont="1" applyBorder="1" applyAlignment="1">
      <alignment horizontal="center" vertical="center" wrapText="1"/>
    </xf>
    <xf numFmtId="0" fontId="13" fillId="0" borderId="17" xfId="891" applyFont="1" applyBorder="1" applyAlignment="1">
      <alignment horizontal="center" vertical="center" wrapText="1"/>
    </xf>
    <xf numFmtId="168" fontId="18" fillId="0" borderId="88" xfId="891" applyNumberFormat="1" applyFont="1" applyBorder="1" applyAlignment="1">
      <alignment horizontal="center" vertical="center" wrapText="1"/>
    </xf>
    <xf numFmtId="168" fontId="18" fillId="0" borderId="92" xfId="891" applyNumberFormat="1" applyFont="1" applyBorder="1" applyAlignment="1">
      <alignment horizontal="center" vertical="center" wrapText="1"/>
    </xf>
    <xf numFmtId="168" fontId="18" fillId="0" borderId="17" xfId="891" applyNumberFormat="1" applyFont="1" applyBorder="1" applyAlignment="1">
      <alignment horizontal="center" vertical="center" wrapText="1"/>
    </xf>
    <xf numFmtId="168" fontId="18" fillId="0" borderId="93" xfId="891" applyNumberFormat="1" applyFont="1" applyBorder="1" applyAlignment="1">
      <alignment horizontal="center" vertical="center" wrapText="1"/>
    </xf>
    <xf numFmtId="0" fontId="13" fillId="0" borderId="34" xfId="891" applyFont="1" applyBorder="1" applyAlignment="1">
      <alignment horizontal="center" vertical="center" wrapText="1"/>
    </xf>
    <xf numFmtId="3" fontId="94" fillId="2" borderId="103" xfId="0" applyNumberFormat="1" applyFont="1" applyFill="1" applyBorder="1" applyAlignment="1">
      <alignment vertical="center"/>
    </xf>
    <xf numFmtId="3" fontId="94" fillId="2" borderId="106" xfId="0" applyNumberFormat="1" applyFont="1" applyFill="1" applyBorder="1" applyAlignment="1">
      <alignment vertical="center"/>
    </xf>
    <xf numFmtId="169" fontId="107" fillId="2" borderId="53" xfId="1297" applyNumberFormat="1" applyFont="1" applyFill="1" applyBorder="1" applyAlignment="1">
      <alignment vertical="center" wrapText="1"/>
    </xf>
    <xf numFmtId="169" fontId="107" fillId="2" borderId="53" xfId="1206" applyNumberFormat="1" applyFont="1" applyFill="1" applyBorder="1" applyAlignment="1">
      <alignment vertical="center" wrapText="1"/>
    </xf>
    <xf numFmtId="169" fontId="107" fillId="2" borderId="26" xfId="1206" applyNumberFormat="1" applyFont="1" applyFill="1" applyBorder="1" applyAlignment="1">
      <alignment vertical="center" wrapText="1"/>
    </xf>
    <xf numFmtId="3" fontId="94" fillId="2" borderId="107" xfId="0" applyNumberFormat="1" applyFont="1" applyFill="1" applyBorder="1" applyAlignment="1">
      <alignment vertical="center"/>
    </xf>
    <xf numFmtId="169" fontId="107" fillId="2" borderId="26" xfId="1297" applyNumberFormat="1" applyFont="1" applyFill="1" applyBorder="1" applyAlignment="1">
      <alignment vertical="center" wrapText="1"/>
    </xf>
    <xf numFmtId="3" fontId="94" fillId="0" borderId="103" xfId="0" applyNumberFormat="1" applyFont="1" applyFill="1" applyBorder="1" applyAlignment="1">
      <alignment vertical="center"/>
    </xf>
    <xf numFmtId="3" fontId="94" fillId="0" borderId="107" xfId="0" applyNumberFormat="1" applyFont="1" applyFill="1" applyBorder="1" applyAlignment="1">
      <alignment vertical="center"/>
    </xf>
    <xf numFmtId="169" fontId="107" fillId="0" borderId="26" xfId="1297" applyNumberFormat="1" applyFont="1" applyFill="1" applyBorder="1" applyAlignment="1">
      <alignment horizontal="right" vertical="center" wrapText="1"/>
    </xf>
    <xf numFmtId="169" fontId="107" fillId="0" borderId="26" xfId="1206" applyNumberFormat="1" applyFont="1" applyFill="1" applyBorder="1" applyAlignment="1">
      <alignment horizontal="right" vertical="center" wrapText="1"/>
    </xf>
    <xf numFmtId="181" fontId="108" fillId="66" borderId="21" xfId="1269" applyNumberFormat="1" applyFont="1" applyFill="1" applyBorder="1" applyAlignment="1">
      <alignment vertical="center" wrapText="1"/>
    </xf>
    <xf numFmtId="169" fontId="108" fillId="66" borderId="26" xfId="1206" applyNumberFormat="1" applyFont="1" applyFill="1" applyBorder="1" applyAlignment="1">
      <alignment vertical="center" wrapText="1"/>
    </xf>
    <xf numFmtId="3" fontId="94" fillId="2" borderId="108" xfId="0" applyNumberFormat="1" applyFont="1" applyFill="1" applyBorder="1" applyAlignment="1">
      <alignment vertical="center"/>
    </xf>
    <xf numFmtId="181" fontId="108" fillId="66" borderId="32" xfId="1269" applyNumberFormat="1" applyFont="1" applyFill="1" applyBorder="1" applyAlignment="1">
      <alignment vertical="center" wrapText="1"/>
    </xf>
    <xf numFmtId="169" fontId="108" fillId="66" borderId="51" xfId="1206" applyNumberFormat="1" applyFont="1" applyFill="1" applyBorder="1" applyAlignment="1">
      <alignment vertical="center" wrapText="1"/>
    </xf>
    <xf numFmtId="181" fontId="107" fillId="2" borderId="48" xfId="1269" applyNumberFormat="1" applyFont="1" applyFill="1" applyBorder="1" applyAlignment="1">
      <alignment vertical="center" wrapText="1"/>
    </xf>
    <xf numFmtId="181" fontId="107" fillId="2" borderId="2" xfId="1269" applyNumberFormat="1" applyFont="1" applyFill="1" applyBorder="1" applyAlignment="1">
      <alignment vertical="center" wrapText="1"/>
    </xf>
    <xf numFmtId="181" fontId="107" fillId="2" borderId="21" xfId="1269" applyNumberFormat="1" applyFont="1" applyFill="1" applyBorder="1" applyAlignment="1">
      <alignment vertical="center" wrapText="1"/>
    </xf>
    <xf numFmtId="181" fontId="107" fillId="0" borderId="21" xfId="1269" applyNumberFormat="1" applyFont="1" applyFill="1" applyBorder="1" applyAlignment="1">
      <alignment horizontal="right" vertical="center" wrapText="1"/>
    </xf>
    <xf numFmtId="0" fontId="83" fillId="0" borderId="0" xfId="903" applyFont="1"/>
    <xf numFmtId="0" fontId="18" fillId="0" borderId="56" xfId="903" applyFont="1" applyBorder="1" applyAlignment="1">
      <alignment horizontal="center" vertical="center" wrapText="1"/>
    </xf>
    <xf numFmtId="0" fontId="18" fillId="0" borderId="35" xfId="903" applyFont="1" applyBorder="1" applyAlignment="1">
      <alignment horizontal="center" vertical="center" wrapText="1"/>
    </xf>
    <xf numFmtId="0" fontId="18" fillId="0" borderId="58" xfId="903" applyFont="1" applyBorder="1" applyAlignment="1">
      <alignment horizontal="center" vertical="center" wrapText="1"/>
    </xf>
    <xf numFmtId="0" fontId="18" fillId="0" borderId="34" xfId="903" applyFont="1" applyBorder="1" applyAlignment="1">
      <alignment horizontal="center" vertical="center" wrapText="1"/>
    </xf>
    <xf numFmtId="0" fontId="83" fillId="0" borderId="20" xfId="903" applyFont="1" applyFill="1" applyBorder="1" applyAlignment="1">
      <alignment vertical="center" wrapText="1"/>
    </xf>
    <xf numFmtId="3" fontId="83" fillId="0" borderId="88" xfId="903" applyNumberFormat="1" applyFont="1" applyFill="1" applyBorder="1" applyAlignment="1">
      <alignment horizontal="center" vertical="center" wrapText="1"/>
    </xf>
    <xf numFmtId="3" fontId="83" fillId="0" borderId="45" xfId="903" applyNumberFormat="1" applyFont="1" applyFill="1" applyBorder="1" applyAlignment="1">
      <alignment horizontal="center" vertical="center" wrapText="1"/>
    </xf>
    <xf numFmtId="0" fontId="83" fillId="0" borderId="0" xfId="903" applyFont="1" applyFill="1"/>
    <xf numFmtId="3" fontId="83" fillId="0" borderId="0" xfId="903" applyNumberFormat="1" applyFont="1" applyFill="1"/>
    <xf numFmtId="0" fontId="83" fillId="0" borderId="26" xfId="903" applyFont="1" applyFill="1" applyBorder="1" applyAlignment="1">
      <alignment vertical="center" wrapText="1"/>
    </xf>
    <xf numFmtId="3" fontId="83" fillId="0" borderId="84" xfId="903" applyNumberFormat="1" applyFont="1" applyFill="1" applyBorder="1" applyAlignment="1">
      <alignment horizontal="center" vertical="center" wrapText="1"/>
    </xf>
    <xf numFmtId="0" fontId="83" fillId="0" borderId="30" xfId="903" applyFont="1" applyFill="1" applyBorder="1" applyAlignment="1">
      <alignment vertical="center" wrapText="1"/>
    </xf>
    <xf numFmtId="3" fontId="83" fillId="0" borderId="89" xfId="903" applyNumberFormat="1" applyFont="1" applyFill="1" applyBorder="1" applyAlignment="1">
      <alignment horizontal="center" vertical="center" wrapText="1"/>
    </xf>
    <xf numFmtId="0" fontId="18" fillId="0" borderId="53" xfId="903" applyFont="1" applyFill="1" applyBorder="1" applyAlignment="1">
      <alignment vertical="center" wrapText="1"/>
    </xf>
    <xf numFmtId="0" fontId="18" fillId="0" borderId="51" xfId="903" applyFont="1" applyBorder="1" applyAlignment="1">
      <alignment vertical="center" wrapText="1"/>
    </xf>
    <xf numFmtId="3" fontId="83" fillId="0" borderId="0" xfId="903" applyNumberFormat="1" applyFont="1"/>
    <xf numFmtId="14" fontId="83" fillId="0" borderId="0" xfId="903" applyNumberFormat="1" applyFont="1"/>
    <xf numFmtId="0" fontId="106" fillId="0" borderId="0" xfId="916" applyFont="1" applyAlignment="1">
      <alignment vertical="center" wrapText="1"/>
    </xf>
    <xf numFmtId="0" fontId="106" fillId="0" borderId="0" xfId="916" applyFont="1" applyAlignment="1">
      <alignment wrapText="1"/>
    </xf>
    <xf numFmtId="0" fontId="83" fillId="0" borderId="1" xfId="916" applyFont="1" applyBorder="1" applyAlignment="1">
      <alignment wrapText="1"/>
    </xf>
    <xf numFmtId="0" fontId="18" fillId="0" borderId="39" xfId="897" applyFont="1" applyFill="1" applyBorder="1" applyAlignment="1">
      <alignment horizontal="center" vertical="center" wrapText="1"/>
    </xf>
    <xf numFmtId="0" fontId="18" fillId="0" borderId="40" xfId="897" applyFont="1" applyFill="1" applyBorder="1" applyAlignment="1">
      <alignment horizontal="center" vertical="center" wrapText="1"/>
    </xf>
    <xf numFmtId="0" fontId="18" fillId="0" borderId="104" xfId="897" applyFont="1" applyFill="1" applyBorder="1" applyAlignment="1">
      <alignment horizontal="center" vertical="center" wrapText="1"/>
    </xf>
    <xf numFmtId="0" fontId="85" fillId="0" borderId="55" xfId="897" applyFont="1" applyFill="1" applyBorder="1" applyAlignment="1">
      <alignment horizontal="center" vertical="center" wrapText="1"/>
    </xf>
    <xf numFmtId="0" fontId="111" fillId="0" borderId="10" xfId="897" applyFont="1" applyFill="1" applyBorder="1" applyAlignment="1">
      <alignment vertical="center" wrapText="1"/>
    </xf>
    <xf numFmtId="0" fontId="111" fillId="0" borderId="31" xfId="897" applyFont="1" applyFill="1" applyBorder="1" applyAlignment="1">
      <alignment vertical="center" wrapText="1"/>
    </xf>
    <xf numFmtId="3" fontId="83" fillId="0" borderId="10" xfId="897" applyNumberFormat="1" applyFont="1" applyBorder="1" applyAlignment="1">
      <alignment horizontal="center" vertical="center" wrapText="1"/>
    </xf>
    <xf numFmtId="3" fontId="83" fillId="0" borderId="15" xfId="897" applyNumberFormat="1" applyFont="1" applyBorder="1" applyAlignment="1">
      <alignment horizontal="center" vertical="center" wrapText="1"/>
    </xf>
    <xf numFmtId="3" fontId="83" fillId="0" borderId="12" xfId="897" applyNumberFormat="1" applyFont="1" applyBorder="1" applyAlignment="1">
      <alignment horizontal="center" vertical="center" wrapText="1"/>
    </xf>
    <xf numFmtId="3" fontId="85" fillId="0" borderId="13" xfId="897" applyNumberFormat="1" applyFont="1" applyBorder="1" applyAlignment="1">
      <alignment horizontal="center" vertical="center" wrapText="1"/>
    </xf>
    <xf numFmtId="49" fontId="95" fillId="0" borderId="23" xfId="897" applyNumberFormat="1" applyFont="1" applyFill="1" applyBorder="1" applyAlignment="1">
      <alignment horizontal="center" vertical="center" wrapText="1"/>
    </xf>
    <xf numFmtId="0" fontId="95" fillId="0" borderId="46" xfId="897" applyFont="1" applyFill="1" applyBorder="1" applyAlignment="1">
      <alignment vertical="center" wrapText="1"/>
    </xf>
    <xf numFmtId="3" fontId="83" fillId="0" borderId="17" xfId="897" applyNumberFormat="1" applyFont="1" applyBorder="1" applyAlignment="1">
      <alignment horizontal="center" vertical="center" wrapText="1"/>
    </xf>
    <xf numFmtId="3" fontId="83" fillId="0" borderId="18" xfId="897" applyNumberFormat="1" applyFont="1" applyBorder="1" applyAlignment="1">
      <alignment horizontal="center" vertical="center" wrapText="1"/>
    </xf>
    <xf numFmtId="3" fontId="83" fillId="0" borderId="19" xfId="897" applyNumberFormat="1" applyFont="1" applyBorder="1" applyAlignment="1">
      <alignment horizontal="center" vertical="center" wrapText="1"/>
    </xf>
    <xf numFmtId="3" fontId="85" fillId="0" borderId="20" xfId="897" applyNumberFormat="1" applyFont="1" applyBorder="1" applyAlignment="1">
      <alignment horizontal="center" vertical="center" wrapText="1"/>
    </xf>
    <xf numFmtId="3" fontId="83" fillId="0" borderId="23" xfId="897" applyNumberFormat="1" applyFont="1" applyBorder="1" applyAlignment="1">
      <alignment horizontal="center" vertical="center" wrapText="1"/>
    </xf>
    <xf numFmtId="3" fontId="83" fillId="0" borderId="24" xfId="897" applyNumberFormat="1" applyFont="1" applyBorder="1" applyAlignment="1">
      <alignment horizontal="center" vertical="center" wrapText="1"/>
    </xf>
    <xf numFmtId="3" fontId="83" fillId="0" borderId="25" xfId="897" applyNumberFormat="1" applyFont="1" applyBorder="1" applyAlignment="1">
      <alignment horizontal="center" vertical="center" wrapText="1"/>
    </xf>
    <xf numFmtId="49" fontId="95" fillId="0" borderId="34" xfId="897" applyNumberFormat="1" applyFont="1" applyFill="1" applyBorder="1" applyAlignment="1">
      <alignment horizontal="center" vertical="center" wrapText="1"/>
    </xf>
    <xf numFmtId="0" fontId="95" fillId="0" borderId="58" xfId="897" applyFont="1" applyFill="1" applyBorder="1" applyAlignment="1">
      <alignment vertical="center" wrapText="1"/>
    </xf>
    <xf numFmtId="3" fontId="83" fillId="0" borderId="34" xfId="897" applyNumberFormat="1" applyFont="1" applyBorder="1" applyAlignment="1">
      <alignment horizontal="center" vertical="center" wrapText="1"/>
    </xf>
    <xf numFmtId="3" fontId="83" fillId="0" borderId="35" xfId="897" applyNumberFormat="1" applyFont="1" applyBorder="1" applyAlignment="1">
      <alignment horizontal="center" vertical="center" wrapText="1"/>
    </xf>
    <xf numFmtId="3" fontId="83" fillId="0" borderId="59" xfId="897" applyNumberFormat="1" applyFont="1" applyBorder="1" applyAlignment="1">
      <alignment horizontal="center" vertical="center" wrapText="1"/>
    </xf>
    <xf numFmtId="3" fontId="85" fillId="0" borderId="51" xfId="897" applyNumberFormat="1" applyFont="1" applyBorder="1" applyAlignment="1">
      <alignment horizontal="center" vertical="center" wrapText="1"/>
    </xf>
    <xf numFmtId="0" fontId="18" fillId="0" borderId="0" xfId="916" applyFont="1" applyAlignment="1">
      <alignment vertical="center" wrapText="1"/>
    </xf>
    <xf numFmtId="0" fontId="83" fillId="0" borderId="0" xfId="916" applyFont="1" applyAlignment="1">
      <alignment vertical="center" wrapText="1"/>
    </xf>
    <xf numFmtId="0" fontId="18" fillId="0" borderId="5" xfId="916" applyFont="1" applyFill="1" applyBorder="1" applyAlignment="1">
      <alignment horizontal="center" vertical="center" wrapText="1"/>
    </xf>
    <xf numFmtId="0" fontId="18" fillId="0" borderId="15" xfId="916" applyFont="1" applyFill="1" applyBorder="1" applyAlignment="1">
      <alignment horizontal="center" vertical="center" wrapText="1"/>
    </xf>
    <xf numFmtId="0" fontId="18" fillId="0" borderId="7" xfId="916" applyFont="1" applyFill="1" applyBorder="1" applyAlignment="1">
      <alignment horizontal="center" vertical="center" wrapText="1"/>
    </xf>
    <xf numFmtId="0" fontId="18" fillId="0" borderId="13" xfId="916" applyFont="1" applyFill="1" applyBorder="1" applyAlignment="1">
      <alignment horizontal="center" vertical="center" wrapText="1"/>
    </xf>
    <xf numFmtId="0" fontId="18" fillId="65" borderId="48" xfId="916" applyFont="1" applyFill="1" applyBorder="1" applyAlignment="1">
      <alignment horizontal="center" vertical="center" wrapText="1"/>
    </xf>
    <xf numFmtId="0" fontId="18" fillId="65" borderId="48" xfId="916" applyFont="1" applyFill="1" applyBorder="1" applyAlignment="1">
      <alignment horizontal="left" vertical="center" wrapText="1"/>
    </xf>
    <xf numFmtId="0" fontId="18" fillId="65" borderId="48" xfId="916" applyFont="1" applyFill="1" applyBorder="1" applyAlignment="1">
      <alignment vertical="center" wrapText="1"/>
    </xf>
    <xf numFmtId="0" fontId="18" fillId="65" borderId="49" xfId="916" applyFont="1" applyFill="1" applyBorder="1" applyAlignment="1">
      <alignment vertical="center" wrapText="1"/>
    </xf>
    <xf numFmtId="0" fontId="18" fillId="65" borderId="50" xfId="916" applyFont="1" applyFill="1" applyBorder="1" applyAlignment="1">
      <alignment vertical="center" wrapText="1"/>
    </xf>
    <xf numFmtId="0" fontId="83" fillId="0" borderId="21" xfId="916" applyFont="1" applyBorder="1" applyAlignment="1">
      <alignment horizontal="center" vertical="center" wrapText="1"/>
    </xf>
    <xf numFmtId="0" fontId="83" fillId="0" borderId="21" xfId="916" applyFont="1" applyBorder="1" applyAlignment="1">
      <alignment vertical="center" wrapText="1"/>
    </xf>
    <xf numFmtId="3" fontId="83" fillId="0" borderId="21" xfId="916" applyNumberFormat="1" applyFont="1" applyBorder="1" applyAlignment="1">
      <alignment horizontal="center" vertical="center" wrapText="1"/>
    </xf>
    <xf numFmtId="3" fontId="83" fillId="0" borderId="24" xfId="916" applyNumberFormat="1" applyFont="1" applyBorder="1" applyAlignment="1">
      <alignment horizontal="center" vertical="center" wrapText="1"/>
    </xf>
    <xf numFmtId="3" fontId="83" fillId="0" borderId="22" xfId="916" applyNumberFormat="1" applyFont="1" applyBorder="1" applyAlignment="1">
      <alignment horizontal="center" vertical="center" wrapText="1"/>
    </xf>
    <xf numFmtId="3" fontId="18" fillId="0" borderId="26" xfId="916" applyNumberFormat="1" applyFont="1" applyBorder="1" applyAlignment="1">
      <alignment horizontal="center" vertical="center" wrapText="1"/>
    </xf>
    <xf numFmtId="169" fontId="83" fillId="0" borderId="0" xfId="1297" applyNumberFormat="1" applyFont="1" applyAlignment="1">
      <alignment vertical="center" wrapText="1"/>
    </xf>
    <xf numFmtId="0" fontId="18" fillId="0" borderId="21" xfId="916" applyFont="1" applyBorder="1" applyAlignment="1">
      <alignment horizontal="center" vertical="center" wrapText="1"/>
    </xf>
    <xf numFmtId="0" fontId="18" fillId="0" borderId="21" xfId="916" applyFont="1" applyBorder="1" applyAlignment="1">
      <alignment vertical="center" wrapText="1"/>
    </xf>
    <xf numFmtId="3" fontId="18" fillId="0" borderId="21" xfId="916" applyNumberFormat="1" applyFont="1" applyBorder="1" applyAlignment="1">
      <alignment horizontal="center" vertical="center" wrapText="1"/>
    </xf>
    <xf numFmtId="3" fontId="18" fillId="0" borderId="24" xfId="916" applyNumberFormat="1" applyFont="1" applyBorder="1" applyAlignment="1">
      <alignment horizontal="center" vertical="center" wrapText="1"/>
    </xf>
    <xf numFmtId="3" fontId="18" fillId="0" borderId="22" xfId="916" applyNumberFormat="1" applyFont="1" applyBorder="1" applyAlignment="1">
      <alignment horizontal="center" vertical="center" wrapText="1"/>
    </xf>
    <xf numFmtId="0" fontId="18" fillId="65" borderId="21" xfId="916" applyFont="1" applyFill="1" applyBorder="1" applyAlignment="1">
      <alignment horizontal="center" vertical="center" wrapText="1"/>
    </xf>
    <xf numFmtId="0" fontId="18" fillId="65" borderId="21" xfId="916" applyFont="1" applyFill="1" applyBorder="1" applyAlignment="1">
      <alignment horizontal="left" vertical="center" wrapText="1"/>
    </xf>
    <xf numFmtId="3" fontId="18" fillId="65" borderId="21" xfId="916" applyNumberFormat="1" applyFont="1" applyFill="1" applyBorder="1" applyAlignment="1">
      <alignment vertical="center" wrapText="1"/>
    </xf>
    <xf numFmtId="3" fontId="18" fillId="65" borderId="90" xfId="916" applyNumberFormat="1" applyFont="1" applyFill="1" applyBorder="1" applyAlignment="1">
      <alignment vertical="center" wrapText="1"/>
    </xf>
    <xf numFmtId="3" fontId="18" fillId="65" borderId="22" xfId="916" applyNumberFormat="1" applyFont="1" applyFill="1" applyBorder="1" applyAlignment="1">
      <alignment vertical="center" wrapText="1"/>
    </xf>
    <xf numFmtId="0" fontId="83" fillId="0" borderId="26" xfId="916" applyFont="1" applyBorder="1" applyAlignment="1">
      <alignment vertical="center" wrapText="1"/>
    </xf>
    <xf numFmtId="0" fontId="18" fillId="0" borderId="26" xfId="916" applyFont="1" applyBorder="1" applyAlignment="1">
      <alignment vertical="center" wrapText="1"/>
    </xf>
    <xf numFmtId="3" fontId="18" fillId="0" borderId="90" xfId="916" applyNumberFormat="1" applyFont="1" applyBorder="1" applyAlignment="1">
      <alignment horizontal="center" vertical="center" wrapText="1"/>
    </xf>
    <xf numFmtId="1" fontId="83" fillId="0" borderId="0" xfId="1297" applyNumberFormat="1" applyFont="1" applyAlignment="1">
      <alignment vertical="center" wrapText="1"/>
    </xf>
    <xf numFmtId="0" fontId="13" fillId="0" borderId="21" xfId="916" applyFont="1" applyBorder="1" applyAlignment="1">
      <alignment horizontal="center" vertical="center" wrapText="1"/>
    </xf>
    <xf numFmtId="0" fontId="13" fillId="0" borderId="26" xfId="916" applyFont="1" applyBorder="1" applyAlignment="1">
      <alignment vertical="center" wrapText="1"/>
    </xf>
    <xf numFmtId="3" fontId="13" fillId="0" borderId="21" xfId="916" applyNumberFormat="1" applyFont="1" applyBorder="1" applyAlignment="1">
      <alignment horizontal="center" vertical="center" wrapText="1"/>
    </xf>
    <xf numFmtId="3" fontId="13" fillId="0" borderId="24" xfId="916" applyNumberFormat="1" applyFont="1" applyBorder="1" applyAlignment="1">
      <alignment horizontal="center" vertical="center" wrapText="1"/>
    </xf>
    <xf numFmtId="3" fontId="13" fillId="0" borderId="22" xfId="916" applyNumberFormat="1" applyFont="1" applyBorder="1" applyAlignment="1">
      <alignment horizontal="center" vertical="center" wrapText="1"/>
    </xf>
    <xf numFmtId="0" fontId="18" fillId="65" borderId="26" xfId="916" applyFont="1" applyFill="1" applyBorder="1" applyAlignment="1">
      <alignment horizontal="left" vertical="center" wrapText="1"/>
    </xf>
    <xf numFmtId="3" fontId="18" fillId="65" borderId="21" xfId="916" applyNumberFormat="1" applyFont="1" applyFill="1" applyBorder="1" applyAlignment="1">
      <alignment horizontal="center" vertical="center" wrapText="1"/>
    </xf>
    <xf numFmtId="3" fontId="18" fillId="65" borderId="24" xfId="916" applyNumberFormat="1" applyFont="1" applyFill="1" applyBorder="1" applyAlignment="1">
      <alignment horizontal="center" vertical="center" wrapText="1"/>
    </xf>
    <xf numFmtId="3" fontId="18" fillId="65" borderId="22" xfId="916" applyNumberFormat="1" applyFont="1" applyFill="1" applyBorder="1" applyAlignment="1">
      <alignment horizontal="center" vertical="center" wrapText="1"/>
    </xf>
    <xf numFmtId="3" fontId="18" fillId="66" borderId="26" xfId="916" applyNumberFormat="1" applyFont="1" applyFill="1" applyBorder="1" applyAlignment="1">
      <alignment horizontal="center" vertical="center" wrapText="1"/>
    </xf>
    <xf numFmtId="3" fontId="83" fillId="0" borderId="90" xfId="916" applyNumberFormat="1" applyFont="1" applyBorder="1" applyAlignment="1">
      <alignment horizontal="center" vertical="center" wrapText="1"/>
    </xf>
    <xf numFmtId="3" fontId="83" fillId="0" borderId="0" xfId="916" applyNumberFormat="1" applyFont="1" applyAlignment="1">
      <alignment vertical="center" wrapText="1"/>
    </xf>
    <xf numFmtId="0" fontId="18" fillId="65" borderId="32" xfId="916" applyFont="1" applyFill="1" applyBorder="1" applyAlignment="1">
      <alignment horizontal="center" vertical="center" wrapText="1"/>
    </xf>
    <xf numFmtId="0" fontId="18" fillId="65" borderId="51" xfId="916" applyFont="1" applyFill="1" applyBorder="1" applyAlignment="1">
      <alignment vertical="center" wrapText="1"/>
    </xf>
    <xf numFmtId="3" fontId="18" fillId="65" borderId="32" xfId="1099" applyNumberFormat="1" applyFont="1" applyFill="1" applyBorder="1" applyAlignment="1">
      <alignment horizontal="center" vertical="center" wrapText="1"/>
    </xf>
    <xf numFmtId="3" fontId="18" fillId="65" borderId="35" xfId="1099" applyNumberFormat="1" applyFont="1" applyFill="1" applyBorder="1" applyAlignment="1">
      <alignment horizontal="center" vertical="center" wrapText="1"/>
    </xf>
    <xf numFmtId="3" fontId="18" fillId="65" borderId="33" xfId="1099" applyNumberFormat="1" applyFont="1" applyFill="1" applyBorder="1" applyAlignment="1">
      <alignment horizontal="center" vertical="center" wrapText="1"/>
    </xf>
    <xf numFmtId="3" fontId="18" fillId="65" borderId="51" xfId="1099" applyNumberFormat="1" applyFont="1" applyFill="1" applyBorder="1" applyAlignment="1">
      <alignment horizontal="center" vertical="center" wrapText="1"/>
    </xf>
    <xf numFmtId="0" fontId="18" fillId="65" borderId="5" xfId="916" applyFont="1" applyFill="1" applyBorder="1" applyAlignment="1">
      <alignment horizontal="center" vertical="center" wrapText="1"/>
    </xf>
    <xf numFmtId="0" fontId="18" fillId="65" borderId="13" xfId="916" applyFont="1" applyFill="1" applyBorder="1" applyAlignment="1">
      <alignment vertical="center" wrapText="1"/>
    </xf>
    <xf numFmtId="169" fontId="18" fillId="65" borderId="5" xfId="1099" applyNumberFormat="1" applyFont="1" applyFill="1" applyBorder="1" applyAlignment="1">
      <alignment horizontal="center" vertical="center" wrapText="1"/>
    </xf>
    <xf numFmtId="169" fontId="18" fillId="65" borderId="15" xfId="1099" applyNumberFormat="1" applyFont="1" applyFill="1" applyBorder="1" applyAlignment="1">
      <alignment horizontal="center" vertical="center" wrapText="1"/>
    </xf>
    <xf numFmtId="169" fontId="18" fillId="65" borderId="6" xfId="1099" applyNumberFormat="1" applyFont="1" applyFill="1" applyBorder="1" applyAlignment="1">
      <alignment horizontal="center" vertical="center" wrapText="1"/>
    </xf>
    <xf numFmtId="169" fontId="18" fillId="65" borderId="13" xfId="1099" applyNumberFormat="1" applyFont="1" applyFill="1" applyBorder="1" applyAlignment="1">
      <alignment horizontal="center" vertical="center" wrapText="1"/>
    </xf>
    <xf numFmtId="0" fontId="83" fillId="0" borderId="3" xfId="916" applyFont="1" applyBorder="1" applyAlignment="1">
      <alignment vertical="center" wrapText="1"/>
    </xf>
    <xf numFmtId="167" fontId="83" fillId="0" borderId="0" xfId="1505" applyFont="1" applyAlignment="1">
      <alignment vertical="center" wrapText="1"/>
    </xf>
    <xf numFmtId="1" fontId="83" fillId="0" borderId="0" xfId="916" applyNumberFormat="1" applyFont="1" applyAlignment="1">
      <alignment horizontal="center" vertical="center" wrapText="1"/>
    </xf>
    <xf numFmtId="0" fontId="83" fillId="0" borderId="24" xfId="44" applyFont="1" applyBorder="1" applyAlignment="1">
      <alignment horizontal="left" vertical="center"/>
    </xf>
    <xf numFmtId="0" fontId="83" fillId="0" borderId="18" xfId="44" applyFont="1" applyBorder="1" applyAlignment="1">
      <alignment horizontal="left" vertical="center" wrapText="1"/>
    </xf>
    <xf numFmtId="0" fontId="83" fillId="0" borderId="94" xfId="44" applyFont="1" applyBorder="1" applyAlignment="1">
      <alignment horizontal="left" vertical="center"/>
    </xf>
    <xf numFmtId="0" fontId="25" fillId="0" borderId="0" xfId="51" applyFont="1" applyAlignment="1">
      <alignment horizontal="center"/>
    </xf>
    <xf numFmtId="0" fontId="13" fillId="67" borderId="55" xfId="32" applyFont="1" applyFill="1" applyBorder="1" applyAlignment="1">
      <alignment horizontal="center" vertical="center" wrapText="1"/>
    </xf>
    <xf numFmtId="0" fontId="13" fillId="67" borderId="2" xfId="32" applyFont="1" applyFill="1" applyBorder="1" applyAlignment="1">
      <alignment horizontal="center" vertical="center" wrapText="1"/>
    </xf>
    <xf numFmtId="0" fontId="13" fillId="67" borderId="3" xfId="32" applyFont="1" applyFill="1" applyBorder="1" applyAlignment="1">
      <alignment horizontal="center" vertical="center" wrapText="1"/>
    </xf>
    <xf numFmtId="0" fontId="13" fillId="67" borderId="31" xfId="32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20" fillId="0" borderId="0" xfId="891" applyFont="1" applyFill="1" applyAlignment="1">
      <alignment horizontal="center" vertical="center" wrapText="1"/>
    </xf>
    <xf numFmtId="0" fontId="82" fillId="0" borderId="0" xfId="916" applyFont="1" applyAlignment="1">
      <alignment horizontal="center" vertical="center" wrapText="1"/>
    </xf>
    <xf numFmtId="3" fontId="89" fillId="0" borderId="55" xfId="36" applyNumberFormat="1" applyFont="1" applyBorder="1" applyAlignment="1">
      <alignment horizontal="center" vertical="center" wrapText="1"/>
    </xf>
    <xf numFmtId="3" fontId="89" fillId="0" borderId="38" xfId="36" applyNumberFormat="1" applyFont="1" applyBorder="1" applyAlignment="1">
      <alignment horizontal="center"/>
    </xf>
    <xf numFmtId="3" fontId="22" fillId="0" borderId="13" xfId="36" applyNumberFormat="1" applyFont="1" applyBorder="1" applyAlignment="1">
      <alignment horizontal="center" wrapText="1"/>
    </xf>
    <xf numFmtId="3" fontId="89" fillId="0" borderId="0" xfId="36" applyNumberFormat="1" applyFont="1" applyBorder="1" applyAlignment="1">
      <alignment horizontal="center" vertical="center"/>
    </xf>
    <xf numFmtId="3" fontId="89" fillId="0" borderId="0" xfId="36" applyNumberFormat="1" applyFont="1" applyBorder="1" applyAlignment="1">
      <alignment horizontal="center"/>
    </xf>
    <xf numFmtId="3" fontId="22" fillId="0" borderId="4" xfId="36" applyNumberFormat="1" applyFont="1" applyBorder="1" applyAlignment="1">
      <alignment horizontal="center" vertical="center" wrapText="1"/>
    </xf>
    <xf numFmtId="3" fontId="22" fillId="0" borderId="7" xfId="36" applyNumberFormat="1" applyFont="1" applyBorder="1" applyAlignment="1">
      <alignment horizontal="center" vertical="center" wrapText="1"/>
    </xf>
    <xf numFmtId="169" fontId="89" fillId="0" borderId="37" xfId="1297" applyNumberFormat="1" applyFont="1" applyFill="1" applyBorder="1" applyAlignment="1">
      <alignment horizontal="center" vertical="center" wrapText="1"/>
    </xf>
    <xf numFmtId="169" fontId="23" fillId="0" borderId="37" xfId="1297" applyNumberFormat="1" applyFont="1" applyFill="1" applyBorder="1" applyAlignment="1">
      <alignment horizontal="center" vertical="center" wrapText="1"/>
    </xf>
    <xf numFmtId="49" fontId="18" fillId="0" borderId="12" xfId="39" applyNumberFormat="1" applyFont="1" applyBorder="1" applyAlignment="1">
      <alignment horizontal="center" vertical="center" wrapText="1"/>
    </xf>
    <xf numFmtId="3" fontId="83" fillId="0" borderId="44" xfId="39" applyNumberFormat="1" applyFont="1" applyBorder="1"/>
    <xf numFmtId="3" fontId="83" fillId="0" borderId="41" xfId="39" applyNumberFormat="1" applyFont="1" applyBorder="1"/>
    <xf numFmtId="169" fontId="83" fillId="0" borderId="45" xfId="39" applyNumberFormat="1" applyFont="1" applyBorder="1" applyAlignment="1">
      <alignment horizontal="center"/>
    </xf>
    <xf numFmtId="3" fontId="83" fillId="0" borderId="18" xfId="39" applyNumberFormat="1" applyFont="1" applyBorder="1"/>
    <xf numFmtId="3" fontId="83" fillId="0" borderId="46" xfId="39" applyNumberFormat="1" applyFont="1" applyBorder="1"/>
    <xf numFmtId="3" fontId="83" fillId="0" borderId="58" xfId="39" applyNumberFormat="1" applyFont="1" applyBorder="1"/>
    <xf numFmtId="3" fontId="83" fillId="0" borderId="36" xfId="39" applyNumberFormat="1" applyFont="1" applyBorder="1"/>
    <xf numFmtId="3" fontId="83" fillId="0" borderId="24" xfId="39" applyNumberFormat="1" applyFont="1" applyBorder="1"/>
    <xf numFmtId="3" fontId="83" fillId="0" borderId="84" xfId="39" applyNumberFormat="1" applyFont="1" applyBorder="1"/>
    <xf numFmtId="3" fontId="83" fillId="0" borderId="45" xfId="39" applyNumberFormat="1" applyFont="1" applyBorder="1"/>
    <xf numFmtId="169" fontId="83" fillId="0" borderId="84" xfId="39" applyNumberFormat="1" applyFont="1" applyBorder="1" applyAlignment="1">
      <alignment horizontal="center"/>
    </xf>
    <xf numFmtId="3" fontId="13" fillId="0" borderId="15" xfId="39" applyNumberFormat="1" applyFont="1" applyBorder="1"/>
    <xf numFmtId="3" fontId="13" fillId="0" borderId="31" xfId="39" applyNumberFormat="1" applyFont="1" applyBorder="1"/>
    <xf numFmtId="3" fontId="83" fillId="0" borderId="0" xfId="39" applyNumberFormat="1" applyFont="1" applyBorder="1" applyAlignment="1">
      <alignment horizontal="center"/>
    </xf>
    <xf numFmtId="3" fontId="83" fillId="0" borderId="35" xfId="39" applyNumberFormat="1" applyFont="1" applyBorder="1"/>
    <xf numFmtId="169" fontId="83" fillId="0" borderId="41" xfId="39" applyNumberFormat="1" applyFont="1" applyBorder="1" applyAlignment="1">
      <alignment horizontal="center"/>
    </xf>
    <xf numFmtId="169" fontId="13" fillId="0" borderId="31" xfId="39" applyNumberFormat="1" applyFont="1" applyBorder="1" applyAlignment="1">
      <alignment horizontal="center"/>
    </xf>
    <xf numFmtId="3" fontId="83" fillId="0" borderId="47" xfId="39" applyNumberFormat="1" applyFont="1" applyBorder="1" applyAlignment="1">
      <alignment horizontal="center" vertical="center"/>
    </xf>
    <xf numFmtId="3" fontId="83" fillId="0" borderId="97" xfId="39" applyNumberFormat="1" applyFont="1" applyBorder="1" applyAlignment="1">
      <alignment horizontal="center" vertical="center"/>
    </xf>
    <xf numFmtId="3" fontId="83" fillId="0" borderId="41" xfId="39" applyNumberFormat="1" applyFont="1" applyBorder="1" applyAlignment="1">
      <alignment horizontal="center" vertical="center"/>
    </xf>
    <xf numFmtId="169" fontId="83" fillId="0" borderId="93" xfId="1297" applyNumberFormat="1" applyFont="1" applyBorder="1" applyAlignment="1">
      <alignment vertical="center"/>
    </xf>
    <xf numFmtId="169" fontId="83" fillId="0" borderId="45" xfId="1297" applyNumberFormat="1" applyFont="1" applyBorder="1" applyAlignment="1">
      <alignment vertical="center"/>
    </xf>
    <xf numFmtId="169" fontId="83" fillId="0" borderId="46" xfId="1297" applyNumberFormat="1" applyFont="1" applyBorder="1" applyAlignment="1">
      <alignment vertical="center"/>
    </xf>
    <xf numFmtId="3" fontId="12" fillId="0" borderId="96" xfId="2" applyNumberFormat="1" applyFont="1" applyFill="1" applyBorder="1" applyAlignment="1">
      <alignment horizontal="center" vertical="center" wrapText="1"/>
    </xf>
    <xf numFmtId="3" fontId="12" fillId="0" borderId="36" xfId="2" applyNumberFormat="1" applyFont="1" applyFill="1" applyBorder="1" applyAlignment="1">
      <alignment horizontal="center" vertical="center" wrapText="1"/>
    </xf>
    <xf numFmtId="3" fontId="12" fillId="0" borderId="98" xfId="2" applyNumberFormat="1" applyFont="1" applyFill="1" applyBorder="1" applyAlignment="1">
      <alignment horizontal="center" vertical="center" wrapText="1"/>
    </xf>
    <xf numFmtId="3" fontId="83" fillId="0" borderId="23" xfId="4" applyNumberFormat="1" applyFont="1" applyBorder="1" applyAlignment="1">
      <alignment horizontal="center" vertical="center" wrapText="1"/>
    </xf>
    <xf numFmtId="3" fontId="83" fillId="0" borderId="24" xfId="4" applyNumberFormat="1" applyFont="1" applyBorder="1" applyAlignment="1">
      <alignment horizontal="center" vertical="center" wrapText="1"/>
    </xf>
    <xf numFmtId="3" fontId="83" fillId="0" borderId="46" xfId="4" applyNumberFormat="1" applyFont="1" applyBorder="1" applyAlignment="1">
      <alignment horizontal="center" vertical="center" wrapText="1"/>
    </xf>
    <xf numFmtId="3" fontId="83" fillId="0" borderId="24" xfId="1570" applyNumberFormat="1" applyFont="1" applyFill="1" applyBorder="1" applyAlignment="1">
      <alignment horizontal="center" vertical="center" wrapText="1"/>
    </xf>
    <xf numFmtId="3" fontId="83" fillId="0" borderId="46" xfId="1570" applyNumberFormat="1" applyFont="1" applyFill="1" applyBorder="1" applyAlignment="1">
      <alignment horizontal="center" vertical="center" wrapText="1"/>
    </xf>
    <xf numFmtId="3" fontId="83" fillId="0" borderId="23" xfId="1570" applyNumberFormat="1" applyFont="1" applyFill="1" applyBorder="1" applyAlignment="1">
      <alignment horizontal="center" vertical="center" wrapText="1"/>
    </xf>
    <xf numFmtId="3" fontId="83" fillId="0" borderId="28" xfId="4" applyNumberFormat="1" applyFont="1" applyBorder="1" applyAlignment="1">
      <alignment horizontal="center" vertical="center" wrapText="1"/>
    </xf>
    <xf numFmtId="3" fontId="83" fillId="0" borderId="47" xfId="4" applyNumberFormat="1" applyFont="1" applyBorder="1" applyAlignment="1">
      <alignment horizontal="center" vertical="center" wrapText="1"/>
    </xf>
    <xf numFmtId="3" fontId="83" fillId="0" borderId="95" xfId="4" applyNumberFormat="1" applyFont="1" applyBorder="1" applyAlignment="1">
      <alignment horizontal="center" vertical="center" wrapText="1"/>
    </xf>
    <xf numFmtId="3" fontId="13" fillId="2" borderId="90" xfId="4" applyNumberFormat="1" applyFont="1" applyFill="1" applyBorder="1" applyAlignment="1">
      <alignment horizontal="center" vertical="center" wrapText="1"/>
    </xf>
    <xf numFmtId="3" fontId="13" fillId="2" borderId="90" xfId="1570" applyNumberFormat="1" applyFont="1" applyFill="1" applyBorder="1" applyAlignment="1">
      <alignment horizontal="center" vertical="center" wrapText="1"/>
    </xf>
    <xf numFmtId="3" fontId="13" fillId="2" borderId="100" xfId="4" applyNumberFormat="1" applyFont="1" applyFill="1" applyBorder="1" applyAlignment="1">
      <alignment horizontal="center" vertical="center" wrapText="1"/>
    </xf>
    <xf numFmtId="0" fontId="94" fillId="0" borderId="0" xfId="1577" applyFont="1"/>
    <xf numFmtId="0" fontId="84" fillId="0" borderId="23" xfId="1579" applyFont="1" applyBorder="1" applyAlignment="1">
      <alignment horizontal="left" vertical="center"/>
    </xf>
    <xf numFmtId="0" fontId="84" fillId="0" borderId="54" xfId="1579" applyFont="1" applyBorder="1" applyAlignment="1">
      <alignment horizontal="left" vertical="center"/>
    </xf>
    <xf numFmtId="0" fontId="84" fillId="0" borderId="34" xfId="1579" applyFont="1" applyBorder="1" applyAlignment="1">
      <alignment horizontal="left" vertical="center"/>
    </xf>
    <xf numFmtId="0" fontId="13" fillId="0" borderId="0" xfId="1580" applyFont="1"/>
    <xf numFmtId="0" fontId="12" fillId="0" borderId="0" xfId="1580" applyFont="1"/>
    <xf numFmtId="0" fontId="16" fillId="0" borderId="0" xfId="1581" applyFont="1"/>
    <xf numFmtId="0" fontId="16" fillId="0" borderId="0" xfId="1581" applyFont="1" applyAlignment="1">
      <alignment vertical="center"/>
    </xf>
    <xf numFmtId="0" fontId="16" fillId="0" borderId="0" xfId="1581" applyFont="1" applyFill="1" applyAlignment="1">
      <alignment vertical="center"/>
    </xf>
    <xf numFmtId="0" fontId="13" fillId="0" borderId="0" xfId="1581" applyFont="1" applyFill="1" applyAlignment="1">
      <alignment horizontal="right" vertical="center"/>
    </xf>
    <xf numFmtId="0" fontId="16" fillId="0" borderId="1" xfId="1581" applyFont="1" applyBorder="1" applyAlignment="1">
      <alignment vertical="center"/>
    </xf>
    <xf numFmtId="0" fontId="24" fillId="0" borderId="0" xfId="1581" applyFont="1" applyFill="1" applyAlignment="1">
      <alignment vertical="center" wrapText="1" readingOrder="1"/>
    </xf>
    <xf numFmtId="0" fontId="24" fillId="0" borderId="1" xfId="1581" applyFont="1" applyFill="1" applyBorder="1" applyAlignment="1">
      <alignment horizontal="right" vertical="center" readingOrder="1"/>
    </xf>
    <xf numFmtId="0" fontId="13" fillId="67" borderId="5" xfId="1581" applyFont="1" applyFill="1" applyBorder="1" applyAlignment="1">
      <alignment horizontal="center" vertical="center" wrapText="1"/>
    </xf>
    <xf numFmtId="0" fontId="13" fillId="67" borderId="15" xfId="1581" applyFont="1" applyFill="1" applyBorder="1" applyAlignment="1">
      <alignment horizontal="center" vertical="center" wrapText="1"/>
    </xf>
    <xf numFmtId="0" fontId="13" fillId="67" borderId="12" xfId="1581" applyFont="1" applyFill="1" applyBorder="1" applyAlignment="1">
      <alignment horizontal="center" vertical="center" wrapText="1"/>
    </xf>
    <xf numFmtId="0" fontId="13" fillId="67" borderId="13" xfId="1581" applyFont="1" applyFill="1" applyBorder="1" applyAlignment="1">
      <alignment horizontal="center" vertical="center" wrapText="1"/>
    </xf>
    <xf numFmtId="0" fontId="24" fillId="0" borderId="0" xfId="1581" applyFont="1" applyFill="1" applyBorder="1" applyAlignment="1">
      <alignment vertical="center" wrapText="1" readingOrder="1"/>
    </xf>
    <xf numFmtId="3" fontId="16" fillId="0" borderId="0" xfId="1581" applyNumberFormat="1" applyFont="1" applyFill="1" applyAlignment="1">
      <alignment vertical="center"/>
    </xf>
    <xf numFmtId="0" fontId="97" fillId="0" borderId="0" xfId="1581" applyFont="1" applyFill="1" applyAlignment="1">
      <alignment vertical="center"/>
    </xf>
    <xf numFmtId="0" fontId="97" fillId="0" borderId="0" xfId="1581" applyFont="1" applyFill="1" applyAlignment="1">
      <alignment vertical="center" wrapText="1" readingOrder="1"/>
    </xf>
    <xf numFmtId="3" fontId="24" fillId="0" borderId="43" xfId="1581" applyNumberFormat="1" applyFont="1" applyFill="1" applyBorder="1" applyAlignment="1">
      <alignment horizontal="center" vertical="center" wrapText="1"/>
    </xf>
    <xf numFmtId="3" fontId="24" fillId="0" borderId="44" xfId="1581" applyNumberFormat="1" applyFont="1" applyFill="1" applyBorder="1" applyAlignment="1">
      <alignment horizontal="center" vertical="center" wrapText="1"/>
    </xf>
    <xf numFmtId="3" fontId="12" fillId="0" borderId="44" xfId="1581" applyNumberFormat="1" applyFont="1" applyFill="1" applyBorder="1" applyAlignment="1">
      <alignment horizontal="center" vertical="center" wrapText="1"/>
    </xf>
    <xf numFmtId="3" fontId="24" fillId="0" borderId="52" xfId="1581" applyNumberFormat="1" applyFont="1" applyFill="1" applyBorder="1" applyAlignment="1">
      <alignment horizontal="center" vertical="center" wrapText="1"/>
    </xf>
    <xf numFmtId="3" fontId="24" fillId="0" borderId="53" xfId="1581" applyNumberFormat="1" applyFont="1" applyFill="1" applyBorder="1" applyAlignment="1">
      <alignment horizontal="center" vertical="center" wrapText="1"/>
    </xf>
    <xf numFmtId="3" fontId="16" fillId="0" borderId="50" xfId="1581" applyNumberFormat="1" applyFont="1" applyFill="1" applyBorder="1" applyAlignment="1">
      <alignment horizontal="center" vertical="center"/>
    </xf>
    <xf numFmtId="3" fontId="24" fillId="0" borderId="23" xfId="1581" applyNumberFormat="1" applyFont="1" applyFill="1" applyBorder="1" applyAlignment="1">
      <alignment horizontal="center" vertical="center" wrapText="1"/>
    </xf>
    <xf numFmtId="3" fontId="24" fillId="0" borderId="24" xfId="1581" applyNumberFormat="1" applyFont="1" applyFill="1" applyBorder="1" applyAlignment="1">
      <alignment horizontal="center" vertical="center" wrapText="1"/>
    </xf>
    <xf numFmtId="3" fontId="12" fillId="0" borderId="24" xfId="1581" applyNumberFormat="1" applyFont="1" applyFill="1" applyBorder="1" applyAlignment="1">
      <alignment horizontal="center" vertical="center" wrapText="1"/>
    </xf>
    <xf numFmtId="3" fontId="24" fillId="0" borderId="25" xfId="1581" applyNumberFormat="1" applyFont="1" applyFill="1" applyBorder="1" applyAlignment="1">
      <alignment horizontal="center" vertical="center" wrapText="1"/>
    </xf>
    <xf numFmtId="3" fontId="24" fillId="0" borderId="26" xfId="1581" applyNumberFormat="1" applyFont="1" applyFill="1" applyBorder="1" applyAlignment="1">
      <alignment horizontal="center" vertical="center" wrapText="1"/>
    </xf>
    <xf numFmtId="3" fontId="16" fillId="0" borderId="22" xfId="1581" applyNumberFormat="1" applyFont="1" applyFill="1" applyBorder="1" applyAlignment="1">
      <alignment horizontal="center" vertical="center"/>
    </xf>
    <xf numFmtId="3" fontId="24" fillId="0" borderId="28" xfId="1581" applyNumberFormat="1" applyFont="1" applyFill="1" applyBorder="1" applyAlignment="1">
      <alignment horizontal="center" vertical="center" wrapText="1"/>
    </xf>
    <xf numFmtId="3" fontId="24" fillId="0" borderId="29" xfId="1581" applyNumberFormat="1" applyFont="1" applyFill="1" applyBorder="1" applyAlignment="1">
      <alignment horizontal="center" vertical="center" wrapText="1"/>
    </xf>
    <xf numFmtId="3" fontId="12" fillId="0" borderId="29" xfId="1581" applyNumberFormat="1" applyFont="1" applyFill="1" applyBorder="1" applyAlignment="1">
      <alignment horizontal="center" vertical="center" wrapText="1"/>
    </xf>
    <xf numFmtId="3" fontId="24" fillId="0" borderId="94" xfId="1581" applyNumberFormat="1" applyFont="1" applyFill="1" applyBorder="1" applyAlignment="1">
      <alignment horizontal="center" vertical="center" wrapText="1"/>
    </xf>
    <xf numFmtId="3" fontId="24" fillId="0" borderId="30" xfId="1581" applyNumberFormat="1" applyFont="1" applyFill="1" applyBorder="1" applyAlignment="1">
      <alignment horizontal="center" vertical="center" wrapText="1"/>
    </xf>
    <xf numFmtId="3" fontId="16" fillId="0" borderId="100" xfId="1581" applyNumberFormat="1" applyFont="1" applyFill="1" applyBorder="1" applyAlignment="1">
      <alignment horizontal="center" vertical="center"/>
    </xf>
    <xf numFmtId="3" fontId="23" fillId="2" borderId="10" xfId="1581" applyNumberFormat="1" applyFont="1" applyFill="1" applyBorder="1" applyAlignment="1">
      <alignment horizontal="center" vertical="center" wrapText="1"/>
    </xf>
    <xf numFmtId="3" fontId="13" fillId="2" borderId="10" xfId="1581" applyNumberFormat="1" applyFont="1" applyFill="1" applyBorder="1" applyAlignment="1">
      <alignment horizontal="center" vertical="center" wrapText="1"/>
    </xf>
    <xf numFmtId="3" fontId="23" fillId="2" borderId="5" xfId="1581" applyNumberFormat="1" applyFont="1" applyFill="1" applyBorder="1" applyAlignment="1">
      <alignment horizontal="center" vertical="center" wrapText="1"/>
    </xf>
    <xf numFmtId="3" fontId="23" fillId="2" borderId="13" xfId="1581" applyNumberFormat="1" applyFont="1" applyFill="1" applyBorder="1" applyAlignment="1">
      <alignment horizontal="center" vertical="center" wrapText="1"/>
    </xf>
    <xf numFmtId="3" fontId="23" fillId="2" borderId="11" xfId="1581" applyNumberFormat="1" applyFont="1" applyFill="1" applyBorder="1" applyAlignment="1">
      <alignment horizontal="center" vertical="center" wrapText="1"/>
    </xf>
    <xf numFmtId="0" fontId="24" fillId="0" borderId="0" xfId="1581" applyFont="1" applyAlignment="1">
      <alignment vertical="center" wrapText="1"/>
    </xf>
    <xf numFmtId="0" fontId="13" fillId="0" borderId="0" xfId="1581" applyFont="1" applyAlignment="1">
      <alignment horizontal="right" vertical="center" wrapText="1"/>
    </xf>
    <xf numFmtId="0" fontId="98" fillId="0" borderId="0" xfId="1581" applyFont="1" applyAlignment="1">
      <alignment vertical="center" wrapText="1"/>
    </xf>
    <xf numFmtId="0" fontId="99" fillId="0" borderId="0" xfId="1581" applyFont="1" applyAlignment="1">
      <alignment horizontal="center" vertical="center" wrapText="1"/>
    </xf>
    <xf numFmtId="3" fontId="24" fillId="0" borderId="36" xfId="1581" applyNumberFormat="1" applyFont="1" applyBorder="1" applyAlignment="1">
      <alignment horizontal="center" vertical="center" wrapText="1"/>
    </xf>
    <xf numFmtId="3" fontId="12" fillId="0" borderId="36" xfId="1581" applyNumberFormat="1" applyFont="1" applyBorder="1" applyAlignment="1">
      <alignment horizontal="center" vertical="center" wrapText="1"/>
    </xf>
    <xf numFmtId="3" fontId="83" fillId="0" borderId="37" xfId="1581" applyNumberFormat="1" applyFont="1" applyBorder="1" applyAlignment="1">
      <alignment horizontal="center" vertical="center" wrapText="1"/>
    </xf>
    <xf numFmtId="3" fontId="24" fillId="0" borderId="24" xfId="1581" applyNumberFormat="1" applyFont="1" applyBorder="1" applyAlignment="1">
      <alignment horizontal="center" vertical="center" wrapText="1"/>
    </xf>
    <xf numFmtId="3" fontId="12" fillId="0" borderId="24" xfId="1581" applyNumberFormat="1" applyFont="1" applyBorder="1" applyAlignment="1">
      <alignment horizontal="center" vertical="center" wrapText="1"/>
    </xf>
    <xf numFmtId="3" fontId="83" fillId="0" borderId="22" xfId="1581" applyNumberFormat="1" applyFont="1" applyBorder="1" applyAlignment="1">
      <alignment horizontal="center" vertical="center" wrapText="1"/>
    </xf>
    <xf numFmtId="0" fontId="22" fillId="0" borderId="5" xfId="1581" applyFont="1" applyBorder="1" applyAlignment="1">
      <alignment horizontal="left" vertical="center" wrapText="1"/>
    </xf>
    <xf numFmtId="3" fontId="23" fillId="0" borderId="15" xfId="1581" applyNumberFormat="1" applyFont="1" applyBorder="1" applyAlignment="1">
      <alignment horizontal="center" vertical="center" wrapText="1"/>
    </xf>
    <xf numFmtId="3" fontId="13" fillId="0" borderId="15" xfId="1581" applyNumberFormat="1" applyFont="1" applyBorder="1" applyAlignment="1">
      <alignment horizontal="center" vertical="center" wrapText="1"/>
    </xf>
    <xf numFmtId="3" fontId="18" fillId="0" borderId="31" xfId="1581" applyNumberFormat="1" applyFont="1" applyBorder="1" applyAlignment="1">
      <alignment horizontal="center" vertical="center" wrapText="1"/>
    </xf>
    <xf numFmtId="3" fontId="24" fillId="0" borderId="0" xfId="1581" applyNumberFormat="1" applyFont="1" applyAlignment="1">
      <alignment vertical="center" wrapText="1"/>
    </xf>
    <xf numFmtId="3" fontId="24" fillId="0" borderId="37" xfId="1581" applyNumberFormat="1" applyFont="1" applyBorder="1" applyAlignment="1">
      <alignment horizontal="center" vertical="center" wrapText="1"/>
    </xf>
    <xf numFmtId="3" fontId="24" fillId="0" borderId="22" xfId="1581" applyNumberFormat="1" applyFont="1" applyBorder="1" applyAlignment="1">
      <alignment horizontal="center" vertical="center" wrapText="1"/>
    </xf>
    <xf numFmtId="3" fontId="23" fillId="0" borderId="7" xfId="1581" applyNumberFormat="1" applyFont="1" applyBorder="1" applyAlignment="1">
      <alignment horizontal="center" vertical="center" wrapText="1"/>
    </xf>
    <xf numFmtId="0" fontId="1" fillId="0" borderId="0" xfId="1581"/>
    <xf numFmtId="0" fontId="13" fillId="0" borderId="0" xfId="1581" applyFont="1" applyFill="1" applyAlignment="1">
      <alignment horizontal="right"/>
    </xf>
    <xf numFmtId="0" fontId="24" fillId="0" borderId="23" xfId="1581" applyFont="1" applyFill="1" applyBorder="1" applyAlignment="1">
      <alignment horizontal="center" vertical="center" wrapText="1"/>
    </xf>
    <xf numFmtId="3" fontId="24" fillId="0" borderId="46" xfId="1581" applyNumberFormat="1" applyFont="1" applyFill="1" applyBorder="1" applyAlignment="1">
      <alignment horizontal="center" vertical="center" wrapText="1"/>
    </xf>
    <xf numFmtId="0" fontId="23" fillId="0" borderId="34" xfId="1581" applyFont="1" applyFill="1" applyBorder="1" applyAlignment="1">
      <alignment horizontal="center" vertical="center" wrapText="1"/>
    </xf>
    <xf numFmtId="0" fontId="23" fillId="0" borderId="0" xfId="1581" applyFont="1" applyFill="1" applyBorder="1" applyAlignment="1">
      <alignment horizontal="center" vertical="center" wrapText="1"/>
    </xf>
    <xf numFmtId="3" fontId="23" fillId="0" borderId="0" xfId="1581" applyNumberFormat="1" applyFont="1" applyFill="1" applyBorder="1" applyAlignment="1">
      <alignment horizontal="center" vertical="center" wrapText="1"/>
    </xf>
    <xf numFmtId="3" fontId="1" fillId="0" borderId="0" xfId="1581" applyNumberFormat="1"/>
    <xf numFmtId="0" fontId="1" fillId="0" borderId="0" xfId="1581" applyBorder="1"/>
    <xf numFmtId="0" fontId="1" fillId="0" borderId="0" xfId="1581" applyFont="1"/>
    <xf numFmtId="3" fontId="12" fillId="0" borderId="46" xfId="1581" applyNumberFormat="1" applyFont="1" applyFill="1" applyBorder="1" applyAlignment="1">
      <alignment horizontal="center" vertical="center" wrapText="1"/>
    </xf>
    <xf numFmtId="0" fontId="95" fillId="0" borderId="0" xfId="1581" applyFont="1" applyAlignment="1">
      <alignment vertical="center" wrapText="1"/>
    </xf>
    <xf numFmtId="0" fontId="100" fillId="0" borderId="0" xfId="1581" applyFont="1"/>
    <xf numFmtId="0" fontId="13" fillId="0" borderId="0" xfId="1581" applyFont="1" applyAlignment="1"/>
    <xf numFmtId="0" fontId="13" fillId="0" borderId="0" xfId="1581" applyFont="1" applyAlignment="1">
      <alignment horizontal="right"/>
    </xf>
    <xf numFmtId="0" fontId="100" fillId="0" borderId="0" xfId="1581" applyFont="1" applyAlignment="1">
      <alignment horizontal="center"/>
    </xf>
    <xf numFmtId="0" fontId="100" fillId="0" borderId="0" xfId="1581" applyFont="1" applyBorder="1"/>
    <xf numFmtId="49" fontId="13" fillId="67" borderId="3" xfId="1581" applyNumberFormat="1" applyFont="1" applyFill="1" applyBorder="1" applyAlignment="1">
      <alignment horizontal="center" vertical="center" wrapText="1"/>
    </xf>
    <xf numFmtId="49" fontId="13" fillId="67" borderId="104" xfId="1581" applyNumberFormat="1" applyFont="1" applyFill="1" applyBorder="1" applyAlignment="1">
      <alignment horizontal="center" vertical="center" wrapText="1"/>
    </xf>
    <xf numFmtId="49" fontId="13" fillId="67" borderId="15" xfId="1581" applyNumberFormat="1" applyFont="1" applyFill="1" applyBorder="1" applyAlignment="1">
      <alignment horizontal="center" vertical="center" wrapText="1"/>
    </xf>
    <xf numFmtId="0" fontId="100" fillId="0" borderId="0" xfId="1581" applyFont="1" applyAlignment="1">
      <alignment horizontal="center" vertical="center"/>
    </xf>
    <xf numFmtId="181" fontId="100" fillId="0" borderId="0" xfId="1581" applyNumberFormat="1" applyFont="1" applyAlignment="1">
      <alignment horizontal="center" vertical="center"/>
    </xf>
    <xf numFmtId="0" fontId="100" fillId="0" borderId="0" xfId="1581" applyFont="1" applyFill="1"/>
    <xf numFmtId="0" fontId="100" fillId="0" borderId="0" xfId="1581" applyFont="1" applyFill="1" applyAlignment="1">
      <alignment horizontal="center"/>
    </xf>
    <xf numFmtId="0" fontId="100" fillId="0" borderId="0" xfId="1581" applyFont="1" applyFill="1" applyBorder="1"/>
    <xf numFmtId="0" fontId="100" fillId="0" borderId="0" xfId="1581" applyFont="1" applyFill="1" applyAlignment="1">
      <alignment horizontal="center" vertical="center"/>
    </xf>
    <xf numFmtId="14" fontId="100" fillId="0" borderId="0" xfId="1581" applyNumberFormat="1" applyFont="1" applyFill="1" applyAlignment="1">
      <alignment horizontal="left"/>
    </xf>
    <xf numFmtId="14" fontId="100" fillId="0" borderId="0" xfId="1581" applyNumberFormat="1" applyFont="1" applyFill="1" applyAlignment="1">
      <alignment horizontal="center"/>
    </xf>
    <xf numFmtId="0" fontId="12" fillId="0" borderId="0" xfId="1581" applyFont="1" applyFill="1"/>
    <xf numFmtId="3" fontId="12" fillId="0" borderId="0" xfId="1581" applyNumberFormat="1" applyFont="1" applyFill="1"/>
    <xf numFmtId="3" fontId="100" fillId="0" borderId="0" xfId="1581" applyNumberFormat="1" applyFont="1" applyFill="1"/>
    <xf numFmtId="3" fontId="100" fillId="0" borderId="0" xfId="1581" applyNumberFormat="1" applyFont="1" applyFill="1" applyBorder="1"/>
    <xf numFmtId="0" fontId="101" fillId="0" borderId="0" xfId="1581" applyFont="1"/>
    <xf numFmtId="0" fontId="14" fillId="0" borderId="0" xfId="1581" applyFont="1" applyAlignment="1">
      <alignment horizontal="right"/>
    </xf>
    <xf numFmtId="0" fontId="14" fillId="0" borderId="0" xfId="1581" applyFont="1" applyAlignment="1"/>
    <xf numFmtId="0" fontId="25" fillId="0" borderId="0" xfId="1581" applyFont="1" applyAlignment="1">
      <alignment horizontal="center"/>
    </xf>
    <xf numFmtId="0" fontId="25" fillId="0" borderId="0" xfId="1581" applyFont="1" applyAlignment="1">
      <alignment horizontal="center" vertical="center"/>
    </xf>
    <xf numFmtId="0" fontId="101" fillId="0" borderId="0" xfId="1581" applyFont="1" applyBorder="1"/>
    <xf numFmtId="49" fontId="13" fillId="67" borderId="12" xfId="1581" applyNumberFormat="1" applyFont="1" applyFill="1" applyBorder="1" applyAlignment="1">
      <alignment horizontal="center" vertical="center" wrapText="1"/>
    </xf>
    <xf numFmtId="49" fontId="13" fillId="67" borderId="31" xfId="1581" applyNumberFormat="1" applyFont="1" applyFill="1" applyBorder="1" applyAlignment="1">
      <alignment horizontal="center" vertical="center" wrapText="1"/>
    </xf>
    <xf numFmtId="169" fontId="12" fillId="0" borderId="50" xfId="1297" applyNumberFormat="1" applyFont="1" applyFill="1" applyBorder="1" applyAlignment="1">
      <alignment horizontal="center" vertical="center" wrapText="1"/>
    </xf>
    <xf numFmtId="169" fontId="12" fillId="0" borderId="22" xfId="1297" applyNumberFormat="1" applyFont="1" applyFill="1" applyBorder="1" applyAlignment="1">
      <alignment horizontal="center" vertical="center" wrapText="1"/>
    </xf>
    <xf numFmtId="0" fontId="102" fillId="0" borderId="0" xfId="1581" applyFont="1" applyAlignment="1">
      <alignment horizontal="center"/>
    </xf>
    <xf numFmtId="169" fontId="12" fillId="0" borderId="22" xfId="1297" applyNumberFormat="1" applyFont="1" applyFill="1" applyBorder="1" applyAlignment="1">
      <alignment horizontal="center" vertical="center"/>
    </xf>
    <xf numFmtId="169" fontId="12" fillId="0" borderId="33" xfId="1297" applyNumberFormat="1" applyFont="1" applyFill="1" applyBorder="1" applyAlignment="1">
      <alignment horizontal="center" vertical="center"/>
    </xf>
    <xf numFmtId="0" fontId="1" fillId="0" borderId="0" xfId="1581" applyAlignment="1">
      <alignment wrapText="1"/>
    </xf>
    <xf numFmtId="169" fontId="12" fillId="0" borderId="92" xfId="1583" applyNumberFormat="1" applyFont="1" applyFill="1" applyBorder="1" applyAlignment="1">
      <alignment horizontal="center" vertical="center" wrapText="1"/>
    </xf>
    <xf numFmtId="169" fontId="12" fillId="0" borderId="44" xfId="1583" applyNumberFormat="1" applyFont="1" applyFill="1" applyBorder="1" applyAlignment="1">
      <alignment horizontal="center" vertical="center" wrapText="1"/>
    </xf>
    <xf numFmtId="169" fontId="12" fillId="0" borderId="43" xfId="1583" applyNumberFormat="1" applyFont="1" applyFill="1" applyBorder="1" applyAlignment="1">
      <alignment horizontal="center" vertical="center" wrapText="1"/>
    </xf>
    <xf numFmtId="169" fontId="12" fillId="0" borderId="90" xfId="1583" applyNumberFormat="1" applyFont="1" applyFill="1" applyBorder="1" applyAlignment="1">
      <alignment horizontal="center" vertical="center" wrapText="1"/>
    </xf>
    <xf numFmtId="169" fontId="12" fillId="0" borderId="24" xfId="1583" applyNumberFormat="1" applyFont="1" applyFill="1" applyBorder="1" applyAlignment="1">
      <alignment horizontal="center" vertical="center" wrapText="1"/>
    </xf>
    <xf numFmtId="169" fontId="12" fillId="0" borderId="23" xfId="1583" applyNumberFormat="1" applyFont="1" applyFill="1" applyBorder="1" applyAlignment="1">
      <alignment horizontal="center" vertical="center" wrapText="1"/>
    </xf>
    <xf numFmtId="169" fontId="12" fillId="0" borderId="91" xfId="1583" applyNumberFormat="1" applyFont="1" applyFill="1" applyBorder="1" applyAlignment="1">
      <alignment horizontal="center" vertical="center" wrapText="1"/>
    </xf>
    <xf numFmtId="169" fontId="12" fillId="0" borderId="35" xfId="1583" applyNumberFormat="1" applyFont="1" applyFill="1" applyBorder="1" applyAlignment="1">
      <alignment horizontal="center" vertical="center" wrapText="1"/>
    </xf>
    <xf numFmtId="169" fontId="12" fillId="0" borderId="34" xfId="1583" applyNumberFormat="1" applyFont="1" applyFill="1" applyBorder="1" applyAlignment="1">
      <alignment horizontal="center" vertical="center" wrapText="1"/>
    </xf>
    <xf numFmtId="0" fontId="13" fillId="0" borderId="0" xfId="1581" applyFont="1"/>
    <xf numFmtId="0" fontId="100" fillId="0" borderId="1" xfId="1581" applyFont="1" applyBorder="1"/>
    <xf numFmtId="49" fontId="13" fillId="0" borderId="53" xfId="1581" applyNumberFormat="1" applyFont="1" applyFill="1" applyBorder="1" applyAlignment="1">
      <alignment horizontal="center" vertical="center" wrapText="1"/>
    </xf>
    <xf numFmtId="49" fontId="13" fillId="0" borderId="26" xfId="1581" applyNumberFormat="1" applyFont="1" applyFill="1" applyBorder="1" applyAlignment="1">
      <alignment horizontal="center" vertical="center" wrapText="1"/>
    </xf>
    <xf numFmtId="49" fontId="13" fillId="0" borderId="51" xfId="1581" applyNumberFormat="1" applyFont="1" applyFill="1" applyBorder="1" applyAlignment="1">
      <alignment horizontal="center" vertical="center" wrapText="1"/>
    </xf>
    <xf numFmtId="169" fontId="83" fillId="0" borderId="88" xfId="1094" applyNumberFormat="1" applyFont="1" applyFill="1" applyBorder="1" applyAlignment="1">
      <alignment horizontal="center" vertical="center" wrapText="1"/>
    </xf>
    <xf numFmtId="169" fontId="89" fillId="0" borderId="99" xfId="1511" applyNumberFormat="1" applyFont="1" applyFill="1" applyBorder="1" applyAlignment="1">
      <alignment horizontal="center" vertical="top"/>
    </xf>
    <xf numFmtId="169" fontId="89" fillId="0" borderId="29" xfId="1511" applyNumberFormat="1" applyFont="1" applyFill="1" applyBorder="1" applyAlignment="1">
      <alignment horizontal="center" vertical="top"/>
    </xf>
    <xf numFmtId="169" fontId="89" fillId="0" borderId="47" xfId="1511" applyNumberFormat="1" applyFont="1" applyFill="1" applyBorder="1" applyAlignment="1">
      <alignment horizontal="center" vertical="top"/>
    </xf>
    <xf numFmtId="169" fontId="100" fillId="0" borderId="0" xfId="1581" applyNumberFormat="1" applyFont="1" applyFill="1"/>
    <xf numFmtId="169" fontId="83" fillId="0" borderId="28" xfId="1094" applyNumberFormat="1" applyFont="1" applyFill="1" applyBorder="1" applyAlignment="1">
      <alignment horizontal="center" vertical="center" wrapText="1"/>
    </xf>
    <xf numFmtId="169" fontId="100" fillId="0" borderId="0" xfId="1581" applyNumberFormat="1" applyFont="1" applyFill="1" applyBorder="1"/>
    <xf numFmtId="0" fontId="100" fillId="69" borderId="0" xfId="1581" applyFont="1" applyFill="1" applyAlignment="1"/>
    <xf numFmtId="0" fontId="98" fillId="0" borderId="0" xfId="1581" applyFont="1" applyAlignment="1">
      <alignment wrapText="1"/>
    </xf>
    <xf numFmtId="0" fontId="98" fillId="0" borderId="0" xfId="1581" applyFont="1"/>
    <xf numFmtId="0" fontId="98" fillId="0" borderId="0" xfId="1581" applyFont="1" applyBorder="1"/>
    <xf numFmtId="0" fontId="23" fillId="0" borderId="0" xfId="1581" applyFont="1"/>
    <xf numFmtId="0" fontId="98" fillId="0" borderId="0" xfId="1581" applyFont="1" applyFill="1" applyBorder="1"/>
    <xf numFmtId="169" fontId="98" fillId="0" borderId="0" xfId="1581" applyNumberFormat="1" applyFont="1"/>
    <xf numFmtId="0" fontId="98" fillId="0" borderId="0" xfId="1581" applyFont="1" applyFill="1"/>
    <xf numFmtId="0" fontId="22" fillId="0" borderId="0" xfId="1584" applyFont="1" applyFill="1" applyAlignment="1">
      <alignment horizontal="right" wrapText="1"/>
    </xf>
    <xf numFmtId="0" fontId="22" fillId="0" borderId="0" xfId="1584" applyFont="1" applyFill="1" applyAlignment="1">
      <alignment wrapText="1"/>
    </xf>
    <xf numFmtId="0" fontId="1" fillId="0" borderId="0" xfId="1581" applyFont="1" applyFill="1"/>
    <xf numFmtId="0" fontId="18" fillId="67" borderId="2" xfId="1584" applyFont="1" applyFill="1" applyBorder="1" applyAlignment="1">
      <alignment horizontal="center" vertical="center" wrapText="1"/>
    </xf>
    <xf numFmtId="0" fontId="18" fillId="67" borderId="40" xfId="1584" applyFont="1" applyFill="1" applyBorder="1" applyAlignment="1">
      <alignment horizontal="center" vertical="center" wrapText="1"/>
    </xf>
    <xf numFmtId="0" fontId="18" fillId="67" borderId="3" xfId="1584" applyFont="1" applyFill="1" applyBorder="1" applyAlignment="1">
      <alignment horizontal="center" vertical="center" wrapText="1"/>
    </xf>
    <xf numFmtId="0" fontId="18" fillId="67" borderId="4" xfId="1584" applyFont="1" applyFill="1" applyBorder="1" applyAlignment="1">
      <alignment horizontal="center" vertical="center" wrapText="1"/>
    </xf>
    <xf numFmtId="169" fontId="1" fillId="0" borderId="0" xfId="1581" applyNumberFormat="1" applyFont="1" applyFill="1"/>
    <xf numFmtId="10" fontId="1" fillId="0" borderId="0" xfId="1581" applyNumberFormat="1" applyFont="1" applyFill="1"/>
    <xf numFmtId="0" fontId="107" fillId="2" borderId="26" xfId="1297" applyNumberFormat="1" applyFont="1" applyFill="1" applyBorder="1" applyAlignment="1">
      <alignment vertical="center" wrapText="1"/>
    </xf>
    <xf numFmtId="169" fontId="94" fillId="0" borderId="0" xfId="1297" applyNumberFormat="1" applyFont="1" applyAlignment="1">
      <alignment vertical="center" wrapText="1"/>
    </xf>
    <xf numFmtId="0" fontId="1" fillId="0" borderId="0" xfId="1586"/>
    <xf numFmtId="0" fontId="96" fillId="0" borderId="0" xfId="1586" applyFont="1" applyAlignment="1">
      <alignment horizontal="right"/>
    </xf>
    <xf numFmtId="0" fontId="82" fillId="0" borderId="0" xfId="1586" applyFont="1" applyAlignment="1">
      <alignment horizontal="center" vertical="center" wrapText="1"/>
    </xf>
    <xf numFmtId="0" fontId="18" fillId="66" borderId="11" xfId="1586" applyFont="1" applyFill="1" applyBorder="1" applyAlignment="1">
      <alignment horizontal="center" vertical="center" wrapText="1"/>
    </xf>
    <xf numFmtId="0" fontId="18" fillId="66" borderId="41" xfId="1586" applyFont="1" applyFill="1" applyBorder="1" applyAlignment="1">
      <alignment horizontal="center" vertical="center" wrapText="1"/>
    </xf>
    <xf numFmtId="3" fontId="18" fillId="2" borderId="53" xfId="1586" applyNumberFormat="1" applyFont="1" applyFill="1" applyBorder="1" applyAlignment="1">
      <alignment horizontal="center" vertical="center" wrapText="1"/>
    </xf>
    <xf numFmtId="0" fontId="107" fillId="2" borderId="53" xfId="1586" applyFont="1" applyFill="1" applyBorder="1" applyAlignment="1">
      <alignment vertical="center" wrapText="1"/>
    </xf>
    <xf numFmtId="3" fontId="1" fillId="0" borderId="0" xfId="1586" applyNumberFormat="1"/>
    <xf numFmtId="3" fontId="18" fillId="2" borderId="26" xfId="1586" applyNumberFormat="1" applyFont="1" applyFill="1" applyBorder="1" applyAlignment="1">
      <alignment horizontal="center" vertical="center" wrapText="1"/>
    </xf>
    <xf numFmtId="0" fontId="107" fillId="2" borderId="26" xfId="1586" applyFont="1" applyFill="1" applyBorder="1" applyAlignment="1">
      <alignment vertical="center" wrapText="1"/>
    </xf>
    <xf numFmtId="49" fontId="18" fillId="0" borderId="26" xfId="1586" applyNumberFormat="1" applyFont="1" applyFill="1" applyBorder="1" applyAlignment="1">
      <alignment horizontal="center" vertical="center" wrapText="1"/>
    </xf>
    <xf numFmtId="0" fontId="107" fillId="0" borderId="26" xfId="1586" applyFont="1" applyFill="1" applyBorder="1" applyAlignment="1">
      <alignment horizontal="right" vertical="center" wrapText="1"/>
    </xf>
    <xf numFmtId="0" fontId="95" fillId="2" borderId="26" xfId="1586" applyFont="1" applyFill="1" applyBorder="1" applyAlignment="1">
      <alignment vertical="center" wrapText="1"/>
    </xf>
    <xf numFmtId="169" fontId="1" fillId="0" borderId="0" xfId="1297" applyNumberFormat="1" applyFont="1"/>
    <xf numFmtId="0" fontId="18" fillId="66" borderId="26" xfId="1586" applyFont="1" applyFill="1" applyBorder="1" applyAlignment="1">
      <alignment horizontal="center" vertical="center" wrapText="1"/>
    </xf>
    <xf numFmtId="0" fontId="108" fillId="66" borderId="26" xfId="1586" applyFont="1" applyFill="1" applyBorder="1" applyAlignment="1">
      <alignment vertical="center" wrapText="1"/>
    </xf>
    <xf numFmtId="0" fontId="18" fillId="66" borderId="51" xfId="1586" applyFont="1" applyFill="1" applyBorder="1" applyAlignment="1">
      <alignment horizontal="center" vertical="center" wrapText="1"/>
    </xf>
    <xf numFmtId="0" fontId="108" fillId="66" borderId="51" xfId="1586" applyFont="1" applyFill="1" applyBorder="1" applyAlignment="1">
      <alignment vertical="center" wrapText="1"/>
    </xf>
    <xf numFmtId="0" fontId="1" fillId="0" borderId="0" xfId="1586" applyBorder="1"/>
    <xf numFmtId="3" fontId="18" fillId="3" borderId="10" xfId="45" applyNumberFormat="1" applyFont="1" applyFill="1" applyBorder="1" applyAlignment="1">
      <alignment horizontal="center" vertical="center"/>
    </xf>
    <xf numFmtId="3" fontId="18" fillId="3" borderId="15" xfId="45" applyNumberFormat="1" applyFont="1" applyFill="1" applyBorder="1" applyAlignment="1">
      <alignment horizontal="center" vertical="center"/>
    </xf>
    <xf numFmtId="3" fontId="18" fillId="3" borderId="12" xfId="45" applyNumberFormat="1" applyFont="1" applyFill="1" applyBorder="1" applyAlignment="1">
      <alignment horizontal="center" vertical="center"/>
    </xf>
    <xf numFmtId="3" fontId="18" fillId="3" borderId="13" xfId="45" applyNumberFormat="1" applyFont="1" applyFill="1" applyBorder="1" applyAlignment="1">
      <alignment horizontal="center" vertical="center"/>
    </xf>
    <xf numFmtId="3" fontId="83" fillId="0" borderId="17" xfId="45" applyNumberFormat="1" applyFont="1" applyBorder="1" applyAlignment="1">
      <alignment horizontal="center" vertical="center"/>
    </xf>
    <xf numFmtId="3" fontId="83" fillId="0" borderId="18" xfId="45" applyNumberFormat="1" applyFont="1" applyBorder="1" applyAlignment="1">
      <alignment horizontal="center" vertical="center"/>
    </xf>
    <xf numFmtId="3" fontId="83" fillId="0" borderId="19" xfId="45" applyNumberFormat="1" applyFont="1" applyBorder="1" applyAlignment="1">
      <alignment horizontal="center" vertical="center"/>
    </xf>
    <xf numFmtId="3" fontId="18" fillId="2" borderId="20" xfId="45" applyNumberFormat="1" applyFont="1" applyFill="1" applyBorder="1" applyAlignment="1">
      <alignment horizontal="center" vertical="center"/>
    </xf>
    <xf numFmtId="3" fontId="83" fillId="0" borderId="23" xfId="45" applyNumberFormat="1" applyFont="1" applyFill="1" applyBorder="1" applyAlignment="1">
      <alignment horizontal="center" vertical="center"/>
    </xf>
    <xf numFmtId="3" fontId="83" fillId="0" borderId="24" xfId="45" applyNumberFormat="1" applyFont="1" applyFill="1" applyBorder="1" applyAlignment="1">
      <alignment horizontal="center" vertical="center"/>
    </xf>
    <xf numFmtId="3" fontId="83" fillId="0" borderId="25" xfId="45" applyNumberFormat="1" applyFont="1" applyFill="1" applyBorder="1" applyAlignment="1">
      <alignment horizontal="center" vertical="center"/>
    </xf>
    <xf numFmtId="3" fontId="18" fillId="2" borderId="26" xfId="45" applyNumberFormat="1" applyFont="1" applyFill="1" applyBorder="1" applyAlignment="1">
      <alignment horizontal="center" vertical="center"/>
    </xf>
    <xf numFmtId="3" fontId="83" fillId="0" borderId="90" xfId="45" applyNumberFormat="1" applyFont="1" applyFill="1" applyBorder="1" applyAlignment="1">
      <alignment horizontal="center" vertical="center"/>
    </xf>
    <xf numFmtId="3" fontId="83" fillId="0" borderId="23" xfId="45" applyNumberFormat="1" applyFont="1" applyBorder="1" applyAlignment="1">
      <alignment horizontal="center" vertical="center"/>
    </xf>
    <xf numFmtId="3" fontId="83" fillId="0" borderId="24" xfId="45" applyNumberFormat="1" applyFont="1" applyBorder="1" applyAlignment="1">
      <alignment horizontal="center" vertical="center"/>
    </xf>
    <xf numFmtId="3" fontId="83" fillId="0" borderId="25" xfId="45" applyNumberFormat="1" applyFont="1" applyBorder="1" applyAlignment="1">
      <alignment horizontal="center" vertical="center"/>
    </xf>
    <xf numFmtId="3" fontId="18" fillId="3" borderId="26" xfId="45" applyNumberFormat="1" applyFont="1" applyFill="1" applyBorder="1" applyAlignment="1">
      <alignment horizontal="center" vertical="center"/>
    </xf>
    <xf numFmtId="3" fontId="83" fillId="0" borderId="96" xfId="45" applyNumberFormat="1" applyFont="1" applyBorder="1" applyAlignment="1">
      <alignment horizontal="center" vertical="center"/>
    </xf>
    <xf numFmtId="3" fontId="83" fillId="0" borderId="36" xfId="45" applyNumberFormat="1" applyFont="1" applyBorder="1" applyAlignment="1">
      <alignment horizontal="center" vertical="center"/>
    </xf>
    <xf numFmtId="3" fontId="83" fillId="0" borderId="98" xfId="45" applyNumberFormat="1" applyFont="1" applyBorder="1" applyAlignment="1">
      <alignment horizontal="center" vertical="center"/>
    </xf>
    <xf numFmtId="3" fontId="18" fillId="2" borderId="38" xfId="45" applyNumberFormat="1" applyFont="1" applyFill="1" applyBorder="1" applyAlignment="1">
      <alignment horizontal="center" vertical="center"/>
    </xf>
    <xf numFmtId="3" fontId="18" fillId="3" borderId="20" xfId="45" applyNumberFormat="1" applyFont="1" applyFill="1" applyBorder="1" applyAlignment="1">
      <alignment horizontal="center" vertical="center"/>
    </xf>
    <xf numFmtId="3" fontId="83" fillId="0" borderId="28" xfId="45" applyNumberFormat="1" applyFont="1" applyBorder="1" applyAlignment="1">
      <alignment horizontal="center" vertical="center"/>
    </xf>
    <xf numFmtId="3" fontId="83" fillId="0" borderId="29" xfId="45" applyNumberFormat="1" applyFont="1" applyBorder="1" applyAlignment="1">
      <alignment horizontal="center" vertical="center"/>
    </xf>
    <xf numFmtId="3" fontId="83" fillId="0" borderId="94" xfId="45" applyNumberFormat="1" applyFont="1" applyBorder="1" applyAlignment="1">
      <alignment horizontal="center" vertical="center"/>
    </xf>
    <xf numFmtId="3" fontId="18" fillId="3" borderId="30" xfId="45" applyNumberFormat="1" applyFont="1" applyFill="1" applyBorder="1" applyAlignment="1">
      <alignment horizontal="center" vertical="center"/>
    </xf>
    <xf numFmtId="3" fontId="18" fillId="3" borderId="38" xfId="45" applyNumberFormat="1" applyFont="1" applyFill="1" applyBorder="1" applyAlignment="1">
      <alignment horizontal="center" vertical="center"/>
    </xf>
    <xf numFmtId="3" fontId="83" fillId="0" borderId="92" xfId="45" applyNumberFormat="1" applyFont="1" applyBorder="1" applyAlignment="1">
      <alignment horizontal="center" vertical="center"/>
    </xf>
    <xf numFmtId="3" fontId="83" fillId="0" borderId="90" xfId="45" applyNumberFormat="1" applyFont="1" applyBorder="1" applyAlignment="1">
      <alignment horizontal="center" vertical="center"/>
    </xf>
    <xf numFmtId="3" fontId="83" fillId="0" borderId="34" xfId="45" applyNumberFormat="1" applyFont="1" applyBorder="1" applyAlignment="1">
      <alignment horizontal="center" vertical="center"/>
    </xf>
    <xf numFmtId="3" fontId="83" fillId="0" borderId="35" xfId="45" applyNumberFormat="1" applyFont="1" applyBorder="1" applyAlignment="1">
      <alignment horizontal="center" vertical="center"/>
    </xf>
    <xf numFmtId="3" fontId="83" fillId="0" borderId="59" xfId="45" applyNumberFormat="1" applyFont="1" applyBorder="1" applyAlignment="1">
      <alignment horizontal="center" vertical="center"/>
    </xf>
    <xf numFmtId="3" fontId="18" fillId="3" borderId="51" xfId="45" applyNumberFormat="1" applyFont="1" applyFill="1" applyBorder="1" applyAlignment="1">
      <alignment horizontal="center" vertical="center"/>
    </xf>
    <xf numFmtId="3" fontId="18" fillId="3" borderId="6" xfId="45" applyNumberFormat="1" applyFont="1" applyFill="1" applyBorder="1" applyAlignment="1">
      <alignment horizontal="center" vertical="center"/>
    </xf>
    <xf numFmtId="0" fontId="95" fillId="0" borderId="0" xfId="1587" applyFont="1"/>
    <xf numFmtId="0" fontId="95" fillId="0" borderId="0" xfId="1587" applyFont="1" applyFill="1"/>
    <xf numFmtId="169" fontId="95" fillId="0" borderId="0" xfId="1297" applyNumberFormat="1" applyFont="1"/>
    <xf numFmtId="0" fontId="95" fillId="0" borderId="0" xfId="1587" applyFont="1" applyBorder="1"/>
    <xf numFmtId="0" fontId="18" fillId="0" borderId="5" xfId="48" applyFont="1" applyBorder="1" applyAlignment="1">
      <alignment horizontal="center" vertical="center" wrapText="1"/>
    </xf>
    <xf numFmtId="0" fontId="18" fillId="0" borderId="6" xfId="48" applyFont="1" applyBorder="1" applyAlignment="1">
      <alignment horizontal="center" vertical="center" wrapText="1"/>
    </xf>
    <xf numFmtId="0" fontId="18" fillId="0" borderId="13" xfId="48" applyFont="1" applyBorder="1" applyAlignment="1">
      <alignment horizontal="center" vertical="center" wrapText="1"/>
    </xf>
    <xf numFmtId="169" fontId="83" fillId="0" borderId="24" xfId="1588" applyNumberFormat="1" applyFont="1" applyFill="1" applyBorder="1" applyAlignment="1">
      <alignment horizontal="center" vertical="center"/>
    </xf>
    <xf numFmtId="0" fontId="83" fillId="0" borderId="59" xfId="44" applyFont="1" applyFill="1" applyBorder="1" applyAlignment="1">
      <alignment horizontal="left" vertical="center"/>
    </xf>
    <xf numFmtId="0" fontId="83" fillId="0" borderId="91" xfId="44" applyFont="1" applyFill="1" applyBorder="1" applyAlignment="1">
      <alignment horizontal="left" vertical="center"/>
    </xf>
    <xf numFmtId="0" fontId="13" fillId="3" borderId="86" xfId="1580" applyFont="1" applyFill="1" applyBorder="1" applyAlignment="1">
      <alignment horizontal="left" vertical="center"/>
    </xf>
    <xf numFmtId="0" fontId="13" fillId="3" borderId="35" xfId="1580" applyFont="1" applyFill="1" applyBorder="1" applyAlignment="1">
      <alignment horizontal="left" vertical="center"/>
    </xf>
    <xf numFmtId="0" fontId="13" fillId="3" borderId="58" xfId="1580" applyFont="1" applyFill="1" applyBorder="1" applyAlignment="1">
      <alignment horizontal="left" vertical="center"/>
    </xf>
    <xf numFmtId="0" fontId="14" fillId="3" borderId="5" xfId="1580" applyFont="1" applyFill="1" applyBorder="1" applyAlignment="1">
      <alignment horizontal="left" vertical="center"/>
    </xf>
    <xf numFmtId="0" fontId="14" fillId="3" borderId="6" xfId="1580" applyFont="1" applyFill="1" applyBorder="1" applyAlignment="1">
      <alignment horizontal="left" vertical="center"/>
    </xf>
    <xf numFmtId="0" fontId="14" fillId="3" borderId="7" xfId="1580" applyFont="1" applyFill="1" applyBorder="1" applyAlignment="1">
      <alignment horizontal="left" vertical="center"/>
    </xf>
    <xf numFmtId="0" fontId="13" fillId="3" borderId="10" xfId="1580" applyFont="1" applyFill="1" applyBorder="1" applyAlignment="1">
      <alignment horizontal="left" vertical="center"/>
    </xf>
    <xf numFmtId="0" fontId="13" fillId="3" borderId="15" xfId="1580" applyFont="1" applyFill="1" applyBorder="1" applyAlignment="1">
      <alignment horizontal="left" vertical="center"/>
    </xf>
    <xf numFmtId="0" fontId="13" fillId="3" borderId="31" xfId="1580" applyFont="1" applyFill="1" applyBorder="1" applyAlignment="1">
      <alignment horizontal="left" vertical="center"/>
    </xf>
    <xf numFmtId="0" fontId="83" fillId="0" borderId="25" xfId="44" applyFont="1" applyBorder="1" applyAlignment="1">
      <alignment horizontal="left" vertical="center"/>
    </xf>
    <xf numFmtId="0" fontId="83" fillId="0" borderId="90" xfId="44" applyFont="1" applyBorder="1" applyAlignment="1">
      <alignment horizontal="left" vertical="center"/>
    </xf>
    <xf numFmtId="0" fontId="18" fillId="3" borderId="5" xfId="44" applyFont="1" applyFill="1" applyBorder="1" applyAlignment="1">
      <alignment horizontal="left" vertical="center"/>
    </xf>
    <xf numFmtId="0" fontId="18" fillId="3" borderId="6" xfId="44" applyFont="1" applyFill="1" applyBorder="1" applyAlignment="1">
      <alignment horizontal="left" vertical="center"/>
    </xf>
    <xf numFmtId="0" fontId="83" fillId="0" borderId="52" xfId="44" applyFont="1" applyBorder="1" applyAlignment="1">
      <alignment horizontal="left" vertical="center"/>
    </xf>
    <xf numFmtId="0" fontId="83" fillId="0" borderId="49" xfId="44" applyFont="1" applyBorder="1" applyAlignment="1">
      <alignment horizontal="left" vertical="center"/>
    </xf>
    <xf numFmtId="0" fontId="83" fillId="0" borderId="22" xfId="44" applyFont="1" applyBorder="1" applyAlignment="1">
      <alignment horizontal="left" vertical="center"/>
    </xf>
    <xf numFmtId="0" fontId="13" fillId="0" borderId="0" xfId="39" applyFont="1" applyAlignment="1">
      <alignment horizontal="right" wrapText="1"/>
    </xf>
    <xf numFmtId="0" fontId="13" fillId="0" borderId="0" xfId="1583" applyFont="1" applyAlignment="1">
      <alignment horizontal="right"/>
    </xf>
    <xf numFmtId="0" fontId="13" fillId="0" borderId="0" xfId="1" applyFont="1" applyAlignment="1">
      <alignment horizontal="center" wrapText="1"/>
    </xf>
    <xf numFmtId="0" fontId="12" fillId="0" borderId="1" xfId="1" applyFont="1" applyBorder="1" applyAlignment="1">
      <alignment horizontal="right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49" fontId="13" fillId="2" borderId="5" xfId="1" applyNumberFormat="1" applyFont="1" applyFill="1" applyBorder="1" applyAlignment="1">
      <alignment horizontal="center" wrapText="1"/>
    </xf>
    <xf numFmtId="49" fontId="13" fillId="2" borderId="6" xfId="1" applyNumberFormat="1" applyFont="1" applyFill="1" applyBorder="1" applyAlignment="1">
      <alignment horizontal="center" wrapText="1"/>
    </xf>
    <xf numFmtId="49" fontId="13" fillId="2" borderId="7" xfId="1" applyNumberFormat="1" applyFont="1" applyFill="1" applyBorder="1" applyAlignment="1">
      <alignment horizontal="center" wrapText="1"/>
    </xf>
    <xf numFmtId="0" fontId="14" fillId="2" borderId="86" xfId="1" applyFont="1" applyFill="1" applyBorder="1" applyAlignment="1">
      <alignment horizontal="left" vertical="center" wrapText="1"/>
    </xf>
    <xf numFmtId="0" fontId="14" fillId="2" borderId="14" xfId="1" applyFont="1" applyFill="1" applyBorder="1" applyAlignment="1">
      <alignment horizontal="left" vertical="center" wrapText="1"/>
    </xf>
    <xf numFmtId="0" fontId="14" fillId="2" borderId="89" xfId="1" applyFont="1" applyFill="1" applyBorder="1" applyAlignment="1">
      <alignment horizontal="left" vertical="center" wrapText="1"/>
    </xf>
    <xf numFmtId="0" fontId="12" fillId="0" borderId="16" xfId="1" applyFont="1" applyBorder="1" applyAlignment="1">
      <alignment horizontal="left" vertical="center" wrapText="1"/>
    </xf>
    <xf numFmtId="0" fontId="12" fillId="0" borderId="92" xfId="1" applyFont="1" applyBorder="1" applyAlignment="1">
      <alignment horizontal="left" vertical="center" wrapText="1"/>
    </xf>
    <xf numFmtId="0" fontId="12" fillId="0" borderId="93" xfId="1" applyFont="1" applyBorder="1" applyAlignment="1">
      <alignment horizontal="left" vertical="center" wrapText="1"/>
    </xf>
    <xf numFmtId="0" fontId="13" fillId="2" borderId="10" xfId="1" applyFont="1" applyFill="1" applyBorder="1" applyAlignment="1">
      <alignment horizontal="left" vertical="center" wrapText="1"/>
    </xf>
    <xf numFmtId="0" fontId="13" fillId="2" borderId="15" xfId="1" applyFont="1" applyFill="1" applyBorder="1" applyAlignment="1">
      <alignment horizontal="left" vertical="center" wrapText="1"/>
    </xf>
    <xf numFmtId="0" fontId="13" fillId="2" borderId="31" xfId="1" applyFont="1" applyFill="1" applyBorder="1" applyAlignment="1">
      <alignment horizontal="left" vertical="center" wrapText="1"/>
    </xf>
    <xf numFmtId="0" fontId="18" fillId="2" borderId="10" xfId="1570" applyFont="1" applyFill="1" applyBorder="1" applyAlignment="1">
      <alignment horizontal="left" vertical="center" wrapText="1"/>
    </xf>
    <xf numFmtId="0" fontId="18" fillId="2" borderId="15" xfId="1570" applyFont="1" applyFill="1" applyBorder="1" applyAlignment="1">
      <alignment horizontal="left" vertical="center" wrapText="1"/>
    </xf>
    <xf numFmtId="0" fontId="18" fillId="2" borderId="31" xfId="1570" applyFont="1" applyFill="1" applyBorder="1" applyAlignment="1">
      <alignment horizontal="left" vertical="center" wrapText="1"/>
    </xf>
    <xf numFmtId="0" fontId="12" fillId="0" borderId="21" xfId="1" applyFont="1" applyBorder="1" applyAlignment="1">
      <alignment horizontal="left" vertical="center" wrapText="1"/>
    </xf>
    <xf numFmtId="0" fontId="12" fillId="0" borderId="90" xfId="1" applyFont="1" applyBorder="1" applyAlignment="1">
      <alignment horizontal="left" vertical="center" wrapText="1"/>
    </xf>
    <xf numFmtId="0" fontId="12" fillId="0" borderId="22" xfId="1" applyFont="1" applyBorder="1" applyAlignment="1">
      <alignment horizontal="left" vertical="center" wrapText="1"/>
    </xf>
    <xf numFmtId="0" fontId="16" fillId="0" borderId="27" xfId="1" applyFont="1" applyBorder="1" applyAlignment="1">
      <alignment horizontal="left" vertical="center" wrapText="1"/>
    </xf>
    <xf numFmtId="0" fontId="16" fillId="0" borderId="95" xfId="1" applyFont="1" applyBorder="1" applyAlignment="1">
      <alignment horizontal="left" vertical="center" wrapText="1"/>
    </xf>
    <xf numFmtId="0" fontId="16" fillId="0" borderId="100" xfId="1" applyFont="1" applyBorder="1" applyAlignment="1">
      <alignment horizontal="left" vertical="center" wrapText="1"/>
    </xf>
    <xf numFmtId="0" fontId="83" fillId="0" borderId="16" xfId="4" applyFont="1" applyBorder="1" applyAlignment="1">
      <alignment horizontal="left" vertical="center" wrapText="1"/>
    </xf>
    <xf numFmtId="0" fontId="83" fillId="0" borderId="92" xfId="4" applyFont="1" applyBorder="1" applyAlignment="1">
      <alignment horizontal="left" vertical="center" wrapText="1"/>
    </xf>
    <xf numFmtId="0" fontId="83" fillId="0" borderId="93" xfId="4" applyFont="1" applyBorder="1" applyAlignment="1">
      <alignment horizontal="left" vertical="center" wrapText="1"/>
    </xf>
    <xf numFmtId="0" fontId="83" fillId="0" borderId="21" xfId="4" applyFont="1" applyBorder="1" applyAlignment="1">
      <alignment horizontal="left" vertical="center" wrapText="1"/>
    </xf>
    <xf numFmtId="0" fontId="83" fillId="0" borderId="90" xfId="4" applyFont="1" applyBorder="1" applyAlignment="1">
      <alignment horizontal="left" vertical="center" wrapText="1"/>
    </xf>
    <xf numFmtId="0" fontId="83" fillId="0" borderId="22" xfId="4" applyFont="1" applyBorder="1" applyAlignment="1">
      <alignment horizontal="left" vertical="center" wrapText="1"/>
    </xf>
    <xf numFmtId="0" fontId="83" fillId="0" borderId="21" xfId="4" applyFont="1" applyFill="1" applyBorder="1" applyAlignment="1">
      <alignment horizontal="left" vertical="center" wrapText="1"/>
    </xf>
    <xf numFmtId="0" fontId="83" fillId="0" borderId="90" xfId="4" applyFont="1" applyFill="1" applyBorder="1" applyAlignment="1">
      <alignment horizontal="left" vertical="center" wrapText="1"/>
    </xf>
    <xf numFmtId="0" fontId="83" fillId="0" borderId="22" xfId="4" applyFont="1" applyFill="1" applyBorder="1" applyAlignment="1">
      <alignment horizontal="left" vertical="center" wrapText="1"/>
    </xf>
    <xf numFmtId="0" fontId="83" fillId="0" borderId="21" xfId="5" applyFont="1" applyFill="1" applyBorder="1" applyAlignment="1">
      <alignment horizontal="left" vertical="center" wrapText="1"/>
    </xf>
    <xf numFmtId="0" fontId="83" fillId="0" borderId="90" xfId="5" applyFont="1" applyFill="1" applyBorder="1" applyAlignment="1">
      <alignment horizontal="left" vertical="center" wrapText="1"/>
    </xf>
    <xf numFmtId="0" fontId="83" fillId="0" borderId="22" xfId="5" applyFont="1" applyFill="1" applyBorder="1" applyAlignment="1">
      <alignment horizontal="left" vertical="center" wrapText="1"/>
    </xf>
    <xf numFmtId="0" fontId="12" fillId="0" borderId="59" xfId="1" applyFont="1" applyBorder="1" applyAlignment="1">
      <alignment horizontal="left" vertical="center" wrapText="1"/>
    </xf>
    <xf numFmtId="0" fontId="12" fillId="0" borderId="91" xfId="1" applyFont="1" applyBorder="1" applyAlignment="1">
      <alignment horizontal="left" vertical="center" wrapText="1"/>
    </xf>
    <xf numFmtId="0" fontId="12" fillId="0" borderId="33" xfId="1" applyFont="1" applyBorder="1" applyAlignment="1">
      <alignment horizontal="left" vertical="center" wrapText="1"/>
    </xf>
    <xf numFmtId="0" fontId="83" fillId="0" borderId="42" xfId="1570" applyFont="1" applyBorder="1" applyAlignment="1">
      <alignment horizontal="left" vertical="center" wrapText="1"/>
    </xf>
    <xf numFmtId="0" fontId="83" fillId="0" borderId="24" xfId="1570" applyFont="1" applyBorder="1" applyAlignment="1">
      <alignment horizontal="left" vertical="center" wrapText="1"/>
    </xf>
    <xf numFmtId="0" fontId="83" fillId="0" borderId="46" xfId="1570" applyFont="1" applyBorder="1" applyAlignment="1">
      <alignment horizontal="left" vertical="center" wrapText="1"/>
    </xf>
    <xf numFmtId="0" fontId="83" fillId="0" borderId="21" xfId="1570" applyFont="1" applyBorder="1" applyAlignment="1">
      <alignment horizontal="left" vertical="center" wrapText="1"/>
    </xf>
    <xf numFmtId="0" fontId="83" fillId="0" borderId="90" xfId="1570" applyFont="1" applyBorder="1" applyAlignment="1">
      <alignment horizontal="left" vertical="center" wrapText="1"/>
    </xf>
    <xf numFmtId="0" fontId="83" fillId="0" borderId="22" xfId="1570" applyFont="1" applyBorder="1" applyAlignment="1">
      <alignment horizontal="left" vertical="center" wrapText="1"/>
    </xf>
    <xf numFmtId="0" fontId="18" fillId="2" borderId="43" xfId="1570" applyFont="1" applyFill="1" applyBorder="1" applyAlignment="1">
      <alignment horizontal="left" vertical="center" wrapText="1"/>
    </xf>
    <xf numFmtId="0" fontId="18" fillId="2" borderId="44" xfId="1570" applyFont="1" applyFill="1" applyBorder="1" applyAlignment="1">
      <alignment horizontal="left" vertical="center" wrapText="1"/>
    </xf>
    <xf numFmtId="0" fontId="18" fillId="2" borderId="45" xfId="1570" applyFont="1" applyFill="1" applyBorder="1" applyAlignment="1">
      <alignment horizontal="left" vertical="center" wrapText="1"/>
    </xf>
    <xf numFmtId="0" fontId="83" fillId="0" borderId="5" xfId="6" applyFont="1" applyBorder="1" applyAlignment="1">
      <alignment horizontal="left" vertical="center" wrapText="1"/>
    </xf>
    <xf numFmtId="0" fontId="83" fillId="0" borderId="6" xfId="6" applyFont="1" applyBorder="1" applyAlignment="1">
      <alignment horizontal="left" vertical="center" wrapText="1"/>
    </xf>
    <xf numFmtId="0" fontId="83" fillId="0" borderId="7" xfId="6" applyFont="1" applyBorder="1" applyAlignment="1">
      <alignment horizontal="left" vertical="center" wrapText="1"/>
    </xf>
    <xf numFmtId="0" fontId="83" fillId="0" borderId="16" xfId="1570" applyFont="1" applyBorder="1" applyAlignment="1">
      <alignment horizontal="left" vertical="center" wrapText="1"/>
    </xf>
    <xf numFmtId="0" fontId="83" fillId="0" borderId="92" xfId="1570" applyFont="1" applyBorder="1" applyAlignment="1">
      <alignment horizontal="left" vertical="center" wrapText="1"/>
    </xf>
    <xf numFmtId="0" fontId="83" fillId="0" borderId="93" xfId="1570" applyFont="1" applyBorder="1" applyAlignment="1">
      <alignment horizontal="left" vertical="center" wrapText="1"/>
    </xf>
    <xf numFmtId="0" fontId="83" fillId="0" borderId="24" xfId="6" applyFont="1" applyBorder="1" applyAlignment="1">
      <alignment horizontal="left" vertical="center" wrapText="1"/>
    </xf>
    <xf numFmtId="0" fontId="83" fillId="0" borderId="46" xfId="6" applyFont="1" applyBorder="1" applyAlignment="1">
      <alignment horizontal="left" vertical="center" wrapText="1"/>
    </xf>
    <xf numFmtId="0" fontId="83" fillId="0" borderId="25" xfId="1570" applyFont="1" applyBorder="1" applyAlignment="1">
      <alignment horizontal="left" vertical="center" wrapText="1"/>
    </xf>
    <xf numFmtId="0" fontId="12" fillId="0" borderId="24" xfId="1" applyFont="1" applyBorder="1" applyAlignment="1">
      <alignment horizontal="left" vertical="center" wrapText="1"/>
    </xf>
    <xf numFmtId="0" fontId="12" fillId="0" borderId="46" xfId="1" applyFont="1" applyBorder="1" applyAlignment="1">
      <alignment horizontal="left" vertical="center" wrapText="1"/>
    </xf>
    <xf numFmtId="0" fontId="83" fillId="0" borderId="24" xfId="1570" applyFont="1" applyFill="1" applyBorder="1" applyAlignment="1">
      <alignment horizontal="left" vertical="center" wrapText="1"/>
    </xf>
    <xf numFmtId="0" fontId="83" fillId="0" borderId="46" xfId="1570" applyFont="1" applyFill="1" applyBorder="1" applyAlignment="1">
      <alignment horizontal="left" vertical="center" wrapText="1"/>
    </xf>
    <xf numFmtId="0" fontId="12" fillId="0" borderId="25" xfId="1" applyFont="1" applyFill="1" applyBorder="1" applyAlignment="1">
      <alignment horizontal="left" vertical="center" wrapText="1"/>
    </xf>
    <xf numFmtId="0" fontId="12" fillId="0" borderId="90" xfId="1" applyFont="1" applyFill="1" applyBorder="1" applyAlignment="1">
      <alignment horizontal="left" vertical="center" wrapText="1"/>
    </xf>
    <xf numFmtId="0" fontId="12" fillId="0" borderId="22" xfId="1" applyFont="1" applyFill="1" applyBorder="1" applyAlignment="1">
      <alignment horizontal="left" vertical="center" wrapText="1"/>
    </xf>
    <xf numFmtId="0" fontId="83" fillId="0" borderId="21" xfId="1570" applyFont="1" applyFill="1" applyBorder="1" applyAlignment="1">
      <alignment horizontal="left" vertical="center" wrapText="1"/>
    </xf>
    <xf numFmtId="0" fontId="83" fillId="0" borderId="90" xfId="1570" applyFont="1" applyFill="1" applyBorder="1" applyAlignment="1">
      <alignment horizontal="left" vertical="center" wrapText="1"/>
    </xf>
    <xf numFmtId="0" fontId="83" fillId="0" borderId="22" xfId="1570" applyFont="1" applyFill="1" applyBorder="1" applyAlignment="1">
      <alignment horizontal="left" vertical="center" wrapText="1"/>
    </xf>
    <xf numFmtId="0" fontId="18" fillId="2" borderId="5" xfId="1570" applyFont="1" applyFill="1" applyBorder="1" applyAlignment="1">
      <alignment horizontal="left" vertical="center" wrapText="1"/>
    </xf>
    <xf numFmtId="0" fontId="18" fillId="2" borderId="6" xfId="1570" applyFont="1" applyFill="1" applyBorder="1" applyAlignment="1">
      <alignment horizontal="left" vertical="center" wrapText="1"/>
    </xf>
    <xf numFmtId="0" fontId="18" fillId="2" borderId="7" xfId="1570" applyFont="1" applyFill="1" applyBorder="1" applyAlignment="1">
      <alignment horizontal="left" vertical="center" wrapText="1"/>
    </xf>
    <xf numFmtId="0" fontId="83" fillId="0" borderId="48" xfId="1570" applyFont="1" applyFill="1" applyBorder="1" applyAlignment="1">
      <alignment horizontal="left" vertical="center" wrapText="1"/>
    </xf>
    <xf numFmtId="0" fontId="83" fillId="0" borderId="49" xfId="1570" applyFont="1" applyFill="1" applyBorder="1" applyAlignment="1">
      <alignment horizontal="left" vertical="center" wrapText="1"/>
    </xf>
    <xf numFmtId="0" fontId="83" fillId="0" borderId="50" xfId="1570" applyFont="1" applyFill="1" applyBorder="1" applyAlignment="1">
      <alignment horizontal="left" vertical="center" wrapText="1"/>
    </xf>
    <xf numFmtId="0" fontId="83" fillId="0" borderId="25" xfId="1570" applyFont="1" applyFill="1" applyBorder="1" applyAlignment="1">
      <alignment horizontal="left" vertical="center" wrapText="1"/>
    </xf>
    <xf numFmtId="0" fontId="83" fillId="0" borderId="90" xfId="1570" applyFont="1" applyFill="1" applyBorder="1"/>
    <xf numFmtId="0" fontId="83" fillId="0" borderId="22" xfId="1570" applyFont="1" applyFill="1" applyBorder="1"/>
    <xf numFmtId="0" fontId="12" fillId="0" borderId="25" xfId="5" applyFont="1" applyFill="1" applyBorder="1" applyAlignment="1">
      <alignment horizontal="left" vertical="center" wrapText="1"/>
    </xf>
    <xf numFmtId="0" fontId="12" fillId="0" borderId="90" xfId="5" applyFont="1" applyFill="1" applyBorder="1" applyAlignment="1">
      <alignment horizontal="left" vertical="center" wrapText="1"/>
    </xf>
    <xf numFmtId="0" fontId="12" fillId="0" borderId="22" xfId="5" applyFont="1" applyFill="1" applyBorder="1" applyAlignment="1">
      <alignment horizontal="left" vertical="center" wrapText="1"/>
    </xf>
    <xf numFmtId="0" fontId="83" fillId="0" borderId="90" xfId="1714" applyFont="1" applyFill="1" applyBorder="1" applyAlignment="1">
      <alignment horizontal="left" vertical="center" wrapText="1"/>
    </xf>
    <xf numFmtId="0" fontId="83" fillId="0" borderId="22" xfId="1714" applyFont="1" applyFill="1" applyBorder="1" applyAlignment="1">
      <alignment horizontal="left" vertical="center" wrapText="1"/>
    </xf>
    <xf numFmtId="0" fontId="83" fillId="0" borderId="24" xfId="1714" applyFont="1" applyFill="1" applyBorder="1" applyAlignment="1">
      <alignment horizontal="left" vertical="center" wrapText="1"/>
    </xf>
    <xf numFmtId="0" fontId="83" fillId="0" borderId="46" xfId="1714" applyFont="1" applyFill="1" applyBorder="1" applyAlignment="1">
      <alignment horizontal="left" vertical="center" wrapText="1"/>
    </xf>
    <xf numFmtId="0" fontId="12" fillId="0" borderId="24" xfId="1" applyFont="1" applyFill="1" applyBorder="1" applyAlignment="1">
      <alignment horizontal="left" vertical="center" wrapText="1"/>
    </xf>
    <xf numFmtId="0" fontId="12" fillId="0" borderId="46" xfId="1" applyFont="1" applyFill="1" applyBorder="1" applyAlignment="1">
      <alignment horizontal="left" vertical="center" wrapText="1"/>
    </xf>
    <xf numFmtId="0" fontId="12" fillId="0" borderId="24" xfId="6" applyFont="1" applyFill="1" applyBorder="1" applyAlignment="1">
      <alignment horizontal="left" vertical="center" wrapText="1"/>
    </xf>
    <xf numFmtId="0" fontId="12" fillId="0" borderId="46" xfId="6" applyFont="1" applyFill="1" applyBorder="1" applyAlignment="1">
      <alignment horizontal="left" vertical="center" wrapText="1"/>
    </xf>
    <xf numFmtId="0" fontId="12" fillId="0" borderId="21" xfId="6" applyFont="1" applyFill="1" applyBorder="1" applyAlignment="1">
      <alignment horizontal="left" vertical="center" wrapText="1"/>
    </xf>
    <xf numFmtId="0" fontId="12" fillId="0" borderId="90" xfId="6" applyFont="1" applyFill="1" applyBorder="1" applyAlignment="1">
      <alignment horizontal="left" vertical="center" wrapText="1"/>
    </xf>
    <xf numFmtId="0" fontId="12" fillId="0" borderId="22" xfId="6" applyFont="1" applyFill="1" applyBorder="1" applyAlignment="1">
      <alignment horizontal="left" vertical="center" wrapText="1"/>
    </xf>
    <xf numFmtId="0" fontId="83" fillId="0" borderId="27" xfId="1570" applyFont="1" applyFill="1" applyBorder="1" applyAlignment="1">
      <alignment horizontal="left" vertical="center" wrapText="1"/>
    </xf>
    <xf numFmtId="0" fontId="83" fillId="0" borderId="95" xfId="1570" applyFont="1" applyFill="1" applyBorder="1" applyAlignment="1">
      <alignment horizontal="left" vertical="center" wrapText="1"/>
    </xf>
    <xf numFmtId="0" fontId="83" fillId="0" borderId="100" xfId="1570" applyFont="1" applyFill="1" applyBorder="1" applyAlignment="1">
      <alignment horizontal="left" vertical="center" wrapText="1"/>
    </xf>
    <xf numFmtId="0" fontId="83" fillId="0" borderId="48" xfId="4" applyFont="1" applyFill="1" applyBorder="1" applyAlignment="1">
      <alignment horizontal="left" vertical="center" wrapText="1"/>
    </xf>
    <xf numFmtId="0" fontId="83" fillId="0" borderId="49" xfId="4" applyFont="1" applyFill="1" applyBorder="1" applyAlignment="1">
      <alignment horizontal="left" vertical="center" wrapText="1"/>
    </xf>
    <xf numFmtId="0" fontId="83" fillId="0" borderId="50" xfId="4" applyFont="1" applyFill="1" applyBorder="1" applyAlignment="1">
      <alignment horizontal="left" vertical="center" wrapText="1"/>
    </xf>
    <xf numFmtId="0" fontId="83" fillId="0" borderId="21" xfId="2" applyFont="1" applyFill="1" applyBorder="1" applyAlignment="1">
      <alignment horizontal="left" vertical="center" wrapText="1"/>
    </xf>
    <xf numFmtId="0" fontId="83" fillId="0" borderId="90" xfId="2" applyFont="1" applyFill="1" applyBorder="1" applyAlignment="1">
      <alignment horizontal="left" vertical="center" wrapText="1"/>
    </xf>
    <xf numFmtId="0" fontId="83" fillId="0" borderId="22" xfId="2" applyFont="1" applyFill="1" applyBorder="1" applyAlignment="1">
      <alignment horizontal="left" vertical="center" wrapText="1"/>
    </xf>
    <xf numFmtId="0" fontId="83" fillId="0" borderId="25" xfId="2" applyFont="1" applyFill="1" applyBorder="1" applyAlignment="1">
      <alignment horizontal="left" vertical="center" wrapText="1"/>
    </xf>
    <xf numFmtId="0" fontId="83" fillId="0" borderId="32" xfId="4" applyFont="1" applyFill="1" applyBorder="1" applyAlignment="1">
      <alignment horizontal="left" vertical="center" wrapText="1"/>
    </xf>
    <xf numFmtId="0" fontId="83" fillId="0" borderId="91" xfId="4" applyFont="1" applyFill="1" applyBorder="1" applyAlignment="1">
      <alignment horizontal="left" vertical="center" wrapText="1"/>
    </xf>
    <xf numFmtId="0" fontId="83" fillId="0" borderId="33" xfId="4" applyFont="1" applyFill="1" applyBorder="1" applyAlignment="1">
      <alignment horizontal="left" vertical="center" wrapText="1"/>
    </xf>
    <xf numFmtId="0" fontId="83" fillId="0" borderId="32" xfId="4" applyFont="1" applyBorder="1" applyAlignment="1">
      <alignment horizontal="left" vertical="center" wrapText="1"/>
    </xf>
    <xf numFmtId="0" fontId="83" fillId="0" borderId="91" xfId="4" applyFont="1" applyBorder="1" applyAlignment="1">
      <alignment horizontal="left" vertical="center" wrapText="1"/>
    </xf>
    <xf numFmtId="0" fontId="83" fillId="0" borderId="33" xfId="4" applyFont="1" applyBorder="1" applyAlignment="1">
      <alignment horizontal="left" vertical="center" wrapText="1"/>
    </xf>
    <xf numFmtId="0" fontId="18" fillId="2" borderId="32" xfId="1570" applyFont="1" applyFill="1" applyBorder="1" applyAlignment="1">
      <alignment horizontal="left" vertical="center" wrapText="1"/>
    </xf>
    <xf numFmtId="0" fontId="18" fillId="2" borderId="91" xfId="1570" applyFont="1" applyFill="1" applyBorder="1" applyAlignment="1">
      <alignment horizontal="left" vertical="center" wrapText="1"/>
    </xf>
    <xf numFmtId="0" fontId="18" fillId="2" borderId="33" xfId="1570" applyFont="1" applyFill="1" applyBorder="1" applyAlignment="1">
      <alignment horizontal="left" vertical="center" wrapText="1"/>
    </xf>
    <xf numFmtId="0" fontId="83" fillId="0" borderId="48" xfId="4" applyFont="1" applyBorder="1" applyAlignment="1">
      <alignment horizontal="left" vertical="center" wrapText="1"/>
    </xf>
    <xf numFmtId="0" fontId="83" fillId="0" borderId="49" xfId="4" applyFont="1" applyBorder="1" applyAlignment="1">
      <alignment horizontal="left" vertical="center" wrapText="1"/>
    </xf>
    <xf numFmtId="0" fontId="83" fillId="0" borderId="50" xfId="4" applyFont="1" applyBorder="1" applyAlignment="1">
      <alignment horizontal="left" vertical="center" wrapText="1"/>
    </xf>
    <xf numFmtId="0" fontId="83" fillId="0" borderId="27" xfId="4" applyFont="1" applyFill="1" applyBorder="1" applyAlignment="1">
      <alignment horizontal="left" vertical="center" wrapText="1"/>
    </xf>
    <xf numFmtId="0" fontId="83" fillId="0" borderId="95" xfId="4" applyFont="1" applyFill="1" applyBorder="1" applyAlignment="1">
      <alignment horizontal="left" vertical="center" wrapText="1"/>
    </xf>
    <xf numFmtId="0" fontId="83" fillId="0" borderId="100" xfId="4" applyFont="1" applyFill="1" applyBorder="1" applyAlignment="1">
      <alignment horizontal="left" vertical="center" wrapText="1"/>
    </xf>
    <xf numFmtId="0" fontId="83" fillId="4" borderId="27" xfId="4" applyFont="1" applyFill="1" applyBorder="1" applyAlignment="1">
      <alignment horizontal="left" vertical="center" wrapText="1"/>
    </xf>
    <xf numFmtId="0" fontId="83" fillId="4" borderId="95" xfId="4" applyFont="1" applyFill="1" applyBorder="1" applyAlignment="1">
      <alignment horizontal="left" vertical="center" wrapText="1"/>
    </xf>
    <xf numFmtId="0" fontId="83" fillId="4" borderId="100" xfId="4" applyFont="1" applyFill="1" applyBorder="1" applyAlignment="1">
      <alignment horizontal="left" vertical="center" wrapText="1"/>
    </xf>
    <xf numFmtId="0" fontId="12" fillId="0" borderId="0" xfId="1" applyFont="1" applyAlignment="1">
      <alignment horizontal="left" wrapText="1"/>
    </xf>
    <xf numFmtId="0" fontId="83" fillId="4" borderId="32" xfId="4" applyFont="1" applyFill="1" applyBorder="1" applyAlignment="1">
      <alignment horizontal="left" vertical="center" wrapText="1"/>
    </xf>
    <xf numFmtId="0" fontId="83" fillId="4" borderId="91" xfId="4" applyFont="1" applyFill="1" applyBorder="1" applyAlignment="1">
      <alignment horizontal="left" vertical="center" wrapText="1"/>
    </xf>
    <xf numFmtId="0" fontId="83" fillId="4" borderId="33" xfId="4" applyFont="1" applyFill="1" applyBorder="1" applyAlignment="1">
      <alignment horizontal="left" vertical="center" wrapText="1"/>
    </xf>
    <xf numFmtId="0" fontId="83" fillId="4" borderId="16" xfId="4" applyFont="1" applyFill="1" applyBorder="1" applyAlignment="1">
      <alignment horizontal="left" vertical="center" wrapText="1"/>
    </xf>
    <xf numFmtId="0" fontId="83" fillId="4" borderId="92" xfId="4" applyFont="1" applyFill="1" applyBorder="1" applyAlignment="1">
      <alignment horizontal="left" vertical="center" wrapText="1"/>
    </xf>
    <xf numFmtId="0" fontId="83" fillId="4" borderId="93" xfId="4" applyFont="1" applyFill="1" applyBorder="1" applyAlignment="1">
      <alignment horizontal="left" vertical="center" wrapText="1"/>
    </xf>
    <xf numFmtId="0" fontId="83" fillId="4" borderId="21" xfId="4" applyFont="1" applyFill="1" applyBorder="1" applyAlignment="1">
      <alignment horizontal="left" vertical="center" wrapText="1"/>
    </xf>
    <xf numFmtId="0" fontId="83" fillId="4" borderId="90" xfId="4" applyFont="1" applyFill="1" applyBorder="1" applyAlignment="1">
      <alignment horizontal="left" vertical="center" wrapText="1"/>
    </xf>
    <xf numFmtId="0" fontId="83" fillId="4" borderId="22" xfId="4" applyFont="1" applyFill="1" applyBorder="1" applyAlignment="1">
      <alignment horizontal="left" vertical="center" wrapText="1"/>
    </xf>
    <xf numFmtId="0" fontId="18" fillId="2" borderId="5" xfId="4" applyFont="1" applyFill="1" applyBorder="1" applyAlignment="1">
      <alignment horizontal="left" vertical="center" wrapText="1"/>
    </xf>
    <xf numFmtId="0" fontId="18" fillId="2" borderId="6" xfId="4" applyFont="1" applyFill="1" applyBorder="1" applyAlignment="1">
      <alignment horizontal="left" vertical="center" wrapText="1"/>
    </xf>
    <xf numFmtId="0" fontId="18" fillId="2" borderId="7" xfId="4" applyFont="1" applyFill="1" applyBorder="1" applyAlignment="1">
      <alignment horizontal="left" vertical="center" wrapText="1"/>
    </xf>
    <xf numFmtId="0" fontId="83" fillId="4" borderId="2" xfId="4" applyFont="1" applyFill="1" applyBorder="1" applyAlignment="1">
      <alignment horizontal="left" vertical="center" wrapText="1"/>
    </xf>
    <xf numFmtId="0" fontId="83" fillId="4" borderId="3" xfId="4" applyFont="1" applyFill="1" applyBorder="1" applyAlignment="1">
      <alignment horizontal="left" vertical="center" wrapText="1"/>
    </xf>
    <xf numFmtId="0" fontId="83" fillId="4" borderId="4" xfId="4" applyFont="1" applyFill="1" applyBorder="1" applyAlignment="1">
      <alignment horizontal="left" vertical="center" wrapText="1"/>
    </xf>
    <xf numFmtId="0" fontId="83" fillId="0" borderId="16" xfId="4" applyFont="1" applyFill="1" applyBorder="1" applyAlignment="1">
      <alignment horizontal="left" vertical="center" wrapText="1"/>
    </xf>
    <xf numFmtId="0" fontId="83" fillId="0" borderId="92" xfId="4" applyFont="1" applyFill="1" applyBorder="1" applyAlignment="1">
      <alignment horizontal="left" vertical="center" wrapText="1"/>
    </xf>
    <xf numFmtId="0" fontId="83" fillId="0" borderId="93" xfId="4" applyFont="1" applyFill="1" applyBorder="1" applyAlignment="1">
      <alignment horizontal="left" vertical="center" wrapText="1"/>
    </xf>
    <xf numFmtId="0" fontId="83" fillId="0" borderId="25" xfId="4" applyFont="1" applyBorder="1" applyAlignment="1">
      <alignment horizontal="left" vertical="center" wrapText="1"/>
    </xf>
    <xf numFmtId="0" fontId="12" fillId="0" borderId="0" xfId="1" applyFont="1" applyBorder="1" applyAlignment="1">
      <alignment horizontal="right"/>
    </xf>
    <xf numFmtId="0" fontId="18" fillId="3" borderId="10" xfId="1566" applyFont="1" applyFill="1" applyBorder="1" applyAlignment="1">
      <alignment horizontal="left" vertical="center" wrapText="1"/>
    </xf>
    <xf numFmtId="0" fontId="18" fillId="3" borderId="15" xfId="1566" applyFont="1" applyFill="1" applyBorder="1" applyAlignment="1">
      <alignment horizontal="left" vertical="center" wrapText="1"/>
    </xf>
    <xf numFmtId="0" fontId="18" fillId="3" borderId="31" xfId="1566" applyFont="1" applyFill="1" applyBorder="1" applyAlignment="1">
      <alignment horizontal="left" vertical="center" wrapText="1"/>
    </xf>
    <xf numFmtId="0" fontId="12" fillId="0" borderId="87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left" vertical="center" wrapText="1"/>
    </xf>
    <xf numFmtId="0" fontId="12" fillId="0" borderId="9" xfId="1" applyFont="1" applyBorder="1" applyAlignment="1">
      <alignment horizontal="left" vertical="center" wrapText="1"/>
    </xf>
    <xf numFmtId="0" fontId="18" fillId="3" borderId="5" xfId="1566" applyFont="1" applyFill="1" applyBorder="1" applyAlignment="1">
      <alignment horizontal="left" vertical="center" wrapText="1"/>
    </xf>
    <xf numFmtId="0" fontId="18" fillId="3" borderId="6" xfId="1566" applyFont="1" applyFill="1" applyBorder="1" applyAlignment="1">
      <alignment horizontal="left" vertical="center" wrapText="1"/>
    </xf>
    <xf numFmtId="0" fontId="18" fillId="3" borderId="7" xfId="1566" applyFont="1" applyFill="1" applyBorder="1" applyAlignment="1">
      <alignment horizontal="left" vertical="center" wrapText="1"/>
    </xf>
    <xf numFmtId="0" fontId="83" fillId="0" borderId="19" xfId="4" applyFont="1" applyBorder="1" applyAlignment="1">
      <alignment horizontal="left" vertical="center" wrapText="1"/>
    </xf>
    <xf numFmtId="0" fontId="83" fillId="0" borderId="59" xfId="4" applyFont="1" applyBorder="1" applyAlignment="1">
      <alignment horizontal="left" vertical="center" wrapText="1"/>
    </xf>
    <xf numFmtId="0" fontId="83" fillId="0" borderId="24" xfId="4" applyFont="1" applyBorder="1" applyAlignment="1">
      <alignment horizontal="left" vertical="center" wrapText="1"/>
    </xf>
    <xf numFmtId="0" fontId="83" fillId="0" borderId="46" xfId="4" applyFont="1" applyBorder="1" applyAlignment="1">
      <alignment horizontal="left" vertical="center" wrapText="1"/>
    </xf>
    <xf numFmtId="0" fontId="83" fillId="0" borderId="94" xfId="4" applyFont="1" applyBorder="1" applyAlignment="1">
      <alignment horizontal="left" vertical="center" wrapText="1"/>
    </xf>
    <xf numFmtId="0" fontId="83" fillId="0" borderId="95" xfId="4" applyFont="1" applyBorder="1" applyAlignment="1">
      <alignment horizontal="left" vertical="center" wrapText="1"/>
    </xf>
    <xf numFmtId="0" fontId="83" fillId="0" borderId="100" xfId="4" applyFont="1" applyBorder="1" applyAlignment="1">
      <alignment horizontal="left" vertical="center" wrapText="1"/>
    </xf>
    <xf numFmtId="0" fontId="83" fillId="0" borderId="44" xfId="4" applyFont="1" applyFill="1" applyBorder="1" applyAlignment="1">
      <alignment horizontal="left" vertical="center" wrapText="1"/>
    </xf>
    <xf numFmtId="0" fontId="83" fillId="0" borderId="45" xfId="4" applyFont="1" applyFill="1" applyBorder="1" applyAlignment="1">
      <alignment horizontal="left" vertical="center" wrapText="1"/>
    </xf>
    <xf numFmtId="0" fontId="83" fillId="0" borderId="87" xfId="4" applyFont="1" applyBorder="1" applyAlignment="1">
      <alignment horizontal="left" vertical="center" wrapText="1"/>
    </xf>
    <xf numFmtId="0" fontId="83" fillId="0" borderId="1" xfId="4" applyFont="1" applyBorder="1" applyAlignment="1">
      <alignment horizontal="left" vertical="center" wrapText="1"/>
    </xf>
    <xf numFmtId="0" fontId="83" fillId="0" borderId="9" xfId="4" applyFont="1" applyBorder="1" applyAlignment="1">
      <alignment horizontal="left" vertical="center" wrapText="1"/>
    </xf>
    <xf numFmtId="0" fontId="18" fillId="3" borderId="96" xfId="1566" applyFont="1" applyFill="1" applyBorder="1" applyAlignment="1">
      <alignment horizontal="left" vertical="center" wrapText="1"/>
    </xf>
    <xf numFmtId="0" fontId="12" fillId="0" borderId="44" xfId="1" applyFont="1" applyFill="1" applyBorder="1" applyAlignment="1">
      <alignment horizontal="left" vertical="center" wrapText="1"/>
    </xf>
    <xf numFmtId="0" fontId="12" fillId="0" borderId="45" xfId="1" applyFont="1" applyFill="1" applyBorder="1" applyAlignment="1">
      <alignment horizontal="left" vertical="center" wrapText="1"/>
    </xf>
    <xf numFmtId="0" fontId="12" fillId="0" borderId="35" xfId="1" applyFont="1" applyBorder="1" applyAlignment="1">
      <alignment horizontal="left" vertical="center" wrapText="1"/>
    </xf>
    <xf numFmtId="0" fontId="12" fillId="0" borderId="58" xfId="1" applyFont="1" applyBorder="1" applyAlignment="1">
      <alignment horizontal="left" vertical="center" wrapText="1"/>
    </xf>
    <xf numFmtId="0" fontId="83" fillId="0" borderId="25" xfId="4" applyFont="1" applyFill="1" applyBorder="1" applyAlignment="1">
      <alignment horizontal="left" vertical="center" wrapText="1"/>
    </xf>
    <xf numFmtId="0" fontId="83" fillId="0" borderId="18" xfId="4" applyFont="1" applyFill="1" applyBorder="1" applyAlignment="1">
      <alignment horizontal="left" vertical="center" wrapText="1"/>
    </xf>
    <xf numFmtId="0" fontId="83" fillId="0" borderId="84" xfId="4" applyFont="1" applyFill="1" applyBorder="1" applyAlignment="1">
      <alignment horizontal="left" vertical="center" wrapText="1"/>
    </xf>
    <xf numFmtId="0" fontId="83" fillId="0" borderId="18" xfId="4" applyFont="1" applyBorder="1" applyAlignment="1">
      <alignment horizontal="left" vertical="center" wrapText="1"/>
    </xf>
    <xf numFmtId="0" fontId="83" fillId="0" borderId="84" xfId="4" applyFont="1" applyBorder="1" applyAlignment="1">
      <alignment horizontal="left" vertical="center" wrapText="1"/>
    </xf>
    <xf numFmtId="0" fontId="83" fillId="0" borderId="29" xfId="4" applyFont="1" applyBorder="1" applyAlignment="1">
      <alignment horizontal="left" vertical="center" wrapText="1"/>
    </xf>
    <xf numFmtId="0" fontId="83" fillId="0" borderId="47" xfId="4" applyFont="1" applyBorder="1" applyAlignment="1">
      <alignment horizontal="left" vertical="center" wrapText="1"/>
    </xf>
    <xf numFmtId="0" fontId="83" fillId="0" borderId="44" xfId="4" applyFont="1" applyBorder="1" applyAlignment="1">
      <alignment horizontal="left" vertical="center" wrapText="1"/>
    </xf>
    <xf numFmtId="0" fontId="83" fillId="0" borderId="45" xfId="4" applyFont="1" applyBorder="1" applyAlignment="1">
      <alignment horizontal="left" vertical="center" wrapText="1"/>
    </xf>
    <xf numFmtId="0" fontId="83" fillId="0" borderId="44" xfId="1" applyFont="1" applyBorder="1" applyAlignment="1">
      <alignment horizontal="left" vertical="center" wrapText="1"/>
    </xf>
    <xf numFmtId="0" fontId="83" fillId="0" borderId="45" xfId="1" applyFont="1" applyBorder="1" applyAlignment="1">
      <alignment horizontal="left" vertical="center" wrapText="1"/>
    </xf>
    <xf numFmtId="0" fontId="18" fillId="3" borderId="48" xfId="1566" applyFont="1" applyFill="1" applyBorder="1" applyAlignment="1">
      <alignment horizontal="left" vertical="center" wrapText="1"/>
    </xf>
    <xf numFmtId="0" fontId="18" fillId="3" borderId="49" xfId="1566" applyFont="1" applyFill="1" applyBorder="1" applyAlignment="1">
      <alignment horizontal="left" vertical="center" wrapText="1"/>
    </xf>
    <xf numFmtId="0" fontId="18" fillId="3" borderId="50" xfId="1566" applyFont="1" applyFill="1" applyBorder="1" applyAlignment="1">
      <alignment horizontal="left" vertical="center" wrapText="1"/>
    </xf>
    <xf numFmtId="0" fontId="83" fillId="0" borderId="44" xfId="1566" applyFont="1" applyBorder="1" applyAlignment="1">
      <alignment horizontal="left" vertical="center" wrapText="1"/>
    </xf>
    <xf numFmtId="0" fontId="83" fillId="0" borderId="45" xfId="1566" applyFont="1" applyBorder="1" applyAlignment="1">
      <alignment horizontal="left" vertical="center" wrapText="1"/>
    </xf>
    <xf numFmtId="0" fontId="83" fillId="0" borderId="35" xfId="4" applyFont="1" applyBorder="1" applyAlignment="1">
      <alignment horizontal="left" vertical="center" wrapText="1"/>
    </xf>
    <xf numFmtId="0" fontId="83" fillId="0" borderId="58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83" fillId="0" borderId="31" xfId="4" applyFont="1" applyBorder="1" applyAlignment="1">
      <alignment horizontal="left" vertical="center" wrapText="1"/>
    </xf>
    <xf numFmtId="0" fontId="83" fillId="0" borderId="59" xfId="4" applyFont="1" applyBorder="1" applyAlignment="1">
      <alignment horizontal="left" vertical="center"/>
    </xf>
    <xf numFmtId="0" fontId="83" fillId="0" borderId="91" xfId="4" applyFont="1" applyBorder="1" applyAlignment="1">
      <alignment horizontal="left" vertical="center"/>
    </xf>
    <xf numFmtId="0" fontId="83" fillId="0" borderId="33" xfId="4" applyFont="1" applyBorder="1" applyAlignment="1">
      <alignment horizontal="left" vertical="center"/>
    </xf>
    <xf numFmtId="0" fontId="83" fillId="0" borderId="52" xfId="44" applyFont="1" applyBorder="1" applyAlignment="1">
      <alignment horizontal="left" vertical="center" wrapText="1"/>
    </xf>
    <xf numFmtId="0" fontId="83" fillId="0" borderId="49" xfId="44" applyFont="1" applyBorder="1" applyAlignment="1">
      <alignment horizontal="left" vertical="center" wrapText="1"/>
    </xf>
    <xf numFmtId="0" fontId="83" fillId="0" borderId="50" xfId="44" applyFont="1" applyBorder="1" applyAlignment="1">
      <alignment horizontal="left" vertical="center" wrapText="1"/>
    </xf>
    <xf numFmtId="0" fontId="83" fillId="0" borderId="59" xfId="44" applyFont="1" applyBorder="1" applyAlignment="1">
      <alignment horizontal="left" vertical="center" wrapText="1"/>
    </xf>
    <xf numFmtId="0" fontId="83" fillId="0" borderId="91" xfId="44" applyFont="1" applyBorder="1" applyAlignment="1">
      <alignment horizontal="left" vertical="center" wrapText="1"/>
    </xf>
    <xf numFmtId="0" fontId="83" fillId="0" borderId="33" xfId="44" applyFont="1" applyBorder="1" applyAlignment="1">
      <alignment horizontal="left" vertical="center" wrapText="1"/>
    </xf>
    <xf numFmtId="0" fontId="83" fillId="0" borderId="25" xfId="44" applyFont="1" applyBorder="1" applyAlignment="1">
      <alignment horizontal="left" vertical="center" wrapText="1"/>
    </xf>
    <xf numFmtId="0" fontId="83" fillId="0" borderId="90" xfId="44" applyFont="1" applyBorder="1" applyAlignment="1">
      <alignment horizontal="left" vertical="center" wrapText="1"/>
    </xf>
    <xf numFmtId="0" fontId="83" fillId="0" borderId="22" xfId="44" applyFont="1" applyBorder="1" applyAlignment="1">
      <alignment horizontal="left" vertical="center" wrapText="1"/>
    </xf>
    <xf numFmtId="0" fontId="13" fillId="0" borderId="0" xfId="1" applyFont="1" applyFill="1" applyBorder="1" applyAlignment="1">
      <alignment horizontal="center" wrapText="1"/>
    </xf>
    <xf numFmtId="0" fontId="18" fillId="3" borderId="5" xfId="44" applyFont="1" applyFill="1" applyBorder="1" applyAlignment="1">
      <alignment horizontal="left" vertical="center" wrapText="1"/>
    </xf>
    <xf numFmtId="0" fontId="18" fillId="3" borderId="6" xfId="44" applyFont="1" applyFill="1" applyBorder="1" applyAlignment="1">
      <alignment horizontal="left" vertical="center" wrapText="1"/>
    </xf>
    <xf numFmtId="0" fontId="18" fillId="3" borderId="7" xfId="44" applyFont="1" applyFill="1" applyBorder="1" applyAlignment="1">
      <alignment horizontal="left" vertical="center" wrapText="1"/>
    </xf>
    <xf numFmtId="0" fontId="83" fillId="0" borderId="24" xfId="44" applyFont="1" applyBorder="1" applyAlignment="1">
      <alignment horizontal="left" vertical="center" wrapText="1"/>
    </xf>
    <xf numFmtId="0" fontId="83" fillId="0" borderId="18" xfId="44" applyFont="1" applyBorder="1" applyAlignment="1">
      <alignment horizontal="left" vertical="center" wrapText="1"/>
    </xf>
    <xf numFmtId="0" fontId="83" fillId="0" borderId="19" xfId="44" applyFont="1" applyBorder="1" applyAlignment="1">
      <alignment horizontal="left" vertical="center" wrapText="1"/>
    </xf>
    <xf numFmtId="0" fontId="83" fillId="0" borderId="52" xfId="44" applyFont="1" applyBorder="1" applyAlignment="1">
      <alignment horizontal="left" vertical="center"/>
    </xf>
    <xf numFmtId="0" fontId="83" fillId="0" borderId="49" xfId="44" applyFont="1" applyBorder="1" applyAlignment="1">
      <alignment horizontal="left" vertical="center"/>
    </xf>
    <xf numFmtId="0" fontId="83" fillId="0" borderId="25" xfId="44" applyFont="1" applyBorder="1" applyAlignment="1">
      <alignment horizontal="left" vertical="center"/>
    </xf>
    <xf numFmtId="0" fontId="83" fillId="0" borderId="22" xfId="44" applyFont="1" applyBorder="1" applyAlignment="1">
      <alignment horizontal="left" vertical="center"/>
    </xf>
    <xf numFmtId="0" fontId="83" fillId="0" borderId="94" xfId="44" applyFont="1" applyBorder="1" applyAlignment="1">
      <alignment horizontal="left" vertical="center"/>
    </xf>
    <xf numFmtId="0" fontId="83" fillId="0" borderId="100" xfId="44" applyFont="1" applyBorder="1" applyAlignment="1">
      <alignment horizontal="left" vertical="center"/>
    </xf>
    <xf numFmtId="0" fontId="18" fillId="3" borderId="10" xfId="44" applyFont="1" applyFill="1" applyBorder="1" applyAlignment="1">
      <alignment horizontal="left" vertical="center"/>
    </xf>
    <xf numFmtId="0" fontId="18" fillId="3" borderId="15" xfId="44" applyFont="1" applyFill="1" applyBorder="1" applyAlignment="1">
      <alignment horizontal="left" vertical="center"/>
    </xf>
    <xf numFmtId="0" fontId="18" fillId="3" borderId="12" xfId="44" applyFont="1" applyFill="1" applyBorder="1" applyAlignment="1">
      <alignment horizontal="left" vertical="center"/>
    </xf>
    <xf numFmtId="0" fontId="83" fillId="0" borderId="18" xfId="44" applyFont="1" applyBorder="1" applyAlignment="1">
      <alignment horizontal="left" vertical="center"/>
    </xf>
    <xf numFmtId="0" fontId="83" fillId="0" borderId="84" xfId="44" applyFont="1" applyBorder="1" applyAlignment="1">
      <alignment horizontal="left" vertical="center"/>
    </xf>
    <xf numFmtId="0" fontId="83" fillId="0" borderId="29" xfId="44" applyFont="1" applyBorder="1" applyAlignment="1">
      <alignment horizontal="left" vertical="center"/>
    </xf>
    <xf numFmtId="0" fontId="83" fillId="0" borderId="47" xfId="44" applyFont="1" applyBorder="1" applyAlignment="1">
      <alignment horizontal="left" vertical="center"/>
    </xf>
    <xf numFmtId="0" fontId="83" fillId="0" borderId="24" xfId="44" applyFont="1" applyBorder="1" applyAlignment="1">
      <alignment horizontal="left" vertical="center"/>
    </xf>
    <xf numFmtId="0" fontId="83" fillId="0" borderId="46" xfId="44" applyFont="1" applyBorder="1" applyAlignment="1">
      <alignment horizontal="left" vertical="center"/>
    </xf>
    <xf numFmtId="0" fontId="83" fillId="0" borderId="25" xfId="44" applyFont="1" applyFill="1" applyBorder="1" applyAlignment="1">
      <alignment horizontal="left" vertical="center"/>
    </xf>
    <xf numFmtId="0" fontId="83" fillId="0" borderId="22" xfId="44" applyFont="1" applyFill="1" applyBorder="1" applyAlignment="1">
      <alignment horizontal="left" vertical="center"/>
    </xf>
    <xf numFmtId="0" fontId="83" fillId="0" borderId="46" xfId="44" applyFont="1" applyBorder="1" applyAlignment="1">
      <alignment horizontal="left" vertical="center" wrapText="1"/>
    </xf>
    <xf numFmtId="0" fontId="83" fillId="0" borderId="59" xfId="44" applyFont="1" applyFill="1" applyBorder="1" applyAlignment="1">
      <alignment horizontal="left" vertical="center" wrapText="1"/>
    </xf>
    <xf numFmtId="0" fontId="83" fillId="0" borderId="91" xfId="44" applyFont="1" applyFill="1" applyBorder="1" applyAlignment="1">
      <alignment horizontal="left" vertical="center" wrapText="1"/>
    </xf>
    <xf numFmtId="0" fontId="83" fillId="0" borderId="33" xfId="44" applyFont="1" applyFill="1" applyBorder="1" applyAlignment="1">
      <alignment horizontal="left" vertical="center" wrapText="1"/>
    </xf>
    <xf numFmtId="0" fontId="18" fillId="3" borderId="86" xfId="44" applyFont="1" applyFill="1" applyBorder="1" applyAlignment="1">
      <alignment horizontal="left" vertical="center"/>
    </xf>
    <xf numFmtId="0" fontId="18" fillId="3" borderId="14" xfId="44" applyFont="1" applyFill="1" applyBorder="1" applyAlignment="1">
      <alignment horizontal="left" vertical="center"/>
    </xf>
    <xf numFmtId="0" fontId="18" fillId="3" borderId="89" xfId="44" applyFont="1" applyFill="1" applyBorder="1" applyAlignment="1">
      <alignment horizontal="left" vertical="center"/>
    </xf>
    <xf numFmtId="0" fontId="83" fillId="0" borderId="24" xfId="44" applyFont="1" applyFill="1" applyBorder="1" applyAlignment="1">
      <alignment horizontal="left" vertical="center" wrapText="1"/>
    </xf>
    <xf numFmtId="0" fontId="83" fillId="0" borderId="46" xfId="44" applyFont="1" applyFill="1" applyBorder="1" applyAlignment="1">
      <alignment horizontal="left" vertical="center" wrapText="1"/>
    </xf>
    <xf numFmtId="0" fontId="83" fillId="0" borderId="90" xfId="44" applyFont="1" applyBorder="1" applyAlignment="1">
      <alignment horizontal="left" vertical="center"/>
    </xf>
    <xf numFmtId="0" fontId="83" fillId="0" borderId="25" xfId="44" applyFont="1" applyFill="1" applyBorder="1" applyAlignment="1">
      <alignment horizontal="left" vertical="center" wrapText="1"/>
    </xf>
    <xf numFmtId="0" fontId="83" fillId="0" borderId="22" xfId="44" applyFont="1" applyFill="1" applyBorder="1" applyAlignment="1">
      <alignment horizontal="left" vertical="center" wrapText="1"/>
    </xf>
    <xf numFmtId="0" fontId="83" fillId="0" borderId="0" xfId="44" applyFont="1" applyBorder="1" applyAlignment="1">
      <alignment horizontal="right"/>
    </xf>
    <xf numFmtId="0" fontId="18" fillId="65" borderId="2" xfId="44" applyFont="1" applyFill="1" applyBorder="1" applyAlignment="1">
      <alignment horizontal="center" vertical="center" wrapText="1"/>
    </xf>
    <xf numFmtId="0" fontId="18" fillId="65" borderId="3" xfId="44" applyFont="1" applyFill="1" applyBorder="1" applyAlignment="1">
      <alignment horizontal="center" vertical="center" wrapText="1"/>
    </xf>
    <xf numFmtId="0" fontId="18" fillId="65" borderId="4" xfId="44" applyFont="1" applyFill="1" applyBorder="1" applyAlignment="1">
      <alignment horizontal="center" vertical="center" wrapText="1"/>
    </xf>
    <xf numFmtId="0" fontId="18" fillId="65" borderId="8" xfId="44" applyFont="1" applyFill="1" applyBorder="1" applyAlignment="1">
      <alignment horizontal="center" vertical="center" wrapText="1"/>
    </xf>
    <xf numFmtId="0" fontId="18" fillId="65" borderId="1" xfId="44" applyFont="1" applyFill="1" applyBorder="1" applyAlignment="1">
      <alignment horizontal="center" vertical="center" wrapText="1"/>
    </xf>
    <xf numFmtId="0" fontId="18" fillId="65" borderId="9" xfId="44" applyFont="1" applyFill="1" applyBorder="1" applyAlignment="1">
      <alignment horizontal="center" vertical="center" wrapText="1"/>
    </xf>
    <xf numFmtId="49" fontId="18" fillId="66" borderId="6" xfId="44" quotePrefix="1" applyNumberFormat="1" applyFont="1" applyFill="1" applyBorder="1" applyAlignment="1">
      <alignment horizontal="center"/>
    </xf>
    <xf numFmtId="49" fontId="18" fillId="66" borderId="6" xfId="44" applyNumberFormat="1" applyFont="1" applyFill="1" applyBorder="1" applyAlignment="1">
      <alignment horizontal="center"/>
    </xf>
    <xf numFmtId="49" fontId="18" fillId="66" borderId="7" xfId="44" applyNumberFormat="1" applyFont="1" applyFill="1" applyBorder="1" applyAlignment="1">
      <alignment horizontal="center"/>
    </xf>
    <xf numFmtId="49" fontId="18" fillId="66" borderId="5" xfId="44" quotePrefix="1" applyNumberFormat="1" applyFont="1" applyFill="1" applyBorder="1" applyAlignment="1">
      <alignment horizontal="center"/>
    </xf>
    <xf numFmtId="0" fontId="18" fillId="3" borderId="31" xfId="44" applyFont="1" applyFill="1" applyBorder="1" applyAlignment="1">
      <alignment horizontal="left" vertical="center"/>
    </xf>
    <xf numFmtId="0" fontId="83" fillId="0" borderId="19" xfId="44" applyFont="1" applyBorder="1" applyAlignment="1">
      <alignment horizontal="left" vertical="center"/>
    </xf>
    <xf numFmtId="0" fontId="83" fillId="0" borderId="92" xfId="44" applyFont="1" applyBorder="1" applyAlignment="1">
      <alignment horizontal="left" vertical="center"/>
    </xf>
    <xf numFmtId="0" fontId="83" fillId="0" borderId="93" xfId="44" applyFont="1" applyBorder="1" applyAlignment="1">
      <alignment horizontal="left" vertical="center"/>
    </xf>
    <xf numFmtId="0" fontId="13" fillId="0" borderId="0" xfId="31" applyFont="1" applyAlignment="1">
      <alignment horizontal="right"/>
    </xf>
    <xf numFmtId="0" fontId="20" fillId="0" borderId="0" xfId="31" applyFont="1" applyAlignment="1">
      <alignment horizontal="center" vertical="center"/>
    </xf>
    <xf numFmtId="0" fontId="85" fillId="0" borderId="48" xfId="31" applyFont="1" applyBorder="1" applyAlignment="1">
      <alignment horizontal="center" vertical="center" wrapText="1"/>
    </xf>
    <xf numFmtId="0" fontId="12" fillId="0" borderId="32" xfId="31" applyFont="1" applyBorder="1" applyAlignment="1">
      <alignment horizontal="center" vertical="center" wrapText="1"/>
    </xf>
    <xf numFmtId="0" fontId="13" fillId="0" borderId="48" xfId="31" applyFont="1" applyBorder="1" applyAlignment="1">
      <alignment horizontal="center" vertical="center" wrapText="1"/>
    </xf>
    <xf numFmtId="0" fontId="13" fillId="0" borderId="50" xfId="31" applyFont="1" applyBorder="1" applyAlignment="1">
      <alignment horizontal="center" vertical="center" wrapText="1"/>
    </xf>
    <xf numFmtId="0" fontId="13" fillId="0" borderId="43" xfId="31" applyFont="1" applyBorder="1" applyAlignment="1">
      <alignment horizontal="center" vertical="center" wrapText="1"/>
    </xf>
    <xf numFmtId="0" fontId="13" fillId="0" borderId="45" xfId="31" applyFont="1" applyBorder="1" applyAlignment="1">
      <alignment horizontal="center" vertical="center" wrapText="1"/>
    </xf>
    <xf numFmtId="0" fontId="13" fillId="0" borderId="49" xfId="31" applyFont="1" applyBorder="1" applyAlignment="1">
      <alignment horizontal="center" vertical="center" wrapText="1"/>
    </xf>
    <xf numFmtId="0" fontId="12" fillId="0" borderId="49" xfId="31" applyFont="1" applyBorder="1" applyAlignment="1">
      <alignment horizontal="center" wrapText="1"/>
    </xf>
    <xf numFmtId="0" fontId="12" fillId="0" borderId="50" xfId="31" applyFont="1" applyBorder="1" applyAlignment="1">
      <alignment horizontal="center" wrapText="1"/>
    </xf>
    <xf numFmtId="0" fontId="18" fillId="0" borderId="55" xfId="36" applyFont="1" applyFill="1" applyBorder="1" applyAlignment="1">
      <alignment horizontal="center" vertical="center" textRotation="90" wrapText="1"/>
    </xf>
    <xf numFmtId="0" fontId="18" fillId="0" borderId="38" xfId="36" applyFont="1" applyFill="1" applyBorder="1" applyAlignment="1">
      <alignment horizontal="center" vertical="center" textRotation="90" wrapText="1"/>
    </xf>
    <xf numFmtId="0" fontId="18" fillId="0" borderId="57" xfId="36" applyFont="1" applyFill="1" applyBorder="1" applyAlignment="1">
      <alignment horizontal="center" vertical="center" textRotation="90" wrapText="1"/>
    </xf>
    <xf numFmtId="49" fontId="18" fillId="0" borderId="55" xfId="36" applyNumberFormat="1" applyFont="1" applyFill="1" applyBorder="1" applyAlignment="1">
      <alignment horizontal="center" vertical="center" textRotation="90" wrapText="1"/>
    </xf>
    <xf numFmtId="49" fontId="18" fillId="0" borderId="38" xfId="36" applyNumberFormat="1" applyFont="1" applyFill="1" applyBorder="1" applyAlignment="1">
      <alignment horizontal="center" vertical="center" textRotation="90" wrapText="1"/>
    </xf>
    <xf numFmtId="49" fontId="18" fillId="0" borderId="57" xfId="36" applyNumberFormat="1" applyFont="1" applyFill="1" applyBorder="1" applyAlignment="1">
      <alignment horizontal="center" vertical="center" textRotation="90" wrapText="1"/>
    </xf>
    <xf numFmtId="3" fontId="18" fillId="0" borderId="2" xfId="38" applyNumberFormat="1" applyFont="1" applyFill="1" applyBorder="1" applyAlignment="1">
      <alignment horizontal="center" wrapText="1"/>
    </xf>
    <xf numFmtId="3" fontId="18" fillId="0" borderId="3" xfId="38" applyNumberFormat="1" applyFont="1" applyFill="1" applyBorder="1" applyAlignment="1">
      <alignment horizontal="center" wrapText="1"/>
    </xf>
    <xf numFmtId="3" fontId="18" fillId="0" borderId="4" xfId="38" applyNumberFormat="1" applyFont="1" applyFill="1" applyBorder="1" applyAlignment="1">
      <alignment horizontal="center" wrapText="1"/>
    </xf>
    <xf numFmtId="3" fontId="18" fillId="0" borderId="54" xfId="38" applyNumberFormat="1" applyFont="1" applyFill="1" applyBorder="1" applyAlignment="1">
      <alignment horizontal="center" wrapText="1"/>
    </xf>
    <xf numFmtId="3" fontId="18" fillId="0" borderId="0" xfId="38" applyNumberFormat="1" applyFont="1" applyFill="1" applyBorder="1" applyAlignment="1">
      <alignment horizontal="center" wrapText="1"/>
    </xf>
    <xf numFmtId="3" fontId="18" fillId="0" borderId="37" xfId="38" applyNumberFormat="1" applyFont="1" applyFill="1" applyBorder="1" applyAlignment="1">
      <alignment horizontal="center" wrapText="1"/>
    </xf>
    <xf numFmtId="3" fontId="18" fillId="0" borderId="8" xfId="38" applyNumberFormat="1" applyFont="1" applyFill="1" applyBorder="1" applyAlignment="1">
      <alignment horizontal="center" wrapText="1"/>
    </xf>
    <xf numFmtId="3" fontId="18" fillId="0" borderId="1" xfId="38" applyNumberFormat="1" applyFont="1" applyFill="1" applyBorder="1" applyAlignment="1">
      <alignment horizontal="center" wrapText="1"/>
    </xf>
    <xf numFmtId="3" fontId="18" fillId="0" borderId="9" xfId="38" applyNumberFormat="1" applyFont="1" applyFill="1" applyBorder="1" applyAlignment="1">
      <alignment horizontal="center" wrapText="1"/>
    </xf>
    <xf numFmtId="0" fontId="22" fillId="0" borderId="0" xfId="36" applyFont="1" applyFill="1" applyAlignment="1">
      <alignment horizontal="right" vertical="center" wrapText="1"/>
    </xf>
    <xf numFmtId="169" fontId="82" fillId="0" borderId="0" xfId="37" applyNumberFormat="1" applyFont="1" applyFill="1" applyBorder="1" applyAlignment="1">
      <alignment horizontal="center" wrapText="1"/>
    </xf>
    <xf numFmtId="0" fontId="83" fillId="0" borderId="1" xfId="36" applyFont="1" applyFill="1" applyBorder="1" applyAlignment="1">
      <alignment horizontal="right" wrapText="1"/>
    </xf>
    <xf numFmtId="0" fontId="18" fillId="0" borderId="2" xfId="36" applyFont="1" applyFill="1" applyBorder="1" applyAlignment="1">
      <alignment horizontal="center" vertical="center" wrapText="1"/>
    </xf>
    <xf numFmtId="0" fontId="18" fillId="0" borderId="54" xfId="36" applyFont="1" applyFill="1" applyBorder="1" applyAlignment="1">
      <alignment horizontal="center" vertical="center" wrapText="1"/>
    </xf>
    <xf numFmtId="0" fontId="18" fillId="0" borderId="55" xfId="36" applyFont="1" applyFill="1" applyBorder="1" applyAlignment="1">
      <alignment horizontal="center" vertical="center" wrapText="1"/>
    </xf>
    <xf numFmtId="0" fontId="18" fillId="0" borderId="57" xfId="36" applyFont="1" applyFill="1" applyBorder="1" applyAlignment="1">
      <alignment horizontal="center" vertical="center" wrapText="1"/>
    </xf>
    <xf numFmtId="0" fontId="18" fillId="0" borderId="3" xfId="36" applyFont="1" applyFill="1" applyBorder="1" applyAlignment="1">
      <alignment horizontal="center" vertical="center" wrapText="1"/>
    </xf>
    <xf numFmtId="0" fontId="18" fillId="0" borderId="48" xfId="36" applyFont="1" applyFill="1" applyBorder="1" applyAlignment="1">
      <alignment horizontal="center" vertical="center" wrapText="1"/>
    </xf>
    <xf numFmtId="0" fontId="18" fillId="0" borderId="49" xfId="36" applyFont="1" applyFill="1" applyBorder="1" applyAlignment="1">
      <alignment horizontal="center" vertical="center" wrapText="1"/>
    </xf>
    <xf numFmtId="0" fontId="18" fillId="0" borderId="50" xfId="36" applyFont="1" applyFill="1" applyBorder="1" applyAlignment="1">
      <alignment horizontal="center" vertical="center" wrapText="1"/>
    </xf>
    <xf numFmtId="0" fontId="18" fillId="0" borderId="4" xfId="36" applyFont="1" applyFill="1" applyBorder="1" applyAlignment="1">
      <alignment horizontal="center" vertical="center" wrapText="1"/>
    </xf>
    <xf numFmtId="181" fontId="13" fillId="3" borderId="48" xfId="38" applyNumberFormat="1" applyFont="1" applyFill="1" applyBorder="1" applyAlignment="1">
      <alignment horizontal="center" vertical="center" wrapText="1"/>
    </xf>
    <xf numFmtId="181" fontId="13" fillId="3" borderId="49" xfId="38" applyNumberFormat="1" applyFont="1" applyFill="1" applyBorder="1" applyAlignment="1">
      <alignment horizontal="center" vertical="center" wrapText="1"/>
    </xf>
    <xf numFmtId="181" fontId="13" fillId="3" borderId="50" xfId="38" applyNumberFormat="1" applyFont="1" applyFill="1" applyBorder="1" applyAlignment="1">
      <alignment horizontal="center" vertical="center" wrapText="1"/>
    </xf>
    <xf numFmtId="49" fontId="13" fillId="0" borderId="55" xfId="38" applyNumberFormat="1" applyFont="1" applyFill="1" applyBorder="1" applyAlignment="1">
      <alignment horizontal="center" vertical="center" textRotation="90" wrapText="1"/>
    </xf>
    <xf numFmtId="49" fontId="13" fillId="0" borderId="38" xfId="38" applyNumberFormat="1" applyFont="1" applyFill="1" applyBorder="1" applyAlignment="1">
      <alignment horizontal="center" vertical="center" textRotation="90" wrapText="1"/>
    </xf>
    <xf numFmtId="49" fontId="13" fillId="0" borderId="57" xfId="38" applyNumberFormat="1" applyFont="1" applyFill="1" applyBorder="1" applyAlignment="1">
      <alignment horizontal="center" vertical="center" textRotation="90" wrapText="1"/>
    </xf>
    <xf numFmtId="181" fontId="23" fillId="0" borderId="0" xfId="38" applyNumberFormat="1" applyFont="1" applyFill="1" applyAlignment="1">
      <alignment horizontal="right" vertical="center" wrapText="1"/>
    </xf>
    <xf numFmtId="181" fontId="13" fillId="0" borderId="0" xfId="38" applyNumberFormat="1" applyFont="1" applyFill="1" applyBorder="1" applyAlignment="1">
      <alignment horizontal="center" wrapText="1"/>
    </xf>
    <xf numFmtId="181" fontId="12" fillId="0" borderId="1" xfId="38" applyNumberFormat="1" applyFont="1" applyFill="1" applyBorder="1" applyAlignment="1">
      <alignment horizontal="right" wrapText="1"/>
    </xf>
    <xf numFmtId="181" fontId="13" fillId="3" borderId="2" xfId="38" applyNumberFormat="1" applyFont="1" applyFill="1" applyBorder="1" applyAlignment="1">
      <alignment horizontal="center" vertical="center" wrapText="1"/>
    </xf>
    <xf numFmtId="181" fontId="13" fillId="3" borderId="54" xfId="38" applyNumberFormat="1" applyFont="1" applyFill="1" applyBorder="1" applyAlignment="1">
      <alignment horizontal="center" vertical="center" wrapText="1"/>
    </xf>
    <xf numFmtId="181" fontId="13" fillId="3" borderId="55" xfId="38" applyNumberFormat="1" applyFont="1" applyFill="1" applyBorder="1" applyAlignment="1">
      <alignment horizontal="center" vertical="center" wrapText="1"/>
    </xf>
    <xf numFmtId="181" fontId="13" fillId="3" borderId="38" xfId="38" applyNumberFormat="1" applyFont="1" applyFill="1" applyBorder="1" applyAlignment="1">
      <alignment horizontal="center" vertical="center" wrapText="1"/>
    </xf>
    <xf numFmtId="181" fontId="13" fillId="3" borderId="57" xfId="38" applyNumberFormat="1" applyFont="1" applyFill="1" applyBorder="1" applyAlignment="1">
      <alignment horizontal="center" vertical="center" wrapText="1"/>
    </xf>
    <xf numFmtId="181" fontId="13" fillId="3" borderId="8" xfId="38" applyNumberFormat="1" applyFont="1" applyFill="1" applyBorder="1" applyAlignment="1">
      <alignment horizontal="center" vertical="center" wrapText="1"/>
    </xf>
    <xf numFmtId="181" fontId="13" fillId="3" borderId="5" xfId="38" applyNumberFormat="1" applyFont="1" applyFill="1" applyBorder="1" applyAlignment="1">
      <alignment horizontal="center" vertical="center" wrapText="1"/>
    </xf>
    <xf numFmtId="181" fontId="13" fillId="3" borderId="6" xfId="38" applyNumberFormat="1" applyFont="1" applyFill="1" applyBorder="1" applyAlignment="1">
      <alignment horizontal="center" vertical="center" wrapText="1"/>
    </xf>
    <xf numFmtId="181" fontId="13" fillId="3" borderId="7" xfId="38" applyNumberFormat="1" applyFont="1" applyFill="1" applyBorder="1" applyAlignment="1">
      <alignment horizontal="center" vertical="center" wrapText="1"/>
    </xf>
    <xf numFmtId="181" fontId="13" fillId="3" borderId="3" xfId="38" applyNumberFormat="1" applyFont="1" applyFill="1" applyBorder="1" applyAlignment="1">
      <alignment horizontal="center" vertical="center" wrapText="1"/>
    </xf>
    <xf numFmtId="181" fontId="13" fillId="3" borderId="4" xfId="38" applyNumberFormat="1" applyFont="1" applyFill="1" applyBorder="1" applyAlignment="1">
      <alignment horizontal="center" vertical="center" wrapText="1"/>
    </xf>
    <xf numFmtId="0" fontId="18" fillId="0" borderId="43" xfId="36" applyFont="1" applyFill="1" applyBorder="1" applyAlignment="1">
      <alignment horizontal="center" vertical="center" wrapText="1"/>
    </xf>
    <xf numFmtId="0" fontId="18" fillId="0" borderId="23" xfId="36" applyFont="1" applyFill="1" applyBorder="1" applyAlignment="1">
      <alignment horizontal="center" vertical="center" wrapText="1"/>
    </xf>
    <xf numFmtId="0" fontId="18" fillId="0" borderId="34" xfId="36" applyFont="1" applyFill="1" applyBorder="1" applyAlignment="1">
      <alignment horizontal="center" vertical="center" wrapText="1"/>
    </xf>
    <xf numFmtId="0" fontId="18" fillId="0" borderId="17" xfId="36" applyFont="1" applyFill="1" applyBorder="1" applyAlignment="1">
      <alignment horizontal="center" vertical="center" wrapText="1"/>
    </xf>
    <xf numFmtId="0" fontId="88" fillId="0" borderId="0" xfId="36" applyFont="1" applyBorder="1" applyAlignment="1">
      <alignment horizontal="center" wrapText="1"/>
    </xf>
    <xf numFmtId="0" fontId="18" fillId="0" borderId="45" xfId="36" applyFont="1" applyFill="1" applyBorder="1" applyAlignment="1">
      <alignment horizontal="center" vertical="center" wrapText="1"/>
    </xf>
    <xf numFmtId="0" fontId="18" fillId="0" borderId="58" xfId="36" applyFont="1" applyFill="1" applyBorder="1" applyAlignment="1">
      <alignment horizontal="center" vertical="center" wrapText="1"/>
    </xf>
    <xf numFmtId="49" fontId="18" fillId="0" borderId="43" xfId="36" applyNumberFormat="1" applyFont="1" applyFill="1" applyBorder="1" applyAlignment="1">
      <alignment horizontal="center" vertical="center" wrapText="1"/>
    </xf>
    <xf numFmtId="49" fontId="18" fillId="0" borderId="44" xfId="36" applyNumberFormat="1" applyFont="1" applyFill="1" applyBorder="1" applyAlignment="1">
      <alignment horizontal="center" vertical="center" wrapText="1"/>
    </xf>
    <xf numFmtId="49" fontId="18" fillId="0" borderId="45" xfId="36" applyNumberFormat="1" applyFont="1" applyFill="1" applyBorder="1" applyAlignment="1">
      <alignment horizontal="center" vertical="center" wrapText="1"/>
    </xf>
    <xf numFmtId="0" fontId="18" fillId="0" borderId="28" xfId="36" applyFont="1" applyFill="1" applyBorder="1" applyAlignment="1">
      <alignment horizontal="center" vertical="center" wrapText="1"/>
    </xf>
    <xf numFmtId="0" fontId="18" fillId="0" borderId="39" xfId="36" applyFont="1" applyFill="1" applyBorder="1" applyAlignment="1">
      <alignment horizontal="center" vertical="center" wrapText="1"/>
    </xf>
    <xf numFmtId="0" fontId="18" fillId="0" borderId="96" xfId="36" applyFont="1" applyFill="1" applyBorder="1" applyAlignment="1">
      <alignment horizontal="center" vertical="center" wrapText="1"/>
    </xf>
    <xf numFmtId="0" fontId="18" fillId="0" borderId="86" xfId="36" applyFont="1" applyFill="1" applyBorder="1" applyAlignment="1">
      <alignment horizontal="center" vertical="center" wrapText="1"/>
    </xf>
    <xf numFmtId="0" fontId="82" fillId="0" borderId="0" xfId="36" applyFont="1" applyAlignment="1">
      <alignment horizontal="center" wrapText="1"/>
    </xf>
    <xf numFmtId="0" fontId="18" fillId="0" borderId="8" xfId="36" applyFont="1" applyFill="1" applyBorder="1" applyAlignment="1">
      <alignment horizontal="center" vertical="center" wrapText="1"/>
    </xf>
    <xf numFmtId="0" fontId="18" fillId="0" borderId="9" xfId="36" applyFont="1" applyFill="1" applyBorder="1" applyAlignment="1">
      <alignment horizontal="center" vertical="center" wrapText="1"/>
    </xf>
    <xf numFmtId="14" fontId="18" fillId="0" borderId="48" xfId="36" applyNumberFormat="1" applyFont="1" applyFill="1" applyBorder="1" applyAlignment="1">
      <alignment horizontal="center" vertical="center"/>
    </xf>
    <xf numFmtId="14" fontId="18" fillId="0" borderId="49" xfId="36" applyNumberFormat="1" applyFont="1" applyFill="1" applyBorder="1" applyAlignment="1">
      <alignment horizontal="center" vertical="center"/>
    </xf>
    <xf numFmtId="14" fontId="18" fillId="0" borderId="50" xfId="36" applyNumberFormat="1" applyFont="1" applyFill="1" applyBorder="1" applyAlignment="1">
      <alignment horizontal="center" vertical="center"/>
    </xf>
    <xf numFmtId="49" fontId="18" fillId="0" borderId="5" xfId="36" applyNumberFormat="1" applyFont="1" applyFill="1" applyBorder="1" applyAlignment="1">
      <alignment horizontal="center" vertical="center" wrapText="1"/>
    </xf>
    <xf numFmtId="49" fontId="18" fillId="0" borderId="6" xfId="36" applyNumberFormat="1" applyFont="1" applyFill="1" applyBorder="1" applyAlignment="1">
      <alignment horizontal="center" vertical="center" wrapText="1"/>
    </xf>
    <xf numFmtId="49" fontId="18" fillId="0" borderId="7" xfId="36" applyNumberFormat="1" applyFont="1" applyFill="1" applyBorder="1" applyAlignment="1">
      <alignment horizontal="center" vertical="center" wrapText="1"/>
    </xf>
    <xf numFmtId="0" fontId="24" fillId="0" borderId="3" xfId="36" applyFont="1" applyBorder="1" applyAlignment="1">
      <alignment horizontal="left" vertical="center" wrapText="1"/>
    </xf>
    <xf numFmtId="0" fontId="25" fillId="0" borderId="0" xfId="36" applyFont="1" applyAlignment="1">
      <alignment horizontal="center"/>
    </xf>
    <xf numFmtId="0" fontId="22" fillId="0" borderId="55" xfId="36" applyFont="1" applyBorder="1" applyAlignment="1">
      <alignment horizontal="center" vertical="center" wrapText="1"/>
    </xf>
    <xf numFmtId="0" fontId="22" fillId="0" borderId="38" xfId="36" applyFont="1" applyBorder="1" applyAlignment="1">
      <alignment horizontal="center" vertical="center" wrapText="1"/>
    </xf>
    <xf numFmtId="0" fontId="22" fillId="0" borderId="57" xfId="36" applyFont="1" applyBorder="1" applyAlignment="1">
      <alignment horizontal="center" vertical="center" wrapText="1"/>
    </xf>
    <xf numFmtId="0" fontId="22" fillId="0" borderId="2" xfId="36" applyFont="1" applyBorder="1" applyAlignment="1">
      <alignment horizontal="left" wrapText="1"/>
    </xf>
    <xf numFmtId="0" fontId="22" fillId="0" borderId="4" xfId="36" applyFont="1" applyBorder="1" applyAlignment="1">
      <alignment horizontal="left" wrapText="1"/>
    </xf>
    <xf numFmtId="0" fontId="22" fillId="0" borderId="2" xfId="36" applyFont="1" applyBorder="1" applyAlignment="1">
      <alignment horizontal="left" vertical="center" wrapText="1"/>
    </xf>
    <xf numFmtId="0" fontId="22" fillId="0" borderId="4" xfId="36" applyFont="1" applyBorder="1" applyAlignment="1">
      <alignment horizontal="left" vertical="center" wrapText="1"/>
    </xf>
    <xf numFmtId="0" fontId="22" fillId="0" borderId="5" xfId="36" applyFont="1" applyBorder="1" applyAlignment="1">
      <alignment horizontal="left" vertical="center" wrapText="1"/>
    </xf>
    <xf numFmtId="0" fontId="22" fillId="0" borderId="7" xfId="36" applyFont="1" applyBorder="1" applyAlignment="1">
      <alignment horizontal="left" vertical="center" wrapText="1"/>
    </xf>
    <xf numFmtId="0" fontId="13" fillId="0" borderId="5" xfId="39" applyFont="1" applyBorder="1" applyAlignment="1">
      <alignment horizontal="center" vertical="center" wrapText="1"/>
    </xf>
    <xf numFmtId="0" fontId="13" fillId="0" borderId="6" xfId="39" applyFont="1" applyBorder="1" applyAlignment="1">
      <alignment horizontal="center" vertical="center" wrapText="1"/>
    </xf>
    <xf numFmtId="0" fontId="13" fillId="0" borderId="7" xfId="39" applyFont="1" applyBorder="1" applyAlignment="1">
      <alignment horizontal="center" vertical="center" wrapText="1"/>
    </xf>
    <xf numFmtId="0" fontId="92" fillId="0" borderId="0" xfId="39" applyFont="1" applyAlignment="1">
      <alignment horizontal="right"/>
    </xf>
    <xf numFmtId="0" fontId="18" fillId="0" borderId="0" xfId="39" applyFont="1" applyAlignment="1">
      <alignment horizontal="center" wrapText="1"/>
    </xf>
    <xf numFmtId="0" fontId="13" fillId="0" borderId="3" xfId="39" applyFont="1" applyBorder="1" applyAlignment="1">
      <alignment horizontal="center" vertical="center" wrapText="1"/>
    </xf>
    <xf numFmtId="0" fontId="13" fillId="0" borderId="4" xfId="39" applyFont="1" applyBorder="1" applyAlignment="1">
      <alignment horizontal="center" vertical="center" wrapText="1"/>
    </xf>
    <xf numFmtId="0" fontId="13" fillId="0" borderId="1" xfId="39" applyFont="1" applyBorder="1" applyAlignment="1">
      <alignment horizontal="center" vertical="center" wrapText="1"/>
    </xf>
    <xf numFmtId="0" fontId="13" fillId="0" borderId="9" xfId="39" applyFont="1" applyBorder="1" applyAlignment="1">
      <alignment horizontal="center" vertical="center" wrapText="1"/>
    </xf>
    <xf numFmtId="0" fontId="18" fillId="0" borderId="50" xfId="39" applyFont="1" applyBorder="1" applyAlignment="1">
      <alignment horizontal="center" vertical="center" wrapText="1"/>
    </xf>
    <xf numFmtId="0" fontId="18" fillId="0" borderId="22" xfId="39" applyFont="1" applyBorder="1" applyAlignment="1">
      <alignment horizontal="center" vertical="center" wrapText="1"/>
    </xf>
    <xf numFmtId="0" fontId="18" fillId="0" borderId="100" xfId="39" applyFont="1" applyBorder="1" applyAlignment="1">
      <alignment horizontal="center" vertical="center" wrapText="1"/>
    </xf>
    <xf numFmtId="0" fontId="18" fillId="0" borderId="4" xfId="39" applyFont="1" applyBorder="1" applyAlignment="1">
      <alignment horizontal="center" vertical="center" wrapText="1"/>
    </xf>
    <xf numFmtId="0" fontId="18" fillId="0" borderId="37" xfId="39" applyFont="1" applyBorder="1" applyAlignment="1">
      <alignment horizontal="center" vertical="center" wrapText="1"/>
    </xf>
    <xf numFmtId="0" fontId="18" fillId="0" borderId="9" xfId="39" applyFont="1" applyBorder="1" applyAlignment="1">
      <alignment horizontal="center" vertical="center" wrapText="1"/>
    </xf>
    <xf numFmtId="0" fontId="18" fillId="0" borderId="33" xfId="39" applyFont="1" applyBorder="1" applyAlignment="1">
      <alignment horizontal="center" vertical="center" wrapText="1"/>
    </xf>
    <xf numFmtId="49" fontId="18" fillId="0" borderId="55" xfId="39" applyNumberFormat="1" applyFont="1" applyBorder="1" applyAlignment="1">
      <alignment horizontal="center" vertical="center" textRotation="90" wrapText="1"/>
    </xf>
    <xf numFmtId="49" fontId="18" fillId="0" borderId="38" xfId="39" applyNumberFormat="1" applyFont="1" applyBorder="1" applyAlignment="1">
      <alignment horizontal="center" vertical="center" textRotation="90" wrapText="1"/>
    </xf>
    <xf numFmtId="49" fontId="18" fillId="0" borderId="57" xfId="39" applyNumberFormat="1" applyFont="1" applyBorder="1" applyAlignment="1">
      <alignment horizontal="center" vertical="center" textRotation="90" wrapText="1"/>
    </xf>
    <xf numFmtId="49" fontId="18" fillId="0" borderId="20" xfId="39" applyNumberFormat="1" applyFont="1" applyBorder="1" applyAlignment="1">
      <alignment horizontal="center" vertical="center" textRotation="90" wrapText="1"/>
    </xf>
    <xf numFmtId="49" fontId="18" fillId="0" borderId="26" xfId="39" applyNumberFormat="1" applyFont="1" applyBorder="1" applyAlignment="1">
      <alignment horizontal="center" vertical="center" textRotation="90" wrapText="1"/>
    </xf>
    <xf numFmtId="49" fontId="18" fillId="0" borderId="51" xfId="39" applyNumberFormat="1" applyFont="1" applyBorder="1" applyAlignment="1">
      <alignment horizontal="center" vertical="center" textRotation="90" wrapText="1"/>
    </xf>
    <xf numFmtId="0" fontId="22" fillId="0" borderId="0" xfId="39" applyFont="1" applyFill="1" applyAlignment="1">
      <alignment horizontal="right" vertical="center" wrapText="1"/>
    </xf>
    <xf numFmtId="0" fontId="83" fillId="0" borderId="1" xfId="39" applyFont="1" applyFill="1" applyBorder="1" applyAlignment="1">
      <alignment horizontal="right" wrapText="1"/>
    </xf>
    <xf numFmtId="0" fontId="18" fillId="3" borderId="55" xfId="39" applyFont="1" applyFill="1" applyBorder="1" applyAlignment="1">
      <alignment horizontal="center" vertical="center" wrapText="1"/>
    </xf>
    <xf numFmtId="0" fontId="18" fillId="3" borderId="57" xfId="39" applyFont="1" applyFill="1" applyBorder="1" applyAlignment="1">
      <alignment horizontal="center" vertical="center" wrapText="1"/>
    </xf>
    <xf numFmtId="0" fontId="18" fillId="3" borderId="48" xfId="39" applyFont="1" applyFill="1" applyBorder="1" applyAlignment="1">
      <alignment horizontal="center" vertical="center" wrapText="1"/>
    </xf>
    <xf numFmtId="0" fontId="18" fillId="3" borderId="49" xfId="39" applyFont="1" applyFill="1" applyBorder="1" applyAlignment="1">
      <alignment horizontal="center" vertical="center" wrapText="1"/>
    </xf>
    <xf numFmtId="0" fontId="18" fillId="3" borderId="50" xfId="39" applyFont="1" applyFill="1" applyBorder="1" applyAlignment="1">
      <alignment horizontal="center" vertical="center" wrapText="1"/>
    </xf>
    <xf numFmtId="0" fontId="18" fillId="2" borderId="48" xfId="39" applyFont="1" applyFill="1" applyBorder="1" applyAlignment="1">
      <alignment horizontal="center" vertical="center" wrapText="1"/>
    </xf>
    <xf numFmtId="0" fontId="18" fillId="2" borderId="49" xfId="39" applyFont="1" applyFill="1" applyBorder="1" applyAlignment="1">
      <alignment horizontal="center" vertical="center" wrapText="1"/>
    </xf>
    <xf numFmtId="0" fontId="18" fillId="2" borderId="50" xfId="39" applyFont="1" applyFill="1" applyBorder="1" applyAlignment="1">
      <alignment horizontal="center" vertical="center" wrapText="1"/>
    </xf>
    <xf numFmtId="0" fontId="18" fillId="3" borderId="5" xfId="39" applyFont="1" applyFill="1" applyBorder="1" applyAlignment="1">
      <alignment horizontal="center" vertical="center" wrapText="1"/>
    </xf>
    <xf numFmtId="0" fontId="18" fillId="3" borderId="6" xfId="39" applyFont="1" applyFill="1" applyBorder="1" applyAlignment="1">
      <alignment horizontal="center" vertical="center" wrapText="1"/>
    </xf>
    <xf numFmtId="0" fontId="18" fillId="3" borderId="7" xfId="39" applyFont="1" applyFill="1" applyBorder="1" applyAlignment="1">
      <alignment horizontal="center" vertical="center" wrapText="1"/>
    </xf>
    <xf numFmtId="49" fontId="18" fillId="0" borderId="55" xfId="39" applyNumberFormat="1" applyFont="1" applyBorder="1" applyAlignment="1">
      <alignment horizontal="center" vertical="center" textRotation="90"/>
    </xf>
    <xf numFmtId="49" fontId="18" fillId="0" borderId="38" xfId="39" applyNumberFormat="1" applyFont="1" applyBorder="1" applyAlignment="1">
      <alignment horizontal="center" vertical="center" textRotation="90"/>
    </xf>
    <xf numFmtId="49" fontId="18" fillId="0" borderId="57" xfId="39" applyNumberFormat="1" applyFont="1" applyBorder="1" applyAlignment="1">
      <alignment horizontal="center" vertical="center" textRotation="90"/>
    </xf>
    <xf numFmtId="0" fontId="18" fillId="3" borderId="2" xfId="39" applyFont="1" applyFill="1" applyBorder="1" applyAlignment="1">
      <alignment horizontal="center" vertical="center" wrapText="1"/>
    </xf>
    <xf numFmtId="0" fontId="18" fillId="3" borderId="3" xfId="39" applyFont="1" applyFill="1" applyBorder="1" applyAlignment="1">
      <alignment horizontal="center" vertical="center" wrapText="1"/>
    </xf>
    <xf numFmtId="0" fontId="18" fillId="3" borderId="4" xfId="39" applyFont="1" applyFill="1" applyBorder="1" applyAlignment="1">
      <alignment horizontal="center" vertical="center" wrapText="1"/>
    </xf>
    <xf numFmtId="0" fontId="18" fillId="3" borderId="38" xfId="39" applyFont="1" applyFill="1" applyBorder="1" applyAlignment="1">
      <alignment horizontal="center" vertical="center" wrapText="1"/>
    </xf>
    <xf numFmtId="0" fontId="18" fillId="3" borderId="54" xfId="39" applyFont="1" applyFill="1" applyBorder="1" applyAlignment="1">
      <alignment horizontal="center" vertical="center" wrapText="1"/>
    </xf>
    <xf numFmtId="0" fontId="92" fillId="0" borderId="0" xfId="39" applyFont="1" applyAlignment="1">
      <alignment horizontal="right" wrapText="1"/>
    </xf>
    <xf numFmtId="0" fontId="83" fillId="0" borderId="0" xfId="39" applyFont="1" applyFill="1" applyBorder="1" applyAlignment="1">
      <alignment horizontal="right" wrapText="1"/>
    </xf>
    <xf numFmtId="0" fontId="83" fillId="0" borderId="0" xfId="39" applyFont="1" applyAlignment="1">
      <alignment horizontal="right"/>
    </xf>
    <xf numFmtId="0" fontId="18" fillId="0" borderId="39" xfId="39" applyFont="1" applyBorder="1" applyAlignment="1">
      <alignment horizontal="center" vertical="center" wrapText="1"/>
    </xf>
    <xf numFmtId="0" fontId="18" fillId="0" borderId="96" xfId="39" applyFont="1" applyBorder="1" applyAlignment="1">
      <alignment horizontal="center" vertical="center" wrapText="1"/>
    </xf>
    <xf numFmtId="0" fontId="18" fillId="0" borderId="86" xfId="39" applyFont="1" applyBorder="1" applyAlignment="1">
      <alignment horizontal="center" vertical="center" wrapText="1"/>
    </xf>
    <xf numFmtId="0" fontId="18" fillId="0" borderId="43" xfId="39" applyFont="1" applyBorder="1" applyAlignment="1">
      <alignment horizontal="center" vertical="center" wrapText="1"/>
    </xf>
    <xf numFmtId="0" fontId="18" fillId="0" borderId="45" xfId="39" applyFont="1" applyBorder="1" applyAlignment="1">
      <alignment horizontal="center" vertical="center" wrapText="1"/>
    </xf>
    <xf numFmtId="0" fontId="18" fillId="0" borderId="34" xfId="39" applyFont="1" applyBorder="1" applyAlignment="1">
      <alignment horizontal="center" vertical="center" wrapText="1"/>
    </xf>
    <xf numFmtId="0" fontId="18" fillId="0" borderId="58" xfId="39" applyFont="1" applyBorder="1" applyAlignment="1">
      <alignment horizontal="center" vertical="center" wrapText="1"/>
    </xf>
    <xf numFmtId="49" fontId="18" fillId="0" borderId="5" xfId="39" applyNumberFormat="1" applyFont="1" applyBorder="1" applyAlignment="1">
      <alignment horizontal="center" vertical="center"/>
    </xf>
    <xf numFmtId="49" fontId="18" fillId="0" borderId="6" xfId="39" applyNumberFormat="1" applyFont="1" applyBorder="1" applyAlignment="1">
      <alignment horizontal="center" vertical="center"/>
    </xf>
    <xf numFmtId="49" fontId="18" fillId="0" borderId="7" xfId="39" applyNumberFormat="1" applyFont="1" applyBorder="1" applyAlignment="1">
      <alignment horizontal="center" vertical="center"/>
    </xf>
    <xf numFmtId="0" fontId="90" fillId="0" borderId="39" xfId="39" applyFont="1" applyBorder="1" applyAlignment="1">
      <alignment horizontal="center" vertical="center" wrapText="1"/>
    </xf>
    <xf numFmtId="0" fontId="90" fillId="0" borderId="96" xfId="39" applyFont="1" applyBorder="1" applyAlignment="1">
      <alignment horizontal="center" vertical="center" wrapText="1"/>
    </xf>
    <xf numFmtId="0" fontId="90" fillId="0" borderId="86" xfId="39" applyFont="1" applyBorder="1" applyAlignment="1">
      <alignment horizontal="center" vertical="center" wrapText="1"/>
    </xf>
    <xf numFmtId="0" fontId="18" fillId="0" borderId="0" xfId="39" applyFont="1" applyBorder="1" applyAlignment="1">
      <alignment horizontal="center" vertical="center"/>
    </xf>
    <xf numFmtId="0" fontId="90" fillId="0" borderId="2" xfId="39" applyFont="1" applyBorder="1" applyAlignment="1">
      <alignment horizontal="center" vertical="center" wrapText="1"/>
    </xf>
    <xf numFmtId="0" fontId="90" fillId="0" borderId="4" xfId="39" applyFont="1" applyBorder="1" applyAlignment="1">
      <alignment horizontal="center" vertical="center" wrapText="1"/>
    </xf>
    <xf numFmtId="0" fontId="90" fillId="0" borderId="8" xfId="39" applyFont="1" applyBorder="1" applyAlignment="1">
      <alignment horizontal="center" vertical="center" wrapText="1"/>
    </xf>
    <xf numFmtId="0" fontId="90" fillId="0" borderId="9" xfId="39" applyFont="1" applyBorder="1" applyAlignment="1">
      <alignment horizontal="center" vertical="center" wrapText="1"/>
    </xf>
    <xf numFmtId="49" fontId="90" fillId="0" borderId="5" xfId="39" applyNumberFormat="1" applyFont="1" applyBorder="1" applyAlignment="1">
      <alignment horizontal="center" vertical="center"/>
    </xf>
    <xf numFmtId="49" fontId="90" fillId="0" borderId="6" xfId="39" applyNumberFormat="1" applyFont="1" applyBorder="1" applyAlignment="1">
      <alignment horizontal="center" vertical="center"/>
    </xf>
    <xf numFmtId="49" fontId="90" fillId="0" borderId="7" xfId="39" applyNumberFormat="1" applyFont="1" applyBorder="1" applyAlignment="1">
      <alignment horizontal="center" vertical="center"/>
    </xf>
    <xf numFmtId="0" fontId="13" fillId="0" borderId="0" xfId="39" applyFont="1" applyAlignment="1">
      <alignment horizontal="right" wrapText="1"/>
    </xf>
    <xf numFmtId="0" fontId="18" fillId="0" borderId="0" xfId="39" applyFont="1" applyAlignment="1">
      <alignment horizontal="center" vertical="center" wrapText="1"/>
    </xf>
    <xf numFmtId="0" fontId="18" fillId="0" borderId="88" xfId="39" applyFont="1" applyBorder="1" applyAlignment="1">
      <alignment horizontal="center" vertical="center" wrapText="1"/>
    </xf>
    <xf numFmtId="0" fontId="18" fillId="0" borderId="42" xfId="39" applyFont="1" applyBorder="1" applyAlignment="1">
      <alignment horizontal="center" vertical="center" wrapText="1"/>
    </xf>
    <xf numFmtId="0" fontId="18" fillId="0" borderId="99" xfId="39" applyFont="1" applyBorder="1" applyAlignment="1">
      <alignment horizontal="center" vertical="center" wrapText="1"/>
    </xf>
    <xf numFmtId="0" fontId="18" fillId="0" borderId="85" xfId="39" applyFont="1" applyBorder="1" applyAlignment="1">
      <alignment horizontal="center" vertical="center" wrapText="1"/>
    </xf>
    <xf numFmtId="0" fontId="18" fillId="0" borderId="56" xfId="39" applyFont="1" applyBorder="1" applyAlignment="1">
      <alignment horizontal="center" vertical="center" wrapText="1"/>
    </xf>
    <xf numFmtId="0" fontId="13" fillId="0" borderId="0" xfId="1581" applyFont="1" applyAlignment="1">
      <alignment horizontal="right"/>
    </xf>
    <xf numFmtId="0" fontId="14" fillId="0" borderId="0" xfId="1581" applyFont="1" applyAlignment="1">
      <alignment horizontal="right"/>
    </xf>
    <xf numFmtId="0" fontId="25" fillId="0" borderId="0" xfId="51" applyFont="1" applyAlignment="1">
      <alignment horizontal="center"/>
    </xf>
    <xf numFmtId="0" fontId="16" fillId="0" borderId="1" xfId="49" applyFont="1" applyBorder="1" applyAlignment="1">
      <alignment horizontal="right"/>
    </xf>
    <xf numFmtId="0" fontId="13" fillId="67" borderId="55" xfId="51" applyFont="1" applyFill="1" applyBorder="1" applyAlignment="1">
      <alignment horizontal="center" vertical="center" wrapText="1"/>
    </xf>
    <xf numFmtId="0" fontId="12" fillId="0" borderId="38" xfId="51" applyFont="1" applyBorder="1"/>
    <xf numFmtId="0" fontId="12" fillId="0" borderId="57" xfId="51" applyFont="1" applyBorder="1"/>
    <xf numFmtId="0" fontId="14" fillId="67" borderId="2" xfId="51" applyFont="1" applyFill="1" applyBorder="1" applyAlignment="1">
      <alignment horizontal="center" vertical="center" wrapText="1"/>
    </xf>
    <xf numFmtId="0" fontId="14" fillId="67" borderId="3" xfId="51" applyFont="1" applyFill="1" applyBorder="1" applyAlignment="1">
      <alignment horizontal="center" vertical="center" wrapText="1"/>
    </xf>
    <xf numFmtId="0" fontId="14" fillId="67" borderId="4" xfId="51" applyFont="1" applyFill="1" applyBorder="1" applyAlignment="1">
      <alignment horizontal="center" vertical="center" wrapText="1"/>
    </xf>
    <xf numFmtId="0" fontId="14" fillId="67" borderId="8" xfId="51" applyFont="1" applyFill="1" applyBorder="1" applyAlignment="1">
      <alignment horizontal="center" vertical="center" wrapText="1"/>
    </xf>
    <xf numFmtId="0" fontId="14" fillId="67" borderId="1" xfId="51" applyFont="1" applyFill="1" applyBorder="1" applyAlignment="1">
      <alignment horizontal="center" vertical="center" wrapText="1"/>
    </xf>
    <xf numFmtId="0" fontId="14" fillId="67" borderId="9" xfId="51" applyFont="1" applyFill="1" applyBorder="1" applyAlignment="1">
      <alignment horizontal="center" vertical="center" wrapText="1"/>
    </xf>
    <xf numFmtId="0" fontId="13" fillId="67" borderId="3" xfId="51" applyFont="1" applyFill="1" applyBorder="1" applyAlignment="1">
      <alignment horizontal="center" vertical="center" wrapText="1"/>
    </xf>
    <xf numFmtId="0" fontId="13" fillId="67" borderId="4" xfId="51" applyFont="1" applyFill="1" applyBorder="1" applyAlignment="1">
      <alignment horizontal="center" vertical="center" wrapText="1"/>
    </xf>
    <xf numFmtId="0" fontId="13" fillId="67" borderId="1" xfId="51" applyFont="1" applyFill="1" applyBorder="1" applyAlignment="1">
      <alignment horizontal="center" vertical="center" wrapText="1"/>
    </xf>
    <xf numFmtId="0" fontId="13" fillId="67" borderId="9" xfId="51" applyFont="1" applyFill="1" applyBorder="1" applyAlignment="1">
      <alignment horizontal="center" vertical="center" wrapText="1"/>
    </xf>
    <xf numFmtId="0" fontId="25" fillId="0" borderId="0" xfId="32" applyFont="1" applyAlignment="1">
      <alignment horizontal="center" vertical="center" wrapText="1"/>
    </xf>
    <xf numFmtId="0" fontId="24" fillId="0" borderId="0" xfId="1581" applyFont="1" applyFill="1" applyBorder="1" applyAlignment="1">
      <alignment horizontal="right" vertical="center" wrapText="1" readingOrder="1"/>
    </xf>
    <xf numFmtId="0" fontId="13" fillId="0" borderId="0" xfId="1581" applyFont="1" applyAlignment="1">
      <alignment horizontal="right" vertical="center"/>
    </xf>
    <xf numFmtId="0" fontId="16" fillId="0" borderId="1" xfId="49" applyFont="1" applyBorder="1" applyAlignment="1">
      <alignment horizontal="right" vertical="center"/>
    </xf>
    <xf numFmtId="0" fontId="13" fillId="67" borderId="2" xfId="51" applyFont="1" applyFill="1" applyBorder="1" applyAlignment="1">
      <alignment horizontal="center" vertical="center" wrapText="1"/>
    </xf>
    <xf numFmtId="0" fontId="12" fillId="0" borderId="54" xfId="51" applyFont="1" applyBorder="1"/>
    <xf numFmtId="0" fontId="12" fillId="0" borderId="8" xfId="51" applyFont="1" applyBorder="1"/>
    <xf numFmtId="0" fontId="99" fillId="0" borderId="0" xfId="1581" applyFont="1" applyAlignment="1">
      <alignment horizontal="center" vertical="center" wrapText="1"/>
    </xf>
    <xf numFmtId="0" fontId="24" fillId="0" borderId="1" xfId="1581" applyFont="1" applyBorder="1" applyAlignment="1">
      <alignment horizontal="right" vertical="center" wrapText="1"/>
    </xf>
    <xf numFmtId="0" fontId="95" fillId="0" borderId="0" xfId="1581" applyFont="1" applyAlignment="1">
      <alignment horizontal="justify" vertical="center" wrapText="1"/>
    </xf>
    <xf numFmtId="0" fontId="13" fillId="68" borderId="48" xfId="32" applyFont="1" applyFill="1" applyBorder="1" applyAlignment="1">
      <alignment horizontal="center" vertical="center" wrapText="1"/>
    </xf>
    <xf numFmtId="0" fontId="13" fillId="68" borderId="49" xfId="32" applyFont="1" applyFill="1" applyBorder="1" applyAlignment="1">
      <alignment horizontal="center" vertical="center" wrapText="1"/>
    </xf>
    <xf numFmtId="0" fontId="13" fillId="68" borderId="50" xfId="32" applyFont="1" applyFill="1" applyBorder="1" applyAlignment="1">
      <alignment horizontal="center" vertical="center" wrapText="1"/>
    </xf>
    <xf numFmtId="0" fontId="23" fillId="0" borderId="23" xfId="32" applyFont="1" applyFill="1" applyBorder="1" applyAlignment="1">
      <alignment horizontal="center" vertical="center" wrapText="1"/>
    </xf>
    <xf numFmtId="0" fontId="14" fillId="0" borderId="24" xfId="32" applyFont="1" applyFill="1" applyBorder="1" applyAlignment="1">
      <alignment horizontal="center" vertical="center" wrapText="1"/>
    </xf>
    <xf numFmtId="0" fontId="13" fillId="0" borderId="24" xfId="32" applyFont="1" applyFill="1" applyBorder="1" applyAlignment="1">
      <alignment horizontal="center" vertical="center" wrapText="1"/>
    </xf>
    <xf numFmtId="0" fontId="13" fillId="0" borderId="46" xfId="32" applyFont="1" applyFill="1" applyBorder="1" applyAlignment="1">
      <alignment horizontal="center" vertical="center" wrapText="1"/>
    </xf>
    <xf numFmtId="0" fontId="14" fillId="0" borderId="24" xfId="32" applyFont="1" applyFill="1" applyBorder="1" applyAlignment="1">
      <alignment horizontal="center" vertical="center"/>
    </xf>
    <xf numFmtId="0" fontId="14" fillId="0" borderId="46" xfId="32" applyFont="1" applyFill="1" applyBorder="1" applyAlignment="1">
      <alignment horizontal="center" vertical="center"/>
    </xf>
    <xf numFmtId="0" fontId="25" fillId="0" borderId="0" xfId="32" applyFont="1" applyFill="1" applyAlignment="1">
      <alignment horizontal="center" vertical="center" wrapText="1"/>
    </xf>
    <xf numFmtId="0" fontId="95" fillId="0" borderId="0" xfId="1581" applyFont="1" applyBorder="1" applyAlignment="1">
      <alignment horizontal="justify" vertical="center" wrapText="1"/>
    </xf>
    <xf numFmtId="0" fontId="20" fillId="0" borderId="0" xfId="1581" applyFont="1" applyAlignment="1">
      <alignment horizontal="center"/>
    </xf>
    <xf numFmtId="0" fontId="25" fillId="0" borderId="0" xfId="1581" applyFont="1" applyAlignment="1">
      <alignment horizontal="center"/>
    </xf>
    <xf numFmtId="0" fontId="13" fillId="67" borderId="55" xfId="32" applyFont="1" applyFill="1" applyBorder="1" applyAlignment="1">
      <alignment horizontal="center" vertical="center" wrapText="1"/>
    </xf>
    <xf numFmtId="0" fontId="13" fillId="67" borderId="57" xfId="32" applyFont="1" applyFill="1" applyBorder="1" applyAlignment="1">
      <alignment horizontal="center" vertical="center" wrapText="1"/>
    </xf>
    <xf numFmtId="0" fontId="96" fillId="67" borderId="5" xfId="1581" applyFont="1" applyFill="1" applyBorder="1" applyAlignment="1">
      <alignment horizontal="center" vertical="center"/>
    </xf>
    <xf numFmtId="0" fontId="96" fillId="67" borderId="6" xfId="1581" applyFont="1" applyFill="1" applyBorder="1" applyAlignment="1">
      <alignment horizontal="center" vertical="center"/>
    </xf>
    <xf numFmtId="0" fontId="96" fillId="67" borderId="7" xfId="1581" applyFont="1" applyFill="1" applyBorder="1" applyAlignment="1">
      <alignment horizontal="center" vertical="center"/>
    </xf>
    <xf numFmtId="0" fontId="13" fillId="0" borderId="0" xfId="1583" applyFont="1" applyAlignment="1">
      <alignment horizontal="right"/>
    </xf>
    <xf numFmtId="0" fontId="20" fillId="0" borderId="0" xfId="32" applyFont="1" applyFill="1" applyAlignment="1">
      <alignment horizontal="center"/>
    </xf>
    <xf numFmtId="14" fontId="13" fillId="67" borderId="3" xfId="32" applyNumberFormat="1" applyFont="1" applyFill="1" applyBorder="1" applyAlignment="1">
      <alignment horizontal="center" vertical="center" wrapText="1"/>
    </xf>
    <xf numFmtId="14" fontId="13" fillId="67" borderId="4" xfId="32" applyNumberFormat="1" applyFont="1" applyFill="1" applyBorder="1" applyAlignment="1">
      <alignment horizontal="center" vertical="center" wrapText="1"/>
    </xf>
    <xf numFmtId="14" fontId="13" fillId="67" borderId="6" xfId="32" applyNumberFormat="1" applyFont="1" applyFill="1" applyBorder="1" applyAlignment="1">
      <alignment horizontal="center" vertical="center" wrapText="1"/>
    </xf>
    <xf numFmtId="14" fontId="13" fillId="67" borderId="7" xfId="32" applyNumberFormat="1" applyFont="1" applyFill="1" applyBorder="1" applyAlignment="1">
      <alignment horizontal="center" vertical="center" wrapText="1"/>
    </xf>
    <xf numFmtId="0" fontId="12" fillId="0" borderId="0" xfId="1581" applyFont="1" applyBorder="1" applyAlignment="1">
      <alignment horizontal="justify" vertical="center" wrapText="1"/>
    </xf>
    <xf numFmtId="0" fontId="20" fillId="0" borderId="0" xfId="32" applyFont="1" applyFill="1" applyAlignment="1">
      <alignment horizontal="center" wrapText="1"/>
    </xf>
    <xf numFmtId="0" fontId="12" fillId="0" borderId="2" xfId="32" applyFont="1" applyFill="1" applyBorder="1" applyAlignment="1">
      <alignment horizontal="center" vertical="center" wrapText="1"/>
    </xf>
    <xf numFmtId="0" fontId="12" fillId="0" borderId="54" xfId="32" applyFont="1" applyFill="1" applyBorder="1" applyAlignment="1">
      <alignment horizontal="center" vertical="center" wrapText="1"/>
    </xf>
    <xf numFmtId="0" fontId="12" fillId="0" borderId="8" xfId="32" applyFont="1" applyFill="1" applyBorder="1" applyAlignment="1">
      <alignment horizontal="center" vertical="center" wrapText="1"/>
    </xf>
    <xf numFmtId="0" fontId="12" fillId="0" borderId="3" xfId="1581" applyFont="1" applyBorder="1" applyAlignment="1">
      <alignment horizontal="justify" vertical="center" wrapText="1"/>
    </xf>
    <xf numFmtId="0" fontId="12" fillId="0" borderId="55" xfId="32" applyFont="1" applyFill="1" applyBorder="1" applyAlignment="1">
      <alignment horizontal="center" vertical="center" wrapText="1"/>
    </xf>
    <xf numFmtId="0" fontId="12" fillId="0" borderId="38" xfId="32" applyFont="1" applyFill="1" applyBorder="1" applyAlignment="1">
      <alignment horizontal="center" vertical="center" wrapText="1"/>
    </xf>
    <xf numFmtId="0" fontId="12" fillId="0" borderId="57" xfId="32" applyFont="1" applyFill="1" applyBorder="1" applyAlignment="1">
      <alignment horizontal="center" vertical="center" wrapText="1"/>
    </xf>
    <xf numFmtId="0" fontId="24" fillId="0" borderId="0" xfId="1581" applyFont="1" applyAlignment="1">
      <alignment horizontal="justify" vertical="center" wrapText="1"/>
    </xf>
    <xf numFmtId="0" fontId="20" fillId="0" borderId="0" xfId="873" applyFont="1" applyFill="1" applyAlignment="1">
      <alignment horizontal="center" vertical="center" wrapText="1"/>
    </xf>
    <xf numFmtId="0" fontId="13" fillId="67" borderId="43" xfId="32" applyFont="1" applyFill="1" applyBorder="1" applyAlignment="1">
      <alignment horizontal="center" vertical="center" textRotation="90" wrapText="1" readingOrder="1"/>
    </xf>
    <xf numFmtId="0" fontId="13" fillId="67" borderId="23" xfId="32" applyFont="1" applyFill="1" applyBorder="1" applyAlignment="1">
      <alignment horizontal="center" vertical="center" textRotation="90" wrapText="1" readingOrder="1"/>
    </xf>
    <xf numFmtId="0" fontId="13" fillId="67" borderId="34" xfId="32" applyFont="1" applyFill="1" applyBorder="1" applyAlignment="1">
      <alignment horizontal="center" vertical="center" textRotation="90" wrapText="1" readingOrder="1"/>
    </xf>
    <xf numFmtId="0" fontId="12" fillId="0" borderId="0" xfId="32" applyFont="1" applyFill="1" applyAlignment="1">
      <alignment horizontal="left" vertical="center" wrapText="1"/>
    </xf>
    <xf numFmtId="0" fontId="12" fillId="0" borderId="0" xfId="32" applyFont="1" applyFill="1" applyAlignment="1">
      <alignment horizontal="left" vertical="center"/>
    </xf>
    <xf numFmtId="0" fontId="16" fillId="0" borderId="3" xfId="32" applyFont="1" applyFill="1" applyBorder="1" applyAlignment="1">
      <alignment horizontal="justify" vertical="center" wrapText="1"/>
    </xf>
    <xf numFmtId="0" fontId="20" fillId="0" borderId="0" xfId="32" applyFont="1" applyFill="1" applyAlignment="1">
      <alignment horizontal="center" vertical="center" wrapText="1"/>
    </xf>
    <xf numFmtId="0" fontId="13" fillId="67" borderId="2" xfId="32" applyFont="1" applyFill="1" applyBorder="1" applyAlignment="1">
      <alignment horizontal="center" vertical="center" wrapText="1"/>
    </xf>
    <xf numFmtId="0" fontId="13" fillId="67" borderId="3" xfId="32" applyFont="1" applyFill="1" applyBorder="1" applyAlignment="1">
      <alignment horizontal="center" vertical="center" wrapText="1"/>
    </xf>
    <xf numFmtId="169" fontId="24" fillId="69" borderId="2" xfId="32" applyNumberFormat="1" applyFont="1" applyFill="1" applyBorder="1" applyAlignment="1">
      <alignment horizontal="center" vertical="center"/>
    </xf>
    <xf numFmtId="169" fontId="24" fillId="69" borderId="3" xfId="32" applyNumberFormat="1" applyFont="1" applyFill="1" applyBorder="1" applyAlignment="1">
      <alignment horizontal="center" vertical="center"/>
    </xf>
    <xf numFmtId="169" fontId="24" fillId="69" borderId="4" xfId="32" applyNumberFormat="1" applyFont="1" applyFill="1" applyBorder="1" applyAlignment="1">
      <alignment horizontal="center" vertical="center"/>
    </xf>
    <xf numFmtId="0" fontId="13" fillId="67" borderId="17" xfId="32" applyFont="1" applyFill="1" applyBorder="1" applyAlignment="1">
      <alignment horizontal="center" vertical="center" textRotation="90" wrapText="1" readingOrder="1"/>
    </xf>
    <xf numFmtId="0" fontId="13" fillId="67" borderId="28" xfId="32" applyFont="1" applyFill="1" applyBorder="1" applyAlignment="1">
      <alignment horizontal="center" vertical="center" textRotation="90" wrapText="1" readingOrder="1"/>
    </xf>
    <xf numFmtId="0" fontId="13" fillId="67" borderId="10" xfId="32" applyFont="1" applyFill="1" applyBorder="1" applyAlignment="1">
      <alignment horizontal="center" vertical="center" wrapText="1"/>
    </xf>
    <xf numFmtId="0" fontId="13" fillId="67" borderId="31" xfId="32" applyFont="1" applyFill="1" applyBorder="1" applyAlignment="1">
      <alignment horizontal="center" vertical="center" wrapText="1"/>
    </xf>
    <xf numFmtId="169" fontId="24" fillId="69" borderId="88" xfId="32" applyNumberFormat="1" applyFont="1" applyFill="1" applyBorder="1" applyAlignment="1">
      <alignment horizontal="center" vertical="center"/>
    </xf>
    <xf numFmtId="169" fontId="24" fillId="69" borderId="18" xfId="32" applyNumberFormat="1" applyFont="1" applyFill="1" applyBorder="1" applyAlignment="1">
      <alignment horizontal="center" vertical="center"/>
    </xf>
    <xf numFmtId="169" fontId="24" fillId="69" borderId="84" xfId="32" applyNumberFormat="1" applyFont="1" applyFill="1" applyBorder="1" applyAlignment="1">
      <alignment horizontal="center" vertical="center"/>
    </xf>
    <xf numFmtId="0" fontId="99" fillId="0" borderId="0" xfId="1694" applyFont="1" applyAlignment="1">
      <alignment horizontal="center"/>
    </xf>
    <xf numFmtId="0" fontId="24" fillId="0" borderId="48" xfId="897" applyFont="1" applyFill="1" applyBorder="1" applyAlignment="1">
      <alignment horizontal="center" vertical="center" wrapText="1"/>
    </xf>
    <xf numFmtId="0" fontId="24" fillId="0" borderId="32" xfId="897" applyFont="1" applyFill="1" applyBorder="1" applyAlignment="1">
      <alignment horizontal="center" vertical="center" wrapText="1"/>
    </xf>
    <xf numFmtId="49" fontId="23" fillId="0" borderId="10" xfId="897" applyNumberFormat="1" applyFont="1" applyBorder="1" applyAlignment="1">
      <alignment horizontal="center" vertical="center" wrapText="1"/>
    </xf>
    <xf numFmtId="49" fontId="23" fillId="0" borderId="15" xfId="897" applyNumberFormat="1" applyFont="1" applyBorder="1" applyAlignment="1">
      <alignment horizontal="center" vertical="center" wrapText="1"/>
    </xf>
    <xf numFmtId="49" fontId="23" fillId="0" borderId="31" xfId="897" applyNumberFormat="1" applyFont="1" applyBorder="1" applyAlignment="1">
      <alignment horizontal="center" vertical="center" wrapText="1"/>
    </xf>
    <xf numFmtId="0" fontId="12" fillId="0" borderId="25" xfId="0" applyFont="1" applyBorder="1" applyAlignment="1">
      <alignment vertical="center" wrapText="1"/>
    </xf>
    <xf numFmtId="0" fontId="12" fillId="0" borderId="22" xfId="0" applyFont="1" applyBorder="1" applyAlignment="1">
      <alignment vertical="center" wrapText="1"/>
    </xf>
    <xf numFmtId="0" fontId="13" fillId="0" borderId="59" xfId="0" applyFont="1" applyBorder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0" xfId="0" applyFont="1" applyBorder="1" applyAlignment="1">
      <alignment vertical="center" wrapText="1"/>
    </xf>
    <xf numFmtId="0" fontId="20" fillId="0" borderId="0" xfId="0" applyFont="1" applyFill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166" fontId="13" fillId="0" borderId="59" xfId="636" applyFont="1" applyBorder="1" applyAlignment="1">
      <alignment vertical="center" wrapText="1"/>
    </xf>
    <xf numFmtId="166" fontId="13" fillId="0" borderId="33" xfId="636" applyFont="1" applyBorder="1" applyAlignment="1">
      <alignment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0" borderId="52" xfId="891" applyFont="1" applyBorder="1" applyAlignment="1">
      <alignment vertical="center" wrapText="1"/>
    </xf>
    <xf numFmtId="0" fontId="13" fillId="0" borderId="50" xfId="891" applyFont="1" applyBorder="1" applyAlignment="1">
      <alignment vertical="center" wrapText="1"/>
    </xf>
    <xf numFmtId="0" fontId="13" fillId="0" borderId="59" xfId="891" applyFont="1" applyBorder="1" applyAlignment="1">
      <alignment vertical="center" wrapText="1"/>
    </xf>
    <xf numFmtId="0" fontId="13" fillId="0" borderId="33" xfId="891" applyFont="1" applyBorder="1" applyAlignment="1">
      <alignment vertical="center" wrapText="1"/>
    </xf>
    <xf numFmtId="0" fontId="12" fillId="0" borderId="25" xfId="891" applyFont="1" applyBorder="1" applyAlignment="1">
      <alignment vertical="center" wrapText="1"/>
    </xf>
    <xf numFmtId="0" fontId="12" fillId="0" borderId="22" xfId="891" applyFont="1" applyBorder="1" applyAlignment="1">
      <alignment vertical="center" wrapText="1"/>
    </xf>
    <xf numFmtId="166" fontId="13" fillId="0" borderId="59" xfId="637" applyFont="1" applyBorder="1" applyAlignment="1">
      <alignment vertical="center" wrapText="1"/>
    </xf>
    <xf numFmtId="166" fontId="13" fillId="0" borderId="33" xfId="637" applyFont="1" applyBorder="1" applyAlignment="1">
      <alignment vertical="center" wrapText="1"/>
    </xf>
    <xf numFmtId="0" fontId="18" fillId="3" borderId="48" xfId="891" applyFont="1" applyFill="1" applyBorder="1" applyAlignment="1">
      <alignment horizontal="center" vertical="center" wrapText="1"/>
    </xf>
    <xf numFmtId="0" fontId="18" fillId="3" borderId="49" xfId="891" applyFont="1" applyFill="1" applyBorder="1" applyAlignment="1">
      <alignment horizontal="center" vertical="center" wrapText="1"/>
    </xf>
    <xf numFmtId="0" fontId="18" fillId="3" borderId="50" xfId="891" applyFont="1" applyFill="1" applyBorder="1" applyAlignment="1">
      <alignment horizontal="center" vertical="center" wrapText="1"/>
    </xf>
    <xf numFmtId="0" fontId="0" fillId="0" borderId="49" xfId="0" applyBorder="1"/>
    <xf numFmtId="0" fontId="0" fillId="0" borderId="50" xfId="0" applyBorder="1"/>
    <xf numFmtId="0" fontId="20" fillId="0" borderId="0" xfId="891" applyFont="1" applyFill="1" applyAlignment="1">
      <alignment horizontal="center" vertical="center" wrapText="1"/>
    </xf>
    <xf numFmtId="0" fontId="13" fillId="0" borderId="1" xfId="891" applyFont="1" applyFill="1" applyBorder="1" applyAlignment="1">
      <alignment horizontal="right" vertical="center" wrapText="1"/>
    </xf>
    <xf numFmtId="0" fontId="13" fillId="3" borderId="39" xfId="891" applyFont="1" applyFill="1" applyBorder="1" applyAlignment="1">
      <alignment horizontal="center" vertical="center" wrapText="1"/>
    </xf>
    <xf numFmtId="0" fontId="13" fillId="3" borderId="86" xfId="891" applyFont="1" applyFill="1" applyBorder="1" applyAlignment="1">
      <alignment horizontal="center" vertical="center" wrapText="1"/>
    </xf>
    <xf numFmtId="0" fontId="13" fillId="3" borderId="40" xfId="891" applyFont="1" applyFill="1" applyBorder="1" applyAlignment="1">
      <alignment horizontal="center" vertical="center" wrapText="1"/>
    </xf>
    <xf numFmtId="0" fontId="13" fillId="3" borderId="41" xfId="891" applyFont="1" applyFill="1" applyBorder="1" applyAlignment="1">
      <alignment horizontal="center" vertical="center" wrapText="1"/>
    </xf>
    <xf numFmtId="0" fontId="13" fillId="3" borderId="14" xfId="891" applyFont="1" applyFill="1" applyBorder="1" applyAlignment="1">
      <alignment horizontal="center" vertical="center" wrapText="1"/>
    </xf>
    <xf numFmtId="0" fontId="13" fillId="3" borderId="89" xfId="891" applyFont="1" applyFill="1" applyBorder="1" applyAlignment="1">
      <alignment horizontal="center" vertical="center" wrapText="1"/>
    </xf>
    <xf numFmtId="0" fontId="13" fillId="3" borderId="6" xfId="891" applyFont="1" applyFill="1" applyBorder="1" applyAlignment="1">
      <alignment horizontal="center" vertical="center" wrapText="1"/>
    </xf>
    <xf numFmtId="0" fontId="13" fillId="3" borderId="5" xfId="891" applyFont="1" applyFill="1" applyBorder="1" applyAlignment="1">
      <alignment horizontal="center" vertical="center" wrapText="1"/>
    </xf>
    <xf numFmtId="0" fontId="13" fillId="3" borderId="7" xfId="891" applyFont="1" applyFill="1" applyBorder="1" applyAlignment="1">
      <alignment horizontal="center" vertical="center" wrapText="1"/>
    </xf>
    <xf numFmtId="0" fontId="18" fillId="0" borderId="0" xfId="1586" applyFont="1" applyAlignment="1">
      <alignment horizontal="right" vertical="center" wrapText="1"/>
    </xf>
    <xf numFmtId="0" fontId="82" fillId="0" borderId="0" xfId="1586" applyFont="1" applyFill="1" applyAlignment="1">
      <alignment horizontal="center" vertical="center" wrapText="1"/>
    </xf>
    <xf numFmtId="0" fontId="83" fillId="0" borderId="1" xfId="1005" applyFont="1" applyFill="1" applyBorder="1" applyAlignment="1">
      <alignment horizontal="center" vertical="center" wrapText="1"/>
    </xf>
    <xf numFmtId="0" fontId="82" fillId="66" borderId="5" xfId="1586" applyFont="1" applyFill="1" applyBorder="1" applyAlignment="1">
      <alignment horizontal="center" vertical="center" wrapText="1"/>
    </xf>
    <xf numFmtId="0" fontId="82" fillId="66" borderId="6" xfId="1586" applyFont="1" applyFill="1" applyBorder="1" applyAlignment="1">
      <alignment horizontal="center" vertical="center" wrapText="1"/>
    </xf>
    <xf numFmtId="0" fontId="82" fillId="66" borderId="7" xfId="1586" applyFont="1" applyFill="1" applyBorder="1" applyAlignment="1">
      <alignment horizontal="center" vertical="center" wrapText="1"/>
    </xf>
    <xf numFmtId="0" fontId="18" fillId="66" borderId="55" xfId="1586" applyFont="1" applyFill="1" applyBorder="1" applyAlignment="1">
      <alignment horizontal="center" vertical="center" wrapText="1"/>
    </xf>
    <xf numFmtId="0" fontId="18" fillId="66" borderId="57" xfId="1586" applyFont="1" applyFill="1" applyBorder="1" applyAlignment="1">
      <alignment horizontal="center" vertical="center" wrapText="1"/>
    </xf>
    <xf numFmtId="14" fontId="18" fillId="66" borderId="6" xfId="1586" applyNumberFormat="1" applyFont="1" applyFill="1" applyBorder="1" applyAlignment="1">
      <alignment horizontal="center" vertical="center" wrapText="1"/>
    </xf>
    <xf numFmtId="0" fontId="18" fillId="66" borderId="7" xfId="1586" applyFont="1" applyFill="1" applyBorder="1" applyAlignment="1">
      <alignment horizontal="center" vertical="center" wrapText="1"/>
    </xf>
    <xf numFmtId="0" fontId="18" fillId="66" borderId="6" xfId="1586" applyFont="1" applyFill="1" applyBorder="1" applyAlignment="1">
      <alignment horizontal="center" vertical="center" wrapText="1"/>
    </xf>
    <xf numFmtId="0" fontId="82" fillId="0" borderId="0" xfId="1586" applyFont="1" applyAlignment="1">
      <alignment horizontal="center" vertical="center" wrapText="1"/>
    </xf>
    <xf numFmtId="0" fontId="12" fillId="0" borderId="1" xfId="1005" applyFont="1" applyFill="1" applyBorder="1" applyAlignment="1">
      <alignment horizontal="center" wrapText="1"/>
    </xf>
    <xf numFmtId="3" fontId="18" fillId="0" borderId="48" xfId="903" applyNumberFormat="1" applyFont="1" applyFill="1" applyBorder="1" applyAlignment="1">
      <alignment horizontal="center" vertical="center" wrapText="1"/>
    </xf>
    <xf numFmtId="3" fontId="18" fillId="0" borderId="49" xfId="903" applyNumberFormat="1" applyFont="1" applyFill="1" applyBorder="1" applyAlignment="1">
      <alignment horizontal="center" vertical="center" wrapText="1"/>
    </xf>
    <xf numFmtId="3" fontId="18" fillId="0" borderId="50" xfId="903" applyNumberFormat="1" applyFont="1" applyFill="1" applyBorder="1" applyAlignment="1">
      <alignment horizontal="center" vertical="center" wrapText="1"/>
    </xf>
    <xf numFmtId="169" fontId="18" fillId="0" borderId="32" xfId="1087" applyNumberFormat="1" applyFont="1" applyFill="1" applyBorder="1" applyAlignment="1">
      <alignment horizontal="center" vertical="center" wrapText="1"/>
    </xf>
    <xf numFmtId="169" fontId="18" fillId="0" borderId="91" xfId="1087" applyNumberFormat="1" applyFont="1" applyFill="1" applyBorder="1" applyAlignment="1">
      <alignment horizontal="center" vertical="center" wrapText="1"/>
    </xf>
    <xf numFmtId="169" fontId="18" fillId="0" borderId="33" xfId="1087" applyNumberFormat="1" applyFont="1" applyFill="1" applyBorder="1" applyAlignment="1">
      <alignment horizontal="center" vertical="center" wrapText="1"/>
    </xf>
    <xf numFmtId="169" fontId="18" fillId="0" borderId="32" xfId="1087" quotePrefix="1" applyNumberFormat="1" applyFont="1" applyFill="1" applyBorder="1" applyAlignment="1">
      <alignment horizontal="center" vertical="center" wrapText="1"/>
    </xf>
    <xf numFmtId="0" fontId="18" fillId="0" borderId="0" xfId="903" applyFont="1" applyAlignment="1">
      <alignment horizontal="right"/>
    </xf>
    <xf numFmtId="0" fontId="18" fillId="0" borderId="0" xfId="903" applyFont="1" applyAlignment="1">
      <alignment horizontal="center"/>
    </xf>
    <xf numFmtId="0" fontId="83" fillId="0" borderId="1" xfId="903" applyFont="1" applyBorder="1" applyAlignment="1">
      <alignment horizontal="right"/>
    </xf>
    <xf numFmtId="0" fontId="18" fillId="0" borderId="53" xfId="903" applyFont="1" applyBorder="1" applyAlignment="1">
      <alignment horizontal="center" vertical="center" wrapText="1"/>
    </xf>
    <xf numFmtId="0" fontId="18" fillId="0" borderId="51" xfId="903" applyFont="1" applyBorder="1" applyAlignment="1">
      <alignment horizontal="center" vertical="center" wrapText="1"/>
    </xf>
    <xf numFmtId="0" fontId="18" fillId="0" borderId="85" xfId="903" applyFont="1" applyBorder="1" applyAlignment="1">
      <alignment horizontal="center" vertical="center" wrapText="1"/>
    </xf>
    <xf numFmtId="0" fontId="18" fillId="0" borderId="44" xfId="903" applyFont="1" applyBorder="1" applyAlignment="1">
      <alignment horizontal="center" vertical="center" wrapText="1"/>
    </xf>
    <xf numFmtId="0" fontId="18" fillId="0" borderId="52" xfId="903" applyFont="1" applyBorder="1" applyAlignment="1">
      <alignment horizontal="center" vertical="center" wrapText="1"/>
    </xf>
    <xf numFmtId="0" fontId="18" fillId="0" borderId="43" xfId="903" applyFont="1" applyBorder="1" applyAlignment="1">
      <alignment horizontal="center" vertical="center" wrapText="1"/>
    </xf>
    <xf numFmtId="0" fontId="18" fillId="0" borderId="45" xfId="903" applyFont="1" applyBorder="1" applyAlignment="1">
      <alignment horizontal="center" vertical="center" wrapText="1"/>
    </xf>
    <xf numFmtId="0" fontId="96" fillId="0" borderId="140" xfId="0" applyFont="1" applyBorder="1" applyAlignment="1">
      <alignment horizontal="center" vertical="center" wrapText="1"/>
    </xf>
    <xf numFmtId="0" fontId="96" fillId="0" borderId="141" xfId="0" applyFont="1" applyBorder="1" applyAlignment="1">
      <alignment horizontal="center" vertical="center" wrapText="1"/>
    </xf>
    <xf numFmtId="0" fontId="96" fillId="0" borderId="147" xfId="0" applyFont="1" applyBorder="1" applyAlignment="1">
      <alignment horizontal="center" vertical="center" wrapText="1"/>
    </xf>
    <xf numFmtId="0" fontId="96" fillId="0" borderId="148" xfId="0" applyFont="1" applyBorder="1" applyAlignment="1">
      <alignment horizontal="center" vertical="center" wrapText="1"/>
    </xf>
    <xf numFmtId="0" fontId="96" fillId="70" borderId="114" xfId="0" applyFont="1" applyFill="1" applyBorder="1" applyAlignment="1">
      <alignment vertical="center" wrapText="1"/>
    </xf>
    <xf numFmtId="0" fontId="96" fillId="70" borderId="119" xfId="0" applyFont="1" applyFill="1" applyBorder="1" applyAlignment="1">
      <alignment vertical="center" wrapText="1"/>
    </xf>
    <xf numFmtId="0" fontId="96" fillId="70" borderId="115" xfId="0" applyFont="1" applyFill="1" applyBorder="1" applyAlignment="1">
      <alignment horizontal="center" vertical="center" wrapText="1"/>
    </xf>
    <xf numFmtId="0" fontId="96" fillId="70" borderId="120" xfId="0" applyFont="1" applyFill="1" applyBorder="1" applyAlignment="1">
      <alignment horizontal="center" vertical="center" wrapText="1"/>
    </xf>
    <xf numFmtId="0" fontId="96" fillId="70" borderId="116" xfId="0" applyFont="1" applyFill="1" applyBorder="1" applyAlignment="1">
      <alignment horizontal="center" vertical="center" wrapText="1"/>
    </xf>
    <xf numFmtId="0" fontId="96" fillId="70" borderId="117" xfId="0" applyFont="1" applyFill="1" applyBorder="1" applyAlignment="1">
      <alignment horizontal="center" vertical="center" wrapText="1"/>
    </xf>
    <xf numFmtId="0" fontId="96" fillId="70" borderId="118" xfId="0" applyFont="1" applyFill="1" applyBorder="1" applyAlignment="1">
      <alignment horizontal="center" vertical="center" wrapText="1"/>
    </xf>
    <xf numFmtId="0" fontId="96" fillId="0" borderId="142" xfId="0" applyFont="1" applyBorder="1" applyAlignment="1">
      <alignment horizontal="center" vertical="center" wrapText="1"/>
    </xf>
    <xf numFmtId="0" fontId="96" fillId="0" borderId="0" xfId="0" applyFont="1" applyAlignment="1">
      <alignment horizontal="right" vertical="center" wrapText="1"/>
    </xf>
    <xf numFmtId="0" fontId="109" fillId="0" borderId="0" xfId="0" applyFont="1" applyAlignment="1">
      <alignment horizontal="center" vertical="center" wrapText="1"/>
    </xf>
    <xf numFmtId="0" fontId="96" fillId="0" borderId="112" xfId="0" applyFont="1" applyBorder="1" applyAlignment="1">
      <alignment horizontal="center" vertical="center" wrapText="1"/>
    </xf>
    <xf numFmtId="0" fontId="96" fillId="0" borderId="113" xfId="0" applyFont="1" applyBorder="1" applyAlignment="1">
      <alignment horizontal="center" vertical="center" wrapText="1"/>
    </xf>
    <xf numFmtId="0" fontId="20" fillId="0" borderId="0" xfId="916" applyFont="1" applyAlignment="1">
      <alignment horizontal="center" vertical="center" wrapText="1"/>
    </xf>
    <xf numFmtId="0" fontId="82" fillId="0" borderId="0" xfId="916" applyFont="1" applyAlignment="1">
      <alignment horizontal="center" vertical="center" wrapText="1"/>
    </xf>
    <xf numFmtId="0" fontId="83" fillId="0" borderId="1" xfId="916" applyFont="1" applyBorder="1" applyAlignment="1">
      <alignment horizontal="center" wrapText="1"/>
    </xf>
    <xf numFmtId="0" fontId="96" fillId="0" borderId="55" xfId="897" applyFont="1" applyFill="1" applyBorder="1" applyAlignment="1">
      <alignment horizontal="center" vertical="center" wrapText="1"/>
    </xf>
    <xf numFmtId="0" fontId="96" fillId="0" borderId="57" xfId="897" applyFont="1" applyFill="1" applyBorder="1" applyAlignment="1">
      <alignment horizontal="center" vertical="center" wrapText="1"/>
    </xf>
    <xf numFmtId="49" fontId="13" fillId="0" borderId="5" xfId="916" applyNumberFormat="1" applyFont="1" applyBorder="1" applyAlignment="1">
      <alignment horizontal="center" vertical="center" wrapText="1"/>
    </xf>
    <xf numFmtId="49" fontId="13" fillId="0" borderId="6" xfId="916" applyNumberFormat="1" applyFont="1" applyBorder="1" applyAlignment="1">
      <alignment horizontal="center" vertical="center" wrapText="1"/>
    </xf>
    <xf numFmtId="49" fontId="13" fillId="0" borderId="7" xfId="916" applyNumberFormat="1" applyFont="1" applyBorder="1" applyAlignment="1">
      <alignment horizontal="center" vertical="center" wrapText="1"/>
    </xf>
    <xf numFmtId="0" fontId="18" fillId="0" borderId="0" xfId="916" applyFont="1" applyAlignment="1">
      <alignment horizontal="right" vertical="center" wrapText="1"/>
    </xf>
    <xf numFmtId="0" fontId="83" fillId="0" borderId="0" xfId="916" applyFont="1" applyBorder="1" applyAlignment="1">
      <alignment horizontal="right" vertical="center" wrapText="1"/>
    </xf>
    <xf numFmtId="0" fontId="18" fillId="0" borderId="55" xfId="916" applyFont="1" applyFill="1" applyBorder="1" applyAlignment="1">
      <alignment horizontal="center" vertical="center" wrapText="1"/>
    </xf>
    <xf numFmtId="0" fontId="18" fillId="0" borderId="57" xfId="916" applyFont="1" applyFill="1" applyBorder="1" applyAlignment="1">
      <alignment horizontal="center" vertical="center" wrapText="1"/>
    </xf>
    <xf numFmtId="0" fontId="14" fillId="0" borderId="0" xfId="1587" applyFont="1" applyAlignment="1">
      <alignment horizontal="center" wrapText="1"/>
    </xf>
    <xf numFmtId="0" fontId="18" fillId="0" borderId="4" xfId="48" applyFont="1" applyBorder="1" applyAlignment="1">
      <alignment horizontal="center" vertical="center"/>
    </xf>
    <xf numFmtId="0" fontId="18" fillId="0" borderId="9" xfId="48" applyFont="1" applyBorder="1" applyAlignment="1">
      <alignment horizontal="center" vertical="center"/>
    </xf>
    <xf numFmtId="49" fontId="96" fillId="0" borderId="85" xfId="47" applyNumberFormat="1" applyFont="1" applyFill="1" applyBorder="1" applyAlignment="1">
      <alignment horizontal="center" vertical="center" wrapText="1"/>
    </xf>
    <xf numFmtId="49" fontId="96" fillId="0" borderId="44" xfId="47" applyNumberFormat="1" applyFont="1" applyFill="1" applyBorder="1" applyAlignment="1">
      <alignment horizontal="center" vertical="center" wrapText="1"/>
    </xf>
    <xf numFmtId="49" fontId="96" fillId="0" borderId="52" xfId="47" applyNumberFormat="1" applyFont="1" applyFill="1" applyBorder="1" applyAlignment="1">
      <alignment horizontal="center" vertical="center" wrapText="1"/>
    </xf>
    <xf numFmtId="49" fontId="96" fillId="0" borderId="10" xfId="47" applyNumberFormat="1" applyFont="1" applyFill="1" applyBorder="1" applyAlignment="1">
      <alignment horizontal="center" vertical="center" wrapText="1"/>
    </xf>
    <xf numFmtId="49" fontId="96" fillId="0" borderId="15" xfId="47" applyNumberFormat="1" applyFont="1" applyFill="1" applyBorder="1" applyAlignment="1">
      <alignment horizontal="center" vertical="center" wrapText="1"/>
    </xf>
    <xf numFmtId="49" fontId="96" fillId="0" borderId="12" xfId="47" applyNumberFormat="1" applyFont="1" applyFill="1" applyBorder="1" applyAlignment="1">
      <alignment horizontal="center" vertical="center" wrapText="1"/>
    </xf>
    <xf numFmtId="0" fontId="95" fillId="0" borderId="0" xfId="1587" applyFont="1" applyAlignment="1">
      <alignment horizontal="left" vertical="top" wrapText="1"/>
    </xf>
    <xf numFmtId="0" fontId="109" fillId="0" borderId="0" xfId="0" applyFont="1" applyAlignment="1">
      <alignment horizontal="center" vertical="center"/>
    </xf>
    <xf numFmtId="0" fontId="20" fillId="0" borderId="0" xfId="48" applyFont="1" applyFill="1" applyAlignment="1">
      <alignment horizontal="center" wrapText="1"/>
    </xf>
    <xf numFmtId="0" fontId="82" fillId="0" borderId="0" xfId="48" applyFont="1" applyFill="1" applyAlignment="1">
      <alignment horizontal="center" vertical="center" wrapText="1"/>
    </xf>
    <xf numFmtId="0" fontId="12" fillId="0" borderId="3" xfId="48" applyFont="1" applyFill="1" applyBorder="1" applyAlignment="1">
      <alignment horizontal="justify" vertical="center" wrapText="1"/>
    </xf>
  </cellXfs>
  <cellStyles count="1746">
    <cellStyle name="=D:\WINNT\SYSTEM32\COMMAND.COM" xfId="52"/>
    <cellStyle name="1 indent" xfId="53"/>
    <cellStyle name="1enter" xfId="54"/>
    <cellStyle name="1enter 2" xfId="1177"/>
    <cellStyle name="1enter 3" xfId="1314"/>
    <cellStyle name="2 indents" xfId="55"/>
    <cellStyle name="20% - Accent1 10" xfId="56"/>
    <cellStyle name="20% - Accent1 11" xfId="57"/>
    <cellStyle name="20% - Accent1 12" xfId="58"/>
    <cellStyle name="20% - Accent1 13" xfId="59"/>
    <cellStyle name="20% - Accent1 14" xfId="60"/>
    <cellStyle name="20% - Accent1 2" xfId="61"/>
    <cellStyle name="20% - Accent1 2 2" xfId="62"/>
    <cellStyle name="20% - Accent1 2 2 2" xfId="1218"/>
    <cellStyle name="20% - Accent1 2 3" xfId="63"/>
    <cellStyle name="20% - Accent1 2 4" xfId="64"/>
    <cellStyle name="20% - Accent1 2 5" xfId="65"/>
    <cellStyle name="20% - Accent1 2 6" xfId="66"/>
    <cellStyle name="20% - Accent1 2 7" xfId="1397"/>
    <cellStyle name="20% - Accent1 2 7 2" xfId="1650"/>
    <cellStyle name="20% - Accent1 2 8" xfId="1589"/>
    <cellStyle name="20% - Accent1 3" xfId="67"/>
    <cellStyle name="20% - Accent1 3 2" xfId="68"/>
    <cellStyle name="20% - Accent1 3 2 2" xfId="1399"/>
    <cellStyle name="20% - Accent1 3 2 2 2" xfId="1652"/>
    <cellStyle name="20% - Accent1 3 2 3" xfId="1514"/>
    <cellStyle name="20% - Accent1 3 3" xfId="69"/>
    <cellStyle name="20% - Accent1 3 4" xfId="1398"/>
    <cellStyle name="20% - Accent1 3 4 2" xfId="1651"/>
    <cellStyle name="20% - Accent1 4" xfId="70"/>
    <cellStyle name="20% - Accent1 5" xfId="71"/>
    <cellStyle name="20% - Accent1 6" xfId="72"/>
    <cellStyle name="20% - Accent1 7" xfId="73"/>
    <cellStyle name="20% - Accent1 8" xfId="74"/>
    <cellStyle name="20% - Accent1 9" xfId="75"/>
    <cellStyle name="20% - Accent2 10" xfId="76"/>
    <cellStyle name="20% - Accent2 11" xfId="77"/>
    <cellStyle name="20% - Accent2 12" xfId="78"/>
    <cellStyle name="20% - Accent2 13" xfId="79"/>
    <cellStyle name="20% - Accent2 14" xfId="80"/>
    <cellStyle name="20% - Accent2 2" xfId="81"/>
    <cellStyle name="20% - Accent2 2 2" xfId="82"/>
    <cellStyle name="20% - Accent2 2 2 2" xfId="1219"/>
    <cellStyle name="20% - Accent2 2 3" xfId="83"/>
    <cellStyle name="20% - Accent2 2 4" xfId="84"/>
    <cellStyle name="20% - Accent2 2 5" xfId="85"/>
    <cellStyle name="20% - Accent2 2 6" xfId="86"/>
    <cellStyle name="20% - Accent2 2 7" xfId="1400"/>
    <cellStyle name="20% - Accent2 2 7 2" xfId="1653"/>
    <cellStyle name="20% - Accent2 2 8" xfId="1590"/>
    <cellStyle name="20% - Accent2 3" xfId="87"/>
    <cellStyle name="20% - Accent2 3 2" xfId="88"/>
    <cellStyle name="20% - Accent2 3 2 2" xfId="1402"/>
    <cellStyle name="20% - Accent2 3 2 2 2" xfId="1655"/>
    <cellStyle name="20% - Accent2 3 2 3" xfId="1515"/>
    <cellStyle name="20% - Accent2 3 3" xfId="89"/>
    <cellStyle name="20% - Accent2 3 4" xfId="1401"/>
    <cellStyle name="20% - Accent2 3 4 2" xfId="1654"/>
    <cellStyle name="20% - Accent2 4" xfId="90"/>
    <cellStyle name="20% - Accent2 5" xfId="91"/>
    <cellStyle name="20% - Accent2 6" xfId="92"/>
    <cellStyle name="20% - Accent2 7" xfId="93"/>
    <cellStyle name="20% - Accent2 8" xfId="94"/>
    <cellStyle name="20% - Accent2 9" xfId="95"/>
    <cellStyle name="20% - Accent3 10" xfId="96"/>
    <cellStyle name="20% - Accent3 11" xfId="97"/>
    <cellStyle name="20% - Accent3 12" xfId="98"/>
    <cellStyle name="20% - Accent3 13" xfId="99"/>
    <cellStyle name="20% - Accent3 14" xfId="100"/>
    <cellStyle name="20% - Accent3 2" xfId="101"/>
    <cellStyle name="20% - Accent3 2 2" xfId="102"/>
    <cellStyle name="20% - Accent3 2 2 2" xfId="1220"/>
    <cellStyle name="20% - Accent3 2 3" xfId="103"/>
    <cellStyle name="20% - Accent3 2 4" xfId="104"/>
    <cellStyle name="20% - Accent3 2 5" xfId="105"/>
    <cellStyle name="20% - Accent3 2 6" xfId="106"/>
    <cellStyle name="20% - Accent3 2 7" xfId="1403"/>
    <cellStyle name="20% - Accent3 2 7 2" xfId="1656"/>
    <cellStyle name="20% - Accent3 2 8" xfId="1591"/>
    <cellStyle name="20% - Accent3 3" xfId="107"/>
    <cellStyle name="20% - Accent3 3 2" xfId="108"/>
    <cellStyle name="20% - Accent3 3 2 2" xfId="1405"/>
    <cellStyle name="20% - Accent3 3 2 2 2" xfId="1658"/>
    <cellStyle name="20% - Accent3 3 2 3" xfId="1516"/>
    <cellStyle name="20% - Accent3 3 3" xfId="109"/>
    <cellStyle name="20% - Accent3 3 4" xfId="1404"/>
    <cellStyle name="20% - Accent3 3 4 2" xfId="1657"/>
    <cellStyle name="20% - Accent3 4" xfId="110"/>
    <cellStyle name="20% - Accent3 5" xfId="111"/>
    <cellStyle name="20% - Accent3 6" xfId="112"/>
    <cellStyle name="20% - Accent3 7" xfId="113"/>
    <cellStyle name="20% - Accent3 8" xfId="114"/>
    <cellStyle name="20% - Accent3 9" xfId="115"/>
    <cellStyle name="20% - Accent4 10" xfId="116"/>
    <cellStyle name="20% - Accent4 11" xfId="117"/>
    <cellStyle name="20% - Accent4 12" xfId="118"/>
    <cellStyle name="20% - Accent4 13" xfId="119"/>
    <cellStyle name="20% - Accent4 14" xfId="120"/>
    <cellStyle name="20% - Accent4 2" xfId="121"/>
    <cellStyle name="20% - Accent4 2 2" xfId="122"/>
    <cellStyle name="20% - Accent4 2 2 2" xfId="1221"/>
    <cellStyle name="20% - Accent4 2 3" xfId="123"/>
    <cellStyle name="20% - Accent4 2 4" xfId="124"/>
    <cellStyle name="20% - Accent4 2 5" xfId="125"/>
    <cellStyle name="20% - Accent4 2 6" xfId="126"/>
    <cellStyle name="20% - Accent4 2 7" xfId="1406"/>
    <cellStyle name="20% - Accent4 2 7 2" xfId="1659"/>
    <cellStyle name="20% - Accent4 2 8" xfId="1592"/>
    <cellStyle name="20% - Accent4 3" xfId="127"/>
    <cellStyle name="20% - Accent4 3 2" xfId="128"/>
    <cellStyle name="20% - Accent4 3 2 2" xfId="1408"/>
    <cellStyle name="20% - Accent4 3 2 2 2" xfId="1661"/>
    <cellStyle name="20% - Accent4 3 2 3" xfId="1517"/>
    <cellStyle name="20% - Accent4 3 3" xfId="129"/>
    <cellStyle name="20% - Accent4 3 4" xfId="1407"/>
    <cellStyle name="20% - Accent4 3 4 2" xfId="1660"/>
    <cellStyle name="20% - Accent4 4" xfId="130"/>
    <cellStyle name="20% - Accent4 5" xfId="131"/>
    <cellStyle name="20% - Accent4 6" xfId="132"/>
    <cellStyle name="20% - Accent4 7" xfId="133"/>
    <cellStyle name="20% - Accent4 8" xfId="134"/>
    <cellStyle name="20% - Accent4 9" xfId="135"/>
    <cellStyle name="20% - Accent5 10" xfId="136"/>
    <cellStyle name="20% - Accent5 11" xfId="137"/>
    <cellStyle name="20% - Accent5 12" xfId="138"/>
    <cellStyle name="20% - Accent5 13" xfId="139"/>
    <cellStyle name="20% - Accent5 14" xfId="140"/>
    <cellStyle name="20% - Accent5 2" xfId="141"/>
    <cellStyle name="20% - Accent5 2 2" xfId="142"/>
    <cellStyle name="20% - Accent5 2 2 2" xfId="1222"/>
    <cellStyle name="20% - Accent5 2 3" xfId="143"/>
    <cellStyle name="20% - Accent5 2 4" xfId="144"/>
    <cellStyle name="20% - Accent5 2 5" xfId="145"/>
    <cellStyle name="20% - Accent5 2 6" xfId="146"/>
    <cellStyle name="20% - Accent5 2 7" xfId="1409"/>
    <cellStyle name="20% - Accent5 2 7 2" xfId="1662"/>
    <cellStyle name="20% - Accent5 2 8" xfId="1593"/>
    <cellStyle name="20% - Accent5 3" xfId="147"/>
    <cellStyle name="20% - Accent5 3 2" xfId="148"/>
    <cellStyle name="20% - Accent5 3 2 2" xfId="1411"/>
    <cellStyle name="20% - Accent5 3 2 2 2" xfId="1664"/>
    <cellStyle name="20% - Accent5 3 2 3" xfId="1518"/>
    <cellStyle name="20% - Accent5 3 3" xfId="149"/>
    <cellStyle name="20% - Accent5 3 4" xfId="1410"/>
    <cellStyle name="20% - Accent5 3 4 2" xfId="1663"/>
    <cellStyle name="20% - Accent5 4" xfId="150"/>
    <cellStyle name="20% - Accent5 5" xfId="151"/>
    <cellStyle name="20% - Accent5 6" xfId="152"/>
    <cellStyle name="20% - Accent5 7" xfId="153"/>
    <cellStyle name="20% - Accent5 8" xfId="154"/>
    <cellStyle name="20% - Accent5 9" xfId="155"/>
    <cellStyle name="20% - Accent6 10" xfId="156"/>
    <cellStyle name="20% - Accent6 11" xfId="157"/>
    <cellStyle name="20% - Accent6 12" xfId="158"/>
    <cellStyle name="20% - Accent6 13" xfId="159"/>
    <cellStyle name="20% - Accent6 14" xfId="160"/>
    <cellStyle name="20% - Accent6 2" xfId="161"/>
    <cellStyle name="20% - Accent6 2 2" xfId="162"/>
    <cellStyle name="20% - Accent6 2 2 2" xfId="1223"/>
    <cellStyle name="20% - Accent6 2 3" xfId="163"/>
    <cellStyle name="20% - Accent6 2 4" xfId="164"/>
    <cellStyle name="20% - Accent6 2 5" xfId="165"/>
    <cellStyle name="20% - Accent6 2 6" xfId="166"/>
    <cellStyle name="20% - Accent6 2 7" xfId="1412"/>
    <cellStyle name="20% - Accent6 2 7 2" xfId="1665"/>
    <cellStyle name="20% - Accent6 2 8" xfId="1594"/>
    <cellStyle name="20% - Accent6 3" xfId="167"/>
    <cellStyle name="20% - Accent6 3 2" xfId="168"/>
    <cellStyle name="20% - Accent6 3 2 2" xfId="1414"/>
    <cellStyle name="20% - Accent6 3 2 2 2" xfId="1667"/>
    <cellStyle name="20% - Accent6 3 2 3" xfId="1519"/>
    <cellStyle name="20% - Accent6 3 3" xfId="169"/>
    <cellStyle name="20% - Accent6 3 4" xfId="1413"/>
    <cellStyle name="20% - Accent6 3 4 2" xfId="1666"/>
    <cellStyle name="20% - Accent6 4" xfId="170"/>
    <cellStyle name="20% - Accent6 5" xfId="171"/>
    <cellStyle name="20% - Accent6 6" xfId="172"/>
    <cellStyle name="20% - Accent6 7" xfId="173"/>
    <cellStyle name="20% - Accent6 8" xfId="174"/>
    <cellStyle name="20% - Accent6 9" xfId="175"/>
    <cellStyle name="3 indents" xfId="176"/>
    <cellStyle name="4 indents" xfId="177"/>
    <cellStyle name="40% - Accent1 10" xfId="178"/>
    <cellStyle name="40% - Accent1 11" xfId="179"/>
    <cellStyle name="40% - Accent1 12" xfId="180"/>
    <cellStyle name="40% - Accent1 13" xfId="181"/>
    <cellStyle name="40% - Accent1 14" xfId="182"/>
    <cellStyle name="40% - Accent1 2" xfId="183"/>
    <cellStyle name="40% - Accent1 2 2" xfId="184"/>
    <cellStyle name="40% - Accent1 2 2 2" xfId="1224"/>
    <cellStyle name="40% - Accent1 2 3" xfId="185"/>
    <cellStyle name="40% - Accent1 2 4" xfId="186"/>
    <cellStyle name="40% - Accent1 2 5" xfId="187"/>
    <cellStyle name="40% - Accent1 2 6" xfId="188"/>
    <cellStyle name="40% - Accent1 2 7" xfId="1415"/>
    <cellStyle name="40% - Accent1 2 7 2" xfId="1668"/>
    <cellStyle name="40% - Accent1 2 8" xfId="1595"/>
    <cellStyle name="40% - Accent1 3" xfId="189"/>
    <cellStyle name="40% - Accent1 3 2" xfId="190"/>
    <cellStyle name="40% - Accent1 3 2 2" xfId="1417"/>
    <cellStyle name="40% - Accent1 3 2 2 2" xfId="1670"/>
    <cellStyle name="40% - Accent1 3 2 3" xfId="1520"/>
    <cellStyle name="40% - Accent1 3 3" xfId="191"/>
    <cellStyle name="40% - Accent1 3 4" xfId="1416"/>
    <cellStyle name="40% - Accent1 3 4 2" xfId="1669"/>
    <cellStyle name="40% - Accent1 4" xfId="192"/>
    <cellStyle name="40% - Accent1 5" xfId="193"/>
    <cellStyle name="40% - Accent1 6" xfId="194"/>
    <cellStyle name="40% - Accent1 7" xfId="195"/>
    <cellStyle name="40% - Accent1 8" xfId="196"/>
    <cellStyle name="40% - Accent1 9" xfId="197"/>
    <cellStyle name="40% - Accent2 10" xfId="198"/>
    <cellStyle name="40% - Accent2 11" xfId="199"/>
    <cellStyle name="40% - Accent2 12" xfId="200"/>
    <cellStyle name="40% - Accent2 13" xfId="201"/>
    <cellStyle name="40% - Accent2 14" xfId="202"/>
    <cellStyle name="40% - Accent2 2" xfId="203"/>
    <cellStyle name="40% - Accent2 2 2" xfId="204"/>
    <cellStyle name="40% - Accent2 2 2 2" xfId="1225"/>
    <cellStyle name="40% - Accent2 2 3" xfId="205"/>
    <cellStyle name="40% - Accent2 2 4" xfId="206"/>
    <cellStyle name="40% - Accent2 2 5" xfId="207"/>
    <cellStyle name="40% - Accent2 2 6" xfId="208"/>
    <cellStyle name="40% - Accent2 2 7" xfId="1418"/>
    <cellStyle name="40% - Accent2 2 7 2" xfId="1671"/>
    <cellStyle name="40% - Accent2 2 8" xfId="1596"/>
    <cellStyle name="40% - Accent2 3" xfId="209"/>
    <cellStyle name="40% - Accent2 3 2" xfId="210"/>
    <cellStyle name="40% - Accent2 3 2 2" xfId="1420"/>
    <cellStyle name="40% - Accent2 3 2 2 2" xfId="1673"/>
    <cellStyle name="40% - Accent2 3 2 3" xfId="1521"/>
    <cellStyle name="40% - Accent2 3 3" xfId="211"/>
    <cellStyle name="40% - Accent2 3 4" xfId="1419"/>
    <cellStyle name="40% - Accent2 3 4 2" xfId="1672"/>
    <cellStyle name="40% - Accent2 4" xfId="212"/>
    <cellStyle name="40% - Accent2 5" xfId="213"/>
    <cellStyle name="40% - Accent2 6" xfId="214"/>
    <cellStyle name="40% - Accent2 7" xfId="215"/>
    <cellStyle name="40% - Accent2 8" xfId="216"/>
    <cellStyle name="40% - Accent2 9" xfId="217"/>
    <cellStyle name="40% - Accent3 10" xfId="218"/>
    <cellStyle name="40% - Accent3 11" xfId="219"/>
    <cellStyle name="40% - Accent3 12" xfId="220"/>
    <cellStyle name="40% - Accent3 13" xfId="221"/>
    <cellStyle name="40% - Accent3 14" xfId="222"/>
    <cellStyle name="40% - Accent3 2" xfId="223"/>
    <cellStyle name="40% - Accent3 2 2" xfId="224"/>
    <cellStyle name="40% - Accent3 2 2 2" xfId="1226"/>
    <cellStyle name="40% - Accent3 2 3" xfId="225"/>
    <cellStyle name="40% - Accent3 2 4" xfId="226"/>
    <cellStyle name="40% - Accent3 2 5" xfId="227"/>
    <cellStyle name="40% - Accent3 2 6" xfId="228"/>
    <cellStyle name="40% - Accent3 2 7" xfId="1421"/>
    <cellStyle name="40% - Accent3 2 7 2" xfId="1674"/>
    <cellStyle name="40% - Accent3 2 8" xfId="1597"/>
    <cellStyle name="40% - Accent3 3" xfId="229"/>
    <cellStyle name="40% - Accent3 3 2" xfId="230"/>
    <cellStyle name="40% - Accent3 3 2 2" xfId="1423"/>
    <cellStyle name="40% - Accent3 3 2 2 2" xfId="1676"/>
    <cellStyle name="40% - Accent3 3 2 3" xfId="1522"/>
    <cellStyle name="40% - Accent3 3 3" xfId="231"/>
    <cellStyle name="40% - Accent3 3 4" xfId="1422"/>
    <cellStyle name="40% - Accent3 3 4 2" xfId="1675"/>
    <cellStyle name="40% - Accent3 4" xfId="232"/>
    <cellStyle name="40% - Accent3 5" xfId="233"/>
    <cellStyle name="40% - Accent3 6" xfId="234"/>
    <cellStyle name="40% - Accent3 7" xfId="235"/>
    <cellStyle name="40% - Accent3 8" xfId="236"/>
    <cellStyle name="40% - Accent3 9" xfId="237"/>
    <cellStyle name="40% - Accent4 10" xfId="238"/>
    <cellStyle name="40% - Accent4 11" xfId="239"/>
    <cellStyle name="40% - Accent4 12" xfId="240"/>
    <cellStyle name="40% - Accent4 13" xfId="241"/>
    <cellStyle name="40% - Accent4 14" xfId="242"/>
    <cellStyle name="40% - Accent4 2" xfId="243"/>
    <cellStyle name="40% - Accent4 2 2" xfId="244"/>
    <cellStyle name="40% - Accent4 2 2 2" xfId="1227"/>
    <cellStyle name="40% - Accent4 2 3" xfId="245"/>
    <cellStyle name="40% - Accent4 2 4" xfId="246"/>
    <cellStyle name="40% - Accent4 2 5" xfId="247"/>
    <cellStyle name="40% - Accent4 2 6" xfId="248"/>
    <cellStyle name="40% - Accent4 2 7" xfId="1424"/>
    <cellStyle name="40% - Accent4 2 7 2" xfId="1677"/>
    <cellStyle name="40% - Accent4 2 8" xfId="1598"/>
    <cellStyle name="40% - Accent4 3" xfId="249"/>
    <cellStyle name="40% - Accent4 3 2" xfId="250"/>
    <cellStyle name="40% - Accent4 3 2 2" xfId="1426"/>
    <cellStyle name="40% - Accent4 3 2 2 2" xfId="1679"/>
    <cellStyle name="40% - Accent4 3 2 3" xfId="1523"/>
    <cellStyle name="40% - Accent4 3 3" xfId="251"/>
    <cellStyle name="40% - Accent4 3 4" xfId="1425"/>
    <cellStyle name="40% - Accent4 3 4 2" xfId="1678"/>
    <cellStyle name="40% - Accent4 4" xfId="252"/>
    <cellStyle name="40% - Accent4 5" xfId="253"/>
    <cellStyle name="40% - Accent4 6" xfId="254"/>
    <cellStyle name="40% - Accent4 7" xfId="255"/>
    <cellStyle name="40% - Accent4 8" xfId="256"/>
    <cellStyle name="40% - Accent4 9" xfId="257"/>
    <cellStyle name="40% - Accent5 10" xfId="258"/>
    <cellStyle name="40% - Accent5 11" xfId="259"/>
    <cellStyle name="40% - Accent5 12" xfId="260"/>
    <cellStyle name="40% - Accent5 13" xfId="261"/>
    <cellStyle name="40% - Accent5 14" xfId="262"/>
    <cellStyle name="40% - Accent5 2" xfId="263"/>
    <cellStyle name="40% - Accent5 2 2" xfId="264"/>
    <cellStyle name="40% - Accent5 2 2 2" xfId="1228"/>
    <cellStyle name="40% - Accent5 2 3" xfId="265"/>
    <cellStyle name="40% - Accent5 2 4" xfId="266"/>
    <cellStyle name="40% - Accent5 2 5" xfId="267"/>
    <cellStyle name="40% - Accent5 2 6" xfId="268"/>
    <cellStyle name="40% - Accent5 2 7" xfId="1427"/>
    <cellStyle name="40% - Accent5 2 7 2" xfId="1680"/>
    <cellStyle name="40% - Accent5 2 8" xfId="1599"/>
    <cellStyle name="40% - Accent5 3" xfId="269"/>
    <cellStyle name="40% - Accent5 3 2" xfId="270"/>
    <cellStyle name="40% - Accent5 3 2 2" xfId="1429"/>
    <cellStyle name="40% - Accent5 3 2 2 2" xfId="1682"/>
    <cellStyle name="40% - Accent5 3 2 3" xfId="1524"/>
    <cellStyle name="40% - Accent5 3 3" xfId="271"/>
    <cellStyle name="40% - Accent5 3 4" xfId="1428"/>
    <cellStyle name="40% - Accent5 3 4 2" xfId="1681"/>
    <cellStyle name="40% - Accent5 4" xfId="272"/>
    <cellStyle name="40% - Accent5 5" xfId="273"/>
    <cellStyle name="40% - Accent5 6" xfId="274"/>
    <cellStyle name="40% - Accent5 7" xfId="275"/>
    <cellStyle name="40% - Accent5 8" xfId="276"/>
    <cellStyle name="40% - Accent5 9" xfId="277"/>
    <cellStyle name="40% - Accent6 10" xfId="278"/>
    <cellStyle name="40% - Accent6 11" xfId="279"/>
    <cellStyle name="40% - Accent6 12" xfId="280"/>
    <cellStyle name="40% - Accent6 13" xfId="281"/>
    <cellStyle name="40% - Accent6 14" xfId="282"/>
    <cellStyle name="40% - Accent6 2" xfId="283"/>
    <cellStyle name="40% - Accent6 2 2" xfId="284"/>
    <cellStyle name="40% - Accent6 2 2 2" xfId="1229"/>
    <cellStyle name="40% - Accent6 2 3" xfId="285"/>
    <cellStyle name="40% - Accent6 2 4" xfId="286"/>
    <cellStyle name="40% - Accent6 2 5" xfId="287"/>
    <cellStyle name="40% - Accent6 2 6" xfId="288"/>
    <cellStyle name="40% - Accent6 2 7" xfId="1430"/>
    <cellStyle name="40% - Accent6 2 7 2" xfId="1683"/>
    <cellStyle name="40% - Accent6 2 8" xfId="1600"/>
    <cellStyle name="40% - Accent6 3" xfId="289"/>
    <cellStyle name="40% - Accent6 3 2" xfId="290"/>
    <cellStyle name="40% - Accent6 3 2 2" xfId="1432"/>
    <cellStyle name="40% - Accent6 3 2 2 2" xfId="1685"/>
    <cellStyle name="40% - Accent6 3 2 3" xfId="1525"/>
    <cellStyle name="40% - Accent6 3 3" xfId="291"/>
    <cellStyle name="40% - Accent6 3 4" xfId="1431"/>
    <cellStyle name="40% - Accent6 3 4 2" xfId="1684"/>
    <cellStyle name="40% - Accent6 4" xfId="292"/>
    <cellStyle name="40% - Accent6 5" xfId="293"/>
    <cellStyle name="40% - Accent6 6" xfId="294"/>
    <cellStyle name="40% - Accent6 7" xfId="295"/>
    <cellStyle name="40% - Accent6 8" xfId="296"/>
    <cellStyle name="40% - Accent6 9" xfId="297"/>
    <cellStyle name="5 indents" xfId="298"/>
    <cellStyle name="60% - Accent1 10" xfId="299"/>
    <cellStyle name="60% - Accent1 11" xfId="300"/>
    <cellStyle name="60% - Accent1 12" xfId="301"/>
    <cellStyle name="60% - Accent1 13" xfId="302"/>
    <cellStyle name="60% - Accent1 14" xfId="303"/>
    <cellStyle name="60% - Accent1 2" xfId="304"/>
    <cellStyle name="60% - Accent1 2 2" xfId="305"/>
    <cellStyle name="60% - Accent1 2 2 2" xfId="1230"/>
    <cellStyle name="60% - Accent1 2 3" xfId="306"/>
    <cellStyle name="60% - Accent1 2 4" xfId="307"/>
    <cellStyle name="60% - Accent1 2 5" xfId="308"/>
    <cellStyle name="60% - Accent1 2 6" xfId="309"/>
    <cellStyle name="60% - Accent1 3" xfId="310"/>
    <cellStyle name="60% - Accent1 3 2" xfId="311"/>
    <cellStyle name="60% - Accent1 3 3" xfId="312"/>
    <cellStyle name="60% - Accent1 4" xfId="313"/>
    <cellStyle name="60% - Accent1 5" xfId="314"/>
    <cellStyle name="60% - Accent1 6" xfId="315"/>
    <cellStyle name="60% - Accent1 7" xfId="316"/>
    <cellStyle name="60% - Accent1 8" xfId="317"/>
    <cellStyle name="60% - Accent1 9" xfId="318"/>
    <cellStyle name="60% - Accent2 10" xfId="319"/>
    <cellStyle name="60% - Accent2 11" xfId="320"/>
    <cellStyle name="60% - Accent2 12" xfId="321"/>
    <cellStyle name="60% - Accent2 13" xfId="322"/>
    <cellStyle name="60% - Accent2 14" xfId="323"/>
    <cellStyle name="60% - Accent2 2" xfId="324"/>
    <cellStyle name="60% - Accent2 2 2" xfId="325"/>
    <cellStyle name="60% - Accent2 2 2 2" xfId="1231"/>
    <cellStyle name="60% - Accent2 2 3" xfId="326"/>
    <cellStyle name="60% - Accent2 2 4" xfId="327"/>
    <cellStyle name="60% - Accent2 2 5" xfId="328"/>
    <cellStyle name="60% - Accent2 2 6" xfId="329"/>
    <cellStyle name="60% - Accent2 3" xfId="330"/>
    <cellStyle name="60% - Accent2 3 2" xfId="331"/>
    <cellStyle name="60% - Accent2 3 3" xfId="332"/>
    <cellStyle name="60% - Accent2 4" xfId="333"/>
    <cellStyle name="60% - Accent2 5" xfId="334"/>
    <cellStyle name="60% - Accent2 6" xfId="335"/>
    <cellStyle name="60% - Accent2 7" xfId="336"/>
    <cellStyle name="60% - Accent2 8" xfId="337"/>
    <cellStyle name="60% - Accent2 9" xfId="338"/>
    <cellStyle name="60% - Accent3 10" xfId="339"/>
    <cellStyle name="60% - Accent3 11" xfId="340"/>
    <cellStyle name="60% - Accent3 12" xfId="341"/>
    <cellStyle name="60% - Accent3 13" xfId="342"/>
    <cellStyle name="60% - Accent3 14" xfId="343"/>
    <cellStyle name="60% - Accent3 2" xfId="344"/>
    <cellStyle name="60% - Accent3 2 2" xfId="345"/>
    <cellStyle name="60% - Accent3 2 2 2" xfId="1232"/>
    <cellStyle name="60% - Accent3 2 3" xfId="346"/>
    <cellStyle name="60% - Accent3 2 4" xfId="347"/>
    <cellStyle name="60% - Accent3 2 5" xfId="348"/>
    <cellStyle name="60% - Accent3 2 6" xfId="349"/>
    <cellStyle name="60% - Accent3 3" xfId="350"/>
    <cellStyle name="60% - Accent3 3 2" xfId="351"/>
    <cellStyle name="60% - Accent3 3 3" xfId="352"/>
    <cellStyle name="60% - Accent3 4" xfId="353"/>
    <cellStyle name="60% - Accent3 5" xfId="354"/>
    <cellStyle name="60% - Accent3 6" xfId="355"/>
    <cellStyle name="60% - Accent3 7" xfId="356"/>
    <cellStyle name="60% - Accent3 8" xfId="357"/>
    <cellStyle name="60% - Accent3 9" xfId="358"/>
    <cellStyle name="60% - Accent4 10" xfId="359"/>
    <cellStyle name="60% - Accent4 11" xfId="360"/>
    <cellStyle name="60% - Accent4 12" xfId="361"/>
    <cellStyle name="60% - Accent4 13" xfId="362"/>
    <cellStyle name="60% - Accent4 14" xfId="363"/>
    <cellStyle name="60% - Accent4 2" xfId="364"/>
    <cellStyle name="60% - Accent4 2 2" xfId="365"/>
    <cellStyle name="60% - Accent4 2 2 2" xfId="1233"/>
    <cellStyle name="60% - Accent4 2 3" xfId="366"/>
    <cellStyle name="60% - Accent4 2 4" xfId="367"/>
    <cellStyle name="60% - Accent4 2 5" xfId="368"/>
    <cellStyle name="60% - Accent4 2 6" xfId="369"/>
    <cellStyle name="60% - Accent4 3" xfId="370"/>
    <cellStyle name="60% - Accent4 3 2" xfId="371"/>
    <cellStyle name="60% - Accent4 3 3" xfId="372"/>
    <cellStyle name="60% - Accent4 4" xfId="373"/>
    <cellStyle name="60% - Accent4 5" xfId="374"/>
    <cellStyle name="60% - Accent4 6" xfId="375"/>
    <cellStyle name="60% - Accent4 7" xfId="376"/>
    <cellStyle name="60% - Accent4 8" xfId="377"/>
    <cellStyle name="60% - Accent4 9" xfId="378"/>
    <cellStyle name="60% - Accent5 10" xfId="379"/>
    <cellStyle name="60% - Accent5 11" xfId="380"/>
    <cellStyle name="60% - Accent5 12" xfId="381"/>
    <cellStyle name="60% - Accent5 13" xfId="382"/>
    <cellStyle name="60% - Accent5 14" xfId="383"/>
    <cellStyle name="60% - Accent5 2" xfId="384"/>
    <cellStyle name="60% - Accent5 2 2" xfId="385"/>
    <cellStyle name="60% - Accent5 2 2 2" xfId="1234"/>
    <cellStyle name="60% - Accent5 2 3" xfId="386"/>
    <cellStyle name="60% - Accent5 2 4" xfId="387"/>
    <cellStyle name="60% - Accent5 2 5" xfId="388"/>
    <cellStyle name="60% - Accent5 2 6" xfId="389"/>
    <cellStyle name="60% - Accent5 3" xfId="390"/>
    <cellStyle name="60% - Accent5 3 2" xfId="391"/>
    <cellStyle name="60% - Accent5 3 3" xfId="392"/>
    <cellStyle name="60% - Accent5 4" xfId="393"/>
    <cellStyle name="60% - Accent5 5" xfId="394"/>
    <cellStyle name="60% - Accent5 6" xfId="395"/>
    <cellStyle name="60% - Accent5 7" xfId="396"/>
    <cellStyle name="60% - Accent5 8" xfId="397"/>
    <cellStyle name="60% - Accent5 9" xfId="398"/>
    <cellStyle name="60% - Accent6 10" xfId="399"/>
    <cellStyle name="60% - Accent6 11" xfId="400"/>
    <cellStyle name="60% - Accent6 12" xfId="401"/>
    <cellStyle name="60% - Accent6 13" xfId="402"/>
    <cellStyle name="60% - Accent6 14" xfId="403"/>
    <cellStyle name="60% - Accent6 2" xfId="404"/>
    <cellStyle name="60% - Accent6 2 2" xfId="405"/>
    <cellStyle name="60% - Accent6 2 2 2" xfId="1235"/>
    <cellStyle name="60% - Accent6 2 3" xfId="406"/>
    <cellStyle name="60% - Accent6 2 4" xfId="407"/>
    <cellStyle name="60% - Accent6 2 5" xfId="408"/>
    <cellStyle name="60% - Accent6 2 6" xfId="409"/>
    <cellStyle name="60% - Accent6 3" xfId="410"/>
    <cellStyle name="60% - Accent6 3 2" xfId="411"/>
    <cellStyle name="60% - Accent6 3 3" xfId="412"/>
    <cellStyle name="60% - Accent6 4" xfId="413"/>
    <cellStyle name="60% - Accent6 5" xfId="414"/>
    <cellStyle name="60% - Accent6 6" xfId="415"/>
    <cellStyle name="60% - Accent6 7" xfId="416"/>
    <cellStyle name="60% - Accent6 8" xfId="417"/>
    <cellStyle name="60% - Accent6 9" xfId="418"/>
    <cellStyle name="Accent1 10" xfId="419"/>
    <cellStyle name="Accent1 11" xfId="420"/>
    <cellStyle name="Accent1 12" xfId="421"/>
    <cellStyle name="Accent1 13" xfId="422"/>
    <cellStyle name="Accent1 14" xfId="423"/>
    <cellStyle name="Accent1 2" xfId="424"/>
    <cellStyle name="Accent1 2 2" xfId="425"/>
    <cellStyle name="Accent1 2 2 2" xfId="1236"/>
    <cellStyle name="Accent1 2 3" xfId="426"/>
    <cellStyle name="Accent1 2 4" xfId="427"/>
    <cellStyle name="Accent1 2 5" xfId="428"/>
    <cellStyle name="Accent1 2 6" xfId="429"/>
    <cellStyle name="Accent1 3" xfId="430"/>
    <cellStyle name="Accent1 3 2" xfId="431"/>
    <cellStyle name="Accent1 3 3" xfId="432"/>
    <cellStyle name="Accent1 4" xfId="433"/>
    <cellStyle name="Accent1 5" xfId="434"/>
    <cellStyle name="Accent1 6" xfId="435"/>
    <cellStyle name="Accent1 7" xfId="436"/>
    <cellStyle name="Accent1 8" xfId="437"/>
    <cellStyle name="Accent1 9" xfId="438"/>
    <cellStyle name="Accent2 10" xfId="439"/>
    <cellStyle name="Accent2 11" xfId="440"/>
    <cellStyle name="Accent2 12" xfId="441"/>
    <cellStyle name="Accent2 13" xfId="442"/>
    <cellStyle name="Accent2 14" xfId="443"/>
    <cellStyle name="Accent2 2" xfId="444"/>
    <cellStyle name="Accent2 2 2" xfId="445"/>
    <cellStyle name="Accent2 2 2 2" xfId="1237"/>
    <cellStyle name="Accent2 2 3" xfId="446"/>
    <cellStyle name="Accent2 2 4" xfId="447"/>
    <cellStyle name="Accent2 2 5" xfId="448"/>
    <cellStyle name="Accent2 2 6" xfId="449"/>
    <cellStyle name="Accent2 3" xfId="450"/>
    <cellStyle name="Accent2 3 2" xfId="451"/>
    <cellStyle name="Accent2 3 3" xfId="452"/>
    <cellStyle name="Accent2 4" xfId="453"/>
    <cellStyle name="Accent2 5" xfId="454"/>
    <cellStyle name="Accent2 6" xfId="455"/>
    <cellStyle name="Accent2 7" xfId="456"/>
    <cellStyle name="Accent2 8" xfId="457"/>
    <cellStyle name="Accent2 9" xfId="458"/>
    <cellStyle name="Accent3 10" xfId="459"/>
    <cellStyle name="Accent3 11" xfId="460"/>
    <cellStyle name="Accent3 12" xfId="461"/>
    <cellStyle name="Accent3 13" xfId="462"/>
    <cellStyle name="Accent3 14" xfId="463"/>
    <cellStyle name="Accent3 2" xfId="464"/>
    <cellStyle name="Accent3 2 2" xfId="465"/>
    <cellStyle name="Accent3 2 2 2" xfId="1238"/>
    <cellStyle name="Accent3 2 3" xfId="466"/>
    <cellStyle name="Accent3 2 4" xfId="467"/>
    <cellStyle name="Accent3 2 5" xfId="468"/>
    <cellStyle name="Accent3 2 6" xfId="469"/>
    <cellStyle name="Accent3 3" xfId="470"/>
    <cellStyle name="Accent3 3 2" xfId="471"/>
    <cellStyle name="Accent3 3 3" xfId="472"/>
    <cellStyle name="Accent3 4" xfId="473"/>
    <cellStyle name="Accent3 5" xfId="474"/>
    <cellStyle name="Accent3 6" xfId="475"/>
    <cellStyle name="Accent3 7" xfId="476"/>
    <cellStyle name="Accent3 8" xfId="477"/>
    <cellStyle name="Accent3 9" xfId="478"/>
    <cellStyle name="Accent4 10" xfId="479"/>
    <cellStyle name="Accent4 11" xfId="480"/>
    <cellStyle name="Accent4 12" xfId="481"/>
    <cellStyle name="Accent4 13" xfId="482"/>
    <cellStyle name="Accent4 14" xfId="483"/>
    <cellStyle name="Accent4 2" xfId="484"/>
    <cellStyle name="Accent4 2 2" xfId="485"/>
    <cellStyle name="Accent4 2 2 2" xfId="1239"/>
    <cellStyle name="Accent4 2 3" xfId="486"/>
    <cellStyle name="Accent4 2 4" xfId="487"/>
    <cellStyle name="Accent4 2 5" xfId="488"/>
    <cellStyle name="Accent4 2 6" xfId="489"/>
    <cellStyle name="Accent4 3" xfId="490"/>
    <cellStyle name="Accent4 3 2" xfId="491"/>
    <cellStyle name="Accent4 3 3" xfId="492"/>
    <cellStyle name="Accent4 4" xfId="493"/>
    <cellStyle name="Accent4 5" xfId="494"/>
    <cellStyle name="Accent4 6" xfId="495"/>
    <cellStyle name="Accent4 7" xfId="496"/>
    <cellStyle name="Accent4 8" xfId="497"/>
    <cellStyle name="Accent4 9" xfId="498"/>
    <cellStyle name="Accent5 10" xfId="499"/>
    <cellStyle name="Accent5 11" xfId="500"/>
    <cellStyle name="Accent5 12" xfId="501"/>
    <cellStyle name="Accent5 13" xfId="502"/>
    <cellStyle name="Accent5 14" xfId="503"/>
    <cellStyle name="Accent5 2" xfId="504"/>
    <cellStyle name="Accent5 2 2" xfId="505"/>
    <cellStyle name="Accent5 2 2 2" xfId="1240"/>
    <cellStyle name="Accent5 2 3" xfId="506"/>
    <cellStyle name="Accent5 2 4" xfId="507"/>
    <cellStyle name="Accent5 2 5" xfId="508"/>
    <cellStyle name="Accent5 2 6" xfId="509"/>
    <cellStyle name="Accent5 3" xfId="510"/>
    <cellStyle name="Accent5 3 2" xfId="511"/>
    <cellStyle name="Accent5 3 3" xfId="512"/>
    <cellStyle name="Accent5 4" xfId="513"/>
    <cellStyle name="Accent5 5" xfId="514"/>
    <cellStyle name="Accent5 6" xfId="515"/>
    <cellStyle name="Accent5 7" xfId="516"/>
    <cellStyle name="Accent5 8" xfId="517"/>
    <cellStyle name="Accent5 9" xfId="518"/>
    <cellStyle name="Accent6 10" xfId="519"/>
    <cellStyle name="Accent6 11" xfId="520"/>
    <cellStyle name="Accent6 12" xfId="521"/>
    <cellStyle name="Accent6 13" xfId="522"/>
    <cellStyle name="Accent6 14" xfId="523"/>
    <cellStyle name="Accent6 2" xfId="524"/>
    <cellStyle name="Accent6 2 2" xfId="525"/>
    <cellStyle name="Accent6 2 2 2" xfId="1241"/>
    <cellStyle name="Accent6 2 3" xfId="526"/>
    <cellStyle name="Accent6 2 4" xfId="527"/>
    <cellStyle name="Accent6 2 5" xfId="528"/>
    <cellStyle name="Accent6 2 6" xfId="529"/>
    <cellStyle name="Accent6 3" xfId="530"/>
    <cellStyle name="Accent6 3 2" xfId="531"/>
    <cellStyle name="Accent6 3 3" xfId="532"/>
    <cellStyle name="Accent6 4" xfId="533"/>
    <cellStyle name="Accent6 5" xfId="534"/>
    <cellStyle name="Accent6 6" xfId="535"/>
    <cellStyle name="Accent6 7" xfId="536"/>
    <cellStyle name="Accent6 8" xfId="537"/>
    <cellStyle name="Accent6 9" xfId="538"/>
    <cellStyle name="Bad 10" xfId="539"/>
    <cellStyle name="Bad 11" xfId="540"/>
    <cellStyle name="Bad 12" xfId="541"/>
    <cellStyle name="Bad 13" xfId="542"/>
    <cellStyle name="Bad 14" xfId="543"/>
    <cellStyle name="Bad 2" xfId="544"/>
    <cellStyle name="Bad 2 2" xfId="545"/>
    <cellStyle name="Bad 2 2 2" xfId="1242"/>
    <cellStyle name="Bad 2 3" xfId="546"/>
    <cellStyle name="Bad 2 4" xfId="547"/>
    <cellStyle name="Bad 2 5" xfId="548"/>
    <cellStyle name="Bad 2 6" xfId="549"/>
    <cellStyle name="Bad 3" xfId="550"/>
    <cellStyle name="Bad 3 2" xfId="551"/>
    <cellStyle name="Bad 3 3" xfId="552"/>
    <cellStyle name="Bad 4" xfId="553"/>
    <cellStyle name="Bad 5" xfId="554"/>
    <cellStyle name="Bad 6" xfId="555"/>
    <cellStyle name="Bad 7" xfId="556"/>
    <cellStyle name="Bad 8" xfId="557"/>
    <cellStyle name="Bad 9" xfId="558"/>
    <cellStyle name="Calculation 10" xfId="559"/>
    <cellStyle name="Calculation 11" xfId="560"/>
    <cellStyle name="Calculation 12" xfId="561"/>
    <cellStyle name="Calculation 13" xfId="562"/>
    <cellStyle name="Calculation 14" xfId="563"/>
    <cellStyle name="Calculation 2" xfId="564"/>
    <cellStyle name="Calculation 2 2" xfId="565"/>
    <cellStyle name="Calculation 2 2 2" xfId="1243"/>
    <cellStyle name="Calculation 2 3" xfId="566"/>
    <cellStyle name="Calculation 2 4" xfId="567"/>
    <cellStyle name="Calculation 2 5" xfId="568"/>
    <cellStyle name="Calculation 2 6" xfId="569"/>
    <cellStyle name="Calculation 3" xfId="570"/>
    <cellStyle name="Calculation 3 2" xfId="571"/>
    <cellStyle name="Calculation 3 3" xfId="572"/>
    <cellStyle name="Calculation 4" xfId="573"/>
    <cellStyle name="Calculation 5" xfId="574"/>
    <cellStyle name="Calculation 6" xfId="575"/>
    <cellStyle name="Calculation 7" xfId="576"/>
    <cellStyle name="Calculation 8" xfId="577"/>
    <cellStyle name="Calculation 9" xfId="578"/>
    <cellStyle name="Check Cell 10" xfId="579"/>
    <cellStyle name="Check Cell 11" xfId="580"/>
    <cellStyle name="Check Cell 12" xfId="581"/>
    <cellStyle name="Check Cell 13" xfId="582"/>
    <cellStyle name="Check Cell 14" xfId="583"/>
    <cellStyle name="Check Cell 2" xfId="584"/>
    <cellStyle name="Check Cell 2 2" xfId="585"/>
    <cellStyle name="Check Cell 2 2 2" xfId="1244"/>
    <cellStyle name="Check Cell 2 3" xfId="586"/>
    <cellStyle name="Check Cell 2 4" xfId="587"/>
    <cellStyle name="Check Cell 2 5" xfId="588"/>
    <cellStyle name="Check Cell 2 6" xfId="589"/>
    <cellStyle name="Check Cell 3" xfId="590"/>
    <cellStyle name="Check Cell 3 2" xfId="591"/>
    <cellStyle name="Check Cell 3 3" xfId="592"/>
    <cellStyle name="Check Cell 4" xfId="593"/>
    <cellStyle name="Check Cell 5" xfId="594"/>
    <cellStyle name="Check Cell 6" xfId="595"/>
    <cellStyle name="Check Cell 7" xfId="596"/>
    <cellStyle name="Check Cell 8" xfId="597"/>
    <cellStyle name="Check Cell 9" xfId="598"/>
    <cellStyle name="clsAltData" xfId="599"/>
    <cellStyle name="clsAltMRVData" xfId="600"/>
    <cellStyle name="clsBlank" xfId="601"/>
    <cellStyle name="clsColumnHeader" xfId="602"/>
    <cellStyle name="clsData" xfId="603"/>
    <cellStyle name="clsDefault" xfId="604"/>
    <cellStyle name="clsFooter" xfId="605"/>
    <cellStyle name="clsIndexTableTitle" xfId="606"/>
    <cellStyle name="clsMRVData" xfId="607"/>
    <cellStyle name="clsReportFooter" xfId="608"/>
    <cellStyle name="clsReportHeader" xfId="609"/>
    <cellStyle name="clsRowHeader" xfId="610"/>
    <cellStyle name="clsScale" xfId="611"/>
    <cellStyle name="clsSection" xfId="612"/>
    <cellStyle name="Comma" xfId="1505" builtinId="3"/>
    <cellStyle name="Comma 10" xfId="613"/>
    <cellStyle name="Comma 10 2" xfId="1526"/>
    <cellStyle name="Comma 11" xfId="614"/>
    <cellStyle name="Comma 11 2" xfId="1269"/>
    <cellStyle name="Comma 11 2 2" xfId="1528"/>
    <cellStyle name="Comma 11 3" xfId="1309"/>
    <cellStyle name="Comma 11 4" xfId="1527"/>
    <cellStyle name="Comma 12" xfId="1270"/>
    <cellStyle name="Comma 12 2" xfId="1529"/>
    <cellStyle name="Comma 13" xfId="1271"/>
    <cellStyle name="Comma 13 2" xfId="1530"/>
    <cellStyle name="Comma 14" xfId="1272"/>
    <cellStyle name="Comma 14 2" xfId="1531"/>
    <cellStyle name="Comma 15" xfId="1273"/>
    <cellStyle name="Comma 15 2" xfId="1532"/>
    <cellStyle name="Comma 16" xfId="1353"/>
    <cellStyle name="Comma 17" xfId="1354"/>
    <cellStyle name="Comma 18" xfId="1576"/>
    <cellStyle name="Comma 2" xfId="615"/>
    <cellStyle name="Comma 2 10" xfId="1533"/>
    <cellStyle name="Comma 2 2" xfId="38"/>
    <cellStyle name="Comma 2 2 2" xfId="616"/>
    <cellStyle name="Comma 2 2 2 2" xfId="1535"/>
    <cellStyle name="Comma 2 2 3" xfId="1178"/>
    <cellStyle name="Comma 2 2 3 2" xfId="1536"/>
    <cellStyle name="Comma 2 2 4" xfId="1534"/>
    <cellStyle name="Comma 2 3" xfId="617"/>
    <cellStyle name="Comma 2 3 2" xfId="1537"/>
    <cellStyle name="Comma 2 4" xfId="618"/>
    <cellStyle name="Comma 2 4 2" xfId="1538"/>
    <cellStyle name="Comma 2 5" xfId="619"/>
    <cellStyle name="Comma 2 5 2" xfId="1539"/>
    <cellStyle name="Comma 2 6" xfId="620"/>
    <cellStyle name="Comma 2 6 2" xfId="1540"/>
    <cellStyle name="Comma 2 7" xfId="621"/>
    <cellStyle name="Comma 2 7 2" xfId="1541"/>
    <cellStyle name="Comma 2 8" xfId="622"/>
    <cellStyle name="Comma 2 8 2" xfId="1304"/>
    <cellStyle name="Comma 2 8 3" xfId="1542"/>
    <cellStyle name="Comma 2 9" xfId="1315"/>
    <cellStyle name="Comma 2_grafici-valuten rizik i aktivnosti" xfId="623"/>
    <cellStyle name="Comma 3" xfId="624"/>
    <cellStyle name="Comma 3 2" xfId="33"/>
    <cellStyle name="Comma 3 2 2" xfId="625"/>
    <cellStyle name="Comma 3 2 2 2" xfId="1545"/>
    <cellStyle name="Comma 3 2 3" xfId="1544"/>
    <cellStyle name="Comma 3 3" xfId="1179"/>
    <cellStyle name="Comma 3 3 2" xfId="1546"/>
    <cellStyle name="Comma 3 4" xfId="1543"/>
    <cellStyle name="Comma 34" xfId="626"/>
    <cellStyle name="Comma 34 2" xfId="627"/>
    <cellStyle name="Comma 34 2 2" xfId="1548"/>
    <cellStyle name="Comma 34 3" xfId="1547"/>
    <cellStyle name="Comma 35" xfId="628"/>
    <cellStyle name="Comma 35 2" xfId="1549"/>
    <cellStyle name="Comma 36" xfId="629"/>
    <cellStyle name="Comma 36 2" xfId="1550"/>
    <cellStyle name="Comma 4" xfId="630"/>
    <cellStyle name="Comma 4 2" xfId="1180"/>
    <cellStyle name="Comma 4 2 2" xfId="1552"/>
    <cellStyle name="Comma 4 3" xfId="1316"/>
    <cellStyle name="Comma 4 4" xfId="1551"/>
    <cellStyle name="Comma 5" xfId="631"/>
    <cellStyle name="Comma 5 2" xfId="1317"/>
    <cellStyle name="Comma 5 3" xfId="1553"/>
    <cellStyle name="Comma 6" xfId="632"/>
    <cellStyle name="Comma 6 2" xfId="1181"/>
    <cellStyle name="Comma 6 2 2" xfId="1555"/>
    <cellStyle name="Comma 6 3" xfId="1554"/>
    <cellStyle name="Comma 7" xfId="633"/>
    <cellStyle name="Comma 7 2" xfId="1182"/>
    <cellStyle name="Comma 7 2 2" xfId="1557"/>
    <cellStyle name="Comma 7 3" xfId="1318"/>
    <cellStyle name="Comma 7 4" xfId="1556"/>
    <cellStyle name="Comma 8" xfId="634"/>
    <cellStyle name="Comma 8 2" xfId="1183"/>
    <cellStyle name="Comma 8 2 2" xfId="1559"/>
    <cellStyle name="Comma 8 3" xfId="1558"/>
    <cellStyle name="Comma 9" xfId="635"/>
    <cellStyle name="Comma 9 2" xfId="1303"/>
    <cellStyle name="Comma 9 2 2" xfId="1460"/>
    <cellStyle name="Comma 9 2 2 2" xfId="1706"/>
    <cellStyle name="Comma 9 3" xfId="1433"/>
    <cellStyle name="Comma 9 3 2" xfId="1686"/>
    <cellStyle name="Comma 9 4" xfId="1560"/>
    <cellStyle name="Currency 2" xfId="636"/>
    <cellStyle name="Currency 3" xfId="637"/>
    <cellStyle name="Currency 4" xfId="638"/>
    <cellStyle name="Currency 4 2" xfId="1305"/>
    <cellStyle name="Date" xfId="639"/>
    <cellStyle name="Euro" xfId="640"/>
    <cellStyle name="Excel.Chart" xfId="641"/>
    <cellStyle name="Explanatory Text 10" xfId="642"/>
    <cellStyle name="Explanatory Text 11" xfId="643"/>
    <cellStyle name="Explanatory Text 12" xfId="644"/>
    <cellStyle name="Explanatory Text 13" xfId="645"/>
    <cellStyle name="Explanatory Text 14" xfId="646"/>
    <cellStyle name="Explanatory Text 2" xfId="647"/>
    <cellStyle name="Explanatory Text 2 2" xfId="648"/>
    <cellStyle name="Explanatory Text 2 2 2" xfId="1245"/>
    <cellStyle name="Explanatory Text 2 3" xfId="649"/>
    <cellStyle name="Explanatory Text 2 4" xfId="650"/>
    <cellStyle name="Explanatory Text 2 5" xfId="651"/>
    <cellStyle name="Explanatory Text 2 6" xfId="652"/>
    <cellStyle name="Explanatory Text 3" xfId="653"/>
    <cellStyle name="Explanatory Text 3 2" xfId="654"/>
    <cellStyle name="Explanatory Text 3 3" xfId="655"/>
    <cellStyle name="Explanatory Text 4" xfId="656"/>
    <cellStyle name="Explanatory Text 5" xfId="657"/>
    <cellStyle name="Explanatory Text 6" xfId="658"/>
    <cellStyle name="Explanatory Text 7" xfId="659"/>
    <cellStyle name="Explanatory Text 8" xfId="660"/>
    <cellStyle name="Explanatory Text 9" xfId="661"/>
    <cellStyle name="Fixed" xfId="662"/>
    <cellStyle name="Good 10" xfId="663"/>
    <cellStyle name="Good 11" xfId="664"/>
    <cellStyle name="Good 12" xfId="665"/>
    <cellStyle name="Good 13" xfId="666"/>
    <cellStyle name="Good 14" xfId="667"/>
    <cellStyle name="Good 2" xfId="668"/>
    <cellStyle name="Good 2 2" xfId="669"/>
    <cellStyle name="Good 2 2 2" xfId="1246"/>
    <cellStyle name="Good 2 3" xfId="670"/>
    <cellStyle name="Good 2 4" xfId="671"/>
    <cellStyle name="Good 2 5" xfId="672"/>
    <cellStyle name="Good 2 6" xfId="673"/>
    <cellStyle name="Good 3" xfId="674"/>
    <cellStyle name="Good 3 2" xfId="675"/>
    <cellStyle name="Good 3 3" xfId="676"/>
    <cellStyle name="Good 4" xfId="677"/>
    <cellStyle name="Good 5" xfId="678"/>
    <cellStyle name="Good 6" xfId="679"/>
    <cellStyle name="Good 7" xfId="680"/>
    <cellStyle name="Good 8" xfId="681"/>
    <cellStyle name="Good 9" xfId="682"/>
    <cellStyle name="Heading 1 10" xfId="683"/>
    <cellStyle name="Heading 1 11" xfId="684"/>
    <cellStyle name="Heading 1 12" xfId="685"/>
    <cellStyle name="Heading 1 13" xfId="686"/>
    <cellStyle name="Heading 1 14" xfId="687"/>
    <cellStyle name="Heading 1 2" xfId="688"/>
    <cellStyle name="Heading 1 2 2" xfId="689"/>
    <cellStyle name="Heading 1 2 2 2" xfId="1247"/>
    <cellStyle name="Heading 1 2 3" xfId="690"/>
    <cellStyle name="Heading 1 2 4" xfId="691"/>
    <cellStyle name="Heading 1 2 5" xfId="692"/>
    <cellStyle name="Heading 1 2 6" xfId="693"/>
    <cellStyle name="Heading 1 3" xfId="694"/>
    <cellStyle name="Heading 1 3 2" xfId="695"/>
    <cellStyle name="Heading 1 3 3" xfId="696"/>
    <cellStyle name="Heading 1 4" xfId="697"/>
    <cellStyle name="Heading 1 5" xfId="698"/>
    <cellStyle name="Heading 1 6" xfId="699"/>
    <cellStyle name="Heading 1 7" xfId="700"/>
    <cellStyle name="Heading 1 8" xfId="701"/>
    <cellStyle name="Heading 1 9" xfId="702"/>
    <cellStyle name="Heading 2 10" xfId="703"/>
    <cellStyle name="Heading 2 11" xfId="704"/>
    <cellStyle name="Heading 2 12" xfId="705"/>
    <cellStyle name="Heading 2 13" xfId="706"/>
    <cellStyle name="Heading 2 14" xfId="707"/>
    <cellStyle name="Heading 2 2" xfId="708"/>
    <cellStyle name="Heading 2 2 2" xfId="709"/>
    <cellStyle name="Heading 2 2 2 2" xfId="1248"/>
    <cellStyle name="Heading 2 2 3" xfId="710"/>
    <cellStyle name="Heading 2 2 4" xfId="711"/>
    <cellStyle name="Heading 2 2 5" xfId="712"/>
    <cellStyle name="Heading 2 2 6" xfId="713"/>
    <cellStyle name="Heading 2 3" xfId="714"/>
    <cellStyle name="Heading 2 3 2" xfId="715"/>
    <cellStyle name="Heading 2 3 3" xfId="716"/>
    <cellStyle name="Heading 2 4" xfId="717"/>
    <cellStyle name="Heading 2 5" xfId="718"/>
    <cellStyle name="Heading 2 6" xfId="719"/>
    <cellStyle name="Heading 2 7" xfId="720"/>
    <cellStyle name="Heading 2 8" xfId="721"/>
    <cellStyle name="Heading 2 9" xfId="722"/>
    <cellStyle name="Heading 3 10" xfId="723"/>
    <cellStyle name="Heading 3 11" xfId="724"/>
    <cellStyle name="Heading 3 12" xfId="725"/>
    <cellStyle name="Heading 3 13" xfId="726"/>
    <cellStyle name="Heading 3 14" xfId="727"/>
    <cellStyle name="Heading 3 2" xfId="728"/>
    <cellStyle name="Heading 3 2 2" xfId="729"/>
    <cellStyle name="Heading 3 2 2 2" xfId="1249"/>
    <cellStyle name="Heading 3 2 3" xfId="730"/>
    <cellStyle name="Heading 3 2 4" xfId="731"/>
    <cellStyle name="Heading 3 2 5" xfId="732"/>
    <cellStyle name="Heading 3 2 6" xfId="733"/>
    <cellStyle name="Heading 3 3" xfId="734"/>
    <cellStyle name="Heading 3 3 2" xfId="735"/>
    <cellStyle name="Heading 3 3 3" xfId="736"/>
    <cellStyle name="Heading 3 4" xfId="737"/>
    <cellStyle name="Heading 3 5" xfId="738"/>
    <cellStyle name="Heading 3 6" xfId="739"/>
    <cellStyle name="Heading 3 7" xfId="740"/>
    <cellStyle name="Heading 3 8" xfId="741"/>
    <cellStyle name="Heading 3 9" xfId="742"/>
    <cellStyle name="Heading 4 10" xfId="743"/>
    <cellStyle name="Heading 4 11" xfId="744"/>
    <cellStyle name="Heading 4 12" xfId="745"/>
    <cellStyle name="Heading 4 13" xfId="746"/>
    <cellStyle name="Heading 4 14" xfId="747"/>
    <cellStyle name="Heading 4 2" xfId="748"/>
    <cellStyle name="Heading 4 2 2" xfId="749"/>
    <cellStyle name="Heading 4 2 2 2" xfId="1250"/>
    <cellStyle name="Heading 4 2 3" xfId="750"/>
    <cellStyle name="Heading 4 2 4" xfId="751"/>
    <cellStyle name="Heading 4 2 5" xfId="752"/>
    <cellStyle name="Heading 4 2 6" xfId="753"/>
    <cellStyle name="Heading 4 3" xfId="754"/>
    <cellStyle name="Heading 4 3 2" xfId="755"/>
    <cellStyle name="Heading 4 3 3" xfId="756"/>
    <cellStyle name="Heading 4 4" xfId="757"/>
    <cellStyle name="Heading 4 5" xfId="758"/>
    <cellStyle name="Heading 4 6" xfId="759"/>
    <cellStyle name="Heading 4 7" xfId="760"/>
    <cellStyle name="Heading 4 8" xfId="761"/>
    <cellStyle name="Heading 4 9" xfId="762"/>
    <cellStyle name="HEADING1" xfId="763"/>
    <cellStyle name="HEADING2" xfId="764"/>
    <cellStyle name="imf-one decimal" xfId="765"/>
    <cellStyle name="imf-zero decimal" xfId="766"/>
    <cellStyle name="Input 10" xfId="767"/>
    <cellStyle name="Input 11" xfId="768"/>
    <cellStyle name="Input 12" xfId="769"/>
    <cellStyle name="Input 13" xfId="770"/>
    <cellStyle name="Input 14" xfId="771"/>
    <cellStyle name="Input 2" xfId="772"/>
    <cellStyle name="Input 2 2" xfId="773"/>
    <cellStyle name="Input 2 2 2" xfId="1251"/>
    <cellStyle name="Input 2 3" xfId="774"/>
    <cellStyle name="Input 2 4" xfId="775"/>
    <cellStyle name="Input 2 5" xfId="776"/>
    <cellStyle name="Input 2 6" xfId="777"/>
    <cellStyle name="Input 3" xfId="778"/>
    <cellStyle name="Input 3 2" xfId="779"/>
    <cellStyle name="Input 3 3" xfId="780"/>
    <cellStyle name="Input 4" xfId="781"/>
    <cellStyle name="Input 5" xfId="782"/>
    <cellStyle name="Input 6" xfId="783"/>
    <cellStyle name="Input 7" xfId="784"/>
    <cellStyle name="Input 8" xfId="785"/>
    <cellStyle name="Input 9" xfId="786"/>
    <cellStyle name="Linked Cell 10" xfId="787"/>
    <cellStyle name="Linked Cell 11" xfId="788"/>
    <cellStyle name="Linked Cell 12" xfId="789"/>
    <cellStyle name="Linked Cell 13" xfId="790"/>
    <cellStyle name="Linked Cell 14" xfId="791"/>
    <cellStyle name="Linked Cell 2" xfId="792"/>
    <cellStyle name="Linked Cell 2 2" xfId="793"/>
    <cellStyle name="Linked Cell 2 2 2" xfId="1252"/>
    <cellStyle name="Linked Cell 2 3" xfId="794"/>
    <cellStyle name="Linked Cell 2 4" xfId="795"/>
    <cellStyle name="Linked Cell 2 5" xfId="796"/>
    <cellStyle name="Linked Cell 2 6" xfId="797"/>
    <cellStyle name="Linked Cell 3" xfId="798"/>
    <cellStyle name="Linked Cell 3 2" xfId="799"/>
    <cellStyle name="Linked Cell 3 3" xfId="800"/>
    <cellStyle name="Linked Cell 4" xfId="801"/>
    <cellStyle name="Linked Cell 5" xfId="802"/>
    <cellStyle name="Linked Cell 6" xfId="803"/>
    <cellStyle name="Linked Cell 7" xfId="804"/>
    <cellStyle name="Linked Cell 8" xfId="805"/>
    <cellStyle name="Linked Cell 9" xfId="806"/>
    <cellStyle name="Millares [0]_11.1.3. bis" xfId="807"/>
    <cellStyle name="Millares_11.1.3. bis" xfId="808"/>
    <cellStyle name="Moneda [0]_11.1.3. bis" xfId="809"/>
    <cellStyle name="Moneda_11.1.3. bis" xfId="810"/>
    <cellStyle name="Neutral 10" xfId="811"/>
    <cellStyle name="Neutral 11" xfId="812"/>
    <cellStyle name="Neutral 12" xfId="813"/>
    <cellStyle name="Neutral 13" xfId="814"/>
    <cellStyle name="Neutral 14" xfId="815"/>
    <cellStyle name="Neutral 2" xfId="816"/>
    <cellStyle name="Neutral 2 2" xfId="817"/>
    <cellStyle name="Neutral 2 2 2" xfId="1253"/>
    <cellStyle name="Neutral 2 3" xfId="818"/>
    <cellStyle name="Neutral 2 4" xfId="819"/>
    <cellStyle name="Neutral 2 5" xfId="820"/>
    <cellStyle name="Neutral 2 6" xfId="821"/>
    <cellStyle name="Neutral 3" xfId="822"/>
    <cellStyle name="Neutral 3 2" xfId="823"/>
    <cellStyle name="Neutral 3 3" xfId="824"/>
    <cellStyle name="Neutral 4" xfId="825"/>
    <cellStyle name="Neutral 5" xfId="826"/>
    <cellStyle name="Neutral 6" xfId="827"/>
    <cellStyle name="Neutral 7" xfId="828"/>
    <cellStyle name="Neutral 8" xfId="829"/>
    <cellStyle name="Neutral 9" xfId="830"/>
    <cellStyle name="Normal" xfId="0" builtinId="0"/>
    <cellStyle name="Normal - Style1" xfId="1"/>
    <cellStyle name="Normal - Style1 2" xfId="831"/>
    <cellStyle name="Normal - Style1 3" xfId="832"/>
    <cellStyle name="Normal - Style2" xfId="833"/>
    <cellStyle name="Normal 10" xfId="834"/>
    <cellStyle name="Normal 10 2" xfId="835"/>
    <cellStyle name="Normal 10 3" xfId="836"/>
    <cellStyle name="Normal 10 4" xfId="837"/>
    <cellStyle name="Normal 10 5" xfId="838"/>
    <cellStyle name="Normal 10 6" xfId="839"/>
    <cellStyle name="Normal 10 7" xfId="840"/>
    <cellStyle name="Normal 10 8" xfId="841"/>
    <cellStyle name="Normal 10 9" xfId="842"/>
    <cellStyle name="Normal 11" xfId="843"/>
    <cellStyle name="Normal 11 2" xfId="844"/>
    <cellStyle name="Normal 11 3" xfId="845"/>
    <cellStyle name="Normal 11 4" xfId="846"/>
    <cellStyle name="Normal 11 5" xfId="847"/>
    <cellStyle name="Normal 11 6" xfId="848"/>
    <cellStyle name="Normal 11 7" xfId="849"/>
    <cellStyle name="Normal 11 8" xfId="850"/>
    <cellStyle name="Normal 11 9" xfId="851"/>
    <cellStyle name="Normal 118" xfId="1355"/>
    <cellStyle name="Normal 12" xfId="852"/>
    <cellStyle name="Normal 12 10" xfId="9"/>
    <cellStyle name="Normal 12 2" xfId="853"/>
    <cellStyle name="Normal 12 3" xfId="854"/>
    <cellStyle name="Normal 12 4" xfId="855"/>
    <cellStyle name="Normal 12 5" xfId="856"/>
    <cellStyle name="Normal 12 6" xfId="857"/>
    <cellStyle name="Normal 12 7" xfId="858"/>
    <cellStyle name="Normal 12 8" xfId="859"/>
    <cellStyle name="Normal 12 9" xfId="860"/>
    <cellStyle name="Normal 13" xfId="861"/>
    <cellStyle name="Normal 13 2" xfId="862"/>
    <cellStyle name="Normal 13 3" xfId="863"/>
    <cellStyle name="Normal 13 4" xfId="864"/>
    <cellStyle name="Normal 13 5" xfId="865"/>
    <cellStyle name="Normal 13 6" xfId="866"/>
    <cellStyle name="Normal 13 7" xfId="867"/>
    <cellStyle name="Normal 13 8" xfId="868"/>
    <cellStyle name="Normal 13 9" xfId="869"/>
    <cellStyle name="Normal 14" xfId="870"/>
    <cellStyle name="Normal 15" xfId="871"/>
    <cellStyle name="Normal 15 2" xfId="32"/>
    <cellStyle name="Normal 15 2 2" xfId="872"/>
    <cellStyle name="Normal 15 2 3" xfId="1184"/>
    <cellStyle name="Normal 15 2 4" xfId="1319"/>
    <cellStyle name="Normal 15 3" xfId="873"/>
    <cellStyle name="Normal 15 3 2" xfId="874"/>
    <cellStyle name="Normal 15 3 2 2" xfId="1185"/>
    <cellStyle name="Normal 15 3 2 3" xfId="1274"/>
    <cellStyle name="Normal 15 3 2 3 2" xfId="1275"/>
    <cellStyle name="Normal 15 3 2 4" xfId="1276"/>
    <cellStyle name="Normal 15 3 2 5 2" xfId="1356"/>
    <cellStyle name="Normal 15 3 2 5 2 2" xfId="1357"/>
    <cellStyle name="Normal 15 3 2 8" xfId="1495"/>
    <cellStyle name="Normal 15 4" xfId="875"/>
    <cellStyle name="Normal 15 4 2" xfId="8"/>
    <cellStyle name="Normal 15 4 3" xfId="1306"/>
    <cellStyle name="Normal 15 5" xfId="1186"/>
    <cellStyle name="Normal 15_База" xfId="876"/>
    <cellStyle name="Normal 16" xfId="877"/>
    <cellStyle name="Normal 16 2" xfId="878"/>
    <cellStyle name="Normal 16 2 2" xfId="879"/>
    <cellStyle name="Normal 16 2 2 2" xfId="1277"/>
    <cellStyle name="Normal 16 2 2 2 2" xfId="1278"/>
    <cellStyle name="Normal 16 2 2 2 3" xfId="1279"/>
    <cellStyle name="Normal 16 2 2 2 4" xfId="1280"/>
    <cellStyle name="Normal 16 2 2 2 5" xfId="1281"/>
    <cellStyle name="Normal 16 3" xfId="50"/>
    <cellStyle name="Normal 16 3 2" xfId="880"/>
    <cellStyle name="Normal 16 3 2 2" xfId="1434"/>
    <cellStyle name="Normal 16 3 2 2 2" xfId="1580"/>
    <cellStyle name="Normal 16 3 3" xfId="1311"/>
    <cellStyle name="Normal 16 3 3 2" xfId="1358"/>
    <cellStyle name="Normal 16 3 3 2 2" xfId="1449"/>
    <cellStyle name="Normal 16 3 3 2 2 2" xfId="1510"/>
    <cellStyle name="Normal 16 3 3 2 2 2 2" xfId="1583"/>
    <cellStyle name="Normal 16 3 3 2 2 3" xfId="1582"/>
    <cellStyle name="Normal 16 3 3 3" xfId="1448"/>
    <cellStyle name="Normal 16 3 3 3 2" xfId="1696"/>
    <cellStyle name="Normal 16 3 4" xfId="1352"/>
    <cellStyle name="Normal 16 3 4 2" xfId="1447"/>
    <cellStyle name="Normal 16 3 4 2 2" xfId="1581"/>
    <cellStyle name="Normal 16 3 5" xfId="1359"/>
    <cellStyle name="Normal 16 3 5 2" xfId="1386"/>
    <cellStyle name="Normal 16 3 5 2 2" xfId="1497"/>
    <cellStyle name="Normal 16 3 5 2 2 2" xfId="1506"/>
    <cellStyle name="Normal 16 3 5 2 2 2 2" xfId="1586"/>
    <cellStyle name="Normal 16 3 5 2 2 3" xfId="1585"/>
    <cellStyle name="Normal 16 3 5 3" xfId="1459"/>
    <cellStyle name="Normal 16 3 5 3 2" xfId="1705"/>
    <cellStyle name="Normal 16 3 6" xfId="1396"/>
    <cellStyle name="Normal 16 3 6 2" xfId="1649"/>
    <cellStyle name="Normal 16 3 7" xfId="1561"/>
    <cellStyle name="Normal 16_Активности_31.12.2010" xfId="31"/>
    <cellStyle name="Normal 17" xfId="881"/>
    <cellStyle name="Normal 17 2" xfId="882"/>
    <cellStyle name="Normal 17 3" xfId="10"/>
    <cellStyle name="Normal 17 3 2" xfId="1283"/>
    <cellStyle name="Normal 17 3 3" xfId="1282"/>
    <cellStyle name="Normal 18" xfId="883"/>
    <cellStyle name="Normal 19" xfId="884"/>
    <cellStyle name="Normal 19 2" xfId="11"/>
    <cellStyle name="Normal 19 2 2" xfId="1187"/>
    <cellStyle name="Normal 19 2 2 2" xfId="1443"/>
    <cellStyle name="Normal 19 2 2 2 2" xfId="1694"/>
    <cellStyle name="Normal 19 2 2 3" xfId="1603"/>
    <cellStyle name="Normal 19 2 3" xfId="1562"/>
    <cellStyle name="Normal 19 3" xfId="1313"/>
    <cellStyle name="Normal 19 3 2" xfId="1450"/>
    <cellStyle name="Normal 19 3 2 2" xfId="1697"/>
    <cellStyle name="Normal 19 3 3" xfId="1605"/>
    <cellStyle name="Normal 19 4" xfId="1360"/>
    <cellStyle name="Normal 19 5" xfId="1361"/>
    <cellStyle name="Normal 19 5 2" xfId="1461"/>
    <cellStyle name="Normal 19 5 2 2" xfId="1707"/>
    <cellStyle name="Normal 19 5 3" xfId="1624"/>
    <cellStyle name="Normal 19 6" xfId="1385"/>
    <cellStyle name="Normal 19 6 2" xfId="1496"/>
    <cellStyle name="Normal 19 6 2 2" xfId="1736"/>
    <cellStyle name="Normal 19 6 3" xfId="1639"/>
    <cellStyle name="Normal 19 7" xfId="1435"/>
    <cellStyle name="Normal 19 7 2" xfId="1687"/>
    <cellStyle name="Normal 2" xfId="885"/>
    <cellStyle name="Normal 2 10" xfId="886"/>
    <cellStyle name="Normal 2 10 2" xfId="887"/>
    <cellStyle name="Normal 2 10 3" xfId="888"/>
    <cellStyle name="Normal 2 11" xfId="889"/>
    <cellStyle name="Normal 2 12" xfId="890"/>
    <cellStyle name="Normal 2 12 2" xfId="51"/>
    <cellStyle name="Normal 2 12 3" xfId="891"/>
    <cellStyle name="Normal 2 12 4" xfId="1320"/>
    <cellStyle name="Normal 2 13" xfId="46"/>
    <cellStyle name="Normal 2 13 2" xfId="892"/>
    <cellStyle name="Normal 2 13 2 2" xfId="1436"/>
    <cellStyle name="Normal 2 13 2 2 4" xfId="1579"/>
    <cellStyle name="Normal 2 13 2 3" xfId="1564"/>
    <cellStyle name="Normal 2 13 3" xfId="1362"/>
    <cellStyle name="Normal 2 13 3 2" xfId="1382"/>
    <cellStyle name="Normal 2 13 3 2 2" xfId="1492"/>
    <cellStyle name="Normal 2 13 3 2 2 2" xfId="1733"/>
    <cellStyle name="Normal 2 13 3 2 3" xfId="1636"/>
    <cellStyle name="Normal 2 13 3 3" xfId="1469"/>
    <cellStyle name="Normal 2 13 3 3 2" xfId="1710"/>
    <cellStyle name="Normal 2 13 3 4" xfId="1625"/>
    <cellStyle name="Normal 2 13 4" xfId="1395"/>
    <cellStyle name="Normal 2 13 4 2" xfId="1648"/>
    <cellStyle name="Normal 2 13 5" xfId="1509"/>
    <cellStyle name="Normal 2 13 5 2" xfId="1745"/>
    <cellStyle name="Normal 2 13 6" xfId="1563"/>
    <cellStyle name="Normal 2 14" xfId="893"/>
    <cellStyle name="Normal 2 15" xfId="894"/>
    <cellStyle name="Normal 2 16" xfId="895"/>
    <cellStyle name="Normal 2 16 2" xfId="1363"/>
    <cellStyle name="Normal 2 16 2 2" xfId="1462"/>
    <cellStyle name="Normal 2 16 2 2 2" xfId="1708"/>
    <cellStyle name="Normal 2 16 2 3" xfId="1626"/>
    <cellStyle name="Normal 2 16 3" xfId="1565"/>
    <cellStyle name="Normal 2 2" xfId="896"/>
    <cellStyle name="Normal 2 2 2" xfId="897"/>
    <cellStyle name="Normal 2 2 2 2" xfId="47"/>
    <cellStyle name="Normal 2 2 2 2 2" xfId="1501"/>
    <cellStyle name="Normal 2 2 3" xfId="898"/>
    <cellStyle name="Normal 2 2 3 2" xfId="1254"/>
    <cellStyle name="Normal 2 2 4" xfId="899"/>
    <cellStyle name="Normal 2 2 5" xfId="1364"/>
    <cellStyle name="Normal 2 3" xfId="900"/>
    <cellStyle name="Normal 2 3 2" xfId="901"/>
    <cellStyle name="Normal 2 3 3" xfId="1321"/>
    <cellStyle name="Normal 2 4" xfId="902"/>
    <cellStyle name="Normal 2 4 2" xfId="903"/>
    <cellStyle name="Normal 2 4 3" xfId="904"/>
    <cellStyle name="Normal 2 5" xfId="7"/>
    <cellStyle name="Normal 2 5 2" xfId="49"/>
    <cellStyle name="Normal 2 5 3" xfId="1322"/>
    <cellStyle name="Normal 2 5 3 2" xfId="1472"/>
    <cellStyle name="Normal 2 5 3 2 2" xfId="1713"/>
    <cellStyle name="Normal 2 5 3 3" xfId="1606"/>
    <cellStyle name="Normal 2 5 4" xfId="1389"/>
    <cellStyle name="Normal 2 5 4 2" xfId="1500"/>
    <cellStyle name="Normal 2 5 4 2 2" xfId="1739"/>
    <cellStyle name="Normal 2 5 4 3" xfId="1642"/>
    <cellStyle name="Normal 2 5 5" xfId="1393"/>
    <cellStyle name="Normal 2 5 5 2" xfId="1646"/>
    <cellStyle name="Normal 2 5 6" xfId="1566"/>
    <cellStyle name="Normal 2 6" xfId="905"/>
    <cellStyle name="Normal 2 6 2" xfId="906"/>
    <cellStyle name="Normal 2 7" xfId="907"/>
    <cellStyle name="Normal 2 7 2" xfId="908"/>
    <cellStyle name="Normal 2 8" xfId="909"/>
    <cellStyle name="Normal 2 8 2" xfId="910"/>
    <cellStyle name="Normal 2 9" xfId="911"/>
    <cellStyle name="Normal 2 9 2" xfId="912"/>
    <cellStyle name="Normal 2_Aneks-30.09.2008" xfId="913"/>
    <cellStyle name="Normal 20" xfId="914"/>
    <cellStyle name="Normal 20 2" xfId="39"/>
    <cellStyle name="Normal 20 3" xfId="1188"/>
    <cellStyle name="Normal 20 4" xfId="1323"/>
    <cellStyle name="Normal 21" xfId="915"/>
    <cellStyle name="Normal 21 2" xfId="12"/>
    <cellStyle name="Normal 21 2 2" xfId="916"/>
    <cellStyle name="Normal 21 3" xfId="1189"/>
    <cellStyle name="Normal 21 3 2" xfId="1444"/>
    <cellStyle name="Normal 21 3 2 2" xfId="1695"/>
    <cellStyle name="Normal 21 3 3" xfId="1567"/>
    <cellStyle name="Normal 21 4" xfId="1284"/>
    <cellStyle name="Normal 21 4 2" xfId="1308"/>
    <cellStyle name="Normal 21 4 2 2" xfId="1463"/>
    <cellStyle name="Normal 21 5" xfId="1437"/>
    <cellStyle name="Normal 21 5 2" xfId="1688"/>
    <cellStyle name="Normal 22" xfId="917"/>
    <cellStyle name="Normal 22 2" xfId="13"/>
    <cellStyle name="Normal 22 2 2" xfId="1190"/>
    <cellStyle name="Normal 23" xfId="918"/>
    <cellStyle name="Normal 23 2" xfId="1191"/>
    <cellStyle name="Normal 23 2 2" xfId="1192"/>
    <cellStyle name="Normal 23 2 3" xfId="1285"/>
    <cellStyle name="Normal 23 2 4" xfId="1286"/>
    <cellStyle name="Normal 23 3" xfId="1324"/>
    <cellStyle name="Normal 24" xfId="919"/>
    <cellStyle name="Normal 24 2" xfId="920"/>
    <cellStyle name="Normal 24 2 2" xfId="921"/>
    <cellStyle name="Normal 24 2 2 2" xfId="1307"/>
    <cellStyle name="Normal 24 2 2 3" xfId="1440"/>
    <cellStyle name="Normal 24 2 2 3 2" xfId="1691"/>
    <cellStyle name="Normal 24 2 2 4" xfId="1601"/>
    <cellStyle name="Normal 24 2 3" xfId="1312"/>
    <cellStyle name="Normal 24 2 3 2" xfId="1451"/>
    <cellStyle name="Normal 24 2 3 2 2" xfId="1698"/>
    <cellStyle name="Normal 24 2 3 3" xfId="1604"/>
    <cellStyle name="Normal 24 2 4" xfId="1365"/>
    <cellStyle name="Normal 24 2 4 2" xfId="1452"/>
    <cellStyle name="Normal 24 2 4 2 2" xfId="1584"/>
    <cellStyle name="Normal 24 2 5" xfId="1439"/>
    <cellStyle name="Normal 24 2 5 2" xfId="1690"/>
    <cellStyle name="Normal 24 2 6" xfId="1568"/>
    <cellStyle name="Normal 24 3" xfId="14"/>
    <cellStyle name="Normal 24 4" xfId="1438"/>
    <cellStyle name="Normal 24 4 2" xfId="1689"/>
    <cellStyle name="Normal 25" xfId="922"/>
    <cellStyle name="Normal 25 2" xfId="1298"/>
    <cellStyle name="Normal 25 2 2" xfId="1464"/>
    <cellStyle name="Normal 26" xfId="923"/>
    <cellStyle name="Normal 26 2" xfId="15"/>
    <cellStyle name="Normal 26 3" xfId="1299"/>
    <cellStyle name="Normal 27" xfId="924"/>
    <cellStyle name="Normal 27 2" xfId="925"/>
    <cellStyle name="Normal 27 3" xfId="16"/>
    <cellStyle name="Normal 27 4" xfId="1300"/>
    <cellStyle name="Normal 28" xfId="926"/>
    <cellStyle name="Normal 28 2" xfId="927"/>
    <cellStyle name="Normal 28 3" xfId="17"/>
    <cellStyle name="Normal 28 4" xfId="1301"/>
    <cellStyle name="Normal 29" xfId="928"/>
    <cellStyle name="Normal 29 2" xfId="929"/>
    <cellStyle name="Normal 29 3" xfId="18"/>
    <cellStyle name="Normal 29 3 2" xfId="1193"/>
    <cellStyle name="Normal 3" xfId="43"/>
    <cellStyle name="Normal 3 10" xfId="44"/>
    <cellStyle name="Normal 3 11" xfId="930"/>
    <cellStyle name="Normal 3 12" xfId="1255"/>
    <cellStyle name="Normal 3 2" xfId="931"/>
    <cellStyle name="Normal 3 2 2" xfId="1325"/>
    <cellStyle name="Normal 3 3" xfId="4"/>
    <cellStyle name="Normal 3 4" xfId="932"/>
    <cellStyle name="Normal 3 5" xfId="933"/>
    <cellStyle name="Normal 3 6" xfId="934"/>
    <cellStyle name="Normal 3 7" xfId="935"/>
    <cellStyle name="Normal 3 7 2" xfId="1194"/>
    <cellStyle name="Normal 3 8" xfId="936"/>
    <cellStyle name="Normal 3 9" xfId="937"/>
    <cellStyle name="Normal 3_aneks depoziti" xfId="938"/>
    <cellStyle name="Normal 30" xfId="939"/>
    <cellStyle name="Normal 30 2" xfId="19"/>
    <cellStyle name="Normal 30 2 2" xfId="940"/>
    <cellStyle name="Normal 31" xfId="941"/>
    <cellStyle name="Normal 31 2" xfId="20"/>
    <cellStyle name="Normal 31 2 2" xfId="1195"/>
    <cellStyle name="Normal 31 2 2 2" xfId="1445"/>
    <cellStyle name="Normal 31 2 2 2 2" xfId="1587"/>
    <cellStyle name="Normal 31 2 3" xfId="1569"/>
    <cellStyle name="Normal 31 3" xfId="1366"/>
    <cellStyle name="Normal 31 3 2" xfId="1383"/>
    <cellStyle name="Normal 31 3 2 2" xfId="1493"/>
    <cellStyle name="Normal 31 3 2 2 2" xfId="1734"/>
    <cellStyle name="Normal 31 3 2 3" xfId="1637"/>
    <cellStyle name="Normal 31 3 3" xfId="1470"/>
    <cellStyle name="Normal 31 3 3 2" xfId="1711"/>
    <cellStyle name="Normal 31 3 4" xfId="1627"/>
    <cellStyle name="Normal 31 4" xfId="1390"/>
    <cellStyle name="Normal 31 4 2" xfId="1643"/>
    <cellStyle name="Normal 32" xfId="45"/>
    <cellStyle name="Normal 32 2" xfId="21"/>
    <cellStyle name="Normal 32 2 2" xfId="1196"/>
    <cellStyle name="Normal 33" xfId="42"/>
    <cellStyle name="Normal 33 2" xfId="23"/>
    <cellStyle name="Normal 33 2 2" xfId="1502"/>
    <cellStyle name="Normal 33 2 2 2" xfId="1740"/>
    <cellStyle name="Normal 33 3" xfId="1367"/>
    <cellStyle name="Normal 33 3 2" xfId="1381"/>
    <cellStyle name="Normal 33 3 2 2" xfId="1491"/>
    <cellStyle name="Normal 33 3 2 2 2" xfId="1732"/>
    <cellStyle name="Normal 33 3 2 3" xfId="1635"/>
    <cellStyle name="Normal 33 3 3" xfId="1468"/>
    <cellStyle name="Normal 33 3 3 2" xfId="1577"/>
    <cellStyle name="Normal 33 4" xfId="1394"/>
    <cellStyle name="Normal 33 4 2" xfId="1647"/>
    <cellStyle name="Normal 33 5" xfId="1508"/>
    <cellStyle name="Normal 33 5 2" xfId="1744"/>
    <cellStyle name="Normal 34" xfId="942"/>
    <cellStyle name="Normal 34 2" xfId="22"/>
    <cellStyle name="Normal 34 3" xfId="1503"/>
    <cellStyle name="Normal 34 3 2" xfId="1741"/>
    <cellStyle name="Normal 35" xfId="943"/>
    <cellStyle name="Normal 35 2" xfId="24"/>
    <cellStyle name="Normal 35 3" xfId="1504"/>
    <cellStyle name="Normal 35 3 2" xfId="1742"/>
    <cellStyle name="Normal 36" xfId="944"/>
    <cellStyle name="Normal 36 2" xfId="25"/>
    <cellStyle name="Normal 37" xfId="945"/>
    <cellStyle name="Normal 37 2" xfId="26"/>
    <cellStyle name="Normal 38" xfId="946"/>
    <cellStyle name="Normal 38 2" xfId="27"/>
    <cellStyle name="Normal 39" xfId="947"/>
    <cellStyle name="Normal 39 2" xfId="1197"/>
    <cellStyle name="Normal 39 3" xfId="1368"/>
    <cellStyle name="Normal 39 3 2" xfId="1453"/>
    <cellStyle name="Normal 39 3 2 2" xfId="1699"/>
    <cellStyle name="Normal 39 3 3" xfId="1628"/>
    <cellStyle name="Normal 4" xfId="948"/>
    <cellStyle name="Normal 4 10" xfId="949"/>
    <cellStyle name="Normal 4 11" xfId="950"/>
    <cellStyle name="Normal 4 2" xfId="48"/>
    <cellStyle name="Normal 4 2 2" xfId="951"/>
    <cellStyle name="Normal 4 3" xfId="952"/>
    <cellStyle name="Normal 4 4" xfId="953"/>
    <cellStyle name="Normal 4 5" xfId="954"/>
    <cellStyle name="Normal 4 6" xfId="955"/>
    <cellStyle name="Normal 4 7" xfId="956"/>
    <cellStyle name="Normal 4 8" xfId="957"/>
    <cellStyle name="Normal 4 9" xfId="958"/>
    <cellStyle name="Normal 4_Profitabilnost 30.09.2009_za 31.12.2009" xfId="959"/>
    <cellStyle name="Normal 40" xfId="960"/>
    <cellStyle name="Normal 40 2" xfId="28"/>
    <cellStyle name="Normal 40 3" xfId="1369"/>
    <cellStyle name="Normal 40 3 2" xfId="1454"/>
    <cellStyle name="Normal 40 3 2 2" xfId="1700"/>
    <cellStyle name="Normal 40 3 3" xfId="1629"/>
    <cellStyle name="Normal 41" xfId="961"/>
    <cellStyle name="Normal 41 2" xfId="29"/>
    <cellStyle name="Normal 41 3" xfId="1370"/>
    <cellStyle name="Normal 41 3 2" xfId="1455"/>
    <cellStyle name="Normal 41 3 2 2" xfId="1701"/>
    <cellStyle name="Normal 41 3 3" xfId="1630"/>
    <cellStyle name="Normal 42" xfId="962"/>
    <cellStyle name="Normal 42 2" xfId="30"/>
    <cellStyle name="Normal 42 3" xfId="1371"/>
    <cellStyle name="Normal 42 3 2" xfId="1456"/>
    <cellStyle name="Normal 42 3 2 2" xfId="1702"/>
    <cellStyle name="Normal 42 3 3" xfId="1631"/>
    <cellStyle name="Normal 43" xfId="963"/>
    <cellStyle name="Normal 43 2" xfId="1198"/>
    <cellStyle name="Normal 43 3" xfId="1372"/>
    <cellStyle name="Normal 43 3 2" xfId="1457"/>
    <cellStyle name="Normal 43 3 2 2" xfId="1703"/>
    <cellStyle name="Normal 43 3 3" xfId="1632"/>
    <cellStyle name="Normal 44" xfId="964"/>
    <cellStyle name="Normal 44 2" xfId="1199"/>
    <cellStyle name="Normal 45" xfId="965"/>
    <cellStyle name="Normal 45 2" xfId="1200"/>
    <cellStyle name="Normal 46" xfId="966"/>
    <cellStyle name="Normal 47" xfId="967"/>
    <cellStyle name="Normal 48" xfId="968"/>
    <cellStyle name="Normal 49" xfId="969"/>
    <cellStyle name="Normal 5" xfId="970"/>
    <cellStyle name="Normal 5 10" xfId="2"/>
    <cellStyle name="Normal 5 10 2" xfId="971"/>
    <cellStyle name="Normal 5 2" xfId="972"/>
    <cellStyle name="Normal 5 2 2" xfId="973"/>
    <cellStyle name="Normal 5 3" xfId="974"/>
    <cellStyle name="Normal 5 4" xfId="975"/>
    <cellStyle name="Normal 5 5" xfId="976"/>
    <cellStyle name="Normal 5 6" xfId="977"/>
    <cellStyle name="Normal 5 7" xfId="978"/>
    <cellStyle name="Normal 5 8" xfId="979"/>
    <cellStyle name="Normal 5 9" xfId="980"/>
    <cellStyle name="Normal 50" xfId="981"/>
    <cellStyle name="Normal 51" xfId="982"/>
    <cellStyle name="Normal 52" xfId="983"/>
    <cellStyle name="Normal 53" xfId="984"/>
    <cellStyle name="Normal 54" xfId="985"/>
    <cellStyle name="Normal 55" xfId="986"/>
    <cellStyle name="Normal 56" xfId="987"/>
    <cellStyle name="Normal 57" xfId="988"/>
    <cellStyle name="Normal 58" xfId="989"/>
    <cellStyle name="Normal 59" xfId="990"/>
    <cellStyle name="Normal 6" xfId="991"/>
    <cellStyle name="Normal 6 10" xfId="992"/>
    <cellStyle name="Normal 6 2" xfId="993"/>
    <cellStyle name="Normal 6 3" xfId="994"/>
    <cellStyle name="Normal 6 4" xfId="995"/>
    <cellStyle name="Normal 6 5" xfId="996"/>
    <cellStyle name="Normal 6 6" xfId="997"/>
    <cellStyle name="Normal 6 7" xfId="998"/>
    <cellStyle name="Normal 6 8" xfId="999"/>
    <cellStyle name="Normal 6 9" xfId="1000"/>
    <cellStyle name="Normal 60" xfId="1001"/>
    <cellStyle name="Normal 61" xfId="1002"/>
    <cellStyle name="Normal 62" xfId="1003"/>
    <cellStyle name="Normal 63" xfId="1004"/>
    <cellStyle name="Normal 63 2" xfId="5"/>
    <cellStyle name="Normal 64" xfId="1005"/>
    <cellStyle name="Normal 64 2" xfId="6"/>
    <cellStyle name="Normal 65" xfId="1006"/>
    <cellStyle name="Normal 65 2" xfId="1007"/>
    <cellStyle name="Normal 65 2 2" xfId="1201"/>
    <cellStyle name="Normal 65 2 3" xfId="1287"/>
    <cellStyle name="Normal 65 2 4" xfId="1288"/>
    <cellStyle name="Normal 66" xfId="1008"/>
    <cellStyle name="Normal 66 2" xfId="36"/>
    <cellStyle name="Normal 66 2 2" xfId="1289"/>
    <cellStyle name="Normal 67" xfId="1202"/>
    <cellStyle name="Normal 68" xfId="1176"/>
    <cellStyle name="Normal 68 2" xfId="1290"/>
    <cellStyle name="Normal 69" xfId="1203"/>
    <cellStyle name="Normal 7" xfId="1009"/>
    <cellStyle name="Normal 7 10" xfId="3"/>
    <cellStyle name="Normal 7 10 2" xfId="1326"/>
    <cellStyle name="Normal 7 10 2 2" xfId="1473"/>
    <cellStyle name="Normal 7 10 2 2 2" xfId="1714"/>
    <cellStyle name="Normal 7 10 2 3" xfId="1607"/>
    <cellStyle name="Normal 7 10 3" xfId="1388"/>
    <cellStyle name="Normal 7 10 3 2" xfId="1499"/>
    <cellStyle name="Normal 7 10 3 2 2" xfId="1738"/>
    <cellStyle name="Normal 7 10 3 3" xfId="1641"/>
    <cellStyle name="Normal 7 10 4" xfId="1392"/>
    <cellStyle name="Normal 7 10 4 2" xfId="1645"/>
    <cellStyle name="Normal 7 10 5" xfId="1507"/>
    <cellStyle name="Normal 7 10 5 2" xfId="1743"/>
    <cellStyle name="Normal 7 10 6" xfId="1570"/>
    <cellStyle name="Normal 7 2" xfId="1010"/>
    <cellStyle name="Normal 7 3" xfId="1011"/>
    <cellStyle name="Normal 7 4" xfId="1012"/>
    <cellStyle name="Normal 7 5" xfId="1013"/>
    <cellStyle name="Normal 7 6" xfId="1014"/>
    <cellStyle name="Normal 7 7" xfId="1015"/>
    <cellStyle name="Normal 7 8" xfId="1016"/>
    <cellStyle name="Normal 7 9" xfId="1017"/>
    <cellStyle name="Normal 70" xfId="1256"/>
    <cellStyle name="Normal 70 2" xfId="1291"/>
    <cellStyle name="Normal 71" xfId="1257"/>
    <cellStyle name="Normal 71 2" xfId="1327"/>
    <cellStyle name="Normal 71 2 2" xfId="1465"/>
    <cellStyle name="Normal 71 2 3" xfId="1474"/>
    <cellStyle name="Normal 71 2 3 2" xfId="1715"/>
    <cellStyle name="Normal 71 2 4" xfId="1608"/>
    <cellStyle name="Normal 72" xfId="1258"/>
    <cellStyle name="Normal 72 2" xfId="1373"/>
    <cellStyle name="Normal 73" xfId="1259"/>
    <cellStyle name="Normal 73 2" xfId="1328"/>
    <cellStyle name="Normal 73 2 2" xfId="1475"/>
    <cellStyle name="Normal 73 2 2 2" xfId="1716"/>
    <cellStyle name="Normal 73 2 3" xfId="1609"/>
    <cellStyle name="Normal 74" xfId="1260"/>
    <cellStyle name="Normal 74 2" xfId="1329"/>
    <cellStyle name="Normal 74 2 2" xfId="1476"/>
    <cellStyle name="Normal 74 2 2 2" xfId="1717"/>
    <cellStyle name="Normal 74 2 3" xfId="1610"/>
    <cellStyle name="Normal 75" xfId="1261"/>
    <cellStyle name="Normal 75 2" xfId="1330"/>
    <cellStyle name="Normal 75 2 2" xfId="1477"/>
    <cellStyle name="Normal 75 2 2 2" xfId="1718"/>
    <cellStyle name="Normal 75 2 3" xfId="1611"/>
    <cellStyle name="Normal 76" xfId="1262"/>
    <cellStyle name="Normal 77" xfId="1331"/>
    <cellStyle name="Normal 77 2" xfId="1478"/>
    <cellStyle name="Normal 77 2 2" xfId="1719"/>
    <cellStyle name="Normal 77 3" xfId="1578"/>
    <cellStyle name="Normal 78" xfId="1332"/>
    <cellStyle name="Normal 78 2" xfId="1479"/>
    <cellStyle name="Normal 78 2 2" xfId="1720"/>
    <cellStyle name="Normal 78 3" xfId="1612"/>
    <cellStyle name="Normal 79" xfId="1333"/>
    <cellStyle name="Normal 8" xfId="1018"/>
    <cellStyle name="Normal 8 2" xfId="1019"/>
    <cellStyle name="Normal 8 3" xfId="1020"/>
    <cellStyle name="Normal 8 4" xfId="1021"/>
    <cellStyle name="Normal 8 5" xfId="1022"/>
    <cellStyle name="Normal 8 6" xfId="1023"/>
    <cellStyle name="Normal 8 7" xfId="1024"/>
    <cellStyle name="Normal 8 8" xfId="1025"/>
    <cellStyle name="Normal 8 9" xfId="1026"/>
    <cellStyle name="Normal 80" xfId="1334"/>
    <cellStyle name="Normal 80 2" xfId="1480"/>
    <cellStyle name="Normal 80 2 2" xfId="1721"/>
    <cellStyle name="Normal 80 3" xfId="1613"/>
    <cellStyle name="Normal 81" xfId="1335"/>
    <cellStyle name="Normal 81 2" xfId="1481"/>
    <cellStyle name="Normal 81 2 2" xfId="1722"/>
    <cellStyle name="Normal 81 3" xfId="1614"/>
    <cellStyle name="Normal 82" xfId="1336"/>
    <cellStyle name="Normal 82 2" xfId="1482"/>
    <cellStyle name="Normal 82 2 2" xfId="1723"/>
    <cellStyle name="Normal 82 3" xfId="1615"/>
    <cellStyle name="Normal 83" xfId="1337"/>
    <cellStyle name="Normal 83 2" xfId="1483"/>
    <cellStyle name="Normal 83 2 2" xfId="1724"/>
    <cellStyle name="Normal 83 3" xfId="1616"/>
    <cellStyle name="Normal 84" xfId="1338"/>
    <cellStyle name="Normal 84 2" xfId="1484"/>
    <cellStyle name="Normal 84 2 2" xfId="1725"/>
    <cellStyle name="Normal 84 3" xfId="1617"/>
    <cellStyle name="Normal 85" xfId="1339"/>
    <cellStyle name="Normal 85 2" xfId="1485"/>
    <cellStyle name="Normal 85 2 2" xfId="1726"/>
    <cellStyle name="Normal 85 3" xfId="1618"/>
    <cellStyle name="Normal 86" xfId="1340"/>
    <cellStyle name="Normal 86 2" xfId="1486"/>
    <cellStyle name="Normal 86 2 2" xfId="1727"/>
    <cellStyle name="Normal 86 3" xfId="1619"/>
    <cellStyle name="Normal 87" xfId="1341"/>
    <cellStyle name="Normal 87 2" xfId="1487"/>
    <cellStyle name="Normal 87 2 2" xfId="1728"/>
    <cellStyle name="Normal 87 3" xfId="1620"/>
    <cellStyle name="Normal 88" xfId="1342"/>
    <cellStyle name="Normal 88 2" xfId="1488"/>
    <cellStyle name="Normal 88 2 2" xfId="1729"/>
    <cellStyle name="Normal 88 3" xfId="1621"/>
    <cellStyle name="Normal 89" xfId="1343"/>
    <cellStyle name="Normal 89 2" xfId="1489"/>
    <cellStyle name="Normal 89 2 2" xfId="1730"/>
    <cellStyle name="Normal 89 3" xfId="1622"/>
    <cellStyle name="Normal 9" xfId="1027"/>
    <cellStyle name="Normal 9 2" xfId="1028"/>
    <cellStyle name="Normal 9 2 2" xfId="1204"/>
    <cellStyle name="Normal 9 2 3" xfId="1344"/>
    <cellStyle name="Normal 9 3" xfId="1029"/>
    <cellStyle name="Normal 9 4" xfId="1030"/>
    <cellStyle name="Normal 9 5" xfId="1031"/>
    <cellStyle name="Normal 9 6" xfId="1032"/>
    <cellStyle name="Normal 9 7" xfId="1033"/>
    <cellStyle name="Normal 9 8" xfId="1034"/>
    <cellStyle name="Normal 9 9" xfId="1035"/>
    <cellStyle name="Normal 90" xfId="1345"/>
    <cellStyle name="Normal 90 2" xfId="1490"/>
    <cellStyle name="Normal 90 2 2" xfId="1731"/>
    <cellStyle name="Normal 90 3" xfId="1623"/>
    <cellStyle name="Normal 91" xfId="1387"/>
    <cellStyle name="Normal 91 2" xfId="1498"/>
    <cellStyle name="Normal 91 2 2" xfId="1737"/>
    <cellStyle name="Normal 91 3" xfId="1640"/>
    <cellStyle name="Normal 92" xfId="1513"/>
    <cellStyle name="Normal_X tabela- naselenie mesecni primanja" xfId="1512"/>
    <cellStyle name="normální_List1" xfId="1036"/>
    <cellStyle name="Note 10" xfId="1037"/>
    <cellStyle name="Note 11" xfId="1038"/>
    <cellStyle name="Note 12" xfId="1039"/>
    <cellStyle name="Note 13" xfId="1040"/>
    <cellStyle name="Note 14" xfId="1041"/>
    <cellStyle name="Note 2" xfId="1042"/>
    <cellStyle name="Note 2 2" xfId="1043"/>
    <cellStyle name="Note 2 2 2" xfId="1263"/>
    <cellStyle name="Note 2 3" xfId="1044"/>
    <cellStyle name="Note 2 4" xfId="1045"/>
    <cellStyle name="Note 2 5" xfId="1046"/>
    <cellStyle name="Note 2 6" xfId="1047"/>
    <cellStyle name="Note 3" xfId="1048"/>
    <cellStyle name="Note 3 2" xfId="1049"/>
    <cellStyle name="Note 3 3" xfId="1050"/>
    <cellStyle name="Note 4" xfId="1051"/>
    <cellStyle name="Note 5" xfId="1052"/>
    <cellStyle name="Note 6" xfId="1053"/>
    <cellStyle name="Note 7" xfId="1054"/>
    <cellStyle name="Note 8" xfId="1055"/>
    <cellStyle name="Note 9" xfId="1056"/>
    <cellStyle name="Output 10" xfId="1057"/>
    <cellStyle name="Output 11" xfId="1058"/>
    <cellStyle name="Output 12" xfId="1059"/>
    <cellStyle name="Output 13" xfId="1060"/>
    <cellStyle name="Output 14" xfId="1061"/>
    <cellStyle name="Output 2" xfId="1062"/>
    <cellStyle name="Output 2 2" xfId="1063"/>
    <cellStyle name="Output 2 2 2" xfId="1264"/>
    <cellStyle name="Output 2 3" xfId="1064"/>
    <cellStyle name="Output 2 4" xfId="1065"/>
    <cellStyle name="Output 2 5" xfId="1066"/>
    <cellStyle name="Output 2 6" xfId="1067"/>
    <cellStyle name="Output 3" xfId="1068"/>
    <cellStyle name="Output 3 2" xfId="1069"/>
    <cellStyle name="Output 3 3" xfId="1070"/>
    <cellStyle name="Output 4" xfId="1071"/>
    <cellStyle name="Output 5" xfId="1072"/>
    <cellStyle name="Output 6" xfId="1073"/>
    <cellStyle name="Output 7" xfId="1074"/>
    <cellStyle name="Output 8" xfId="1075"/>
    <cellStyle name="Output 9" xfId="1076"/>
    <cellStyle name="Percent" xfId="1297" builtinId="5"/>
    <cellStyle name="Percent 10" xfId="1077"/>
    <cellStyle name="Percent 10 2" xfId="1078"/>
    <cellStyle name="Percent 10 2 2" xfId="1216"/>
    <cellStyle name="Percent 10 2 3" xfId="1374"/>
    <cellStyle name="Percent 10 3" xfId="1205"/>
    <cellStyle name="Percent 11" xfId="1079"/>
    <cellStyle name="Percent 11 2" xfId="1302"/>
    <cellStyle name="Percent 11 2 2" xfId="1466"/>
    <cellStyle name="Percent 12" xfId="1080"/>
    <cellStyle name="Percent 12 2" xfId="1206"/>
    <cellStyle name="Percent 13" xfId="1081"/>
    <cellStyle name="Percent 13 2" xfId="1292"/>
    <cellStyle name="Percent 13 3" xfId="1310"/>
    <cellStyle name="Percent 13 3 2" xfId="1467"/>
    <cellStyle name="Percent 13 3 2 2" xfId="1709"/>
    <cellStyle name="Percent 13 4" xfId="1571"/>
    <cellStyle name="Percent 14" xfId="1293"/>
    <cellStyle name="Percent 15" xfId="1294"/>
    <cellStyle name="Percent 16" xfId="1295"/>
    <cellStyle name="Percent 17" xfId="1375"/>
    <cellStyle name="Percent 18" xfId="1376"/>
    <cellStyle name="Percent 19" xfId="1377"/>
    <cellStyle name="Percent 2" xfId="1082"/>
    <cellStyle name="Percent 2 2" xfId="1083"/>
    <cellStyle name="Percent 2 2 2" xfId="37"/>
    <cellStyle name="Percent 2 2 3" xfId="1084"/>
    <cellStyle name="Percent 2 3" xfId="40"/>
    <cellStyle name="Percent 2 4" xfId="1085"/>
    <cellStyle name="Percent 2 4 2" xfId="1217"/>
    <cellStyle name="Percent 2 5" xfId="1086"/>
    <cellStyle name="Percent 2 6" xfId="1087"/>
    <cellStyle name="Percent 2 6 2" xfId="1088"/>
    <cellStyle name="Percent 2 6 3" xfId="1207"/>
    <cellStyle name="Percent 2 6 4" xfId="1296"/>
    <cellStyle name="Percent 2 7" xfId="35"/>
    <cellStyle name="Percent 2 7 2" xfId="1089"/>
    <cellStyle name="Percent 2 7 2 2" xfId="1265"/>
    <cellStyle name="Percent 2 7 2 2 2" xfId="1446"/>
    <cellStyle name="Percent 2 7 2 2 2 2" xfId="1588"/>
    <cellStyle name="Percent 2 7 2 2 3" xfId="1573"/>
    <cellStyle name="Percent 2 7 2 3" xfId="1441"/>
    <cellStyle name="Percent 2 7 2 3 2" xfId="1692"/>
    <cellStyle name="Percent 2 7 2 4" xfId="1572"/>
    <cellStyle name="Percent 2 7 3" xfId="1208"/>
    <cellStyle name="Percent 2 7 4" xfId="1378"/>
    <cellStyle name="Percent 2 7 5" xfId="1379"/>
    <cellStyle name="Percent 2 7 5 2" xfId="1471"/>
    <cellStyle name="Percent 2 7 5 2 2" xfId="1712"/>
    <cellStyle name="Percent 2 7 5 3" xfId="1633"/>
    <cellStyle name="Percent 2 7 6" xfId="1384"/>
    <cellStyle name="Percent 2 7 6 2" xfId="1494"/>
    <cellStyle name="Percent 2 7 6 2 2" xfId="1735"/>
    <cellStyle name="Percent 2 7 6 3" xfId="1638"/>
    <cellStyle name="Percent 2 7 7" xfId="1391"/>
    <cellStyle name="Percent 2 7 7 2" xfId="1644"/>
    <cellStyle name="Percent 2 8" xfId="1090"/>
    <cellStyle name="Percent 2 9" xfId="1209"/>
    <cellStyle name="Percent 20" xfId="1380"/>
    <cellStyle name="Percent 20 2" xfId="1458"/>
    <cellStyle name="Percent 20 2 2" xfId="1704"/>
    <cellStyle name="Percent 20 3" xfId="1634"/>
    <cellStyle name="Percent 21" xfId="1511"/>
    <cellStyle name="Percent 3" xfId="41"/>
    <cellStyle name="Percent 3 2" xfId="1092"/>
    <cellStyle name="Percent 3 2 2" xfId="1093"/>
    <cellStyle name="Percent 3 3" xfId="1210"/>
    <cellStyle name="Percent 3 4" xfId="1091"/>
    <cellStyle name="Percent 3 5" xfId="1574"/>
    <cellStyle name="Percent 4" xfId="34"/>
    <cellStyle name="Percent 4 2" xfId="1094"/>
    <cellStyle name="Percent 4 2 2" xfId="1211"/>
    <cellStyle name="Percent 4 3" xfId="1095"/>
    <cellStyle name="Percent 4 3 2" xfId="1096"/>
    <cellStyle name="Percent 4 4" xfId="1212"/>
    <cellStyle name="Percent 5" xfId="1097"/>
    <cellStyle name="Percent 5 2" xfId="1098"/>
    <cellStyle name="Percent 5 3" xfId="1099"/>
    <cellStyle name="Percent 5 4" xfId="1346"/>
    <cellStyle name="Percent 6" xfId="1100"/>
    <cellStyle name="Percent 6 2" xfId="1101"/>
    <cellStyle name="Percent 6 2 2" xfId="1102"/>
    <cellStyle name="Percent 6 3" xfId="1103"/>
    <cellStyle name="Percent 6 4" xfId="1347"/>
    <cellStyle name="Percent 6 5" xfId="1442"/>
    <cellStyle name="Percent 6 5 2" xfId="1693"/>
    <cellStyle name="Percent 6 6" xfId="1602"/>
    <cellStyle name="Percent 7" xfId="1104"/>
    <cellStyle name="Percent 7 2" xfId="1213"/>
    <cellStyle name="Percent 7 3" xfId="1348"/>
    <cellStyle name="Percent 8" xfId="1105"/>
    <cellStyle name="Percent 8 2" xfId="1214"/>
    <cellStyle name="Percent 8 3" xfId="1349"/>
    <cellStyle name="Percent 9" xfId="1106"/>
    <cellStyle name="Percent 9 2" xfId="1215"/>
    <cellStyle name="Percent 9 3" xfId="1350"/>
    <cellStyle name="percentage difference one decimal" xfId="1107"/>
    <cellStyle name="percentage difference zero decimal" xfId="1108"/>
    <cellStyle name="Style 1" xfId="1109"/>
    <cellStyle name="Style 1 2" xfId="1110"/>
    <cellStyle name="Style 1 3" xfId="1111"/>
    <cellStyle name="Style 1 4" xfId="1351"/>
    <cellStyle name="Title 10" xfId="1112"/>
    <cellStyle name="Title 11" xfId="1113"/>
    <cellStyle name="Title 12" xfId="1114"/>
    <cellStyle name="Title 13" xfId="1115"/>
    <cellStyle name="Title 14" xfId="1116"/>
    <cellStyle name="Title 2" xfId="1117"/>
    <cellStyle name="Title 2 2" xfId="1118"/>
    <cellStyle name="Title 2 2 2" xfId="1266"/>
    <cellStyle name="Title 2 3" xfId="1119"/>
    <cellStyle name="Title 2 4" xfId="1120"/>
    <cellStyle name="Title 2 5" xfId="1121"/>
    <cellStyle name="Title 2 6" xfId="1122"/>
    <cellStyle name="Title 3" xfId="1123"/>
    <cellStyle name="Title 3 2" xfId="1124"/>
    <cellStyle name="Title 3 3" xfId="1125"/>
    <cellStyle name="Title 4" xfId="1126"/>
    <cellStyle name="Title 5" xfId="1127"/>
    <cellStyle name="Title 6" xfId="1128"/>
    <cellStyle name="Title 7" xfId="1129"/>
    <cellStyle name="Title 8" xfId="1130"/>
    <cellStyle name="Title 9" xfId="1131"/>
    <cellStyle name="Total 10" xfId="1132"/>
    <cellStyle name="Total 11" xfId="1133"/>
    <cellStyle name="Total 12" xfId="1134"/>
    <cellStyle name="Total 13" xfId="1135"/>
    <cellStyle name="Total 14" xfId="1136"/>
    <cellStyle name="Total 2" xfId="1137"/>
    <cellStyle name="Total 2 2" xfId="1138"/>
    <cellStyle name="Total 2 2 2" xfId="1267"/>
    <cellStyle name="Total 2 3" xfId="1139"/>
    <cellStyle name="Total 2 4" xfId="1140"/>
    <cellStyle name="Total 2 5" xfId="1141"/>
    <cellStyle name="Total 2 6" xfId="1142"/>
    <cellStyle name="Total 3" xfId="1143"/>
    <cellStyle name="Total 3 2" xfId="1144"/>
    <cellStyle name="Total 3 3" xfId="1145"/>
    <cellStyle name="Total 4" xfId="1146"/>
    <cellStyle name="Total 5" xfId="1147"/>
    <cellStyle name="Total 6" xfId="1148"/>
    <cellStyle name="Total 7" xfId="1149"/>
    <cellStyle name="Total 8" xfId="1150"/>
    <cellStyle name="Total 9" xfId="1151"/>
    <cellStyle name="Warning Text 10" xfId="1152"/>
    <cellStyle name="Warning Text 11" xfId="1153"/>
    <cellStyle name="Warning Text 12" xfId="1154"/>
    <cellStyle name="Warning Text 13" xfId="1155"/>
    <cellStyle name="Warning Text 14" xfId="1156"/>
    <cellStyle name="Warning Text 2" xfId="1157"/>
    <cellStyle name="Warning Text 2 2" xfId="1158"/>
    <cellStyle name="Warning Text 2 2 2" xfId="1268"/>
    <cellStyle name="Warning Text 2 3" xfId="1159"/>
    <cellStyle name="Warning Text 2 4" xfId="1160"/>
    <cellStyle name="Warning Text 2 5" xfId="1161"/>
    <cellStyle name="Warning Text 2 6" xfId="1162"/>
    <cellStyle name="Warning Text 3" xfId="1163"/>
    <cellStyle name="Warning Text 3 2" xfId="1164"/>
    <cellStyle name="Warning Text 3 3" xfId="1165"/>
    <cellStyle name="Warning Text 4" xfId="1166"/>
    <cellStyle name="Warning Text 5" xfId="1167"/>
    <cellStyle name="Warning Text 6" xfId="1168"/>
    <cellStyle name="Warning Text 7" xfId="1169"/>
    <cellStyle name="Warning Text 8" xfId="1170"/>
    <cellStyle name="Warning Text 9" xfId="1171"/>
    <cellStyle name="zero" xfId="1172"/>
    <cellStyle name="Валута 2" xfId="1173"/>
    <cellStyle name="Запирка 2" xfId="1174"/>
    <cellStyle name="Запирка 2 2" xfId="1575"/>
    <cellStyle name="Процент 2" xfId="11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OCUME~1/oliverap/LOCALS~1/Temp/HS/Hs_2004/uvoz_2004/nafta_2004/U_98_defin_2002_1-6_2004_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DanicaU/External%20sektor/informacii/kvartalni/2006/Q4-2006/Q4.2006_finansiski%20pazari/Yield%20Curve%20IV%20kv.20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B7" t="str">
            <v>A01-01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C8" t="str">
            <v>A01-01-01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C14" t="str">
            <v>A01-01-02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C19" t="str">
            <v>A01-01-03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B21" t="str">
            <v>A01-02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C22" t="str">
            <v>A01-02-01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A01-03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C29" t="str">
            <v>A01-03-01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C31" t="str">
            <v>A01-03-02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A01-04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C34" t="str">
            <v>A01-04-01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C38" t="str">
            <v>A01-04-02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C43" t="str">
            <v>A01-04-03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C46" t="str">
            <v>A01-04-04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A01-05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C49" t="str">
            <v>A01-05-01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B54" t="str">
            <v>A02-01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C55" t="str">
            <v>A02-01-01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C57" t="str">
            <v>A02-01-02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C59" t="str">
            <v>A02-01-03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B63" t="str">
            <v>A02-02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C64" t="str">
            <v>A02-02-01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C68" t="str">
            <v>A02-02-02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C71" t="str">
            <v>A02-02-03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B73" t="str">
            <v>A02-03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C74" t="str">
            <v>A02-03-01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C77" t="str">
            <v>A02-03-02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B81" t="str">
            <v>A03-01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C82" t="str">
            <v>A03-01-01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C84" t="str">
            <v>A03-01-02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 t="str">
            <v>A04-01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 t="str">
            <v>A04-01-01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 t="str">
            <v>A04-01-02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B93" t="str">
            <v>A05-02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C94" t="str">
            <v>A05-02-01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B97" t="str">
            <v>A06-01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C98" t="str">
            <v>A06-01-01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B100" t="str">
            <v>A06-02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C101" t="str">
            <v>A06-02-01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C106" t="str">
            <v>A06-02-03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 t="str">
            <v>A06-02-04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 t="str">
            <v>A06-02-10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B116" t="str">
            <v>A06-03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C117" t="str">
            <v>A06-03-01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 t="str">
            <v>A06-03-04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B124" t="str">
            <v>A06-04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 t="str">
            <v>A06-04-05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 t="str">
            <v>A06-07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C128" t="str">
            <v>A06-07-06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B130" t="str">
            <v>A06-08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C131" t="str">
            <v>A06-08-01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 t="str">
            <v>A06-08-03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 t="str">
            <v>A06-08-13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B140" t="str">
            <v>A06-11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 t="str">
            <v>A06-11-07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 t="str">
            <v>A06-11-15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B146" t="str">
            <v>A07-01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 t="str">
            <v>A07-01-01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C149" t="str">
            <v>A07-01-04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 t="str">
            <v>A07-01-09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A07-02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C154" t="str">
            <v>A07-02-01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C159" t="str">
            <v>A07-02-02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 t="str">
            <v>A07-02-03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 t="str">
            <v>A07-02-04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C170" t="str">
            <v>A07-02-13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B172" t="str">
            <v>A07-03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C173" t="str">
            <v>A07-03-01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 t="str">
            <v>A07-04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C178" t="str">
            <v>A07-04-01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 t="str">
            <v>A07-04-04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 t="str">
            <v>A07-04-08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B185" t="str">
            <v>A07-05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C186" t="str">
            <v>A07-05-07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A07-06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C189" t="str">
            <v>A07-06-02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A07-07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 t="str">
            <v>A07-07-01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 t="str">
            <v>A07-07-03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 t="str">
            <v>A07-07-04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 t="str">
            <v>A07-07-09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A07-08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C203" t="str">
            <v>A07-08-01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 t="str">
            <v>A07-08-02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 t="str">
            <v>A07-08-03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C218" t="str">
            <v>A07-08-10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 t="str">
            <v>A07-08-13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B222" t="str">
            <v>A07-09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 t="str">
            <v>A07-09-01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B225" t="str">
            <v>A07-11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 t="str">
            <v>A07-11-07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 t="str">
            <v>A07-11-15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 t="str">
            <v>A07-13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C232" t="str">
            <v>A07-13-01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C235" t="str">
            <v>A07-13-02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 t="str">
            <v>A07-13-07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B239" t="str">
            <v>A07-14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C240" t="str">
            <v>A07-14-01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 t="str">
            <v>A07-14-04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B245" t="str">
            <v>A07-15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C246" t="str">
            <v>A07-15-01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C248" t="str">
            <v>A07-15-07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C251" t="str">
            <v>A07-15-08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C253" t="str">
            <v>A07-15-10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 t="str">
            <v>A07-15-12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B258" t="str">
            <v>A07-16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C259" t="str">
            <v>A07-16-02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C261" t="str">
            <v>A07-16-05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C264" t="str">
            <v>A07-16-07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 t="str">
            <v>A07-16-08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B269" t="str">
            <v>A08-01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 t="str">
            <v>A08-01-01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B272" t="str">
            <v>A08-02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C273" t="str">
            <v>A08-02-01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C279" t="str">
            <v>A08-02-07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B282" t="str">
            <v>A09-01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C283" t="str">
            <v>A09-01-01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C285" t="str">
            <v>A09-01-02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C289" t="str">
            <v>A09-01-03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C292" t="str">
            <v>A09-01-04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C298" t="str">
            <v>A09-01-06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 t="str">
            <v>A09-01-07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C302" t="str">
            <v>A09-01-09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C304" t="str">
            <v>A09-01-10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C311" t="str">
            <v>A09-01-11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B314" t="str">
            <v>A09-02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C315" t="str">
            <v>A09-02-01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C321" t="str">
            <v>A09-02-02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C324" t="str">
            <v>A09-02-03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C327" t="str">
            <v>A09-02-04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C329" t="str">
            <v>A09-02-05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C338" t="str">
            <v>A09-02-06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B340" t="str">
            <v>A09-04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C341" t="str">
            <v>A09-04-02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C343" t="str">
            <v>A09-04-05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C345" t="str">
            <v>A09-04-09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B347" t="str">
            <v>A09-05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C348" t="str">
            <v>A09-05-01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C353" t="str">
            <v>A09-05-02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 t="str">
            <v>A09-05-03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C358" t="str">
            <v>A09-05-04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C361" t="str">
            <v>A09-05-05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C364" t="str">
            <v>A09-05-06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C367" t="str">
            <v>A09-05-07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C371" t="str">
            <v>A09-05-08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C373" t="str">
            <v>A09-05-09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C375" t="str">
            <v>A09-05-10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 t="str">
            <v>A09-06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C382" t="str">
            <v>A09-06-01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C384" t="str">
            <v>A09-06-02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C387" t="str">
            <v>A09-06-03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C390" t="str">
            <v>A09-06-05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C393" t="str">
            <v>A09-06-07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C396" t="str">
            <v>A09-06-08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B399" t="str">
            <v>A09-07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C400" t="str">
            <v>A09-07-01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 t="str">
            <v>A09-07-02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 t="str">
            <v>A09-07-04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C408" t="str">
            <v>A09-07-05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C410" t="str">
            <v>A09-07-07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C413" t="str">
            <v>A09-07-09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 t="str">
            <v>A09-07-10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B418" t="str">
            <v>A09-08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C419" t="str">
            <v>A09-08-01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 t="str">
            <v>A09-08-03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C423" t="str">
            <v>A09-08-04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C425" t="str">
            <v>A09-08-05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C427" t="str">
            <v>A09-08-07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C430" t="str">
            <v>A09-08-10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B433" t="str">
            <v>A09-09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C434" t="str">
            <v>A09-09-01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C439" t="str">
            <v>A09-09-02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C442" t="str">
            <v>A09-09-03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C444" t="str">
            <v>A09-09-04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C446" t="str">
            <v>A09-09-05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C449" t="str">
            <v>A09-09-06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C451" t="str">
            <v>A09-09-07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C455" t="str">
            <v>A09-09-08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C458" t="str">
            <v>A09-09-09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C460" t="str">
            <v>A09-09-11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C464" t="str">
            <v>A09-09-12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B468" t="str">
            <v>A09-10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C469" t="str">
            <v>A09-10-05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C471" t="str">
            <v>A09-10-10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B473" t="str">
            <v>A09-16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C474" t="str">
            <v>A09-16-02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C479" t="str">
            <v>A09-16-04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C481" t="str">
            <v>A09-16-05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C483" t="str">
            <v>A09-16-06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B485" t="str">
            <v>A09-24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C486" t="str">
            <v>A09-24-01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 t="str">
            <v>A09-25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C489" t="str">
            <v>A09-25-01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C493" t="str">
            <v>A09-25-02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 t="str">
            <v>A09-25-03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C497" t="str">
            <v>A09-25-04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B499" t="str">
            <v>A09-26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C500" t="str">
            <v>A09-26-01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C503" t="str">
            <v>A09-26-03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C505" t="str">
            <v>A09-26-07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B507" t="str">
            <v>A09-28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C508" t="str">
            <v>A09-28-01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C512" t="str">
            <v>A09-28-02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C518" t="str">
            <v>A09-28-05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C521" t="str">
            <v>A09-28-07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 t="str">
            <v>A09-28-08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C530" t="str">
            <v>A09-28-09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C532" t="str">
            <v>A09-28-11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B537" t="str">
            <v>A10-01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C538" t="str">
            <v>A10-01-01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C542" t="str">
            <v>A10-01-02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C546" t="str">
            <v>A10-01-03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C549" t="str">
            <v>A10-01-04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C553" t="str">
            <v>A10-01-05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C557" t="str">
            <v>A10-01-06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C560" t="str">
            <v>A10-01-07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C564" t="str">
            <v>A10-01-08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C568" t="str">
            <v>A10-01-09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C571" t="str">
            <v>A10-01-10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C575" t="str">
            <v>A10-01-11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C579" t="str">
            <v>A10-01-12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C582" t="str">
            <v>A10-01-13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C586" t="str">
            <v>A10-01-14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C590" t="str">
            <v>A10-01-15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 t="str">
            <v>A10-01-16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 t="str">
            <v>A10-01-17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C597" t="str">
            <v>A10-01-18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C600" t="str">
            <v>A10-01-19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C604" t="str">
            <v>A10-01-20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C608" t="str">
            <v>A10-01-21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C611" t="str">
            <v>A10-01-22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C618" t="str">
            <v>A10-01-23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B628" t="str">
            <v>A10-02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C629" t="str">
            <v>A10-02-01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C631" t="str">
            <v>A10-02-02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C634" t="str">
            <v>A10-02-03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C637" t="str">
            <v>A10-02-05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C639" t="str">
            <v>A10-02-06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C642" t="str">
            <v>A10-02-07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C645" t="str">
            <v>A10-02-08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C648" t="str">
            <v>A10-02-09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C651" t="str">
            <v>A10-02-10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C654" t="str">
            <v>A10-02-11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C658" t="str">
            <v>A10-02-12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C661" t="str">
            <v>A10-02-14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C663" t="str">
            <v>A10-02-15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C666" t="str">
            <v>A10-02-17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C669" t="str">
            <v>A10-02-18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C671" t="str">
            <v>A10-02-19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C673" t="str">
            <v>A10-02-28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C675" t="str">
            <v>A10-02-31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C680" t="str">
            <v>A10-02-32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B687" t="str">
            <v>A10-03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C688" t="str">
            <v>A10-03-01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C692" t="str">
            <v>A10-03-02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C696" t="str">
            <v>A10-03-03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C698" t="str">
            <v>A10-03-05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C702" t="str">
            <v>A10-03-06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C704" t="str">
            <v>A10-03-07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C708" t="str">
            <v>A10-03-08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C712" t="str">
            <v>A10-03-09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C714" t="str">
            <v>A10-03-10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C717" t="str">
            <v>A10-03-13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C720" t="str">
            <v>A10-03-14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B725" t="str">
            <v>A10-04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C726" t="str">
            <v>A10-04-01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C730" t="str">
            <v>A10-04-02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C734" t="str">
            <v>A10-04-03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C737" t="str">
            <v>A10-04-04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C741" t="str">
            <v>A10-04-05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C745" t="str">
            <v>A10-04-06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C748" t="str">
            <v>A10-04-07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C752" t="str">
            <v>A10-04-08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C756" t="str">
            <v>A10-04-09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C759" t="str">
            <v>A10-04-10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C763" t="str">
            <v>A10-04-11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C765" t="str">
            <v>A10-04-12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C767" t="str">
            <v>A10-04-13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C781" t="str">
            <v>A10-04-14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C796" t="str">
            <v>A10-04-15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C807" t="str">
            <v>A10-04-16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C817" t="str">
            <v>A10-04-17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C831" t="str">
            <v>A10-04-18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C842" t="str">
            <v>A10-04-19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C852" t="str">
            <v>A10-04-20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C865" t="str">
            <v>A10-04-21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C874" t="str">
            <v>A10-04-22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C878" t="str">
            <v>A10-04-23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C880" t="str">
            <v>A10-04-24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C884" t="str">
            <v>A10-04-25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C901" t="str">
            <v>A10-04-26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B924" t="str">
            <v>A10-05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C925" t="str">
            <v>A10-05-01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C928" t="str">
            <v>A10-05-02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C930" t="str">
            <v>A10-05-03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C932" t="str">
            <v>A10-05-04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B936" t="str">
            <v>A10-06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C937" t="str">
            <v>A10-06-01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C941" t="str">
            <v>A10-06-02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C944" t="str">
            <v>A10-06-03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C946" t="str">
            <v>A10-06-04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C950" t="str">
            <v>A10-06-07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C955" t="str">
            <v>A10-06-08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C960" t="str">
            <v>A10-06-09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B964" t="str">
            <v>A10-07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C965" t="str">
            <v>A10-07-01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C967" t="str">
            <v>A10-07-04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C970" t="str">
            <v>A10-07-10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C972" t="str">
            <v>A10-07-11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C975" t="str">
            <v>A10-07-12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B978" t="str">
            <v>A10-08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C979" t="str">
            <v>A10-08-01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C982" t="str">
            <v>A10-08-02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C984" t="str">
            <v>A10-08-03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C986" t="str">
            <v>A10-08-07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C990" t="str">
            <v>A10-08-08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B994" t="str">
            <v>A10-11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C995" t="str">
            <v>A10-11-01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C998" t="str">
            <v>A10-11-02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C1001" t="str">
            <v>A10-11-03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C1003" t="str">
            <v>A10-11-04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C1007" t="str">
            <v>A10-11-05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B1011" t="str">
            <v>A10-12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C1012" t="str">
            <v>A10-12-01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C1015" t="str">
            <v>A10-12-02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C1017" t="str">
            <v>A10-12-03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C1021" t="str">
            <v>A10-12-05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C1024" t="str">
            <v>A10-12-07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C1028" t="str">
            <v>A10-12-08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C1032" t="str">
            <v>A10-12-09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C1036" t="str">
            <v>A10-12-12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C1040" t="str">
            <v>A10-12-14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C1042" t="str">
            <v>A10-12-15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C1044" t="str">
            <v>A10-12-16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B1046" t="str">
            <v>A10-13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C1047" t="str">
            <v>A10-13-01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A10-15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C1050" t="str">
            <v>A10-15-01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C1054" t="str">
            <v>A10-15-03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C1056" t="str">
            <v>A10-15-04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C1058" t="str">
            <v>A10-15-05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C1060" t="str">
            <v>A10-15-06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C1064" t="str">
            <v>A10-15-07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C1070" t="str">
            <v>A10-15-08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C1074" t="str">
            <v>A10-15-09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B1078" t="str">
            <v>A10-16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C1079" t="str">
            <v>A10-16-01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C1083" t="str">
            <v>A10-16-02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C1086" t="str">
            <v>A10-16-04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B1088" t="str">
            <v>A10-18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C1089" t="str">
            <v>A10-18-01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C1096" t="str">
            <v>A10-18-02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C1103" t="str">
            <v>A10-18-03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C1109" t="str">
            <v>A10-18-04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C1115" t="str">
            <v>A10-18-05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C1120" t="str">
            <v>A10-18-06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C1122" t="str">
            <v>A10-18-08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C1124" t="str">
            <v>A10-18-09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C1131" t="str">
            <v>A10-18-10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C1159" t="str">
            <v>A10-18-11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B1165" t="str">
            <v>A10-19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C1166" t="str">
            <v>A10-19-01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B1168" t="str">
            <v>A10-20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C1169" t="str">
            <v>A10-20-01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B1172" t="str">
            <v>A11-01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C1173" t="str">
            <v>A11-01-01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C1188" t="str">
            <v>A11-01-02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C1202" t="str">
            <v>A11-01-03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C1213" t="str">
            <v>A11-01-04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C1226" t="str">
            <v>A11-01-05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A11-02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C1241" t="str">
            <v>A11-02-01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C1254" t="str">
            <v>A11-02-02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C1267" t="str">
            <v>A11-02-03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C1275" t="str">
            <v>A11-02-04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C1286" t="str">
            <v>A11-02-05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A11-03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C1299" t="str">
            <v>A11-03-01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C1310" t="str">
            <v>A11-03-02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C1324" t="str">
            <v>A11-03-03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C1337" t="str">
            <v>A11-03-04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C1350" t="str">
            <v>A11-03-05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B1363" t="str">
            <v>A11-04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C1364" t="str">
            <v>A11-04-01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C1367" t="str">
            <v>A11-04-02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C1371" t="str">
            <v>A11-04-03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C1374" t="str">
            <v>A11-04-05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A11-05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C1378" t="str">
            <v>A11-05-01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C1381" t="str">
            <v>A11-05-02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C1385" t="str">
            <v>A11-05-04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B1387" t="str">
            <v>A11-06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C1388" t="str">
            <v>A11-06-01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C1391" t="str">
            <v>A11-06-02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C1393" t="str">
            <v>A11-06-03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C1395" t="str">
            <v>A11-06-05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B1398" t="str">
            <v>A11-07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C1399" t="str">
            <v>A11-07-01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C1402" t="str">
            <v>A11-07-02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C1409" t="str">
            <v>A11-07-03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C1411" t="str">
            <v>A11-07-04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C1423" t="str">
            <v>A11-07-05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A11-08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C1433" t="str">
            <v>A11-08-01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C1435" t="str">
            <v>A11-08-02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C1437" t="str">
            <v>A11-08-03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C1439" t="str">
            <v>A11-08-04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C1441" t="str">
            <v>A11-08-05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A11-09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C1444" t="str">
            <v>A11-09-01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C1447" t="str">
            <v>A11-09-02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C1450" t="str">
            <v>A11-09-03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C1452" t="str">
            <v>A11-09-05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B1455" t="str">
            <v>A11-11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C1456" t="str">
            <v>A11-11-01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C1464" t="str">
            <v>A11-11-02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B1473" t="str">
            <v>A12-01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C1474" t="str">
            <v>A12-01-11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C1476" t="str">
            <v>A12-01-12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B1478" t="str">
            <v>A12-02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C1479" t="str">
            <v>A12-02-01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C1481" t="str">
            <v>A12-02-13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B1484" t="str">
            <v>A13-01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C1485" t="str">
            <v>A13-01-01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C1492" t="str">
            <v>A13-01-02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C1499" t="str">
            <v>A13-01-03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C1506" t="str">
            <v>A13-01-04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C1512" t="str">
            <v>A13-01-05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C1518" t="str">
            <v>A13-01-06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C1525" t="str">
            <v>A13-01-07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C1532" t="str">
            <v>A13-01-08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C1537" t="str">
            <v>A13-01-09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B1542" t="str">
            <v>A13-02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C1543" t="str">
            <v>A13-02-01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C1550" t="str">
            <v>A13-02-02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B1557" t="str">
            <v>A13-03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C1558" t="str">
            <v>A13-03-01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C1561" t="str">
            <v>A13-03-02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B1563" t="str">
            <v>A13-04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C1564" t="str">
            <v>A13-04-01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B1566" t="str">
            <v>A13-05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C1567" t="str">
            <v>A13-05-01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C1574" t="str">
            <v>A13-05-02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B1578" t="str">
            <v>A13-06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C1579" t="str">
            <v>A13-06-01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C1582" t="str">
            <v>A13-06-02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C1585" t="str">
            <v>A13-06-03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C1590" t="str">
            <v>A13-06-04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C1593" t="str">
            <v>A13-06-05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C1606" t="str">
            <v>A13-06-06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C1608" t="str">
            <v>A13-06-07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B1614" t="str">
            <v>A13-07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C1615" t="str">
            <v>A13-07-01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C1629" t="str">
            <v>A13-07-02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B1633" t="str">
            <v>A14-01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C1634" t="str">
            <v>A14-01-01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C1640" t="str">
            <v>A14-01-02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B1647" t="str">
            <v>A15-02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C1648" t="str">
            <v>A15-02-01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B1651" t="str">
            <v>A15-03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C1652" t="str">
            <v>A15-03-01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B1654" t="str">
            <v>A15-05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C1655" t="str">
            <v>A15-05-01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B1660" t="str">
            <v>A15-06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C1661" t="str">
            <v>A15-06-01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B1667" t="str">
            <v>A15-07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C1668" t="str">
            <v>A15-07-01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B1679" t="str">
            <v>A16-01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C1680" t="str">
            <v>A16-01-01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B1682" t="str">
            <v>A16-02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C1683" t="str">
            <v>A16-02-01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B1687" t="str">
            <v>A16-03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C1688" t="str">
            <v>A16-03-01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B1698" t="str">
            <v>A16-04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C1699" t="str">
            <v>A16-04-01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B1703" t="str">
            <v>A16-05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C1704" t="str">
            <v>A16-05-01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B1706" t="str">
            <v>A16-06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C1707" t="str">
            <v>A16-06-01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B1722" t="str">
            <v>A16-07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C1723" t="str">
            <v>A16-07-01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B1730" t="str">
            <v>A17-01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C1731" t="str">
            <v>A17-01-01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B1735" t="str">
            <v>A17-02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C1736" t="str">
            <v>A17-02-01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B1740" t="str">
            <v>A18-01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C1741" t="str">
            <v>A18-01-01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C1744" t="str">
            <v>A18-01-02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C1748" t="str">
            <v>A18-01-03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C1752" t="str">
            <v>A18-01-05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C1755" t="str">
            <v>A18-01-06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C1760" t="str">
            <v>A18-01-07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B1762" t="str">
            <v>A18-02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C1763" t="str">
            <v>A18-02-01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C1767" t="str">
            <v>A18-02-02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C1770" t="str">
            <v>A18-02-03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C1773" t="str">
            <v>A18-02-05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C1776" t="str">
            <v>A18-02-06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C1778" t="str">
            <v>A18-02-07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B1780" t="str">
            <v>A18-04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C1781" t="str">
            <v>A18-04-01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C1786" t="str">
            <v>A18-04-02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C1790" t="str">
            <v>A18-04-03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C1794" t="str">
            <v>A18-04-04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C1798" t="str">
            <v>A18-04-05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C1803" t="str">
            <v>A18-04-06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B1806" t="str">
            <v>A18-05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C1807" t="str">
            <v>A18-05-01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C1811" t="str">
            <v>A18-05-02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C1814" t="str">
            <v>A18-05-04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C1816" t="str">
            <v>A18-05-05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C1818" t="str">
            <v>A18-05-06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B1822" t="str">
            <v>A18-07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C1823" t="str">
            <v>A18-07-01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B1828" t="str">
            <v>A18-08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C1829" t="str">
            <v>A18-08-01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B1836" t="str">
            <v>P01-02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C1837" t="str">
            <v>P01-02-01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B1839" t="str">
            <v>P01-03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C1840" t="str">
            <v>P01-03-01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B1842" t="str">
            <v>P01-04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C1843" t="str">
            <v>P01-04-01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B1846" t="str">
            <v>P02-02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C1847" t="str">
            <v>P02-02-01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C1850" t="str">
            <v>P02-02-02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B1853" t="str">
            <v>P03-01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C1854" t="str">
            <v>P03-01-02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B1856" t="str">
            <v>P03-02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C1857" t="str">
            <v>P03-02-01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C1865" t="str">
            <v>P03-02-02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C1873" t="str">
            <v>P03-02-03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B1876" t="str">
            <v>P03-03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C1877" t="str">
            <v>P03-03-01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C1881" t="str">
            <v>P03-03-02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C1885" t="str">
            <v>P03-03-03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B1887" t="str">
            <v>P03-04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C1888" t="str">
            <v>P03-04-01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C1894" t="str">
            <v>P03-04-02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C1904" t="str">
            <v>P03-04-03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B1912" t="str">
            <v>P03-05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C1913" t="str">
            <v>P03-05-01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C1918" t="str">
            <v>P03-05-02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C1924" t="str">
            <v>P03-05-03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B1930" t="str">
            <v>P03-06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C1931" t="str">
            <v>P03-06-01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C1937" t="str">
            <v>P03-06-02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C1945" t="str">
            <v>P03-06-03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B1949" t="str">
            <v>P03-07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C1950" t="str">
            <v>P03-07-01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C1955" t="str">
            <v>P03-07-02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C1959" t="str">
            <v>P03-07-03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B1961" t="str">
            <v>P03-08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C1962" t="str">
            <v>P03-08-01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C1975" t="str">
            <v>P03-08-02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C1986" t="str">
            <v>P03-08-03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C1995" t="str">
            <v>P03-08-04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C1998" t="str">
            <v>P03-08-05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C2001" t="str">
            <v>P03-08-06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B2005" t="str">
            <v>P04-01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C2006" t="str">
            <v>P04-01-01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C2010" t="str">
            <v>P04-01-02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B2014" t="str">
            <v>P04-02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C2015" t="str">
            <v>P04-02-01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C2019" t="str">
            <v>P04-02-02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C2022" t="str">
            <v>P04-02-03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B2025" t="str">
            <v>P04-03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C2026" t="str">
            <v>P04-03-01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B2030" t="str">
            <v>P04-04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C2031" t="str">
            <v>P04-04-01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C2034" t="str">
            <v>P04-04-02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B2037" t="str">
            <v>P04-05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C2038" t="str">
            <v>P04-05-01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C2041" t="str">
            <v>P04-05-02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C2043" t="str">
            <v>P04-05-03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C2045" t="str">
            <v>P04-05-04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B2048" t="str">
            <v>P04-06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C2049" t="str">
            <v>P04-06-01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C2052" t="str">
            <v>P04-06-02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B2054" t="str">
            <v>P04-07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C2055" t="str">
            <v>P04-07-01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C2057" t="str">
            <v>P04-07-02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C2059" t="str">
            <v>P04-07-03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B2061" t="str">
            <v>P04-08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C2062" t="str">
            <v>P04-08-01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B2065" t="str">
            <v>P04-09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C2066" t="str">
            <v>P04-09-01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C2069" t="str">
            <v>P04-09-02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B2072" t="str">
            <v>P04-10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C2073" t="str">
            <v>P04-10-01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C2075" t="str">
            <v>P04-10-02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C2077" t="str">
            <v>P04-10-03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C2079" t="str">
            <v>P04-10-04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B2082" t="str">
            <v>P04-11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C2083" t="str">
            <v>P04-11-01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C2085" t="str">
            <v>P04-11-02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C2087" t="str">
            <v>P04-11-03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B2089" t="str">
            <v>P04-12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C2090" t="str">
            <v>P04-12-01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C2102" t="str">
            <v>P04-12-02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C2113" t="str">
            <v>P04-12-03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C2116" t="str">
            <v>P04-12-04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C2123" t="str">
            <v>P04-12-05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C2126" t="str">
            <v>P04-12-07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C2128" t="str">
            <v>P04-12-09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C2130" t="str">
            <v>P04-12-10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C2135" t="str">
            <v>P04-12-11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B2139" t="str">
            <v>P05-01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C2140" t="str">
            <v>P05-01-01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C2144" t="str">
            <v>P05-01-02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B2148" t="str">
            <v>P05-02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C2149" t="str">
            <v>P05-02-01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C2153" t="str">
            <v>P05-02-02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B2155" t="str">
            <v>P05-03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C2156" t="str">
            <v>P05-03-01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B2160" t="str">
            <v>P05-04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C2161" t="str">
            <v>P05-04-01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C2165" t="str">
            <v>P05-04-02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B2169" t="str">
            <v>P05-05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C2170" t="str">
            <v>P05-05-01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C2172" t="str">
            <v>P05-05-02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C2174" t="str">
            <v>P05-05-03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C2176" t="str">
            <v>P05-05-04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B2180" t="str">
            <v>P05-06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C2181" t="str">
            <v>P05-06-01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C2185" t="str">
            <v>P05-06-02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B2187" t="str">
            <v>P05-08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C2188" t="str">
            <v>P05-08-01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B2192" t="str">
            <v>P05-09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C2193" t="str">
            <v>P05-09-01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C2197" t="str">
            <v>P05-09-02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B2201" t="str">
            <v>P05-10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C2202" t="str">
            <v>P05-10-01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C2206" t="str">
            <v>P05-10-02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C2208" t="str">
            <v>P05-10-04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B2212" t="str">
            <v>P05-11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C2213" t="str">
            <v>P05-11-01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B2217" t="str">
            <v>P05-12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C2218" t="str">
            <v>P05-12-02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B2220" t="str">
            <v>P05-13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C2221" t="str">
            <v>P05-13-01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B2224" t="str">
            <v>P05-14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C2225" t="str">
            <v>P05-14-02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B2229" t="str">
            <v>P05-15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C2230" t="str">
            <v>P05-15-01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B2232" t="str">
            <v>P05-16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C2233" t="str">
            <v>P05-16-01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C2242" t="str">
            <v>P05-16-02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C2249" t="str">
            <v>P05-16-03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B2254" t="str">
            <v>P06-01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C2255" t="str">
            <v>P06-01-01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C2259" t="str">
            <v>P06-01-02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B2262" t="str">
            <v>P06-03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C2263" t="str">
            <v>P06-03-01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B2267" t="str">
            <v>P06-04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C2268" t="str">
            <v>P06-04-01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C2271" t="str">
            <v>P06-04-02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B2275" t="str">
            <v>P06-05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C2276" t="str">
            <v>P06-05-01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C2278" t="str">
            <v>P06-05-04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B2281" t="str">
            <v>P06-06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C2282" t="str">
            <v>P06-06-01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B2286" t="str">
            <v>P06-08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C2287" t="str">
            <v>P06-08-01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B2290" t="str">
            <v>P06-09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C2291" t="str">
            <v>P06-09-01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C2295" t="str">
            <v>P06-09-02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B2299" t="str">
            <v>P06-10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C2300" t="str">
            <v>P06-10-01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C2303" t="str">
            <v>P06-10-04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B2307" t="str">
            <v>P06-11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C2308" t="str">
            <v>P06-11-01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B2312" t="str">
            <v>P06-13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C2313" t="str">
            <v>P06-13-01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B2316" t="str">
            <v>P06-14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C2317" t="str">
            <v>P06-14-02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B2320" t="str">
            <v>P06-16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C2321" t="str">
            <v>P06-16-01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C2331" t="str">
            <v>P06-16-02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C2338" t="str">
            <v>P06-16-03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B2343" t="str">
            <v>P07-03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C2344" t="str">
            <v>P07-03-01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B2347" t="str">
            <v>P08-01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C2348" t="str">
            <v>P08-01-01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C2351" t="str">
            <v>P08-01-02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C2355" t="str">
            <v>P08-01-03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C2357" t="str">
            <v>P08-01-04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C2359" t="str">
            <v>P08-01-06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C2361" t="str">
            <v>P08-01-07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C2363" t="str">
            <v>P08-01-08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C2367" t="str">
            <v>P08-01-09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C2370" t="str">
            <v>P08-01-11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C2372" t="str">
            <v>P08-01-14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C2375" t="str">
            <v>P08-01-15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C2378" t="str">
            <v>P08-01-19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C2380" t="str">
            <v>P08-01-20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C2387" t="str">
            <v>P08-01-21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C2389" t="str">
            <v>P08-01-22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C2393" t="str">
            <v>P08-01-23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C2395" t="str">
            <v>P08-01-25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C2397" t="str">
            <v>P08-01-26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C2401" t="str">
            <v>P08-01-27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C2403" t="str">
            <v>P08-01-28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C2405" t="str">
            <v>P08-01-29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C2408" t="str">
            <v>P08-01-30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B2412" t="str">
            <v>P08-02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C2413" t="str">
            <v>P08-02-01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C2415" t="str">
            <v>P08-02-03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C2417" t="str">
            <v>P08-02-05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C2421" t="str">
            <v>P08-02-08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C2425" t="str">
            <v>P08-02-11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C2427" t="str">
            <v>P08-02-12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C2431" t="str">
            <v>P08-02-15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C2434" t="str">
            <v>P08-02-17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B2436" t="str">
            <v>P08-03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C2437" t="str">
            <v>P08-03-05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C2440" t="str">
            <v>P08-03-08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C2443" t="str">
            <v>P08-03-11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C2445" t="str">
            <v>P08-03-14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C2448" t="str">
            <v>P08-03-15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B2450" t="str">
            <v>P08-04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C2451" t="str">
            <v>P08-04-06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C2453" t="str">
            <v>P08-04-08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C2457" t="str">
            <v>P08-04-16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C2460" t="str">
            <v>P08-04-21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C2464" t="str">
            <v>P08-04-23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C2467" t="str">
            <v>P08-04-32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C2470" t="str">
            <v>P08-04-33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C2473" t="str">
            <v>P08-04-35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B2476" t="str">
            <v>P08-05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C2477" t="str">
            <v>P08-05-01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C2480" t="str">
            <v>P08-05-07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B2482" t="str">
            <v>P08-07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C2483" t="str">
            <v>P08-07-04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C2485" t="str">
            <v>P08-07-06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B2488" t="str">
            <v>P09-01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C2489" t="str">
            <v>P09-01-03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B2491" t="str">
            <v>P09-02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C2492" t="str">
            <v>P09-02-04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B2495" t="str">
            <v>P10-01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C2496" t="str">
            <v>P10-01-01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B2498" t="str">
            <v>P10-02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C2499" t="str">
            <v>P10-02-04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B2502" t="str">
            <v>P10-04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C2503" t="str">
            <v>P10-04-01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B2507" t="str">
            <v>P11-01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C2508" t="str">
            <v>P11-01-01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C2517" t="str">
            <v>P11-01-02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C2525" t="str">
            <v>P11-01-03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C2533" t="str">
            <v>P11-01-04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C2541" t="str">
            <v>P11-01-05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C2547" t="str">
            <v>P11-01-06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B2551" t="str">
            <v>P11-02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C2552" t="str">
            <v>P11-02-01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C2570" t="str">
            <v>P11-02-02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C2589" t="str">
            <v>P11-02-03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C2602" t="str">
            <v>P11-02-04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C2619" t="str">
            <v>P11-02-05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C2627" t="str">
            <v>P11-02-06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B2633" t="str">
            <v>P11-03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C2634" t="str">
            <v>P11-03-01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C2651" t="str">
            <v>P11-03-02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C2667" t="str">
            <v>P11-03-03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C2681" t="str">
            <v>P11-03-04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C2694" t="str">
            <v>P11-03-05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C2708" t="str">
            <v>P11-03-06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B2717" t="str">
            <v>P11-04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C2718" t="str">
            <v>P11-04-01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C2722" t="str">
            <v>P11-04-02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C2724" t="str">
            <v>P11-04-03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C2726" t="str">
            <v>P11-04-04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B2728" t="str">
            <v>P11-05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C2729" t="str">
            <v>P11-05-02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C2731" t="str">
            <v>P11-05-03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C2734" t="str">
            <v>P11-05-04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B2737" t="str">
            <v>P11-06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C2738" t="str">
            <v>P11-06-01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C2746" t="str">
            <v>P11-06-02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C2752" t="str">
            <v>P11-06-04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C2754" t="str">
            <v>P11-06-05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C2756" t="str">
            <v>P11-06-06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B2759" t="str">
            <v>P11-07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C2760" t="str">
            <v>P11-07-01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C2763" t="str">
            <v>P11-07-02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B2766" t="str">
            <v>P12-01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C2767" t="str">
            <v>P12-01-01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C2772" t="str">
            <v>P12-01-02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C2777" t="str">
            <v>P12-01-03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C2780" t="str">
            <v>P12-01-04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C2784" t="str">
            <v>P12-01-05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C2786" t="str">
            <v>P12-01-06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B2790" t="str">
            <v>P12-02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C2791" t="str">
            <v>P12-02-01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C2793" t="str">
            <v>P12-02-02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C2795" t="str">
            <v>P12-02-03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C2799" t="str">
            <v>P12-02-04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C2806" t="str">
            <v>P12-02-05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C2815" t="str">
            <v>P12-02-06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B2818" t="str">
            <v>P12-03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C2819" t="str">
            <v>P12-03-01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C2827" t="str">
            <v>P12-03-02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C2830" t="str">
            <v>P12-03-03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C2834" t="str">
            <v>P12-03-04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C2839" t="str">
            <v>P12-03-05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C2844" t="str">
            <v>P12-03-06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C2849" t="str">
            <v>P12-03-07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C2853" t="str">
            <v>P12-03-08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B2856" t="str">
            <v>P13-01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C2857" t="str">
            <v>P13-01-01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C2860" t="str">
            <v>P13-01-02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C2862" t="str">
            <v>P13-01-03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C2864" t="str">
            <v>P13-01-06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B2867" t="str">
            <v>P14-01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C2868" t="str">
            <v>P14-01-01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C2872" t="str">
            <v>P14-01-02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C2874" t="str">
            <v>P14-01-03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C2877" t="str">
            <v>P14-01-04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B2879" t="str">
            <v>P14-02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C2880" t="str">
            <v>P14-02-01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B2885" t="str">
            <v>P14-03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C2886" t="str">
            <v>P14-03-01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C2889" t="str">
            <v>P14-03-02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B2892" t="str">
            <v>P14-04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C2893" t="str">
            <v>P14-04-01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B2902" t="str">
            <v>U01-01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C2903" t="str">
            <v>U01-01-01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C2908" t="str">
            <v>U01-01-02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B2912" t="str">
            <v>U01-02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C2913" t="str">
            <v>U01-02-01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C2917" t="str">
            <v>U01-02-02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B2920" t="str">
            <v>U01-03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C2921" t="str">
            <v>U01-03-01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B2924" t="str">
            <v>U01-04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C2925" t="str">
            <v>U01-04-01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C2928" t="str">
            <v>U01-04-02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C2934" t="str">
            <v>U01-04-03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C2937" t="str">
            <v>U01-04-04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C2940" t="str">
            <v>U01-04-05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C2943" t="str">
            <v>U01-04-06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B2948" t="str">
            <v>U01-05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C2949" t="str">
            <v>U01-05-01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C2953" t="str">
            <v>U01-05-02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B2956" t="str">
            <v>U01-06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C2957" t="str">
            <v>U01-06-01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C2961" t="str">
            <v>U01-06-02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C2963" t="str">
            <v>U01-06-03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C2965" t="str">
            <v>U01-06-04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C2969" t="str">
            <v>U01-06-05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B2972" t="str">
            <v>U01-07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C2973" t="str">
            <v>U01-07-01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B2978" t="str">
            <v>U02-01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C2979" t="str">
            <v>U02-01-01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C2986" t="str">
            <v>U02-01-02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B2990" t="str">
            <v>U02-02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C2991" t="str">
            <v>U02-02-01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C2996" t="str">
            <v>U02-02-02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C2999" t="str">
            <v>U02-02-03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B3001" t="str">
            <v>U02-03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C3002" t="str">
            <v>U02-03-01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B3006" t="str">
            <v>U02-04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C3007" t="str">
            <v>U02-04-01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C3010" t="str">
            <v>U02-04-02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C3016" t="str">
            <v>U02-04-03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C3019" t="str">
            <v>U02-04-04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C3022" t="str">
            <v>U02-04-05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C3025" t="str">
            <v>U02-04-06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B3029" t="str">
            <v>U02-05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C3030" t="str">
            <v>U02-05-01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C3033" t="str">
            <v>U02-05-02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B3037" t="str">
            <v>U02-06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C3038" t="str">
            <v>U02-06-01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C3044" t="str">
            <v>U02-06-02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C3048" t="str">
            <v>U02-06-03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C3051" t="str">
            <v>U02-06-04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C3057" t="str">
            <v>U02-06-05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B3062" t="str">
            <v>U04-01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C3063" t="str">
            <v>U04-01-01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B3070" t="str">
            <v>U04-02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C3071" t="str">
            <v>U04-02-01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B3078" t="str">
            <v>U05-01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C3079" t="str">
            <v>U05-01-01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C3082" t="str">
            <v>U05-01-02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B3085" t="str">
            <v>U05-02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C3086" t="str">
            <v>U05-02-01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C3089" t="str">
            <v>U05-02-02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B3092" t="str">
            <v>U05-03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C3093" t="str">
            <v>U05-03-01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B3095" t="str">
            <v>U05-04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C3096" t="str">
            <v>U05-04-01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C3106" t="str">
            <v>U05-04-02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B3111" t="str">
            <v>U06-02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C3112" t="str">
            <v>U06-02-02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B3116" t="str">
            <v>U07-01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C3117" t="str">
            <v>U07-01-01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B3120" t="str">
            <v>U07-02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C3121" t="str">
            <v>U07-02-01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C3124" t="str">
            <v>U07-02-02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C3127" t="str">
            <v>U07-02-03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B3130" t="str">
            <v>U07-03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C3131" t="str">
            <v>U07-03-01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B3135" t="str">
            <v>U08-01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C3136" t="str">
            <v>U08-01-01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B3143" t="str">
            <v>U08-02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C3144" t="str">
            <v>U08-02-01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B3146" t="str">
            <v>U08-03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C3147" t="str">
            <v>U08-03-01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B3149" t="str">
            <v>U08-04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C3150" t="str">
            <v>U08-04-01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B3153" t="str">
            <v>U08-05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C3154" t="str">
            <v>U08-05-01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B3158" t="str">
            <v>U08-06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C3159" t="str">
            <v>U08-06-01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B3163" t="str">
            <v>U08-07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C3164" t="str">
            <v>U08-07-01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B3170" t="str">
            <v>U08-08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C3171" t="str">
            <v>U08-08-01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B3174" t="str">
            <v>U09-01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C3175" t="str">
            <v>U09-01-01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C3185" t="str">
            <v>U09-01-02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B3188" t="str">
            <v>U09-02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C3189" t="str">
            <v>U09-02-01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C3198" t="str">
            <v>U09-02-02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B3202" t="str">
            <v>U10-01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C3203" t="str">
            <v>U10-01-01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B3206" t="str">
            <v>U10-02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C3207" t="str">
            <v>U10-02-01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B3210" t="str">
            <v>U11-01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C3211" t="str">
            <v>U11-01-01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B3216" t="str">
            <v>U12-01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C3217" t="str">
            <v>U12-01-01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B3220" t="str">
            <v>U13-01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C3221" t="str">
            <v>U13-01-01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B3227" t="str">
            <v>U13-02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C3228" t="str">
            <v>U13-02-01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B3230" t="str">
            <v>U13-03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C3231" t="str">
            <v>U13-03-01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B3233" t="str">
            <v>U13-04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C3234" t="str">
            <v>U13-04-01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B3237" t="str">
            <v>U13-05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C3238" t="str">
            <v>U13-05-01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B3242" t="str">
            <v>U13-06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C3243" t="str">
            <v>U13-06-01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B3248" t="str">
            <v>U13-07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C3249" t="str">
            <v>U13-07-01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B3252" t="str">
            <v>U14-01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C3253" t="str">
            <v>U14-01-01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B3256" t="str">
            <v>U15-01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C3257" t="str">
            <v>U15-01-01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B3260" t="str">
            <v>U16-01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C3261" t="str">
            <v>U16-01-01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B3265" t="str">
            <v>V01-01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C3266" t="str">
            <v>V01-01-01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C3268" t="str">
            <v>V01-01-03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C3270" t="str">
            <v>V01-01-04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B3273" t="str">
            <v>V02-01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C3274" t="str">
            <v>V02-01-01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B3287" t="str">
            <v>V02-02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C3288" t="str">
            <v>V02-02-01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B3297" t="str">
            <v>V02-03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C3298" t="str">
            <v>V02-03-01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B3301" t="str">
            <v>V03-01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C3302" t="str">
            <v>V03-01-01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C3309" t="str">
            <v>V03-01-02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C3316" t="str">
            <v>V03-01-03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B3323" t="str">
            <v>V03-02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C3324" t="str">
            <v>V03-02-01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C3331" t="str">
            <v>V03-02-02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C3338" t="str">
            <v>V03-02-03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B3345" t="str">
            <v>V03-03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C3346" t="str">
            <v>V03-03-01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B3350" t="str">
            <v>V03-04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C3351" t="str">
            <v>V03-04-01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C3356" t="str">
            <v>V03-04-02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C3359" t="str">
            <v>V03-04-03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B3362" t="str">
            <v>V03-05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C3363" t="str">
            <v>V03-05-01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C3370" t="str">
            <v>V03-05-02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C3377" t="str">
            <v>V03-05-03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C3384" t="str">
            <v>V03-05-04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C3390" t="str">
            <v>V03-05-05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C3395" t="str">
            <v>V03-05-06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B3400" t="str">
            <v>V03-06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C3401" t="str">
            <v>V03-06-01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C3403" t="str">
            <v>V03-06-02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B3406" t="str">
            <v>V03-07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C3407" t="str">
            <v>V03-07-01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C3414" t="str">
            <v>V03-07-02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C3421" t="str">
            <v>V03-07-03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B3428" t="str">
            <v>V03-08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C3429" t="str">
            <v>V03-08-01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C3436" t="str">
            <v>V03-08-02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C3443" t="str">
            <v>V03-08-03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B3450" t="str">
            <v>V03-09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C3451" t="str">
            <v>V03-09-01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C3458" t="str">
            <v>V03-09-02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C3465" t="str">
            <v>V03-09-03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B3472" t="str">
            <v>V03-10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C3473" t="str">
            <v>V03-10-01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C3477" t="str">
            <v>V03-10-02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B3483" t="str">
            <v>V05-01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C3484" t="str">
            <v>V05-01-01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C3486" t="str">
            <v>V05-01-03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C3488" t="str">
            <v>V05-01-04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B3491" t="str">
            <v>V06-01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C3492" t="str">
            <v>V06-01-01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B3505" t="str">
            <v>V06-02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C3506" t="str">
            <v>V06-02-01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B3516" t="str">
            <v>V06-03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C3517" t="str">
            <v>V06-03-01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B3520" t="str">
            <v>V07-01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C3521" t="str">
            <v>V07-01-01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C3528" t="str">
            <v>V07-01-02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C3535" t="str">
            <v>V07-01-03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B3542" t="str">
            <v>V07-02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C3543" t="str">
            <v>V07-02-01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C3550" t="str">
            <v>V07-02-02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C3557" t="str">
            <v>V07-02-03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B3564" t="str">
            <v>V07-03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C3565" t="str">
            <v>V07-03-01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C3568" t="str">
            <v>V07-03-02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B3571" t="str">
            <v>V07-04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C3572" t="str">
            <v>V07-04-01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C3577" t="str">
            <v>V07-04-02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C3580" t="str">
            <v>V07-04-03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B3583" t="str">
            <v>V07-05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C3584" t="str">
            <v>V07-05-01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C3591" t="str">
            <v>V07-05-02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C3595" t="str">
            <v>V07-05-03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C3600" t="str">
            <v>V07-05-04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C3607" t="str">
            <v>V07-05-05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C3612" t="str">
            <v>V07-05-06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B3617" t="str">
            <v>V07-06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C3618" t="str">
            <v>V07-06-01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C3620" t="str">
            <v>V07-06-02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B3623" t="str">
            <v>V07-07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C3624" t="str">
            <v>V07-07-01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C3631" t="str">
            <v>V07-07-02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B3638" t="str">
            <v>V07-08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C3639" t="str">
            <v>V07-08-01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C3646" t="str">
            <v>V07-08-02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C3653" t="str">
            <v>V07-08-03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B3660" t="str">
            <v>V07-09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C3661" t="str">
            <v>V07-09-01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C3668" t="str">
            <v>V07-09-02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C3675" t="str">
            <v>V07-09-03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B3682" t="str">
            <v>V07-10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C3683" t="str">
            <v>V07-10-01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C3687" t="str">
            <v>V07-10-02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B7" t="str">
            <v>A01-01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C8" t="str">
            <v>A01-01-01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C13" t="str">
            <v>A01-01-02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C18" t="str">
            <v>A01-01-03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B20" t="str">
            <v>A01-02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C21" t="str">
            <v>A01-02-01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B27" t="str">
            <v>A01-03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C28" t="str">
            <v>A01-03-01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C30" t="str">
            <v>A01-03-02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B32" t="str">
            <v>A01-04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C33" t="str">
            <v>A01-04-01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A01-04-02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C42" t="str">
            <v>A01-04-03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C45" t="str">
            <v>A01-04-04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 t="str">
            <v>A01-05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C48" t="str">
            <v>A01-05-01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B53" t="str">
            <v>A02-01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C54" t="str">
            <v>A02-01-01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A02-01-02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A02-01-03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B62" t="str">
            <v>A02-02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C63" t="str">
            <v>A02-02-01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A02-02-02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A02-02-03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B72" t="str">
            <v>A02-03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C73" t="str">
            <v>A02-03-01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A02-03-02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B80" t="str">
            <v>A03-01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C81" t="str">
            <v>A03-01-01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C83" t="str">
            <v>A03-01-02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B86" t="str">
            <v>A04-01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A04-01-01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A04-01-02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B92" t="str">
            <v>A06-01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A06-01-01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>A06-02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C96" t="str">
            <v>A06-02-01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A06-02-03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C105" t="str">
            <v>A06-02-04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A06-02-10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B110" t="str">
            <v>A06-03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C111" t="str">
            <v>A06-03-01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A06-03-04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B118" t="str">
            <v>A06-04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A06-04-05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B121" t="str">
            <v>A06-07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A06-07-06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B124" t="str">
            <v>A06-08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C125" t="str">
            <v>A06-08-01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A06-08-03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A06-08-13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B133" t="str">
            <v>A06-10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A06-10-03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B136" t="str">
            <v>A06-11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A06-11-07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C139" t="str">
            <v>A06-11-15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B142" t="str">
            <v>A07-01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C143" t="str">
            <v>A07-01-01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A07-01-04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A07-01-09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>A07-02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C150" t="str">
            <v>A07-02-01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C155" t="str">
            <v>A07-02-02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 t="str">
            <v>A07-02-03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C163" t="str">
            <v>A07-02-04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A07-02-13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B167" t="str">
            <v>A07-03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C168" t="str">
            <v>A07-03-01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B172" t="str">
            <v>A07-04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A07-04-01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A07-04-04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A07-04-08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B180" t="str">
            <v>A07-05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A07-05-07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B183" t="str">
            <v>A07-06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C184" t="str">
            <v>A07-06-02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B187" t="str">
            <v>A07-07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A07-07-01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A07-07-03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A07-07-04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A07-07-09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B197" t="str">
            <v>A07-08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C198" t="str">
            <v>A07-08-01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A07-08-02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C207" t="str">
            <v>A07-08-03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C211" t="str">
            <v>A07-08-10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A07-08-13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B215" t="str">
            <v>A07-09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A07-09-01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B218" t="str">
            <v>A07-11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A07-11-07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A07-11-15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B224" t="str">
            <v>A07-13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C225" t="str">
            <v>A07-13-01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C228" t="str">
            <v>A07-13-02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A07-13-07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B232" t="str">
            <v>A07-14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C233" t="str">
            <v>A07-14-01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A07-14-04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B238" t="str">
            <v>A07-15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C239" t="str">
            <v>A07-15-01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C241" t="str">
            <v>A07-15-07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C244" t="str">
            <v>A07-15-08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C246" t="str">
            <v>A07-15-10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C248" t="str">
            <v>A07-15-12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B251" t="str">
            <v>A07-16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C252" t="str">
            <v>A07-16-05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C255" t="str">
            <v>A07-16-08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B258" t="str">
            <v>A08-01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A08-01-01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B261" t="str">
            <v>A08-02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C262" t="str">
            <v>A08-02-01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A08-02-07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B273" t="str">
            <v>A09-01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C274" t="str">
            <v>A09-01-01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C276" t="str">
            <v>A09-01-02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C280" t="str">
            <v>A09-01-03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C283" t="str">
            <v>A09-01-04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A09-01-06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C294" t="str">
            <v>A09-01-07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C296" t="str">
            <v>A09-01-09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C298" t="str">
            <v>A09-01-10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A09-01-11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B306" t="str">
            <v>A09-02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C307" t="str">
            <v>A09-02-01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C313" t="str">
            <v>A09-02-02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C316" t="str">
            <v>A09-02-03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C319" t="str">
            <v>A09-02-04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C321" t="str">
            <v>A09-02-05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C329" t="str">
            <v>A09-02-06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B331" t="str">
            <v>A09-04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C332" t="str">
            <v>A09-04-02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C334" t="str">
            <v>A09-04-05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C336" t="str">
            <v>A09-04-09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B338" t="str">
            <v>A09-05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C339" t="str">
            <v>A09-05-01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A09-05-02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C346" t="str">
            <v>A09-05-03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C349" t="str">
            <v>A09-05-04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C352" t="str">
            <v>A09-05-05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C355" t="str">
            <v>A09-05-06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C358" t="str">
            <v>A09-05-07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A09-05-08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C364" t="str">
            <v>A09-05-09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A09-05-10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B369" t="str">
            <v>A09-06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C370" t="str">
            <v>A09-06-01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A09-06-02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A09-06-03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C378" t="str">
            <v>A09-06-04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C380" t="str">
            <v>A09-06-05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A09-06-07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C386" t="str">
            <v>A09-06-08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B389" t="str">
            <v>A09-07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C390" t="str">
            <v>A09-07-01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A09-07-02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A09-07-04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A09-07-05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C400" t="str">
            <v>A09-07-07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C403" t="str">
            <v>A09-07-09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C406" t="str">
            <v>A09-07-10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B409" t="str">
            <v>A09-08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C410" t="str">
            <v>A09-08-01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A09-08-04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C414" t="str">
            <v>A09-08-07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A09-08-10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B419" t="str">
            <v>A09-09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C420" t="str">
            <v>A09-09-01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C424" t="str">
            <v>A09-09-02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C427" t="str">
            <v>A09-09-03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C429" t="str">
            <v>A09-09-04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C431" t="str">
            <v>A09-09-05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C434" t="str">
            <v>A09-09-06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C436" t="str">
            <v>A09-09-07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C440" t="str">
            <v>A09-09-08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C443" t="str">
            <v>A09-09-09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C445" t="str">
            <v>A09-09-11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C449" t="str">
            <v>A09-09-12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B453" t="str">
            <v>A09-10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C454" t="str">
            <v>A09-10-05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C456" t="str">
            <v>A09-10-10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B458" t="str">
            <v>A09-16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C459" t="str">
            <v>A09-16-02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C463" t="str">
            <v>A09-16-04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C465" t="str">
            <v>A09-16-05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C467" t="str">
            <v>A09-16-06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B469" t="str">
            <v>A09-24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C470" t="str">
            <v>A09-24-01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B472" t="str">
            <v>A09-25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C473" t="str">
            <v>A09-25-01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C477" t="str">
            <v>A09-25-02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B480" t="str">
            <v>A09-28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C481" t="str">
            <v>A09-28-01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A09-28-02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C490" t="str">
            <v>A09-28-05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A09-28-07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A09-28-08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C501" t="str">
            <v>A09-28-09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A09-28-11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B508" t="str">
            <v>A10-01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C509" t="str">
            <v>A10-01-01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C513" t="str">
            <v>A10-01-02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C517" t="str">
            <v>A10-01-03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C520" t="str">
            <v>A10-01-04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C524" t="str">
            <v>A10-01-05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C528" t="str">
            <v>A10-01-06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C531" t="str">
            <v>A10-01-07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C535" t="str">
            <v>A10-01-08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C539" t="str">
            <v>A10-01-09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C542" t="str">
            <v>A10-01-10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C546" t="str">
            <v>A10-01-11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C550" t="str">
            <v>A10-01-12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C553" t="str">
            <v>A10-01-13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C557" t="str">
            <v>A10-01-14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C561" t="str">
            <v>A10-01-15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C564" t="str">
            <v>A10-01-16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C566" t="str">
            <v>A10-01-17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C568" t="str">
            <v>A10-01-18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C571" t="str">
            <v>A10-01-19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C575" t="str">
            <v>A10-01-20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C579" t="str">
            <v>A10-01-21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C582" t="str">
            <v>A10-01-22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C589" t="str">
            <v>A10-01-23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B599" t="str">
            <v>A10-02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C600" t="str">
            <v>A10-02-01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C603" t="str">
            <v>A10-02-02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C607" t="str">
            <v>A10-02-03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C610" t="str">
            <v>A10-02-04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C612" t="str">
            <v>A10-02-05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C616" t="str">
            <v>A10-02-06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C619" t="str">
            <v>A10-02-07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C622" t="str">
            <v>A10-02-08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C625" t="str">
            <v>A10-02-09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C628" t="str">
            <v>A10-02-10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C630" t="str">
            <v>A10-02-11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C633" t="str">
            <v>A10-02-12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C635" t="str">
            <v>A10-02-14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C637" t="str">
            <v>A10-02-17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C640" t="str">
            <v>A10-02-18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C642" t="str">
            <v>A10-02-19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C644" t="str">
            <v>A10-02-20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C646" t="str">
            <v>A10-02-28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C648" t="str">
            <v>A10-02-31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C653" t="str">
            <v>A10-02-32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B661" t="str">
            <v>A10-03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C662" t="str">
            <v>A10-03-01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C666" t="str">
            <v>A10-03-02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C670" t="str">
            <v>A10-03-03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C672" t="str">
            <v>A10-03-04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C674" t="str">
            <v>A10-03-05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C678" t="str">
            <v>A10-03-06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C680" t="str">
            <v>A10-03-07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C684" t="str">
            <v>A10-03-08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C688" t="str">
            <v>A10-03-09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C690" t="str">
            <v>A10-03-10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C693" t="str">
            <v>A10-03-13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C696" t="str">
            <v>A10-03-14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B701" t="str">
            <v>A10-04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C702" t="str">
            <v>A10-04-01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C706" t="str">
            <v>A10-04-02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C710" t="str">
            <v>A10-04-03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C713" t="str">
            <v>A10-04-04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C717" t="str">
            <v>A10-04-05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C721" t="str">
            <v>A10-04-06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C724" t="str">
            <v>A10-04-07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C728" t="str">
            <v>A10-04-08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C732" t="str">
            <v>A10-04-09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C735" t="str">
            <v>A10-04-10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C739" t="str">
            <v>A10-04-11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C741" t="str">
            <v>A10-04-12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C743" t="str">
            <v>A10-04-13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C757" t="str">
            <v>A10-04-14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C772" t="str">
            <v>A10-04-15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C783" t="str">
            <v>A10-04-16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C794" t="str">
            <v>A10-04-17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C808" t="str">
            <v>A10-04-18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C819" t="str">
            <v>A10-04-19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C831" t="str">
            <v>A10-04-20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C844" t="str">
            <v>A10-04-21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C853" t="str">
            <v>A10-04-22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C857" t="str">
            <v>A10-04-23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C859" t="str">
            <v>A10-04-24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C863" t="str">
            <v>A10-04-25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C880" t="str">
            <v>A10-04-26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B903" t="str">
            <v>A10-05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C904" t="str">
            <v>A10-05-01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C907" t="str">
            <v>A10-05-02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C909" t="str">
            <v>A10-05-03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C911" t="str">
            <v>A10-05-04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B915" t="str">
            <v>A10-06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C916" t="str">
            <v>A10-06-01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C918" t="str">
            <v>A10-06-02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C921" t="str">
            <v>A10-06-03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C923" t="str">
            <v>A10-06-04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C926" t="str">
            <v>A10-06-07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C930" t="str">
            <v>A10-06-08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C935" t="str">
            <v>A10-06-09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B939" t="str">
            <v>A10-07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C940" t="str">
            <v>A10-07-01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C943" t="str">
            <v>A10-07-04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C946" t="str">
            <v>A10-07-10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C948" t="str">
            <v>A10-07-11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C951" t="str">
            <v>A10-07-12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B954" t="str">
            <v>A10-08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C955" t="str">
            <v>A10-08-01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C958" t="str">
            <v>A10-08-03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C960" t="str">
            <v>A10-08-07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C963" t="str">
            <v>A10-08-08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B966" t="str">
            <v>A10-11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C967" t="str">
            <v>A10-11-01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C970" t="str">
            <v>A10-11-02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C972" t="str">
            <v>A10-11-03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C974" t="str">
            <v>A10-11-04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C977" t="str">
            <v>A10-11-05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B981" t="str">
            <v>A10-12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C982" t="str">
            <v>A10-12-01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C984" t="str">
            <v>A10-12-02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C986" t="str">
            <v>A10-12-03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C990" t="str">
            <v>A10-12-05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C993" t="str">
            <v>A10-12-07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C996" t="str">
            <v>A10-12-08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C999" t="str">
            <v>A10-12-09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C1002" t="str">
            <v>A10-12-12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C1005" t="str">
            <v>A10-12-14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C1007" t="str">
            <v>A10-12-15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C1009" t="str">
            <v>A10-12-16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B1011" t="str">
            <v>A10-13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C1012" t="str">
            <v>A10-13-01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B1014" t="str">
            <v>A10-15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C1015" t="str">
            <v>A10-15-01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C1019" t="str">
            <v>A10-15-02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C1021" t="str">
            <v>A10-15-03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C1023" t="str">
            <v>A10-15-04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C1025" t="str">
            <v>A10-15-05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C1027" t="str">
            <v>A10-15-06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C1031" t="str">
            <v>A10-15-07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C1037" t="str">
            <v>A10-15-08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C1041" t="str">
            <v>A10-15-09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B1045" t="str">
            <v>A10-16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C1046" t="str">
            <v>A10-16-01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C1050" t="str">
            <v>A10-16-02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C1053" t="str">
            <v>A10-16-04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B1055" t="str">
            <v>A10-18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C1056" t="str">
            <v>A10-18-01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C1063" t="str">
            <v>A10-18-02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C1070" t="str">
            <v>A10-18-03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C1077" t="str">
            <v>A10-18-04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C1083" t="str">
            <v>A10-18-05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C1087" t="str">
            <v>A10-18-06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C1090" t="str">
            <v>A10-18-08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C1092" t="str">
            <v>A10-18-09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C1098" t="str">
            <v>A10-18-10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C1124" t="str">
            <v>A10-18-11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B1129" t="str">
            <v>A10-19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C1130" t="str">
            <v>A10-19-01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B1132" t="str">
            <v>A10-20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C1133" t="str">
            <v>A10-20-01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B1136" t="str">
            <v>A11-01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C1137" t="str">
            <v>A11-01-01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C1151" t="str">
            <v>A11-01-02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C1164" t="str">
            <v>A11-01-03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C1174" t="str">
            <v>A11-01-04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C1186" t="str">
            <v>A11-01-05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B1200" t="str">
            <v>A11-02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C1201" t="str">
            <v>A11-02-01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C1215" t="str">
            <v>A11-02-02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C1229" t="str">
            <v>A11-02-03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C1236" t="str">
            <v>A11-02-04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C1246" t="str">
            <v>A11-02-05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B1258" t="str">
            <v>A11-03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C1259" t="str">
            <v>A11-03-01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C1270" t="str">
            <v>A11-03-02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C1284" t="str">
            <v>A11-03-03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C1295" t="str">
            <v>A11-03-04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C1307" t="str">
            <v>A11-03-05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B1319" t="str">
            <v>A11-04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C1320" t="str">
            <v>A11-04-01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C1323" t="str">
            <v>A11-04-02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C1327" t="str">
            <v>A11-04-03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C1330" t="str">
            <v>A11-04-05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B1333" t="str">
            <v>A11-05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C1334" t="str">
            <v>A11-05-01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C1337" t="str">
            <v>A11-05-02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C1341" t="str">
            <v>A11-05-04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B1343" t="str">
            <v>A11-06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C1344" t="str">
            <v>A11-06-01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C1347" t="str">
            <v>A11-06-02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C1349" t="str">
            <v>A11-06-03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C1351" t="str">
            <v>A11-06-05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B1354" t="str">
            <v>A11-07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C1355" t="str">
            <v>A11-07-01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C1358" t="str">
            <v>A11-07-02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C1365" t="str">
            <v>A11-07-03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C1367" t="str">
            <v>A11-07-04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C1377" t="str">
            <v>A11-07-05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B1385" t="str">
            <v>A11-08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C1386" t="str">
            <v>A11-08-01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C1388" t="str">
            <v>A11-08-02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C1390" t="str">
            <v>A11-08-03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C1392" t="str">
            <v>A11-08-04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C1394" t="str">
            <v>A11-08-05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B1396" t="str">
            <v>A11-09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C1397" t="str">
            <v>A11-09-01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C1400" t="str">
            <v>A11-09-02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C1403" t="str">
            <v>A11-09-03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C1405" t="str">
            <v>A11-09-05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B1408" t="str">
            <v>A11-10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C1409" t="str">
            <v>A11-10-02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B1411" t="str">
            <v>A11-11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C1412" t="str">
            <v>A11-11-01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C1420" t="str">
            <v>A11-11-02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B1429" t="str">
            <v>A12-01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C1430" t="str">
            <v>A12-01-11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C1432" t="str">
            <v>A12-01-12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B1434" t="str">
            <v>A12-02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C1435" t="str">
            <v>A12-02-05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C1437" t="str">
            <v>A12-02-13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B1440" t="str">
            <v>A13-01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C1441" t="str">
            <v>A13-01-01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C1448" t="str">
            <v>A13-01-02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C1455" t="str">
            <v>A13-01-03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C1462" t="str">
            <v>A13-01-04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C1468" t="str">
            <v>A13-01-05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C1474" t="str">
            <v>A13-01-06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C1481" t="str">
            <v>A13-01-07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C1488" t="str">
            <v>A13-01-08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C1493" t="str">
            <v>A13-01-09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B1497" t="str">
            <v>A13-02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C1498" t="str">
            <v>A13-02-01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C1505" t="str">
            <v>A13-02-02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B1512" t="str">
            <v>A13-03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C1513" t="str">
            <v>A13-03-01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C1516" t="str">
            <v>A13-03-02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B1518" t="str">
            <v>A13-04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C1519" t="str">
            <v>A13-04-01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B1521" t="str">
            <v>A13-05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C1522" t="str">
            <v>A13-05-01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C1529" t="str">
            <v>A13-05-02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B1533" t="str">
            <v>A13-06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C1534" t="str">
            <v>A13-06-01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C1538" t="str">
            <v>A13-06-02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C1541" t="str">
            <v>A13-06-03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C1546" t="str">
            <v>A13-06-04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C1549" t="str">
            <v>A13-06-05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C1561" t="str">
            <v>A13-06-06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C1563" t="str">
            <v>A13-06-07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B1569" t="str">
            <v>A13-07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C1570" t="str">
            <v>A13-07-01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C1584" t="str">
            <v>A13-07-02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B1590" t="str">
            <v>A14-01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C1591" t="str">
            <v>A14-01-01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C1597" t="str">
            <v>A14-01-02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B1606" t="str">
            <v>A15-02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C1607" t="str">
            <v>A15-02-01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B1610" t="str">
            <v>A15-03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C1611" t="str">
            <v>A15-03-01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B1613" t="str">
            <v>A15-05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C1614" t="str">
            <v>A15-05-01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B1619" t="str">
            <v>A15-06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C1620" t="str">
            <v>A15-06-01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B1626" t="str">
            <v>A15-07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C1627" t="str">
            <v>A15-07-01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B1638" t="str">
            <v>A16-01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C1639" t="str">
            <v>A16-01-01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B1641" t="str">
            <v>A16-02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C1642" t="str">
            <v>A16-02-01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B1646" t="str">
            <v>A16-03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C1647" t="str">
            <v>A16-03-01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B1657" t="str">
            <v>A16-04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C1658" t="str">
            <v>A16-04-01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B1662" t="str">
            <v>A16-05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C1663" t="str">
            <v>A16-05-01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B1665" t="str">
            <v>A16-06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C1666" t="str">
            <v>A16-06-01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B1681" t="str">
            <v>A16-07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C1682" t="str">
            <v>A16-07-01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B1689" t="str">
            <v>A17-01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C1690" t="str">
            <v>A17-01-01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B1694" t="str">
            <v>A17-02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C1695" t="str">
            <v>A17-02-01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B1698" t="str">
            <v>A18-01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C1699" t="str">
            <v>A18-01-01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C1702" t="str">
            <v>A18-01-02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C1706" t="str">
            <v>A18-01-03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C1710" t="str">
            <v>A18-01-05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C1713" t="str">
            <v>A18-01-06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C1718" t="str">
            <v>A18-01-07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B1720" t="str">
            <v>A18-02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C1721" t="str">
            <v>A18-02-01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C1725" t="str">
            <v>A18-02-02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C1728" t="str">
            <v>A18-02-03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C1731" t="str">
            <v>A18-02-05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C1734" t="str">
            <v>A18-02-06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C1736" t="str">
            <v>A18-02-07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B1738" t="str">
            <v>A18-04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C1739" t="str">
            <v>A18-04-01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C1744" t="str">
            <v>A18-04-02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C1748" t="str">
            <v>A18-04-03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C1752" t="str">
            <v>A18-04-04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C1756" t="str">
            <v>A18-04-05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C1761" t="str">
            <v>A18-04-06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B1764" t="str">
            <v>A18-05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C1765" t="str">
            <v>A18-05-01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C1769" t="str">
            <v>A18-05-02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C1772" t="str">
            <v>A18-05-04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C1774" t="str">
            <v>A18-05-05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C1776" t="str">
            <v>A18-05-06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B1780" t="str">
            <v>A18-07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C1781" t="str">
            <v>A18-07-01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B1786" t="str">
            <v>A18-08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C1787" t="str">
            <v>A18-08-01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B1793" t="str">
            <v>P01-02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C1794" t="str">
            <v>P01-02-01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B1796" t="str">
            <v>P01-03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C1797" t="str">
            <v>P01-03-01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B1799" t="str">
            <v>P01-04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C1800" t="str">
            <v>P01-04-01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B1803" t="str">
            <v>P02-02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C1804" t="str">
            <v>P02-02-01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C1807" t="str">
            <v>P02-02-02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B1810" t="str">
            <v>P03-01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C1811" t="str">
            <v>P03-01-02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B1813" t="str">
            <v>P03-02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C1814" t="str">
            <v>P03-02-01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C1822" t="str">
            <v>P03-02-02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C1830" t="str">
            <v>P03-02-03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B1833" t="str">
            <v>P03-03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C1834" t="str">
            <v>P03-03-01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C1838" t="str">
            <v>P03-03-02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C1842" t="str">
            <v>P03-03-03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B1844" t="str">
            <v>P03-04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C1845" t="str">
            <v>P03-04-01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C1851" t="str">
            <v>P03-04-02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C1861" t="str">
            <v>P03-04-03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B1869" t="str">
            <v>P03-05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C1870" t="str">
            <v>P03-05-01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C1875" t="str">
            <v>P03-05-02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C1881" t="str">
            <v>P03-05-03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B1887" t="str">
            <v>P03-06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C1888" t="str">
            <v>P03-06-01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C1894" t="str">
            <v>P03-06-02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C1902" t="str">
            <v>P03-06-03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B1907" t="str">
            <v>P03-07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C1908" t="str">
            <v>P03-07-01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C1913" t="str">
            <v>P03-07-02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C1917" t="str">
            <v>P03-07-03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B1919" t="str">
            <v>P03-08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C1920" t="str">
            <v>P03-08-01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C1933" t="str">
            <v>P03-08-02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C1944" t="str">
            <v>P03-08-03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C1954" t="str">
            <v>P03-08-04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C1957" t="str">
            <v>P03-08-05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C1960" t="str">
            <v>P03-08-06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B1964" t="str">
            <v>P04-01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C1965" t="str">
            <v>P04-01-01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C1969" t="str">
            <v>P04-01-02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B1973" t="str">
            <v>P04-02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C1974" t="str">
            <v>P04-02-01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C1978" t="str">
            <v>P04-02-02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C1981" t="str">
            <v>P04-02-03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B1984" t="str">
            <v>P04-03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C1985" t="str">
            <v>P04-03-01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B1989" t="str">
            <v>P04-04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C1990" t="str">
            <v>P04-04-01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C1993" t="str">
            <v>P04-04-02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B1996" t="str">
            <v>P04-05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C1997" t="str">
            <v>P04-05-01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C2000" t="str">
            <v>P04-05-02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C2002" t="str">
            <v>P04-05-03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C2004" t="str">
            <v>P04-05-04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B2007" t="str">
            <v>P04-06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C2008" t="str">
            <v>P04-06-01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C2011" t="str">
            <v>P04-06-02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B2013" t="str">
            <v>P04-07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C2014" t="str">
            <v>P04-07-01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C2016" t="str">
            <v>P04-07-02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B2018" t="str">
            <v>P04-08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C2019" t="str">
            <v>P04-08-01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B2022" t="str">
            <v>P04-09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C2023" t="str">
            <v>P04-09-01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C2026" t="str">
            <v>P04-09-02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B2029" t="str">
            <v>P04-10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C2030" t="str">
            <v>P04-10-01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C2032" t="str">
            <v>P04-10-02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C2034" t="str">
            <v>P04-10-03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C2036" t="str">
            <v>P04-10-04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B2039" t="str">
            <v>P04-11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C2040" t="str">
            <v>P04-11-01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C2042" t="str">
            <v>P04-11-02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C2044" t="str">
            <v>P04-11-03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B2046" t="str">
            <v>P04-12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C2047" t="str">
            <v>P04-12-01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C2059" t="str">
            <v>P04-12-02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C2070" t="str">
            <v>P04-12-03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C2073" t="str">
            <v>P04-12-04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C2080" t="str">
            <v>P04-12-05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C2083" t="str">
            <v>P04-12-07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C2085" t="str">
            <v>P04-12-09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C2087" t="str">
            <v>P04-12-10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C2092" t="str">
            <v>P04-12-11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B2096" t="str">
            <v>P05-01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C2097" t="str">
            <v>P05-01-01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C2101" t="str">
            <v>P05-01-02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B2105" t="str">
            <v>P05-02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C2106" t="str">
            <v>P05-02-01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C2110" t="str">
            <v>P05-02-02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B2112" t="str">
            <v>P05-03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C2113" t="str">
            <v>P05-03-01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B2117" t="str">
            <v>P05-04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C2118" t="str">
            <v>P05-04-01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C2122" t="str">
            <v>P05-04-02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B2126" t="str">
            <v>P05-05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C2127" t="str">
            <v>P05-05-01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C2130" t="str">
            <v>P05-05-02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C2132" t="str">
            <v>P05-05-03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C2134" t="str">
            <v>P05-05-04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B2138" t="str">
            <v>P05-06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C2139" t="str">
            <v>P05-06-01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C2143" t="str">
            <v>P05-06-02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B2145" t="str">
            <v>P05-08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C2146" t="str">
            <v>P05-08-01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B2150" t="str">
            <v>P05-09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C2151" t="str">
            <v>P05-09-01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C2155" t="str">
            <v>P05-09-02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B2159" t="str">
            <v>P05-10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C2160" t="str">
            <v>P05-10-01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C2164" t="str">
            <v>P05-10-02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C2166" t="str">
            <v>P05-10-04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B2170" t="str">
            <v>P05-11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C2171" t="str">
            <v>P05-11-01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B2175" t="str">
            <v>P05-12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C2176" t="str">
            <v>P05-12-02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B2178" t="str">
            <v>P05-13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C2179" t="str">
            <v>P05-13-01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B2182" t="str">
            <v>P05-14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C2183" t="str">
            <v>P05-14-02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B2187" t="str">
            <v>P05-15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C2188" t="str">
            <v>P05-15-01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B2190" t="str">
            <v>P05-16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C2191" t="str">
            <v>P05-16-01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C2200" t="str">
            <v>P05-16-02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C2207" t="str">
            <v>P05-16-03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B2214" t="str">
            <v>P06-01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C2215" t="str">
            <v>P06-01-01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C2219" t="str">
            <v>P06-01-02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B2222" t="str">
            <v>P06-03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C2223" t="str">
            <v>P06-03-01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B2227" t="str">
            <v>P06-04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C2228" t="str">
            <v>P06-04-01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C2231" t="str">
            <v>P06-04-02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B2235" t="str">
            <v>P06-05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C2236" t="str">
            <v>P06-05-04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B2239" t="str">
            <v>P06-06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C2240" t="str">
            <v>P06-06-01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B2244" t="str">
            <v>P06-08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C2245" t="str">
            <v>P06-08-01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B2248" t="str">
            <v>P06-09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C2249" t="str">
            <v>P06-09-01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C2253" t="str">
            <v>P06-09-02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B2257" t="str">
            <v>P06-10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C2258" t="str">
            <v>P06-10-01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C2261" t="str">
            <v>P06-10-04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B2265" t="str">
            <v>P06-11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C2266" t="str">
            <v>P06-11-01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B2270" t="str">
            <v>P06-13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C2271" t="str">
            <v>P06-13-01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B2275" t="str">
            <v>P06-14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C2276" t="str">
            <v>P06-14-02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B2279" t="str">
            <v>P06-16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C2280" t="str">
            <v>P06-16-01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C2290" t="str">
            <v>P06-16-02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C2297" t="str">
            <v>P06-16-03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B2303" t="str">
            <v>P07-03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C2304" t="str">
            <v>P07-03-01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B2307" t="str">
            <v>P08-01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C2308" t="str">
            <v>P08-01-01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C2311" t="str">
            <v>P08-01-02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C2315" t="str">
            <v>P08-01-03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C2317" t="str">
            <v>P08-01-04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C2319" t="str">
            <v>P08-01-06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C2321" t="str">
            <v>P08-01-07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C2323" t="str">
            <v>P08-01-08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C2327" t="str">
            <v>P08-01-09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C2330" t="str">
            <v>P08-01-11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C2332" t="str">
            <v>P08-01-14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C2335" t="str">
            <v>P08-01-15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C2338" t="str">
            <v>P08-01-19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C2340" t="str">
            <v>P08-01-20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C2347" t="str">
            <v>P08-01-21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C2349" t="str">
            <v>P08-01-22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C2353" t="str">
            <v>P08-01-23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C2355" t="str">
            <v>P08-01-25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C2357" t="str">
            <v>P08-01-26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C2361" t="str">
            <v>P08-01-27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C2363" t="str">
            <v>P08-01-28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C2365" t="str">
            <v>P08-01-29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C2368" t="str">
            <v>P08-01-30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B2372" t="str">
            <v>P08-02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C2373" t="str">
            <v>P08-02-01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C2375" t="str">
            <v>P08-02-03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C2377" t="str">
            <v>P08-02-05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C2381" t="str">
            <v>P08-02-08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C2385" t="str">
            <v>P08-02-11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C2387" t="str">
            <v>P08-02-12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C2391" t="str">
            <v>P08-02-15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C2394" t="str">
            <v>P08-02-17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B2396" t="str">
            <v>P08-03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C2397" t="str">
            <v>P08-03-05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C2400" t="str">
            <v>P08-03-08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C2403" t="str">
            <v>P08-03-11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C2405" t="str">
            <v>P08-03-15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B2407" t="str">
            <v>P08-04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C2408" t="str">
            <v>P08-04-06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C2410" t="str">
            <v>P08-04-08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C2414" t="str">
            <v>P08-04-16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C2417" t="str">
            <v>P08-04-21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C2421" t="str">
            <v>P08-04-23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C2424" t="str">
            <v>P08-04-32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C2427" t="str">
            <v>P08-04-33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C2430" t="str">
            <v>P08-04-35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B2433" t="str">
            <v>P08-05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C2434" t="str">
            <v>P08-05-01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B2437" t="str">
            <v>P08-06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C2438" t="str">
            <v>P08-06-19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C2440" t="str">
            <v>P08-06-22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B2442" t="str">
            <v>P08-07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C2443" t="str">
            <v>P08-07-04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C2445" t="str">
            <v>P08-07-06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B2448" t="str">
            <v>P09-02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C2449" t="str">
            <v>P09-02-04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B2452" t="str">
            <v>P10-01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C2453" t="str">
            <v>P10-01-01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B2455" t="str">
            <v>P10-02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C2456" t="str">
            <v>P10-02-04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B2459" t="str">
            <v>P10-04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C2460" t="str">
            <v>P10-04-01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B2464" t="str">
            <v>P11-01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C2465" t="str">
            <v>P11-01-01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C2474" t="str">
            <v>P11-01-02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C2482" t="str">
            <v>P11-01-03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C2490" t="str">
            <v>P11-01-04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C2498" t="str">
            <v>P11-01-05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C2504" t="str">
            <v>P11-01-06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B2508" t="str">
            <v>P11-02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C2509" t="str">
            <v>P11-02-01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C2527" t="str">
            <v>P11-02-02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C2546" t="str">
            <v>P11-02-03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C2559" t="str">
            <v>P11-02-04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C2576" t="str">
            <v>P11-02-05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C2584" t="str">
            <v>P11-02-06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B2590" t="str">
            <v>P11-03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C2591" t="str">
            <v>P11-03-01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C2608" t="str">
            <v>P11-03-02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C2624" t="str">
            <v>P11-03-03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C2638" t="str">
            <v>P11-03-04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C2650" t="str">
            <v>P11-03-05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C2664" t="str">
            <v>P11-03-06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B2675" t="str">
            <v>P11-04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C2676" t="str">
            <v>P11-04-01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C2679" t="str">
            <v>P11-04-03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C2681" t="str">
            <v>P11-04-04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B2683" t="str">
            <v>P11-05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C2684" t="str">
            <v>P11-05-01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C2686" t="str">
            <v>P11-05-02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C2688" t="str">
            <v>P11-05-03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C2691" t="str">
            <v>P11-05-04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B2694" t="str">
            <v>P11-06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C2695" t="str">
            <v>P11-06-01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C2703" t="str">
            <v>P11-06-02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C2709" t="str">
            <v>P11-06-04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C2711" t="str">
            <v>P11-06-06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B2713" t="str">
            <v>P11-07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C2714" t="str">
            <v>P11-07-01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C2717" t="str">
            <v>P11-07-02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B2720" t="str">
            <v>P12-01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C2721" t="str">
            <v>P12-01-01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C2725" t="str">
            <v>P12-01-02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C2730" t="str">
            <v>P12-01-03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C2733" t="str">
            <v>P12-01-04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C2736" t="str">
            <v>P12-01-05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C2738" t="str">
            <v>P12-01-06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B2740" t="str">
            <v>P12-02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C2741" t="str">
            <v>P12-02-01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C2743" t="str">
            <v>P12-02-02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C2745" t="str">
            <v>P12-02-03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C2749" t="str">
            <v>P12-02-04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C2756" t="str">
            <v>P12-02-05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C2765" t="str">
            <v>P12-02-06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B2768" t="str">
            <v>P12-03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C2769" t="str">
            <v>P12-03-01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C2777" t="str">
            <v>P12-03-02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C2780" t="str">
            <v>P12-03-03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C2784" t="str">
            <v>P12-03-04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C2789" t="str">
            <v>P12-03-05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C2794" t="str">
            <v>P12-03-06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C2798" t="str">
            <v>P12-03-07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C2802" t="str">
            <v>P12-03-08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B2805" t="str">
            <v>P13-01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C2806" t="str">
            <v>P13-01-01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C2809" t="str">
            <v>P13-01-02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C2811" t="str">
            <v>P13-01-03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C2813" t="str">
            <v>P13-01-06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B2816" t="str">
            <v>P14-01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C2817" t="str">
            <v>P14-01-01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C2822" t="str">
            <v>P14-01-02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C2825" t="str">
            <v>P14-01-03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C2828" t="str">
            <v>P14-01-04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B2830" t="str">
            <v>P14-02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C2831" t="str">
            <v>P14-02-01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B2836" t="str">
            <v>P14-03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C2837" t="str">
            <v>P14-03-01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C2840" t="str">
            <v>P14-03-02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B2843" t="str">
            <v>P14-04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C2844" t="str">
            <v>P14-04-01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B2853" t="str">
            <v>U01-01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C2854" t="str">
            <v>U01-01-01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C2859" t="str">
            <v>U01-01-02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B2863" t="str">
            <v>U01-02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C2864" t="str">
            <v>U01-02-01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C2868" t="str">
            <v>U01-02-02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B2871" t="str">
            <v>U01-03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C2872" t="str">
            <v>U01-03-01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B2875" t="str">
            <v>U01-04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C2876" t="str">
            <v>U01-04-01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C2881" t="str">
            <v>U01-04-02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C2887" t="str">
            <v>U01-04-03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C2890" t="str">
            <v>U01-04-04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C2893" t="str">
            <v>U01-04-05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C2895" t="str">
            <v>U01-04-06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B2900" t="str">
            <v>U01-05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C2901" t="str">
            <v>U01-05-01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C2905" t="str">
            <v>U01-05-02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B2908" t="str">
            <v>U01-06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C2909" t="str">
            <v>U01-06-01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C2913" t="str">
            <v>U01-06-02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C2915" t="str">
            <v>U01-06-03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C2917" t="str">
            <v>U01-06-04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C2921" t="str">
            <v>U01-06-05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B2924" t="str">
            <v>U01-07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C2925" t="str">
            <v>U01-07-01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B2930" t="str">
            <v>U02-01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C2931" t="str">
            <v>U02-01-01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C2937" t="str">
            <v>U02-01-02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B2941" t="str">
            <v>U02-02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C2942" t="str">
            <v>U02-02-01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C2947" t="str">
            <v>U02-02-02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C2950" t="str">
            <v>U02-02-03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B2952" t="str">
            <v>U02-03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C2953" t="str">
            <v>U02-03-01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B2956" t="str">
            <v>U02-04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C2957" t="str">
            <v>U02-04-01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C2960" t="str">
            <v>U02-04-02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C2966" t="str">
            <v>U02-04-03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C2969" t="str">
            <v>U02-04-04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C2972" t="str">
            <v>U02-04-05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C2975" t="str">
            <v>U02-04-06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B2979" t="str">
            <v>U02-05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C2980" t="str">
            <v>U02-05-01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C2983" t="str">
            <v>U02-05-02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B2987" t="str">
            <v>U02-06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C2988" t="str">
            <v>U02-06-01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C2994" t="str">
            <v>U02-06-02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C2998" t="str">
            <v>U02-06-03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C3001" t="str">
            <v>U02-06-04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C3009" t="str">
            <v>U02-06-05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B3014" t="str">
            <v>U04-01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C3015" t="str">
            <v>U04-01-01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B3022" t="str">
            <v>U04-02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C3023" t="str">
            <v>U04-02-01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B3029" t="str">
            <v>U05-01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C3030" t="str">
            <v>U05-01-01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C3033" t="str">
            <v>U05-01-02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B3036" t="str">
            <v>U05-02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C3037" t="str">
            <v>U05-02-01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C3040" t="str">
            <v>U05-02-02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B3043" t="str">
            <v>U05-03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C3044" t="str">
            <v>U05-03-01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B3046" t="str">
            <v>U05-04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C3047" t="str">
            <v>U05-04-01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C3057" t="str">
            <v>U05-04-02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B3063" t="str">
            <v>U07-01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C3064" t="str">
            <v>U07-01-01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B3067" t="str">
            <v>U07-02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C3068" t="str">
            <v>U07-02-01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C3071" t="str">
            <v>U07-02-02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C3074" t="str">
            <v>U07-02-03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B3077" t="str">
            <v>U07-03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C3078" t="str">
            <v>U07-03-01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B3082" t="str">
            <v>U08-01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C3083" t="str">
            <v>U08-01-01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B3090" t="str">
            <v>U08-02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C3091" t="str">
            <v>U08-02-01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B3093" t="str">
            <v>U08-03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C3094" t="str">
            <v>U08-03-01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B3096" t="str">
            <v>U08-04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C3098" t="str">
            <v>razlika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C3099" t="str">
            <v>U08-04-01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B3102" t="str">
            <v>U08-05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C3103" t="str">
            <v>U08-05-01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B3107" t="str">
            <v>U08-06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C3108" t="str">
            <v>U08-06-01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B3114" t="str">
            <v>U08-07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C3115" t="str">
            <v>U08-07-01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B3119" t="str">
            <v>razlika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B3123" t="str">
            <v>U08-08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C3124" t="str">
            <v>U08-08-01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B3129" t="str">
            <v>U09-01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C3132" t="str">
            <v>U09-01-01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C3142" t="str">
            <v>U09-01-02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B3145" t="str">
            <v>U09-02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C3148" t="str">
            <v>U09-02-01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C3157" t="str">
            <v>U09-02-02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B3163" t="str">
            <v>U10-01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C3164" t="str">
            <v>U10-01-01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B3167" t="str">
            <v>U10-02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C3168" t="str">
            <v>U10-02-01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B3171" t="str">
            <v>U11-01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B3172" t="str">
            <v>U11-01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B3184" t="str">
            <v>U12-01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C3185" t="str">
            <v>U12-01-01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B3188" t="str">
            <v>U13-01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C3189" t="str">
            <v>U13-01-01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B3195" t="str">
            <v>U13-02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C3196" t="str">
            <v>U13-02-01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B3198" t="str">
            <v>U13-03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C3199" t="str">
            <v>U13-03-01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B3201" t="str">
            <v>U13-04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C3202" t="str">
            <v>U13-04-01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B3205" t="str">
            <v>U13-05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C3206" t="str">
            <v>U13-05-01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B3210" t="str">
            <v>U13-06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C3211" t="str">
            <v>U13-06-01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B3218" t="str">
            <v>31,3,2013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B3219" t="str">
            <v>razlika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B3220" t="str">
            <v>U13-07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C3221" t="str">
            <v>U13-07-01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B3225" t="str">
            <v>U14-01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C3226" t="str">
            <v>U14-01-01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B3229" t="str">
            <v>U15-01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C3230" t="str">
            <v>U15-01-01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B3233" t="str">
            <v>U16-01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C3234" t="str">
            <v>U16-01-01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B3238" t="str">
            <v>V01-01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C3239" t="str">
            <v>V01-01-01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C3241" t="str">
            <v>V01-01-03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C3243" t="str">
            <v>V01-01-04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B3246" t="str">
            <v>V02-01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C3247" t="str">
            <v>V02-01-01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B3260" t="str">
            <v>V02-02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C3261" t="str">
            <v>V02-02-01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B3269" t="str">
            <v>V02-03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C3270" t="str">
            <v>V02-03-01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B3273" t="str">
            <v>V03-01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C3274" t="str">
            <v>V03-01-01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C3281" t="str">
            <v>V03-01-02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C3288" t="str">
            <v>V03-01-03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B3295" t="str">
            <v>V03-02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C3296" t="str">
            <v>V03-02-01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C3303" t="str">
            <v>V03-02-02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C3310" t="str">
            <v>V03-02-03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B3317" t="str">
            <v>V03-03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C3318" t="str">
            <v>V03-03-01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B3322" t="str">
            <v>V03-04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C3323" t="str">
            <v>V03-04-01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C3328" t="str">
            <v>V03-04-02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C3331" t="str">
            <v>V03-04-03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B3334" t="str">
            <v>V03-05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C3335" t="str">
            <v>V03-05-01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C3342" t="str">
            <v>V03-05-02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C3349" t="str">
            <v>V03-05-03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C3356" t="str">
            <v>V03-05-04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C3362" t="str">
            <v>V03-05-05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C3367" t="str">
            <v>V03-05-06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B3373" t="str">
            <v>V03-06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C3374" t="str">
            <v>V03-06-01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C3378" t="str">
            <v>V03-06-02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B3381" t="str">
            <v>V03-07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C3382" t="str">
            <v>V03-07-01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C3389" t="str">
            <v>V03-07-02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C3396" t="str">
            <v>V03-07-03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B3403" t="str">
            <v>V03-08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C3404" t="str">
            <v>V03-08-01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C3411" t="str">
            <v>V03-08-02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C3418" t="str">
            <v>V03-08-03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B3425" t="str">
            <v>V03-09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C3426" t="str">
            <v>V03-09-01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C3433" t="str">
            <v>V03-09-02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C3440" t="str">
            <v>V03-09-03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B3447" t="str">
            <v>V03-10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C3448" t="str">
            <v>V03-10-01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C3452" t="str">
            <v>V03-10-02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B3458" t="str">
            <v>V05-01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C3459" t="str">
            <v>V05-01-01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C3461" t="str">
            <v>V05-01-03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C3463" t="str">
            <v>V05-01-04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B3466" t="str">
            <v>V06-01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C3467" t="str">
            <v>V06-01-01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B3479" t="str">
            <v>V06-02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C3480" t="str">
            <v>V06-02-01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B3490" t="str">
            <v>V06-03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C3491" t="str">
            <v>V06-03-01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B3494" t="str">
            <v>V07-01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C3495" t="str">
            <v>V07-01-01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C3502" t="str">
            <v>V07-01-02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C3509" t="str">
            <v>V07-01-03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B3516" t="str">
            <v>V07-02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C3517" t="str">
            <v>V07-02-01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C3524" t="str">
            <v>V07-02-02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C3531" t="str">
            <v>V07-02-03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B3538" t="str">
            <v>V07-03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C3539" t="str">
            <v>V07-03-01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C3542" t="str">
            <v>V07-03-02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B3545" t="str">
            <v>V07-04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C3546" t="str">
            <v>V07-04-01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C3551" t="str">
            <v>V07-04-02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C3554" t="str">
            <v>V07-04-03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B3557" t="str">
            <v>V07-05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C3558" t="str">
            <v>V07-05-01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C3565" t="str">
            <v>V07-05-02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C3569" t="str">
            <v>V07-05-03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C3574" t="str">
            <v>V07-05-04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C3581" t="str">
            <v>V07-05-05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C3586" t="str">
            <v>V07-05-06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B3592" t="str">
            <v>V07-06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C3593" t="str">
            <v>V07-06-01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C3596" t="str">
            <v>V07-06-02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B3599" t="str">
            <v>V07-07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C3600" t="str">
            <v>V07-07-01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C3607" t="str">
            <v>V07-07-02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B3614" t="str">
            <v>V07-08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C3615" t="str">
            <v>V07-08-01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C3622" t="str">
            <v>V07-08-02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C3629" t="str">
            <v>V07-08-03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B3636" t="str">
            <v>V07-09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C3637" t="str">
            <v>V07-09-01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C3644" t="str">
            <v>V07-09-02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C3651" t="str">
            <v>V07-09-03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B3658" t="str">
            <v>V07-10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C3659" t="str">
            <v>V07-10-01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C3663" t="str">
            <v>V07-10-02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H178"/>
  <sheetViews>
    <sheetView tabSelected="1" zoomScale="90" zoomScaleNormal="90" workbookViewId="0"/>
  </sheetViews>
  <sheetFormatPr defaultColWidth="8" defaultRowHeight="12.75"/>
  <cols>
    <col min="1" max="1" width="4.28515625" style="38" customWidth="1"/>
    <col min="2" max="2" width="1.28515625" style="1" customWidth="1"/>
    <col min="3" max="3" width="1.85546875" style="1" customWidth="1"/>
    <col min="4" max="4" width="2.140625" style="1" customWidth="1"/>
    <col min="5" max="5" width="56.85546875" style="1" customWidth="1"/>
    <col min="6" max="6" width="11.5703125" style="1" customWidth="1"/>
    <col min="7" max="7" width="11.7109375" style="1" customWidth="1"/>
    <col min="8" max="8" width="11" style="1" customWidth="1"/>
    <col min="9" max="9" width="12" style="1" customWidth="1"/>
    <col min="10" max="10" width="11.7109375" style="2" customWidth="1"/>
    <col min="11" max="12" width="10.42578125" style="2" customWidth="1"/>
    <col min="13" max="13" width="12.7109375" style="2" customWidth="1"/>
    <col min="14" max="14" width="13.5703125" style="1" customWidth="1"/>
    <col min="15" max="21" width="8" style="38"/>
    <col min="22" max="16384" width="8" style="1"/>
  </cols>
  <sheetData>
    <row r="2" spans="1:21" ht="12.75" customHeight="1">
      <c r="C2" s="2211" t="s">
        <v>26</v>
      </c>
      <c r="D2" s="2211"/>
      <c r="E2" s="2211"/>
      <c r="F2" s="2211"/>
      <c r="G2" s="2211"/>
      <c r="H2" s="2211"/>
      <c r="I2" s="2211"/>
      <c r="J2" s="2211"/>
      <c r="K2" s="2211"/>
      <c r="L2" s="2211"/>
      <c r="M2" s="2211"/>
      <c r="N2" s="14" t="s">
        <v>25</v>
      </c>
    </row>
    <row r="4" spans="1:21" ht="13.5" thickBot="1">
      <c r="B4" s="4"/>
      <c r="C4" s="4"/>
      <c r="D4" s="4"/>
      <c r="E4" s="4"/>
      <c r="F4" s="4"/>
      <c r="G4" s="4"/>
      <c r="H4" s="4"/>
      <c r="I4" s="4"/>
      <c r="J4" s="4"/>
      <c r="K4" s="5"/>
      <c r="L4" s="2212" t="s">
        <v>0</v>
      </c>
      <c r="M4" s="2212"/>
    </row>
    <row r="5" spans="1:21" ht="13.15" customHeight="1" thickBot="1">
      <c r="B5" s="2213" t="s">
        <v>21</v>
      </c>
      <c r="C5" s="2214"/>
      <c r="D5" s="2214"/>
      <c r="E5" s="2215"/>
      <c r="F5" s="2219" t="s">
        <v>928</v>
      </c>
      <c r="G5" s="2220"/>
      <c r="H5" s="2220"/>
      <c r="I5" s="2221"/>
      <c r="J5" s="2219" t="s">
        <v>999</v>
      </c>
      <c r="K5" s="2220"/>
      <c r="L5" s="2220"/>
      <c r="M5" s="2221"/>
    </row>
    <row r="6" spans="1:21" ht="27" customHeight="1" thickBot="1">
      <c r="B6" s="2216"/>
      <c r="C6" s="2217"/>
      <c r="D6" s="2217"/>
      <c r="E6" s="2218"/>
      <c r="F6" s="6" t="s">
        <v>1</v>
      </c>
      <c r="G6" s="7" t="s">
        <v>2</v>
      </c>
      <c r="H6" s="939" t="s">
        <v>3</v>
      </c>
      <c r="I6" s="65" t="s">
        <v>4</v>
      </c>
      <c r="J6" s="6" t="s">
        <v>1</v>
      </c>
      <c r="K6" s="7" t="s">
        <v>2</v>
      </c>
      <c r="L6" s="8" t="s">
        <v>3</v>
      </c>
      <c r="M6" s="9" t="s">
        <v>4</v>
      </c>
    </row>
    <row r="7" spans="1:21" s="14" customFormat="1" ht="16.149999999999999" customHeight="1" thickBot="1">
      <c r="A7" s="34"/>
      <c r="B7" s="2222" t="s">
        <v>942</v>
      </c>
      <c r="C7" s="2223"/>
      <c r="D7" s="2223"/>
      <c r="E7" s="2224"/>
      <c r="F7" s="10">
        <v>31435.918000000001</v>
      </c>
      <c r="G7" s="11">
        <v>8830.2639999999992</v>
      </c>
      <c r="H7" s="12">
        <v>2116.0619999999999</v>
      </c>
      <c r="I7" s="13">
        <v>42382.243999999999</v>
      </c>
      <c r="J7" s="796">
        <v>31881.001</v>
      </c>
      <c r="K7" s="797">
        <v>11697.870999999999</v>
      </c>
      <c r="L7" s="919">
        <v>2596.31</v>
      </c>
      <c r="M7" s="13">
        <v>46175.182000000001</v>
      </c>
      <c r="O7" s="34"/>
      <c r="P7" s="34"/>
      <c r="Q7" s="34"/>
      <c r="R7" s="34"/>
      <c r="S7" s="34"/>
      <c r="T7" s="34"/>
      <c r="U7" s="34"/>
    </row>
    <row r="8" spans="1:21" ht="12.75" customHeight="1">
      <c r="B8" s="2225" t="s">
        <v>27</v>
      </c>
      <c r="C8" s="2226"/>
      <c r="D8" s="2226"/>
      <c r="E8" s="2227"/>
      <c r="F8" s="15">
        <v>13969.037</v>
      </c>
      <c r="G8" s="16">
        <v>4318.49</v>
      </c>
      <c r="H8" s="17">
        <v>1054.71</v>
      </c>
      <c r="I8" s="18">
        <v>19342.237000000001</v>
      </c>
      <c r="J8" s="15">
        <v>14138.91</v>
      </c>
      <c r="K8" s="16">
        <v>6664.8190000000004</v>
      </c>
      <c r="L8" s="17">
        <v>1430.3</v>
      </c>
      <c r="M8" s="18">
        <v>22234.028999999999</v>
      </c>
    </row>
    <row r="9" spans="1:21" ht="12.75" customHeight="1">
      <c r="B9" s="2234" t="s">
        <v>28</v>
      </c>
      <c r="C9" s="2235"/>
      <c r="D9" s="2235"/>
      <c r="E9" s="2236"/>
      <c r="F9" s="19">
        <v>3344.7139999999999</v>
      </c>
      <c r="G9" s="20">
        <v>1283.114</v>
      </c>
      <c r="H9" s="21">
        <v>573.23099999999999</v>
      </c>
      <c r="I9" s="22">
        <v>5201.0590000000002</v>
      </c>
      <c r="J9" s="19">
        <v>3443.8809999999999</v>
      </c>
      <c r="K9" s="20">
        <v>1769.9580000000001</v>
      </c>
      <c r="L9" s="21">
        <v>624.51800000000003</v>
      </c>
      <c r="M9" s="22">
        <v>5838.357</v>
      </c>
    </row>
    <row r="10" spans="1:21" ht="12.75" customHeight="1">
      <c r="B10" s="2234" t="s">
        <v>29</v>
      </c>
      <c r="C10" s="2235"/>
      <c r="D10" s="2235"/>
      <c r="E10" s="2236"/>
      <c r="F10" s="19">
        <v>2.601</v>
      </c>
      <c r="G10" s="20">
        <v>0.79600000000000004</v>
      </c>
      <c r="H10" s="21">
        <v>0</v>
      </c>
      <c r="I10" s="22">
        <v>3.3969999999999998</v>
      </c>
      <c r="J10" s="19">
        <v>2.2429999999999999</v>
      </c>
      <c r="K10" s="20">
        <v>0.77700000000000002</v>
      </c>
      <c r="L10" s="21">
        <v>0</v>
      </c>
      <c r="M10" s="22">
        <v>3.02</v>
      </c>
    </row>
    <row r="11" spans="1:21" ht="15.6" customHeight="1" thickBot="1">
      <c r="B11" s="2237" t="s">
        <v>30</v>
      </c>
      <c r="C11" s="2238"/>
      <c r="D11" s="2238"/>
      <c r="E11" s="2239"/>
      <c r="F11" s="23">
        <v>14119.566000000001</v>
      </c>
      <c r="G11" s="24">
        <v>3227.864</v>
      </c>
      <c r="H11" s="25">
        <v>488.12099999999998</v>
      </c>
      <c r="I11" s="26">
        <v>17835.550999999999</v>
      </c>
      <c r="J11" s="23">
        <v>14295.967000000001</v>
      </c>
      <c r="K11" s="24">
        <v>3262.317</v>
      </c>
      <c r="L11" s="25">
        <v>541.49199999999996</v>
      </c>
      <c r="M11" s="26">
        <v>18099.776000000002</v>
      </c>
    </row>
    <row r="12" spans="1:21" s="14" customFormat="1" ht="44.25" customHeight="1" thickBot="1">
      <c r="A12" s="34"/>
      <c r="B12" s="2228" t="s">
        <v>298</v>
      </c>
      <c r="C12" s="2229"/>
      <c r="D12" s="2229"/>
      <c r="E12" s="2230"/>
      <c r="F12" s="941">
        <v>190.44399999999999</v>
      </c>
      <c r="G12" s="942">
        <v>101.499</v>
      </c>
      <c r="H12" s="943">
        <v>37.531999999999996</v>
      </c>
      <c r="I12" s="944">
        <v>329.47500000000002</v>
      </c>
      <c r="J12" s="796">
        <v>215.392</v>
      </c>
      <c r="K12" s="797">
        <v>107.842</v>
      </c>
      <c r="L12" s="919">
        <v>40.923000000000002</v>
      </c>
      <c r="M12" s="13">
        <v>364.15699999999998</v>
      </c>
      <c r="O12" s="34"/>
      <c r="P12" s="34"/>
      <c r="Q12" s="34"/>
      <c r="R12" s="34"/>
      <c r="S12" s="34"/>
      <c r="T12" s="34"/>
      <c r="U12" s="34"/>
    </row>
    <row r="13" spans="1:21" ht="26.25" customHeight="1">
      <c r="B13" s="2225" t="s">
        <v>943</v>
      </c>
      <c r="C13" s="2226"/>
      <c r="D13" s="2226"/>
      <c r="E13" s="2227"/>
      <c r="F13" s="945">
        <v>30.242000000000001</v>
      </c>
      <c r="G13" s="946">
        <v>101.499</v>
      </c>
      <c r="H13" s="947">
        <v>37.531999999999996</v>
      </c>
      <c r="I13" s="1101">
        <v>169.273</v>
      </c>
      <c r="J13" s="15">
        <v>55.567999999999998</v>
      </c>
      <c r="K13" s="16">
        <v>107.842</v>
      </c>
      <c r="L13" s="17">
        <v>40.923000000000002</v>
      </c>
      <c r="M13" s="18">
        <v>204.333</v>
      </c>
    </row>
    <row r="14" spans="1:21" ht="30" customHeight="1" thickBot="1">
      <c r="B14" s="2234" t="s">
        <v>944</v>
      </c>
      <c r="C14" s="2235"/>
      <c r="D14" s="2235"/>
      <c r="E14" s="2236"/>
      <c r="F14" s="948">
        <v>160.202</v>
      </c>
      <c r="G14" s="949">
        <v>0</v>
      </c>
      <c r="H14" s="950">
        <v>0</v>
      </c>
      <c r="I14" s="1102">
        <v>160.202</v>
      </c>
      <c r="J14" s="19">
        <v>159.82400000000001</v>
      </c>
      <c r="K14" s="20">
        <v>0</v>
      </c>
      <c r="L14" s="21">
        <v>0</v>
      </c>
      <c r="M14" s="22">
        <v>159.82400000000001</v>
      </c>
    </row>
    <row r="15" spans="1:21" s="14" customFormat="1" ht="27.6" customHeight="1" thickBot="1">
      <c r="A15" s="34"/>
      <c r="B15" s="2228" t="s">
        <v>299</v>
      </c>
      <c r="C15" s="2229"/>
      <c r="D15" s="2229"/>
      <c r="E15" s="2230"/>
      <c r="F15" s="941">
        <v>7.1980000000000004</v>
      </c>
      <c r="G15" s="942">
        <v>1.728</v>
      </c>
      <c r="H15" s="943">
        <v>0</v>
      </c>
      <c r="I15" s="944">
        <v>8.9260000000000002</v>
      </c>
      <c r="J15" s="796">
        <v>0.71499999999999997</v>
      </c>
      <c r="K15" s="797">
        <v>0.751</v>
      </c>
      <c r="L15" s="919">
        <v>0</v>
      </c>
      <c r="M15" s="13">
        <v>1.466</v>
      </c>
      <c r="O15" s="34"/>
      <c r="P15" s="34"/>
      <c r="Q15" s="3"/>
      <c r="R15" s="34"/>
      <c r="S15" s="34"/>
      <c r="T15" s="34"/>
      <c r="U15" s="34"/>
    </row>
    <row r="16" spans="1:21" ht="16.899999999999999" customHeight="1" thickBot="1">
      <c r="B16" s="2225" t="s">
        <v>945</v>
      </c>
      <c r="C16" s="2226"/>
      <c r="D16" s="2226"/>
      <c r="E16" s="2227"/>
      <c r="F16" s="951">
        <v>7.1980000000000004</v>
      </c>
      <c r="G16" s="952">
        <v>1.728</v>
      </c>
      <c r="H16" s="953">
        <v>0</v>
      </c>
      <c r="I16" s="1103">
        <v>8.9260000000000002</v>
      </c>
      <c r="J16" s="27">
        <v>0.71499999999999997</v>
      </c>
      <c r="K16" s="28">
        <v>0.751</v>
      </c>
      <c r="L16" s="29">
        <v>0</v>
      </c>
      <c r="M16" s="30">
        <v>1.466</v>
      </c>
    </row>
    <row r="17" spans="1:21" s="14" customFormat="1" ht="49.5" customHeight="1" thickBot="1">
      <c r="A17" s="34"/>
      <c r="B17" s="2228" t="s">
        <v>1012</v>
      </c>
      <c r="C17" s="2229"/>
      <c r="D17" s="2229"/>
      <c r="E17" s="2230"/>
      <c r="F17" s="941">
        <v>333.96600000000001</v>
      </c>
      <c r="G17" s="942">
        <v>0</v>
      </c>
      <c r="H17" s="943">
        <v>0</v>
      </c>
      <c r="I17" s="944">
        <v>333.96600000000001</v>
      </c>
      <c r="J17" s="796">
        <v>335.81700000000001</v>
      </c>
      <c r="K17" s="797">
        <v>0</v>
      </c>
      <c r="L17" s="919">
        <v>0</v>
      </c>
      <c r="M17" s="13">
        <v>335.81700000000001</v>
      </c>
      <c r="O17" s="34"/>
      <c r="P17" s="34"/>
      <c r="Q17" s="34"/>
      <c r="R17" s="34"/>
      <c r="S17" s="34"/>
      <c r="T17" s="34"/>
      <c r="U17" s="34"/>
    </row>
    <row r="18" spans="1:21" ht="45.6" customHeight="1" thickBot="1">
      <c r="B18" s="2225" t="s">
        <v>946</v>
      </c>
      <c r="C18" s="2226"/>
      <c r="D18" s="2226"/>
      <c r="E18" s="2227"/>
      <c r="F18" s="951">
        <v>333.96600000000001</v>
      </c>
      <c r="G18" s="952">
        <v>0</v>
      </c>
      <c r="H18" s="953">
        <v>0</v>
      </c>
      <c r="I18" s="1103">
        <v>333.96600000000001</v>
      </c>
      <c r="J18" s="27">
        <v>335.81700000000001</v>
      </c>
      <c r="K18" s="28">
        <v>0</v>
      </c>
      <c r="L18" s="29">
        <v>0</v>
      </c>
      <c r="M18" s="30">
        <v>335.81700000000001</v>
      </c>
    </row>
    <row r="19" spans="1:21" s="14" customFormat="1" ht="26.25" customHeight="1" thickBot="1">
      <c r="A19" s="34"/>
      <c r="B19" s="2231" t="s">
        <v>31</v>
      </c>
      <c r="C19" s="2232"/>
      <c r="D19" s="2232"/>
      <c r="E19" s="2233"/>
      <c r="F19" s="954">
        <v>0.47499999999999998</v>
      </c>
      <c r="G19" s="955">
        <v>0</v>
      </c>
      <c r="H19" s="956">
        <v>0</v>
      </c>
      <c r="I19" s="1097">
        <v>0.47499999999999998</v>
      </c>
      <c r="J19" s="796">
        <v>0.126</v>
      </c>
      <c r="K19" s="797">
        <v>0</v>
      </c>
      <c r="L19" s="919">
        <v>0</v>
      </c>
      <c r="M19" s="13">
        <v>0.126</v>
      </c>
      <c r="O19" s="34"/>
      <c r="P19" s="34"/>
      <c r="Q19" s="34"/>
      <c r="R19" s="34"/>
      <c r="S19" s="34"/>
      <c r="T19" s="34"/>
      <c r="U19" s="34"/>
    </row>
    <row r="20" spans="1:21" ht="15" customHeight="1">
      <c r="B20" s="2225" t="s">
        <v>300</v>
      </c>
      <c r="C20" s="2226"/>
      <c r="D20" s="2226"/>
      <c r="E20" s="2227"/>
      <c r="F20" s="957">
        <v>0.47499999999999998</v>
      </c>
      <c r="G20" s="958">
        <v>0</v>
      </c>
      <c r="H20" s="959">
        <v>0</v>
      </c>
      <c r="I20" s="1104">
        <v>0.47499999999999998</v>
      </c>
      <c r="J20" s="27">
        <v>0.126</v>
      </c>
      <c r="K20" s="28">
        <v>0</v>
      </c>
      <c r="L20" s="29">
        <v>0</v>
      </c>
      <c r="M20" s="30">
        <v>0.126</v>
      </c>
    </row>
    <row r="21" spans="1:21" ht="16.149999999999999" customHeight="1" thickBot="1">
      <c r="B21" s="920"/>
      <c r="C21" s="2252" t="s">
        <v>947</v>
      </c>
      <c r="D21" s="2253"/>
      <c r="E21" s="2254"/>
      <c r="F21" s="960">
        <v>0.47499999999999998</v>
      </c>
      <c r="G21" s="961">
        <v>0</v>
      </c>
      <c r="H21" s="962">
        <v>0</v>
      </c>
      <c r="I21" s="1105">
        <v>0.47499999999999998</v>
      </c>
      <c r="J21" s="19">
        <v>0.126</v>
      </c>
      <c r="K21" s="20">
        <v>0</v>
      </c>
      <c r="L21" s="21">
        <v>0</v>
      </c>
      <c r="M21" s="22">
        <v>0.126</v>
      </c>
    </row>
    <row r="22" spans="1:21" s="14" customFormat="1" ht="29.45" customHeight="1" thickBot="1">
      <c r="A22" s="34"/>
      <c r="B22" s="2231" t="s">
        <v>301</v>
      </c>
      <c r="C22" s="2232"/>
      <c r="D22" s="2232"/>
      <c r="E22" s="2233"/>
      <c r="F22" s="954">
        <v>27042.006000000001</v>
      </c>
      <c r="G22" s="955">
        <v>4366.884</v>
      </c>
      <c r="H22" s="956">
        <v>1882.7909999999999</v>
      </c>
      <c r="I22" s="1097">
        <v>33291.680999999997</v>
      </c>
      <c r="J22" s="796">
        <v>29268.798999999999</v>
      </c>
      <c r="K22" s="797">
        <v>4590.2790000000005</v>
      </c>
      <c r="L22" s="919">
        <v>1980.2090000000001</v>
      </c>
      <c r="M22" s="13">
        <v>35839.286999999997</v>
      </c>
      <c r="O22" s="34"/>
      <c r="P22" s="34"/>
      <c r="Q22" s="34"/>
      <c r="R22" s="34"/>
      <c r="S22" s="34"/>
      <c r="T22" s="34"/>
      <c r="U22" s="34"/>
    </row>
    <row r="23" spans="1:21" ht="31.15" customHeight="1">
      <c r="B23" s="2240" t="s">
        <v>302</v>
      </c>
      <c r="C23" s="2241"/>
      <c r="D23" s="2241"/>
      <c r="E23" s="2242"/>
      <c r="F23" s="963">
        <v>3459.8020000000001</v>
      </c>
      <c r="G23" s="964">
        <v>860.37400000000002</v>
      </c>
      <c r="H23" s="965">
        <v>549.00199999999995</v>
      </c>
      <c r="I23" s="1106">
        <v>4869.1779999999999</v>
      </c>
      <c r="J23" s="19">
        <v>4293.8639999999996</v>
      </c>
      <c r="K23" s="20">
        <v>1001.801</v>
      </c>
      <c r="L23" s="21">
        <v>653.46600000000001</v>
      </c>
      <c r="M23" s="22">
        <v>5949.1310000000003</v>
      </c>
    </row>
    <row r="24" spans="1:21" ht="28.15" customHeight="1">
      <c r="B24" s="2243" t="s">
        <v>303</v>
      </c>
      <c r="C24" s="2244"/>
      <c r="D24" s="2244"/>
      <c r="E24" s="2245"/>
      <c r="F24" s="967">
        <v>7794.9089999999997</v>
      </c>
      <c r="G24" s="968">
        <v>3506.51</v>
      </c>
      <c r="H24" s="969">
        <v>803.54899999999998</v>
      </c>
      <c r="I24" s="1107">
        <v>12104.968000000001</v>
      </c>
      <c r="J24" s="19">
        <v>7683.2020000000002</v>
      </c>
      <c r="K24" s="20">
        <v>3588.4780000000001</v>
      </c>
      <c r="L24" s="21">
        <v>796.55200000000002</v>
      </c>
      <c r="M24" s="22">
        <v>12068.232</v>
      </c>
    </row>
    <row r="25" spans="1:21" s="1383" customFormat="1" ht="27.6" customHeight="1">
      <c r="A25" s="1393"/>
      <c r="B25" s="2243" t="s">
        <v>1005</v>
      </c>
      <c r="C25" s="2244"/>
      <c r="D25" s="2244"/>
      <c r="E25" s="2245"/>
      <c r="F25" s="1970"/>
      <c r="G25" s="1971"/>
      <c r="H25" s="1972"/>
      <c r="I25" s="1979"/>
      <c r="J25" s="1385">
        <v>621.40099999999995</v>
      </c>
      <c r="K25" s="1386">
        <v>0</v>
      </c>
      <c r="L25" s="1387">
        <v>0</v>
      </c>
      <c r="M25" s="1388">
        <v>621.40099999999995</v>
      </c>
      <c r="O25" s="1393"/>
      <c r="P25" s="1393"/>
      <c r="Q25" s="1393"/>
      <c r="R25" s="1393"/>
      <c r="S25" s="1393"/>
      <c r="T25" s="1393"/>
      <c r="U25" s="1393"/>
    </row>
    <row r="26" spans="1:21" ht="28.9" customHeight="1" thickBot="1">
      <c r="B26" s="2243" t="s">
        <v>304</v>
      </c>
      <c r="C26" s="2244"/>
      <c r="D26" s="2244"/>
      <c r="E26" s="2245"/>
      <c r="F26" s="967">
        <v>15787.295</v>
      </c>
      <c r="G26" s="968">
        <v>0</v>
      </c>
      <c r="H26" s="969">
        <v>530.24</v>
      </c>
      <c r="I26" s="1107">
        <v>16317.535</v>
      </c>
      <c r="J26" s="19">
        <v>16670.331999999999</v>
      </c>
      <c r="K26" s="20">
        <v>0</v>
      </c>
      <c r="L26" s="21">
        <v>530.19100000000003</v>
      </c>
      <c r="M26" s="22">
        <v>17200.523000000001</v>
      </c>
    </row>
    <row r="27" spans="1:21" s="14" customFormat="1" ht="29.25" customHeight="1" thickBot="1">
      <c r="A27" s="34"/>
      <c r="B27" s="2231" t="s">
        <v>305</v>
      </c>
      <c r="C27" s="2232"/>
      <c r="D27" s="2232"/>
      <c r="E27" s="2233"/>
      <c r="F27" s="954">
        <v>25701.877</v>
      </c>
      <c r="G27" s="955">
        <v>4564.652</v>
      </c>
      <c r="H27" s="956">
        <v>624.08600000000001</v>
      </c>
      <c r="I27" s="1097">
        <v>30890.615000000002</v>
      </c>
      <c r="J27" s="796">
        <v>25587.17</v>
      </c>
      <c r="K27" s="797">
        <v>4663.9920000000002</v>
      </c>
      <c r="L27" s="919">
        <v>599.02499999999998</v>
      </c>
      <c r="M27" s="13">
        <v>30850.187000000002</v>
      </c>
      <c r="O27" s="34"/>
      <c r="P27" s="34"/>
      <c r="Q27" s="34"/>
      <c r="R27" s="34"/>
      <c r="S27" s="34"/>
      <c r="T27" s="34"/>
      <c r="U27" s="34"/>
    </row>
    <row r="28" spans="1:21" ht="26.25" customHeight="1">
      <c r="B28" s="2240" t="s">
        <v>306</v>
      </c>
      <c r="C28" s="2241"/>
      <c r="D28" s="2241"/>
      <c r="E28" s="2242"/>
      <c r="F28" s="971">
        <v>10037.674999999999</v>
      </c>
      <c r="G28" s="972">
        <v>1148.008</v>
      </c>
      <c r="H28" s="965">
        <v>31.417999999999999</v>
      </c>
      <c r="I28" s="1106">
        <v>11217.101000000001</v>
      </c>
      <c r="J28" s="19">
        <v>9901.1980000000003</v>
      </c>
      <c r="K28" s="20">
        <v>1252.1769999999999</v>
      </c>
      <c r="L28" s="21">
        <v>0</v>
      </c>
      <c r="M28" s="22">
        <v>11153.375</v>
      </c>
    </row>
    <row r="29" spans="1:21" ht="26.25" customHeight="1">
      <c r="B29" s="2243" t="s">
        <v>307</v>
      </c>
      <c r="C29" s="2244"/>
      <c r="D29" s="2244"/>
      <c r="E29" s="2245"/>
      <c r="F29" s="967">
        <v>10739.011</v>
      </c>
      <c r="G29" s="968">
        <v>1988.83</v>
      </c>
      <c r="H29" s="969">
        <v>148.90700000000001</v>
      </c>
      <c r="I29" s="1107">
        <v>12876.748</v>
      </c>
      <c r="J29" s="19">
        <v>10793.383</v>
      </c>
      <c r="K29" s="20">
        <v>1968.84</v>
      </c>
      <c r="L29" s="21">
        <v>154.90299999999999</v>
      </c>
      <c r="M29" s="22">
        <v>12917.126</v>
      </c>
    </row>
    <row r="30" spans="1:21" ht="26.25" customHeight="1">
      <c r="B30" s="2243" t="s">
        <v>308</v>
      </c>
      <c r="C30" s="2244"/>
      <c r="D30" s="2244"/>
      <c r="E30" s="2245"/>
      <c r="F30" s="967">
        <v>4684.4049999999997</v>
      </c>
      <c r="G30" s="968">
        <v>529.39800000000002</v>
      </c>
      <c r="H30" s="969">
        <v>349.16</v>
      </c>
      <c r="I30" s="1107">
        <v>5562.9629999999997</v>
      </c>
      <c r="J30" s="19">
        <v>4650.8180000000002</v>
      </c>
      <c r="K30" s="20">
        <v>536.16600000000005</v>
      </c>
      <c r="L30" s="21">
        <v>349.16</v>
      </c>
      <c r="M30" s="22">
        <v>5536.1440000000002</v>
      </c>
    </row>
    <row r="31" spans="1:21" ht="26.25" customHeight="1">
      <c r="B31" s="2246" t="s">
        <v>309</v>
      </c>
      <c r="C31" s="2247"/>
      <c r="D31" s="2247"/>
      <c r="E31" s="2248"/>
      <c r="F31" s="973">
        <v>0</v>
      </c>
      <c r="G31" s="974">
        <v>665.51599999999996</v>
      </c>
      <c r="H31" s="975">
        <v>0</v>
      </c>
      <c r="I31" s="1107">
        <v>665.51599999999996</v>
      </c>
      <c r="J31" s="19">
        <v>0</v>
      </c>
      <c r="K31" s="20">
        <v>673.90899999999999</v>
      </c>
      <c r="L31" s="21">
        <v>0</v>
      </c>
      <c r="M31" s="22">
        <v>673.90899999999999</v>
      </c>
    </row>
    <row r="32" spans="1:21" ht="26.25" customHeight="1">
      <c r="B32" s="2249" t="s">
        <v>310</v>
      </c>
      <c r="C32" s="2250"/>
      <c r="D32" s="2250"/>
      <c r="E32" s="2251"/>
      <c r="F32" s="977">
        <v>1.4370000000000001</v>
      </c>
      <c r="G32" s="978">
        <v>0.308</v>
      </c>
      <c r="H32" s="979">
        <v>25.856000000000002</v>
      </c>
      <c r="I32" s="1108">
        <v>27.600999999999999</v>
      </c>
      <c r="J32" s="19">
        <v>1.512</v>
      </c>
      <c r="K32" s="20">
        <v>0.308</v>
      </c>
      <c r="L32" s="21">
        <v>26.216999999999999</v>
      </c>
      <c r="M32" s="22">
        <v>28.036999999999999</v>
      </c>
    </row>
    <row r="33" spans="1:21" ht="26.25" customHeight="1">
      <c r="B33" s="2243" t="s">
        <v>311</v>
      </c>
      <c r="C33" s="2244"/>
      <c r="D33" s="2244"/>
      <c r="E33" s="2245"/>
      <c r="F33" s="967">
        <v>0</v>
      </c>
      <c r="G33" s="968">
        <v>0</v>
      </c>
      <c r="H33" s="969">
        <v>7.3120000000000003</v>
      </c>
      <c r="I33" s="1107">
        <v>7.3120000000000003</v>
      </c>
      <c r="J33" s="19">
        <v>0</v>
      </c>
      <c r="K33" s="20">
        <v>0</v>
      </c>
      <c r="L33" s="21">
        <v>7.3120000000000003</v>
      </c>
      <c r="M33" s="22">
        <v>7.3120000000000003</v>
      </c>
    </row>
    <row r="34" spans="1:21" ht="26.25" customHeight="1">
      <c r="B34" s="2246" t="s">
        <v>312</v>
      </c>
      <c r="C34" s="2247"/>
      <c r="D34" s="2247"/>
      <c r="E34" s="2248"/>
      <c r="F34" s="973">
        <v>236.42400000000001</v>
      </c>
      <c r="G34" s="974">
        <v>232.59200000000001</v>
      </c>
      <c r="H34" s="975">
        <v>61.433</v>
      </c>
      <c r="I34" s="1107">
        <v>530.44899999999996</v>
      </c>
      <c r="J34" s="19">
        <v>237.33799999999999</v>
      </c>
      <c r="K34" s="20">
        <v>232.59200000000001</v>
      </c>
      <c r="L34" s="21">
        <v>61.433</v>
      </c>
      <c r="M34" s="22">
        <v>531.36300000000006</v>
      </c>
    </row>
    <row r="35" spans="1:21" ht="30" customHeight="1" thickBot="1">
      <c r="B35" s="2243" t="s">
        <v>313</v>
      </c>
      <c r="C35" s="2244"/>
      <c r="D35" s="2244"/>
      <c r="E35" s="2245"/>
      <c r="F35" s="980">
        <v>2.9249999999999998</v>
      </c>
      <c r="G35" s="968">
        <v>0</v>
      </c>
      <c r="H35" s="969">
        <v>0</v>
      </c>
      <c r="I35" s="1107">
        <v>2.9249999999999998</v>
      </c>
      <c r="J35" s="19">
        <v>2.9209999999999998</v>
      </c>
      <c r="K35" s="20">
        <v>0</v>
      </c>
      <c r="L35" s="21">
        <v>0</v>
      </c>
      <c r="M35" s="22">
        <v>2.9209999999999998</v>
      </c>
    </row>
    <row r="36" spans="1:21" s="14" customFormat="1" ht="27" customHeight="1" thickBot="1">
      <c r="A36" s="34"/>
      <c r="B36" s="2261" t="s">
        <v>314</v>
      </c>
      <c r="C36" s="2262"/>
      <c r="D36" s="2262"/>
      <c r="E36" s="2263"/>
      <c r="F36" s="954">
        <v>24300</v>
      </c>
      <c r="G36" s="955">
        <v>7975</v>
      </c>
      <c r="H36" s="956">
        <v>300</v>
      </c>
      <c r="I36" s="1098">
        <v>32575</v>
      </c>
      <c r="J36" s="796">
        <v>28900</v>
      </c>
      <c r="K36" s="797">
        <v>5813</v>
      </c>
      <c r="L36" s="919">
        <v>100</v>
      </c>
      <c r="M36" s="13">
        <v>34813</v>
      </c>
      <c r="O36" s="34"/>
      <c r="P36" s="34"/>
      <c r="Q36" s="34"/>
      <c r="R36" s="34"/>
      <c r="S36" s="34"/>
      <c r="T36" s="34"/>
      <c r="U36" s="34"/>
    </row>
    <row r="37" spans="1:21" ht="16.149999999999999" customHeight="1" thickBot="1">
      <c r="B37" s="2264" t="s">
        <v>32</v>
      </c>
      <c r="C37" s="2265"/>
      <c r="D37" s="2265"/>
      <c r="E37" s="2266"/>
      <c r="F37" s="981">
        <v>24300</v>
      </c>
      <c r="G37" s="982">
        <v>7975</v>
      </c>
      <c r="H37" s="983">
        <v>300</v>
      </c>
      <c r="I37" s="1109">
        <v>32575</v>
      </c>
      <c r="J37" s="19">
        <v>28900</v>
      </c>
      <c r="K37" s="20">
        <v>5813</v>
      </c>
      <c r="L37" s="21">
        <v>100</v>
      </c>
      <c r="M37" s="22">
        <v>34813</v>
      </c>
    </row>
    <row r="38" spans="1:21" s="14" customFormat="1" ht="29.25" customHeight="1" thickBot="1">
      <c r="A38" s="34"/>
      <c r="B38" s="2231" t="s">
        <v>315</v>
      </c>
      <c r="C38" s="2232"/>
      <c r="D38" s="2232"/>
      <c r="E38" s="2233"/>
      <c r="F38" s="954">
        <v>33068.379000000001</v>
      </c>
      <c r="G38" s="955">
        <v>14405.45</v>
      </c>
      <c r="H38" s="956">
        <v>1126.259</v>
      </c>
      <c r="I38" s="1097">
        <v>48600.088000000003</v>
      </c>
      <c r="J38" s="796">
        <v>28257.664000000001</v>
      </c>
      <c r="K38" s="797">
        <v>14016.841</v>
      </c>
      <c r="L38" s="919">
        <v>1222.28</v>
      </c>
      <c r="M38" s="13">
        <v>43496.785000000003</v>
      </c>
      <c r="O38" s="34"/>
      <c r="P38" s="34"/>
      <c r="Q38" s="34"/>
      <c r="R38" s="34"/>
      <c r="S38" s="34"/>
      <c r="T38" s="34"/>
      <c r="U38" s="34"/>
    </row>
    <row r="39" spans="1:21" s="34" customFormat="1" ht="12.75" customHeight="1">
      <c r="B39" s="2267" t="s">
        <v>33</v>
      </c>
      <c r="C39" s="2268"/>
      <c r="D39" s="2268"/>
      <c r="E39" s="2269"/>
      <c r="F39" s="984">
        <v>301.96899999999999</v>
      </c>
      <c r="G39" s="985">
        <v>763.29600000000005</v>
      </c>
      <c r="H39" s="986">
        <v>545.07000000000005</v>
      </c>
      <c r="I39" s="1110">
        <v>1610.335</v>
      </c>
      <c r="J39" s="31">
        <v>328.18599999999998</v>
      </c>
      <c r="K39" s="32">
        <v>525.96600000000001</v>
      </c>
      <c r="L39" s="33">
        <v>544.71699999999998</v>
      </c>
      <c r="M39" s="18">
        <v>1398.8689999999999</v>
      </c>
    </row>
    <row r="40" spans="1:21" ht="12.75" customHeight="1">
      <c r="B40" s="921"/>
      <c r="C40" s="2255" t="s">
        <v>33</v>
      </c>
      <c r="D40" s="2256"/>
      <c r="E40" s="2257"/>
      <c r="F40" s="987">
        <v>302.05200000000002</v>
      </c>
      <c r="G40" s="988">
        <v>763.50099999999998</v>
      </c>
      <c r="H40" s="989">
        <v>545.24300000000005</v>
      </c>
      <c r="I40" s="1111">
        <v>1610.796</v>
      </c>
      <c r="J40" s="35">
        <v>328.41500000000002</v>
      </c>
      <c r="K40" s="36">
        <v>526.22199999999998</v>
      </c>
      <c r="L40" s="37">
        <v>544.89</v>
      </c>
      <c r="M40" s="22">
        <v>1399.527</v>
      </c>
    </row>
    <row r="41" spans="1:21" ht="12.75" customHeight="1">
      <c r="B41" s="921"/>
      <c r="C41" s="2256" t="s">
        <v>34</v>
      </c>
      <c r="D41" s="2256" t="s">
        <v>35</v>
      </c>
      <c r="E41" s="2257"/>
      <c r="F41" s="987">
        <v>-8.3000000000000004E-2</v>
      </c>
      <c r="G41" s="988">
        <v>-0.20499999999999999</v>
      </c>
      <c r="H41" s="989">
        <v>-0.17299999999999999</v>
      </c>
      <c r="I41" s="1111">
        <v>-0.46100000000000002</v>
      </c>
      <c r="J41" s="35">
        <v>-0.22900000000000001</v>
      </c>
      <c r="K41" s="36">
        <v>-0.25600000000000001</v>
      </c>
      <c r="L41" s="37">
        <v>-0.17299999999999999</v>
      </c>
      <c r="M41" s="22">
        <v>-0.65800000000000003</v>
      </c>
    </row>
    <row r="42" spans="1:21" ht="12.75" customHeight="1">
      <c r="B42" s="2258" t="s">
        <v>36</v>
      </c>
      <c r="C42" s="2259"/>
      <c r="D42" s="2259"/>
      <c r="E42" s="2260"/>
      <c r="F42" s="987">
        <v>32236.344000000001</v>
      </c>
      <c r="G42" s="988">
        <v>4591.9269999999997</v>
      </c>
      <c r="H42" s="989">
        <v>560.50300000000004</v>
      </c>
      <c r="I42" s="1111">
        <v>37388.773999999998</v>
      </c>
      <c r="J42" s="35">
        <v>27385.976999999999</v>
      </c>
      <c r="K42" s="36">
        <v>4123.8789999999999</v>
      </c>
      <c r="L42" s="37">
        <v>554.34199999999998</v>
      </c>
      <c r="M42" s="22">
        <v>32064.198</v>
      </c>
    </row>
    <row r="43" spans="1:21" ht="12.75" customHeight="1">
      <c r="B43" s="921"/>
      <c r="C43" s="2255" t="s">
        <v>36</v>
      </c>
      <c r="D43" s="2256"/>
      <c r="E43" s="2257"/>
      <c r="F43" s="987">
        <v>32238.870999999999</v>
      </c>
      <c r="G43" s="988">
        <v>4592.8530000000001</v>
      </c>
      <c r="H43" s="989">
        <v>560.72299999999996</v>
      </c>
      <c r="I43" s="1111">
        <v>37392.447</v>
      </c>
      <c r="J43" s="35">
        <v>27388.877</v>
      </c>
      <c r="K43" s="36">
        <v>4124.8389999999999</v>
      </c>
      <c r="L43" s="37">
        <v>554.55499999999995</v>
      </c>
      <c r="M43" s="22">
        <v>32068.271000000001</v>
      </c>
    </row>
    <row r="44" spans="1:21" ht="12.75" customHeight="1">
      <c r="B44" s="921"/>
      <c r="C44" s="2256" t="s">
        <v>37</v>
      </c>
      <c r="D44" s="2256"/>
      <c r="E44" s="2257"/>
      <c r="F44" s="987">
        <v>-2.5270000000000001</v>
      </c>
      <c r="G44" s="988">
        <v>-0.92600000000000005</v>
      </c>
      <c r="H44" s="989">
        <v>-0.22</v>
      </c>
      <c r="I44" s="1111">
        <v>-3.673</v>
      </c>
      <c r="J44" s="35">
        <v>-2.9</v>
      </c>
      <c r="K44" s="36">
        <v>-0.96</v>
      </c>
      <c r="L44" s="37">
        <v>-0.21299999999999999</v>
      </c>
      <c r="M44" s="22">
        <v>-4.0730000000000004</v>
      </c>
    </row>
    <row r="45" spans="1:21" s="38" customFormat="1" ht="12.75" customHeight="1">
      <c r="B45" s="2258" t="s">
        <v>38</v>
      </c>
      <c r="C45" s="2259"/>
      <c r="D45" s="2259"/>
      <c r="E45" s="2260"/>
      <c r="F45" s="987">
        <v>317.11900000000003</v>
      </c>
      <c r="G45" s="988">
        <v>165.34899999999999</v>
      </c>
      <c r="H45" s="989">
        <v>0</v>
      </c>
      <c r="I45" s="1111">
        <v>482.46800000000002</v>
      </c>
      <c r="J45" s="35">
        <v>336.608</v>
      </c>
      <c r="K45" s="36">
        <v>166.91300000000001</v>
      </c>
      <c r="L45" s="37">
        <v>0</v>
      </c>
      <c r="M45" s="22">
        <v>503.52100000000002</v>
      </c>
    </row>
    <row r="46" spans="1:21" ht="12.75" customHeight="1">
      <c r="B46" s="921"/>
      <c r="C46" s="2259" t="s">
        <v>38</v>
      </c>
      <c r="D46" s="2259"/>
      <c r="E46" s="2260"/>
      <c r="F46" s="987">
        <v>318.387</v>
      </c>
      <c r="G46" s="988">
        <v>165.37100000000001</v>
      </c>
      <c r="H46" s="989">
        <v>0</v>
      </c>
      <c r="I46" s="1111">
        <v>483.75799999999998</v>
      </c>
      <c r="J46" s="35">
        <v>337.86700000000002</v>
      </c>
      <c r="K46" s="36">
        <v>166.934</v>
      </c>
      <c r="L46" s="37">
        <v>0</v>
      </c>
      <c r="M46" s="22">
        <v>504.80099999999999</v>
      </c>
    </row>
    <row r="47" spans="1:21" ht="28.35" customHeight="1">
      <c r="B47" s="39"/>
      <c r="C47" s="2273" t="s">
        <v>39</v>
      </c>
      <c r="D47" s="2273" t="s">
        <v>35</v>
      </c>
      <c r="E47" s="2274"/>
      <c r="F47" s="990">
        <v>-1.268</v>
      </c>
      <c r="G47" s="991">
        <v>-2.1999999999999999E-2</v>
      </c>
      <c r="H47" s="992">
        <v>0</v>
      </c>
      <c r="I47" s="1112">
        <v>-1.29</v>
      </c>
      <c r="J47" s="35">
        <v>-1.2589999999999999</v>
      </c>
      <c r="K47" s="36">
        <v>-2.1000000000000001E-2</v>
      </c>
      <c r="L47" s="37">
        <v>0</v>
      </c>
      <c r="M47" s="22">
        <v>-1.28</v>
      </c>
    </row>
    <row r="48" spans="1:21" ht="12.75" customHeight="1">
      <c r="B48" s="2258" t="s">
        <v>40</v>
      </c>
      <c r="C48" s="2259"/>
      <c r="D48" s="2259"/>
      <c r="E48" s="2260"/>
      <c r="F48" s="987">
        <v>0.42799999999999999</v>
      </c>
      <c r="G48" s="988">
        <v>8414.6530000000002</v>
      </c>
      <c r="H48" s="989">
        <v>20.013000000000002</v>
      </c>
      <c r="I48" s="1111">
        <v>8435.0939999999991</v>
      </c>
      <c r="J48" s="35">
        <v>19.196000000000002</v>
      </c>
      <c r="K48" s="36">
        <v>8715.2350000000006</v>
      </c>
      <c r="L48" s="37">
        <v>120.01</v>
      </c>
      <c r="M48" s="22">
        <v>8854.4410000000007</v>
      </c>
    </row>
    <row r="49" spans="2:13" ht="12.75" customHeight="1">
      <c r="B49" s="921"/>
      <c r="C49" s="2259" t="s">
        <v>40</v>
      </c>
      <c r="D49" s="2259"/>
      <c r="E49" s="2260"/>
      <c r="F49" s="987">
        <v>0.432</v>
      </c>
      <c r="G49" s="988">
        <v>8414.6530000000002</v>
      </c>
      <c r="H49" s="989">
        <v>20.013000000000002</v>
      </c>
      <c r="I49" s="1111">
        <v>8435.098</v>
      </c>
      <c r="J49" s="35">
        <v>19.199000000000002</v>
      </c>
      <c r="K49" s="36">
        <v>8715.3349999999991</v>
      </c>
      <c r="L49" s="37">
        <v>120.04</v>
      </c>
      <c r="M49" s="22">
        <v>8854.5740000000005</v>
      </c>
    </row>
    <row r="50" spans="2:13" ht="29.25" customHeight="1">
      <c r="B50" s="922"/>
      <c r="C50" s="2256" t="s">
        <v>948</v>
      </c>
      <c r="D50" s="2256" t="s">
        <v>35</v>
      </c>
      <c r="E50" s="2257"/>
      <c r="F50" s="987">
        <v>-4.0000000000000001E-3</v>
      </c>
      <c r="G50" s="988">
        <v>0</v>
      </c>
      <c r="H50" s="989">
        <v>0</v>
      </c>
      <c r="I50" s="1111">
        <v>-4.0000000000000001E-3</v>
      </c>
      <c r="J50" s="35">
        <v>-3.0000000000000001E-3</v>
      </c>
      <c r="K50" s="36">
        <v>-0.1</v>
      </c>
      <c r="L50" s="37">
        <v>-0.03</v>
      </c>
      <c r="M50" s="22">
        <v>-0.13300000000000001</v>
      </c>
    </row>
    <row r="51" spans="2:13" ht="12.75" customHeight="1">
      <c r="B51" s="2258" t="s">
        <v>41</v>
      </c>
      <c r="C51" s="2259"/>
      <c r="D51" s="2259"/>
      <c r="E51" s="2260"/>
      <c r="F51" s="987">
        <v>78.968999999999994</v>
      </c>
      <c r="G51" s="988">
        <v>0</v>
      </c>
      <c r="H51" s="989">
        <v>0</v>
      </c>
      <c r="I51" s="1111">
        <v>78.968999999999994</v>
      </c>
      <c r="J51" s="35">
        <v>94.049000000000007</v>
      </c>
      <c r="K51" s="36">
        <v>0</v>
      </c>
      <c r="L51" s="37">
        <v>0</v>
      </c>
      <c r="M51" s="22">
        <v>94.049000000000007</v>
      </c>
    </row>
    <row r="52" spans="2:13" ht="12.75" customHeight="1">
      <c r="B52" s="921"/>
      <c r="C52" s="2259" t="s">
        <v>41</v>
      </c>
      <c r="D52" s="2259"/>
      <c r="E52" s="2260"/>
      <c r="F52" s="987">
        <v>81.039000000000001</v>
      </c>
      <c r="G52" s="988">
        <v>0</v>
      </c>
      <c r="H52" s="989">
        <v>0</v>
      </c>
      <c r="I52" s="1111">
        <v>81.039000000000001</v>
      </c>
      <c r="J52" s="35">
        <v>96.522999999999996</v>
      </c>
      <c r="K52" s="36">
        <v>0</v>
      </c>
      <c r="L52" s="37">
        <v>0</v>
      </c>
      <c r="M52" s="22">
        <v>96.522999999999996</v>
      </c>
    </row>
    <row r="53" spans="2:13" ht="12.75" customHeight="1">
      <c r="B53" s="921"/>
      <c r="C53" s="2270" t="s">
        <v>949</v>
      </c>
      <c r="D53" s="2270"/>
      <c r="E53" s="2271"/>
      <c r="F53" s="993">
        <v>-0.372</v>
      </c>
      <c r="G53" s="994">
        <v>0</v>
      </c>
      <c r="H53" s="995">
        <v>0</v>
      </c>
      <c r="I53" s="1113">
        <v>-0.372</v>
      </c>
      <c r="J53" s="35">
        <v>-0.34</v>
      </c>
      <c r="K53" s="36">
        <v>0</v>
      </c>
      <c r="L53" s="37">
        <v>0</v>
      </c>
      <c r="M53" s="22">
        <v>-0.34</v>
      </c>
    </row>
    <row r="54" spans="2:13" ht="26.25" customHeight="1">
      <c r="B54" s="921"/>
      <c r="C54" s="2256" t="s">
        <v>42</v>
      </c>
      <c r="D54" s="2256" t="s">
        <v>35</v>
      </c>
      <c r="E54" s="2257"/>
      <c r="F54" s="987">
        <v>-1.698</v>
      </c>
      <c r="G54" s="988">
        <v>0</v>
      </c>
      <c r="H54" s="989">
        <v>0</v>
      </c>
      <c r="I54" s="1111">
        <v>-1.698</v>
      </c>
      <c r="J54" s="35">
        <v>-2.1339999999999999</v>
      </c>
      <c r="K54" s="36">
        <v>0</v>
      </c>
      <c r="L54" s="37">
        <v>0</v>
      </c>
      <c r="M54" s="22">
        <v>-2.1339999999999999</v>
      </c>
    </row>
    <row r="55" spans="2:13" ht="12.75" customHeight="1">
      <c r="B55" s="2258" t="s">
        <v>43</v>
      </c>
      <c r="C55" s="2259"/>
      <c r="D55" s="2259"/>
      <c r="E55" s="2260"/>
      <c r="F55" s="987">
        <v>102.896</v>
      </c>
      <c r="G55" s="988">
        <v>248.73099999999999</v>
      </c>
      <c r="H55" s="989">
        <v>0</v>
      </c>
      <c r="I55" s="1111">
        <v>351.62700000000001</v>
      </c>
      <c r="J55" s="35">
        <v>63.244999999999997</v>
      </c>
      <c r="K55" s="36">
        <v>244.416</v>
      </c>
      <c r="L55" s="37">
        <v>0.79200000000000004</v>
      </c>
      <c r="M55" s="22">
        <v>308.45299999999997</v>
      </c>
    </row>
    <row r="56" spans="2:13" ht="12.75" customHeight="1">
      <c r="B56" s="922"/>
      <c r="C56" s="2272" t="s">
        <v>43</v>
      </c>
      <c r="D56" s="2259"/>
      <c r="E56" s="2260"/>
      <c r="F56" s="987">
        <v>103.904</v>
      </c>
      <c r="G56" s="988">
        <v>258.06</v>
      </c>
      <c r="H56" s="989">
        <v>0</v>
      </c>
      <c r="I56" s="1111">
        <v>361.964</v>
      </c>
      <c r="J56" s="35">
        <v>63.865000000000002</v>
      </c>
      <c r="K56" s="37">
        <v>254.589</v>
      </c>
      <c r="L56" s="923">
        <v>0.8</v>
      </c>
      <c r="M56" s="22">
        <v>319.25400000000002</v>
      </c>
    </row>
    <row r="57" spans="2:13" ht="12.75" customHeight="1">
      <c r="B57" s="922"/>
      <c r="C57" s="2272" t="s">
        <v>950</v>
      </c>
      <c r="D57" s="2259"/>
      <c r="E57" s="2260"/>
      <c r="F57" s="987">
        <v>-0.125</v>
      </c>
      <c r="G57" s="988">
        <v>-0.54100000000000004</v>
      </c>
      <c r="H57" s="989">
        <v>0</v>
      </c>
      <c r="I57" s="1111">
        <v>-0.66600000000000004</v>
      </c>
      <c r="J57" s="35">
        <v>-0.11899999999999999</v>
      </c>
      <c r="K57" s="924">
        <v>-0.49199999999999999</v>
      </c>
      <c r="L57" s="925">
        <v>-8.0000000000000002E-3</v>
      </c>
      <c r="M57" s="22">
        <v>-0.61899999999999999</v>
      </c>
    </row>
    <row r="58" spans="2:13" ht="26.25" customHeight="1">
      <c r="B58" s="922"/>
      <c r="C58" s="2272" t="s">
        <v>44</v>
      </c>
      <c r="D58" s="2259"/>
      <c r="E58" s="2260"/>
      <c r="F58" s="996">
        <v>-0.88300000000000001</v>
      </c>
      <c r="G58" s="988">
        <v>-8.7880000000000003</v>
      </c>
      <c r="H58" s="989">
        <v>0</v>
      </c>
      <c r="I58" s="1111">
        <v>-9.6709999999999994</v>
      </c>
      <c r="J58" s="35">
        <v>-0.501</v>
      </c>
      <c r="K58" s="36">
        <v>-9.6809999999999992</v>
      </c>
      <c r="L58" s="37">
        <v>0</v>
      </c>
      <c r="M58" s="22">
        <v>-10.182</v>
      </c>
    </row>
    <row r="59" spans="2:13" s="2" customFormat="1" ht="12.75" customHeight="1">
      <c r="B59" s="2258" t="s">
        <v>45</v>
      </c>
      <c r="C59" s="2259"/>
      <c r="D59" s="2259"/>
      <c r="E59" s="2260"/>
      <c r="F59" s="996">
        <v>15.72</v>
      </c>
      <c r="G59" s="988">
        <v>220.45599999999999</v>
      </c>
      <c r="H59" s="989">
        <v>0.67300000000000004</v>
      </c>
      <c r="I59" s="1111">
        <v>236.84899999999999</v>
      </c>
      <c r="J59" s="35">
        <v>17.782</v>
      </c>
      <c r="K59" s="36">
        <v>239.58500000000001</v>
      </c>
      <c r="L59" s="37">
        <v>2.419</v>
      </c>
      <c r="M59" s="22">
        <v>259.786</v>
      </c>
    </row>
    <row r="60" spans="2:13" s="2" customFormat="1" ht="12.75" customHeight="1">
      <c r="B60" s="921"/>
      <c r="C60" s="2259" t="s">
        <v>45</v>
      </c>
      <c r="D60" s="2259"/>
      <c r="E60" s="2260"/>
      <c r="F60" s="996">
        <v>16.579999999999998</v>
      </c>
      <c r="G60" s="988">
        <v>222.74299999999999</v>
      </c>
      <c r="H60" s="989">
        <v>0.68899999999999995</v>
      </c>
      <c r="I60" s="1111">
        <v>240.012</v>
      </c>
      <c r="J60" s="35">
        <v>18.571999999999999</v>
      </c>
      <c r="K60" s="36">
        <v>242.53100000000001</v>
      </c>
      <c r="L60" s="37">
        <v>2.4569999999999999</v>
      </c>
      <c r="M60" s="22">
        <v>263.56</v>
      </c>
    </row>
    <row r="61" spans="2:13" s="2" customFormat="1" ht="12.75" customHeight="1">
      <c r="B61" s="40"/>
      <c r="C61" s="2270" t="s">
        <v>46</v>
      </c>
      <c r="D61" s="2270"/>
      <c r="E61" s="2271"/>
      <c r="F61" s="1000">
        <v>-3.5999999999999997E-2</v>
      </c>
      <c r="G61" s="994">
        <v>-0.875</v>
      </c>
      <c r="H61" s="995">
        <v>-1.0999999999999999E-2</v>
      </c>
      <c r="I61" s="1113">
        <v>-0.92200000000000004</v>
      </c>
      <c r="J61" s="35">
        <v>-3.3000000000000002E-2</v>
      </c>
      <c r="K61" s="36">
        <v>-0.92500000000000004</v>
      </c>
      <c r="L61" s="37">
        <v>-3.2000000000000001E-2</v>
      </c>
      <c r="M61" s="22">
        <v>-0.99</v>
      </c>
    </row>
    <row r="62" spans="2:13" s="2" customFormat="1" ht="26.25" customHeight="1">
      <c r="B62" s="921"/>
      <c r="C62" s="2275" t="s">
        <v>47</v>
      </c>
      <c r="D62" s="2275" t="s">
        <v>35</v>
      </c>
      <c r="E62" s="2276"/>
      <c r="F62" s="997">
        <v>-0.82399999999999995</v>
      </c>
      <c r="G62" s="998">
        <v>-1.4119999999999999</v>
      </c>
      <c r="H62" s="999">
        <v>-5.0000000000000001E-3</v>
      </c>
      <c r="I62" s="1111">
        <v>-2.2410000000000001</v>
      </c>
      <c r="J62" s="35">
        <v>-0.75700000000000001</v>
      </c>
      <c r="K62" s="36">
        <v>-2.0209999999999999</v>
      </c>
      <c r="L62" s="37">
        <v>-6.0000000000000001E-3</v>
      </c>
      <c r="M62" s="22">
        <v>-2.7839999999999998</v>
      </c>
    </row>
    <row r="63" spans="2:13" s="2" customFormat="1" ht="26.25" customHeight="1">
      <c r="B63" s="2258" t="s">
        <v>48</v>
      </c>
      <c r="C63" s="2259"/>
      <c r="D63" s="2259"/>
      <c r="E63" s="2260"/>
      <c r="F63" s="996">
        <v>4.3120000000000003</v>
      </c>
      <c r="G63" s="988">
        <v>0</v>
      </c>
      <c r="H63" s="989">
        <v>0</v>
      </c>
      <c r="I63" s="1111">
        <v>4.3120000000000003</v>
      </c>
      <c r="J63" s="35">
        <v>2.0150000000000001</v>
      </c>
      <c r="K63" s="36">
        <v>0</v>
      </c>
      <c r="L63" s="37">
        <v>0</v>
      </c>
      <c r="M63" s="22">
        <v>2.0150000000000001</v>
      </c>
    </row>
    <row r="64" spans="2:13" s="2" customFormat="1" ht="26.25" customHeight="1">
      <c r="B64" s="921"/>
      <c r="C64" s="2259" t="s">
        <v>49</v>
      </c>
      <c r="D64" s="2259"/>
      <c r="E64" s="2260"/>
      <c r="F64" s="996">
        <v>7.2990000000000004</v>
      </c>
      <c r="G64" s="988">
        <v>0</v>
      </c>
      <c r="H64" s="989">
        <v>0</v>
      </c>
      <c r="I64" s="1111">
        <v>7.2990000000000004</v>
      </c>
      <c r="J64" s="35">
        <v>2.7949999999999999</v>
      </c>
      <c r="K64" s="36">
        <v>0</v>
      </c>
      <c r="L64" s="37">
        <v>0</v>
      </c>
      <c r="M64" s="22">
        <v>2.7949999999999999</v>
      </c>
    </row>
    <row r="65" spans="1:60" s="2" customFormat="1" ht="38.25" customHeight="1">
      <c r="B65" s="39"/>
      <c r="C65" s="2273" t="s">
        <v>951</v>
      </c>
      <c r="D65" s="2273"/>
      <c r="E65" s="2274"/>
      <c r="F65" s="1001">
        <v>-4.8000000000000001E-2</v>
      </c>
      <c r="G65" s="991">
        <v>0</v>
      </c>
      <c r="H65" s="992">
        <v>0</v>
      </c>
      <c r="I65" s="1112">
        <v>-4.8000000000000001E-2</v>
      </c>
      <c r="J65" s="35">
        <v>-8.9999999999999993E-3</v>
      </c>
      <c r="K65" s="36">
        <v>0</v>
      </c>
      <c r="L65" s="37">
        <v>0</v>
      </c>
      <c r="M65" s="22">
        <v>-8.9999999999999993E-3</v>
      </c>
    </row>
    <row r="66" spans="1:60" s="2" customFormat="1" ht="39.75" customHeight="1">
      <c r="B66" s="41"/>
      <c r="C66" s="2277" t="s">
        <v>50</v>
      </c>
      <c r="D66" s="2278"/>
      <c r="E66" s="2279"/>
      <c r="F66" s="73">
        <v>-2.9390000000000001</v>
      </c>
      <c r="G66" s="1002">
        <v>0</v>
      </c>
      <c r="H66" s="1003">
        <v>0</v>
      </c>
      <c r="I66" s="1112">
        <v>-2.9390000000000001</v>
      </c>
      <c r="J66" s="35">
        <v>-0.77100000000000002</v>
      </c>
      <c r="K66" s="36">
        <v>0</v>
      </c>
      <c r="L66" s="37">
        <v>0</v>
      </c>
      <c r="M66" s="22">
        <v>-0.77100000000000002</v>
      </c>
    </row>
    <row r="67" spans="1:60" s="2" customFormat="1" ht="12.75" customHeight="1">
      <c r="B67" s="2249" t="s">
        <v>952</v>
      </c>
      <c r="C67" s="2250"/>
      <c r="D67" s="2250"/>
      <c r="E67" s="2251"/>
      <c r="F67" s="1004">
        <v>0</v>
      </c>
      <c r="G67" s="978">
        <v>0.79800000000000004</v>
      </c>
      <c r="H67" s="979">
        <v>0</v>
      </c>
      <c r="I67" s="1108">
        <v>0.79800000000000004</v>
      </c>
      <c r="J67" s="35">
        <v>0</v>
      </c>
      <c r="K67" s="36">
        <v>0.83599999999999997</v>
      </c>
      <c r="L67" s="37">
        <v>0</v>
      </c>
      <c r="M67" s="22">
        <v>0.83599999999999997</v>
      </c>
    </row>
    <row r="68" spans="1:60" s="2" customFormat="1" ht="12.75" customHeight="1">
      <c r="B68" s="927"/>
      <c r="C68" s="2292" t="s">
        <v>952</v>
      </c>
      <c r="D68" s="2293"/>
      <c r="E68" s="2294"/>
      <c r="F68" s="1005">
        <v>0</v>
      </c>
      <c r="G68" s="1006">
        <v>0.8</v>
      </c>
      <c r="H68" s="1007">
        <v>0</v>
      </c>
      <c r="I68" s="1108">
        <v>0.8</v>
      </c>
      <c r="J68" s="35">
        <v>0</v>
      </c>
      <c r="K68" s="36">
        <v>0.83899999999999997</v>
      </c>
      <c r="L68" s="37">
        <v>0</v>
      </c>
      <c r="M68" s="22">
        <v>0.83899999999999997</v>
      </c>
    </row>
    <row r="69" spans="1:60" s="2" customFormat="1" ht="27.75" customHeight="1">
      <c r="B69" s="2249" t="s">
        <v>953</v>
      </c>
      <c r="C69" s="2250"/>
      <c r="D69" s="2250"/>
      <c r="E69" s="2251"/>
      <c r="F69" s="1004">
        <v>-4.0000000000000001E-3</v>
      </c>
      <c r="G69" s="978">
        <v>0.23899999999999999</v>
      </c>
      <c r="H69" s="979">
        <v>0</v>
      </c>
      <c r="I69" s="1108">
        <v>0.23499999999999999</v>
      </c>
      <c r="J69" s="35">
        <v>0</v>
      </c>
      <c r="K69" s="36">
        <v>0.01</v>
      </c>
      <c r="L69" s="37">
        <v>0</v>
      </c>
      <c r="M69" s="22">
        <v>0.01</v>
      </c>
    </row>
    <row r="70" spans="1:60" s="2" customFormat="1" ht="27" customHeight="1">
      <c r="B70" s="928"/>
      <c r="C70" s="2293" t="s">
        <v>953</v>
      </c>
      <c r="D70" s="2293"/>
      <c r="E70" s="2294"/>
      <c r="F70" s="1005">
        <v>0</v>
      </c>
      <c r="G70" s="1006">
        <v>0.23899999999999999</v>
      </c>
      <c r="H70" s="1007">
        <v>0</v>
      </c>
      <c r="I70" s="1108">
        <v>0.23899999999999999</v>
      </c>
      <c r="J70" s="35">
        <v>0</v>
      </c>
      <c r="K70" s="36">
        <v>0.01</v>
      </c>
      <c r="L70" s="37">
        <v>0</v>
      </c>
      <c r="M70" s="22">
        <v>0.01</v>
      </c>
    </row>
    <row r="71" spans="1:60" s="2" customFormat="1" ht="27" customHeight="1">
      <c r="B71" s="928"/>
      <c r="C71" s="2293" t="s">
        <v>954</v>
      </c>
      <c r="D71" s="2293"/>
      <c r="E71" s="2294"/>
      <c r="F71" s="1005">
        <v>-4.0000000000000001E-3</v>
      </c>
      <c r="G71" s="1006">
        <v>0</v>
      </c>
      <c r="H71" s="1007">
        <v>0</v>
      </c>
      <c r="I71" s="1108">
        <v>-4.0000000000000001E-3</v>
      </c>
      <c r="J71" s="35">
        <v>0</v>
      </c>
      <c r="K71" s="36">
        <v>0</v>
      </c>
      <c r="L71" s="37">
        <v>0</v>
      </c>
      <c r="M71" s="22">
        <v>0</v>
      </c>
    </row>
    <row r="72" spans="1:60" s="2" customFormat="1" ht="15" customHeight="1">
      <c r="B72" s="2280" t="s">
        <v>51</v>
      </c>
      <c r="C72" s="2281"/>
      <c r="D72" s="2281"/>
      <c r="E72" s="2282"/>
      <c r="F72" s="997">
        <v>10.423999999999999</v>
      </c>
      <c r="G72" s="998">
        <v>1E-3</v>
      </c>
      <c r="H72" s="999">
        <v>0</v>
      </c>
      <c r="I72" s="1111">
        <v>10.425000000000001</v>
      </c>
      <c r="J72" s="35">
        <v>10.606</v>
      </c>
      <c r="K72" s="36">
        <v>1E-3</v>
      </c>
      <c r="L72" s="37">
        <v>0</v>
      </c>
      <c r="M72" s="22">
        <v>10.606999999999999</v>
      </c>
    </row>
    <row r="73" spans="1:60" s="1384" customFormat="1" ht="15" customHeight="1">
      <c r="B73" s="1347"/>
      <c r="C73" s="2295" t="s">
        <v>51</v>
      </c>
      <c r="D73" s="2295"/>
      <c r="E73" s="2296"/>
      <c r="F73" s="1975">
        <v>10</v>
      </c>
      <c r="G73" s="1973">
        <v>0</v>
      </c>
      <c r="H73" s="1974">
        <v>0</v>
      </c>
      <c r="I73" s="1980">
        <v>10</v>
      </c>
      <c r="J73" s="1390">
        <v>21.713999999999999</v>
      </c>
      <c r="K73" s="1391">
        <v>3.0000000000000001E-3</v>
      </c>
      <c r="L73" s="1392">
        <v>0</v>
      </c>
      <c r="M73" s="1388">
        <v>21.716999999999999</v>
      </c>
    </row>
    <row r="74" spans="1:60" s="1384" customFormat="1" ht="30.6" customHeight="1" thickBot="1">
      <c r="B74" s="1347"/>
      <c r="C74" s="2297" t="s">
        <v>1006</v>
      </c>
      <c r="D74" s="2297" t="s">
        <v>35</v>
      </c>
      <c r="E74" s="2298"/>
      <c r="F74" s="1377">
        <v>0</v>
      </c>
      <c r="G74" s="1355">
        <v>0</v>
      </c>
      <c r="H74" s="1346">
        <v>0</v>
      </c>
      <c r="I74" s="1297">
        <v>0</v>
      </c>
      <c r="J74" s="1967">
        <v>-11.108000000000001</v>
      </c>
      <c r="K74" s="1968">
        <v>-2E-3</v>
      </c>
      <c r="L74" s="1969">
        <v>0</v>
      </c>
      <c r="M74" s="1389">
        <v>-11.11</v>
      </c>
    </row>
    <row r="75" spans="1:60" s="14" customFormat="1" ht="31.9" customHeight="1" thickBot="1">
      <c r="A75" s="34"/>
      <c r="B75" s="2283" t="s">
        <v>316</v>
      </c>
      <c r="C75" s="2284"/>
      <c r="D75" s="2284"/>
      <c r="E75" s="2285"/>
      <c r="F75" s="1008">
        <v>223635.15299999999</v>
      </c>
      <c r="G75" s="955">
        <v>68439.857000000004</v>
      </c>
      <c r="H75" s="956">
        <v>10135.540999999999</v>
      </c>
      <c r="I75" s="1097">
        <v>302210.55099999998</v>
      </c>
      <c r="J75" s="796">
        <v>227526.78200000001</v>
      </c>
      <c r="K75" s="797">
        <v>69717.282000000007</v>
      </c>
      <c r="L75" s="919">
        <v>10303.824000000001</v>
      </c>
      <c r="M75" s="13">
        <v>307547.88799999998</v>
      </c>
      <c r="O75" s="3"/>
      <c r="P75" s="3"/>
      <c r="Q75" s="3"/>
      <c r="R75" s="3"/>
      <c r="S75" s="3"/>
      <c r="T75" s="3"/>
      <c r="U75" s="3"/>
      <c r="V75" s="798"/>
      <c r="W75" s="798"/>
      <c r="X75" s="798"/>
      <c r="Y75" s="798"/>
      <c r="Z75" s="798"/>
      <c r="AA75" s="798"/>
      <c r="AB75" s="798"/>
      <c r="AC75" s="798"/>
      <c r="AD75" s="798"/>
      <c r="AE75" s="798"/>
      <c r="AF75" s="798"/>
      <c r="AG75" s="798"/>
      <c r="AH75" s="798"/>
      <c r="AI75" s="798"/>
      <c r="AJ75" s="798"/>
      <c r="AK75" s="798"/>
      <c r="AL75" s="798"/>
      <c r="AM75" s="798"/>
      <c r="AN75" s="798"/>
      <c r="AO75" s="798"/>
      <c r="AP75" s="798"/>
      <c r="AQ75" s="798"/>
      <c r="AR75" s="798"/>
      <c r="AS75" s="798"/>
      <c r="AT75" s="798"/>
      <c r="AU75" s="798"/>
      <c r="AV75" s="798"/>
      <c r="AW75" s="798"/>
      <c r="AX75" s="798"/>
      <c r="AY75" s="798"/>
      <c r="AZ75" s="798"/>
      <c r="BA75" s="798"/>
      <c r="BB75" s="798"/>
      <c r="BC75" s="798"/>
      <c r="BD75" s="798"/>
      <c r="BE75" s="798"/>
      <c r="BF75" s="798"/>
      <c r="BG75" s="798"/>
      <c r="BH75" s="798"/>
    </row>
    <row r="76" spans="1:60" s="42" customFormat="1" ht="12.75" customHeight="1">
      <c r="A76" s="3"/>
      <c r="B76" s="2286" t="s">
        <v>52</v>
      </c>
      <c r="C76" s="2287"/>
      <c r="D76" s="2287"/>
      <c r="E76" s="2288"/>
      <c r="F76" s="1009">
        <v>100838.685</v>
      </c>
      <c r="G76" s="1010">
        <v>38564.271000000001</v>
      </c>
      <c r="H76" s="1011">
        <v>4121.2470000000003</v>
      </c>
      <c r="I76" s="1110">
        <v>143524.20300000001</v>
      </c>
      <c r="J76" s="31">
        <v>100547.5</v>
      </c>
      <c r="K76" s="32">
        <v>38663.353000000003</v>
      </c>
      <c r="L76" s="33">
        <v>4097.2920000000004</v>
      </c>
      <c r="M76" s="18">
        <v>143308.14499999999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</row>
    <row r="77" spans="1:60" ht="12.75" customHeight="1">
      <c r="B77" s="929"/>
      <c r="C77" s="2289" t="s">
        <v>52</v>
      </c>
      <c r="D77" s="2290"/>
      <c r="E77" s="2291"/>
      <c r="F77" s="1012">
        <v>105617.15399999999</v>
      </c>
      <c r="G77" s="1013">
        <v>39539.982000000004</v>
      </c>
      <c r="H77" s="1014">
        <v>4223.7870000000003</v>
      </c>
      <c r="I77" s="1114">
        <v>149380.92300000001</v>
      </c>
      <c r="J77" s="35">
        <v>105177.96799999999</v>
      </c>
      <c r="K77" s="36">
        <v>39458.008999999998</v>
      </c>
      <c r="L77" s="37">
        <v>4208.8239999999996</v>
      </c>
      <c r="M77" s="18">
        <v>148844.80100000001</v>
      </c>
      <c r="N77" s="43"/>
      <c r="O77" s="2"/>
      <c r="P77" s="2"/>
      <c r="Q77" s="2"/>
      <c r="R77" s="2"/>
      <c r="S77" s="2"/>
      <c r="T77" s="2"/>
      <c r="U77" s="2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</row>
    <row r="78" spans="1:60" ht="12.75" customHeight="1">
      <c r="B78" s="930"/>
      <c r="C78" s="2275" t="s">
        <v>53</v>
      </c>
      <c r="D78" s="2275"/>
      <c r="E78" s="2276"/>
      <c r="F78" s="997">
        <v>-173.76599999999999</v>
      </c>
      <c r="G78" s="998">
        <v>-53.674999999999997</v>
      </c>
      <c r="H78" s="999">
        <v>-13.92</v>
      </c>
      <c r="I78" s="1111">
        <v>-241.36099999999999</v>
      </c>
      <c r="J78" s="35">
        <v>-171.72</v>
      </c>
      <c r="K78" s="36">
        <v>-52.701999999999998</v>
      </c>
      <c r="L78" s="37">
        <v>-12.791</v>
      </c>
      <c r="M78" s="22">
        <v>-237.21299999999999</v>
      </c>
      <c r="O78" s="2"/>
      <c r="P78" s="2"/>
      <c r="Q78" s="2"/>
      <c r="R78" s="2"/>
      <c r="S78" s="2"/>
      <c r="T78" s="2"/>
      <c r="U78" s="2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</row>
    <row r="79" spans="1:60" ht="12.75" customHeight="1">
      <c r="B79" s="930"/>
      <c r="C79" s="2275" t="s">
        <v>54</v>
      </c>
      <c r="D79" s="2275" t="s">
        <v>35</v>
      </c>
      <c r="E79" s="2276"/>
      <c r="F79" s="997">
        <v>-4604.7030000000004</v>
      </c>
      <c r="G79" s="998">
        <v>-922.03599999999994</v>
      </c>
      <c r="H79" s="999">
        <v>-88.62</v>
      </c>
      <c r="I79" s="1111">
        <v>-5615.3590000000004</v>
      </c>
      <c r="J79" s="35">
        <v>-4458.7479999999996</v>
      </c>
      <c r="K79" s="36">
        <v>-741.95399999999995</v>
      </c>
      <c r="L79" s="37">
        <v>-98.741</v>
      </c>
      <c r="M79" s="22">
        <v>-5299.4430000000002</v>
      </c>
    </row>
    <row r="80" spans="1:60" ht="12.75" customHeight="1">
      <c r="B80" s="2280" t="s">
        <v>55</v>
      </c>
      <c r="C80" s="2281"/>
      <c r="D80" s="2281"/>
      <c r="E80" s="2282"/>
      <c r="F80" s="997">
        <v>1719.9749999999999</v>
      </c>
      <c r="G80" s="998">
        <v>396.78800000000001</v>
      </c>
      <c r="H80" s="999">
        <v>0</v>
      </c>
      <c r="I80" s="1111">
        <v>2116.7629999999999</v>
      </c>
      <c r="J80" s="35">
        <v>1725.5630000000001</v>
      </c>
      <c r="K80" s="36">
        <v>337.911</v>
      </c>
      <c r="L80" s="37">
        <v>0</v>
      </c>
      <c r="M80" s="22">
        <v>2063.4740000000002</v>
      </c>
    </row>
    <row r="81" spans="1:21" ht="12.75" customHeight="1">
      <c r="B81" s="930"/>
      <c r="C81" s="2275" t="s">
        <v>55</v>
      </c>
      <c r="D81" s="2275"/>
      <c r="E81" s="2276"/>
      <c r="F81" s="997">
        <v>1747.421</v>
      </c>
      <c r="G81" s="998">
        <v>410.399</v>
      </c>
      <c r="H81" s="999">
        <v>0</v>
      </c>
      <c r="I81" s="1111">
        <v>2157.8200000000002</v>
      </c>
      <c r="J81" s="35">
        <v>1752.722</v>
      </c>
      <c r="K81" s="36">
        <v>346.59199999999998</v>
      </c>
      <c r="L81" s="37">
        <v>0</v>
      </c>
      <c r="M81" s="22">
        <v>2099.3139999999999</v>
      </c>
    </row>
    <row r="82" spans="1:21" ht="12.75" customHeight="1">
      <c r="B82" s="930"/>
      <c r="C82" s="2275" t="s">
        <v>56</v>
      </c>
      <c r="D82" s="2275"/>
      <c r="E82" s="2276"/>
      <c r="F82" s="997">
        <v>-2.3220000000000001</v>
      </c>
      <c r="G82" s="998">
        <v>-2.137</v>
      </c>
      <c r="H82" s="999">
        <v>0</v>
      </c>
      <c r="I82" s="1111">
        <v>-4.4589999999999996</v>
      </c>
      <c r="J82" s="35">
        <v>-2.0910000000000002</v>
      </c>
      <c r="K82" s="36">
        <v>-1.871</v>
      </c>
      <c r="L82" s="37">
        <v>0</v>
      </c>
      <c r="M82" s="22">
        <v>-3.9620000000000002</v>
      </c>
    </row>
    <row r="83" spans="1:21" ht="12.75" customHeight="1">
      <c r="B83" s="46"/>
      <c r="C83" s="2299" t="s">
        <v>57</v>
      </c>
      <c r="D83" s="2299" t="s">
        <v>35</v>
      </c>
      <c r="E83" s="2300"/>
      <c r="F83" s="73">
        <v>-25.123999999999999</v>
      </c>
      <c r="G83" s="1002">
        <v>-11.474</v>
      </c>
      <c r="H83" s="1003">
        <v>0</v>
      </c>
      <c r="I83" s="1112">
        <v>-36.597999999999999</v>
      </c>
      <c r="J83" s="35">
        <v>-25.068000000000001</v>
      </c>
      <c r="K83" s="36">
        <v>-6.81</v>
      </c>
      <c r="L83" s="37">
        <v>0</v>
      </c>
      <c r="M83" s="22">
        <v>-31.878</v>
      </c>
    </row>
    <row r="84" spans="1:21" ht="26.45" customHeight="1">
      <c r="A84" s="1"/>
      <c r="B84" s="2280" t="s">
        <v>58</v>
      </c>
      <c r="C84" s="2281"/>
      <c r="D84" s="2281"/>
      <c r="E84" s="2282"/>
      <c r="F84" s="997">
        <v>230.84100000000001</v>
      </c>
      <c r="G84" s="998">
        <v>9.952</v>
      </c>
      <c r="H84" s="999">
        <v>12.327999999999999</v>
      </c>
      <c r="I84" s="1111">
        <v>253.12100000000001</v>
      </c>
      <c r="J84" s="35">
        <v>177.67400000000001</v>
      </c>
      <c r="K84" s="36">
        <v>9.5990000000000002</v>
      </c>
      <c r="L84" s="37">
        <v>11.401</v>
      </c>
      <c r="M84" s="22">
        <v>198.67400000000001</v>
      </c>
      <c r="O84" s="1"/>
      <c r="P84" s="1"/>
      <c r="Q84" s="1"/>
      <c r="R84" s="1"/>
      <c r="S84" s="1"/>
      <c r="T84" s="1"/>
      <c r="U84" s="1"/>
    </row>
    <row r="85" spans="1:21" ht="26.25" customHeight="1">
      <c r="A85" s="1"/>
      <c r="B85" s="930"/>
      <c r="C85" s="2275" t="s">
        <v>58</v>
      </c>
      <c r="D85" s="2275"/>
      <c r="E85" s="2276"/>
      <c r="F85" s="997">
        <v>235.529</v>
      </c>
      <c r="G85" s="998">
        <v>10.042999999999999</v>
      </c>
      <c r="H85" s="999">
        <v>12.667999999999999</v>
      </c>
      <c r="I85" s="1111">
        <v>258.24</v>
      </c>
      <c r="J85" s="35">
        <v>181.27699999999999</v>
      </c>
      <c r="K85" s="36">
        <v>9.6820000000000004</v>
      </c>
      <c r="L85" s="37">
        <v>11.717000000000001</v>
      </c>
      <c r="M85" s="22">
        <v>202.67599999999999</v>
      </c>
      <c r="O85" s="1"/>
      <c r="P85" s="1"/>
      <c r="Q85" s="1"/>
      <c r="R85" s="1"/>
      <c r="S85" s="1"/>
      <c r="T85" s="1"/>
      <c r="U85" s="1"/>
    </row>
    <row r="86" spans="1:21" ht="26.25" customHeight="1">
      <c r="A86" s="1"/>
      <c r="B86" s="930"/>
      <c r="C86" s="2275" t="s">
        <v>59</v>
      </c>
      <c r="D86" s="2275"/>
      <c r="E86" s="2276"/>
      <c r="F86" s="997">
        <v>-0.69399999999999995</v>
      </c>
      <c r="G86" s="998">
        <v>-5.2999999999999999E-2</v>
      </c>
      <c r="H86" s="999">
        <v>-5.2999999999999999E-2</v>
      </c>
      <c r="I86" s="1111">
        <v>-0.8</v>
      </c>
      <c r="J86" s="35">
        <v>-0.505</v>
      </c>
      <c r="K86" s="36">
        <v>-4.5999999999999999E-2</v>
      </c>
      <c r="L86" s="37">
        <v>-4.7E-2</v>
      </c>
      <c r="M86" s="22">
        <v>-0.59799999999999998</v>
      </c>
      <c r="O86" s="1"/>
      <c r="P86" s="1"/>
      <c r="Q86" s="1"/>
      <c r="R86" s="1"/>
      <c r="S86" s="1"/>
      <c r="T86" s="1"/>
      <c r="U86" s="1"/>
    </row>
    <row r="87" spans="1:21" ht="26.25" customHeight="1">
      <c r="A87" s="1"/>
      <c r="B87" s="930"/>
      <c r="C87" s="2275" t="s">
        <v>60</v>
      </c>
      <c r="D87" s="2275" t="s">
        <v>35</v>
      </c>
      <c r="E87" s="2276"/>
      <c r="F87" s="997">
        <v>-3.9940000000000002</v>
      </c>
      <c r="G87" s="998">
        <v>-3.7999999999999999E-2</v>
      </c>
      <c r="H87" s="999">
        <v>-0.28699999999999998</v>
      </c>
      <c r="I87" s="1111">
        <v>-4.319</v>
      </c>
      <c r="J87" s="35">
        <v>-3.0979999999999999</v>
      </c>
      <c r="K87" s="36">
        <v>-3.6999999999999998E-2</v>
      </c>
      <c r="L87" s="37">
        <v>-0.26900000000000002</v>
      </c>
      <c r="M87" s="22">
        <v>-3.4039999999999999</v>
      </c>
      <c r="O87" s="1"/>
      <c r="P87" s="1"/>
      <c r="Q87" s="1"/>
      <c r="R87" s="1"/>
      <c r="S87" s="1"/>
      <c r="T87" s="1"/>
      <c r="U87" s="1"/>
    </row>
    <row r="88" spans="1:21" ht="12.75" customHeight="1">
      <c r="A88" s="1"/>
      <c r="B88" s="2280" t="s">
        <v>61</v>
      </c>
      <c r="C88" s="2281"/>
      <c r="D88" s="2281"/>
      <c r="E88" s="2282"/>
      <c r="F88" s="997">
        <v>116750.554</v>
      </c>
      <c r="G88" s="998">
        <v>28370.901000000002</v>
      </c>
      <c r="H88" s="999">
        <v>5692.8549999999996</v>
      </c>
      <c r="I88" s="1111">
        <v>150814.31</v>
      </c>
      <c r="J88" s="35">
        <v>120788.018</v>
      </c>
      <c r="K88" s="36">
        <v>29206.240000000002</v>
      </c>
      <c r="L88" s="37">
        <v>5937.9030000000002</v>
      </c>
      <c r="M88" s="22">
        <v>155932.16099999999</v>
      </c>
      <c r="O88" s="1"/>
      <c r="P88" s="1"/>
      <c r="Q88" s="1"/>
      <c r="R88" s="1"/>
      <c r="S88" s="1"/>
      <c r="T88" s="1"/>
      <c r="U88" s="1"/>
    </row>
    <row r="89" spans="1:21" ht="12.75" customHeight="1">
      <c r="A89" s="1"/>
      <c r="B89" s="930"/>
      <c r="C89" s="2275" t="s">
        <v>61</v>
      </c>
      <c r="D89" s="2275"/>
      <c r="E89" s="2276"/>
      <c r="F89" s="997">
        <v>117917.72900000001</v>
      </c>
      <c r="G89" s="998">
        <v>28714.534</v>
      </c>
      <c r="H89" s="999">
        <v>5690.5339999999997</v>
      </c>
      <c r="I89" s="1111">
        <v>152322.79699999999</v>
      </c>
      <c r="J89" s="35">
        <v>121988.951</v>
      </c>
      <c r="K89" s="36">
        <v>29564.967000000001</v>
      </c>
      <c r="L89" s="37">
        <v>5939.2190000000001</v>
      </c>
      <c r="M89" s="22">
        <v>157493.13699999999</v>
      </c>
      <c r="O89" s="1"/>
      <c r="P89" s="1"/>
      <c r="Q89" s="1"/>
      <c r="R89" s="1"/>
      <c r="S89" s="1"/>
      <c r="T89" s="1"/>
      <c r="U89" s="1"/>
    </row>
    <row r="90" spans="1:21" ht="12.75" customHeight="1">
      <c r="A90" s="1"/>
      <c r="B90" s="930"/>
      <c r="C90" s="2275" t="s">
        <v>62</v>
      </c>
      <c r="D90" s="2275"/>
      <c r="E90" s="2276"/>
      <c r="F90" s="997">
        <v>81.322999999999993</v>
      </c>
      <c r="G90" s="998">
        <v>-106.68300000000001</v>
      </c>
      <c r="H90" s="999">
        <v>31.917999999999999</v>
      </c>
      <c r="I90" s="1111">
        <v>6.5579999999999998</v>
      </c>
      <c r="J90" s="35">
        <v>99.274000000000001</v>
      </c>
      <c r="K90" s="36">
        <v>-105.352</v>
      </c>
      <c r="L90" s="37">
        <v>36.301000000000002</v>
      </c>
      <c r="M90" s="22">
        <v>30.222999999999999</v>
      </c>
      <c r="O90" s="1"/>
      <c r="P90" s="1"/>
      <c r="Q90" s="1"/>
      <c r="R90" s="1"/>
      <c r="S90" s="1"/>
      <c r="T90" s="1"/>
      <c r="U90" s="1"/>
    </row>
    <row r="91" spans="1:21" ht="12.75" customHeight="1">
      <c r="A91" s="1"/>
      <c r="B91" s="930"/>
      <c r="C91" s="2275" t="s">
        <v>63</v>
      </c>
      <c r="D91" s="2275" t="s">
        <v>35</v>
      </c>
      <c r="E91" s="2276"/>
      <c r="F91" s="997">
        <v>-1248.498</v>
      </c>
      <c r="G91" s="998">
        <v>-236.95</v>
      </c>
      <c r="H91" s="999">
        <v>-29.597000000000001</v>
      </c>
      <c r="I91" s="1111">
        <v>-1515.0450000000001</v>
      </c>
      <c r="J91" s="35">
        <v>-1300.2070000000001</v>
      </c>
      <c r="K91" s="36">
        <v>-253.375</v>
      </c>
      <c r="L91" s="37">
        <v>-37.616999999999997</v>
      </c>
      <c r="M91" s="22">
        <v>-1591.1990000000001</v>
      </c>
      <c r="O91" s="1"/>
      <c r="P91" s="1"/>
      <c r="Q91" s="1"/>
      <c r="R91" s="1"/>
      <c r="S91" s="1"/>
      <c r="T91" s="1"/>
      <c r="U91" s="1"/>
    </row>
    <row r="92" spans="1:21" ht="26.25" customHeight="1">
      <c r="A92" s="1"/>
      <c r="B92" s="2280" t="s">
        <v>64</v>
      </c>
      <c r="C92" s="2281"/>
      <c r="D92" s="2281"/>
      <c r="E92" s="2282"/>
      <c r="F92" s="997">
        <v>5.0209999999999999</v>
      </c>
      <c r="G92" s="998">
        <v>0.106</v>
      </c>
      <c r="H92" s="999">
        <v>0</v>
      </c>
      <c r="I92" s="1111">
        <v>5.1269999999999998</v>
      </c>
      <c r="J92" s="35">
        <v>4.7450000000000001</v>
      </c>
      <c r="K92" s="36">
        <v>7.3999999999999996E-2</v>
      </c>
      <c r="L92" s="37">
        <v>0</v>
      </c>
      <c r="M92" s="22">
        <v>4.819</v>
      </c>
      <c r="O92" s="1"/>
      <c r="P92" s="1"/>
      <c r="Q92" s="1"/>
      <c r="R92" s="1"/>
      <c r="S92" s="1"/>
      <c r="T92" s="1"/>
      <c r="U92" s="1"/>
    </row>
    <row r="93" spans="1:21" ht="26.25" customHeight="1">
      <c r="A93" s="1"/>
      <c r="B93" s="930"/>
      <c r="C93" s="2275" t="s">
        <v>64</v>
      </c>
      <c r="D93" s="2275"/>
      <c r="E93" s="2276"/>
      <c r="F93" s="997">
        <v>6.5919999999999996</v>
      </c>
      <c r="G93" s="998">
        <v>0.152</v>
      </c>
      <c r="H93" s="999">
        <v>0</v>
      </c>
      <c r="I93" s="1111">
        <v>6.7439999999999998</v>
      </c>
      <c r="J93" s="35">
        <v>14.249000000000001</v>
      </c>
      <c r="K93" s="36">
        <v>0.105</v>
      </c>
      <c r="L93" s="37">
        <v>0</v>
      </c>
      <c r="M93" s="22">
        <v>14.353999999999999</v>
      </c>
      <c r="O93" s="1"/>
      <c r="P93" s="1"/>
      <c r="Q93" s="1"/>
      <c r="R93" s="1"/>
      <c r="S93" s="1"/>
      <c r="T93" s="1"/>
      <c r="U93" s="1"/>
    </row>
    <row r="94" spans="1:21" ht="26.25" customHeight="1">
      <c r="A94" s="1"/>
      <c r="B94" s="930"/>
      <c r="C94" s="2275" t="s">
        <v>65</v>
      </c>
      <c r="D94" s="2275" t="s">
        <v>35</v>
      </c>
      <c r="E94" s="2276"/>
      <c r="F94" s="997">
        <v>-1.571</v>
      </c>
      <c r="G94" s="998">
        <v>-4.5999999999999999E-2</v>
      </c>
      <c r="H94" s="999">
        <v>0</v>
      </c>
      <c r="I94" s="1111">
        <v>-1.617</v>
      </c>
      <c r="J94" s="35">
        <v>-9.5039999999999996</v>
      </c>
      <c r="K94" s="36">
        <v>-3.1E-2</v>
      </c>
      <c r="L94" s="37">
        <v>0</v>
      </c>
      <c r="M94" s="22">
        <v>-9.5350000000000001</v>
      </c>
      <c r="O94" s="1"/>
      <c r="P94" s="1"/>
      <c r="Q94" s="1"/>
      <c r="R94" s="1"/>
      <c r="S94" s="1"/>
      <c r="T94" s="1"/>
      <c r="U94" s="1"/>
    </row>
    <row r="95" spans="1:21" s="38" customFormat="1" ht="26.25" customHeight="1">
      <c r="B95" s="2280" t="s">
        <v>955</v>
      </c>
      <c r="C95" s="2281"/>
      <c r="D95" s="2281"/>
      <c r="E95" s="2282"/>
      <c r="F95" s="997">
        <v>15.467000000000001</v>
      </c>
      <c r="G95" s="998">
        <v>30.751999999999999</v>
      </c>
      <c r="H95" s="999">
        <v>86.900999999999996</v>
      </c>
      <c r="I95" s="1111">
        <v>133.12</v>
      </c>
      <c r="J95" s="35">
        <v>89.667000000000002</v>
      </c>
      <c r="K95" s="36">
        <v>16.158000000000001</v>
      </c>
      <c r="L95" s="37">
        <v>77.516000000000005</v>
      </c>
      <c r="M95" s="22">
        <v>183.34100000000001</v>
      </c>
    </row>
    <row r="96" spans="1:21" ht="26.25" customHeight="1">
      <c r="A96" s="1"/>
      <c r="B96" s="930"/>
      <c r="C96" s="2275" t="s">
        <v>955</v>
      </c>
      <c r="D96" s="2275"/>
      <c r="E96" s="2276"/>
      <c r="F96" s="997">
        <v>15.808</v>
      </c>
      <c r="G96" s="998">
        <v>30.931999999999999</v>
      </c>
      <c r="H96" s="999">
        <v>89.001000000000005</v>
      </c>
      <c r="I96" s="1111">
        <v>135.74100000000001</v>
      </c>
      <c r="J96" s="35">
        <v>122.783</v>
      </c>
      <c r="K96" s="36">
        <v>16.2</v>
      </c>
      <c r="L96" s="37">
        <v>78.58</v>
      </c>
      <c r="M96" s="22">
        <v>217.56299999999999</v>
      </c>
      <c r="O96" s="1"/>
      <c r="P96" s="1"/>
      <c r="Q96" s="1"/>
      <c r="R96" s="1"/>
      <c r="S96" s="1"/>
      <c r="T96" s="1"/>
      <c r="U96" s="1"/>
    </row>
    <row r="97" spans="1:21" ht="26.25" customHeight="1">
      <c r="A97" s="1"/>
      <c r="B97" s="44"/>
      <c r="C97" s="2301" t="s">
        <v>956</v>
      </c>
      <c r="D97" s="2301"/>
      <c r="E97" s="2302"/>
      <c r="F97" s="1015">
        <v>-0.111</v>
      </c>
      <c r="G97" s="1016">
        <v>-4.3999999999999997E-2</v>
      </c>
      <c r="H97" s="1017">
        <v>-0.48</v>
      </c>
      <c r="I97" s="1113">
        <v>-0.63500000000000001</v>
      </c>
      <c r="J97" s="35">
        <v>-21.536999999999999</v>
      </c>
      <c r="K97" s="36">
        <v>-8.0000000000000002E-3</v>
      </c>
      <c r="L97" s="37">
        <v>-0.64600000000000002</v>
      </c>
      <c r="M97" s="22">
        <v>-22.190999999999999</v>
      </c>
      <c r="O97" s="1"/>
      <c r="P97" s="1"/>
      <c r="Q97" s="1"/>
      <c r="R97" s="1"/>
      <c r="S97" s="1"/>
      <c r="T97" s="1"/>
      <c r="U97" s="1"/>
    </row>
    <row r="98" spans="1:21" ht="41.25" customHeight="1">
      <c r="A98" s="1"/>
      <c r="B98" s="45"/>
      <c r="C98" s="2301" t="s">
        <v>957</v>
      </c>
      <c r="D98" s="2301" t="s">
        <v>35</v>
      </c>
      <c r="E98" s="2302"/>
      <c r="F98" s="1018">
        <v>-0.23</v>
      </c>
      <c r="G98" s="1016">
        <v>-0.13600000000000001</v>
      </c>
      <c r="H98" s="1017">
        <v>-1.62</v>
      </c>
      <c r="I98" s="1113">
        <v>-1.986</v>
      </c>
      <c r="J98" s="35">
        <v>-11.579000000000001</v>
      </c>
      <c r="K98" s="36">
        <v>-3.4000000000000002E-2</v>
      </c>
      <c r="L98" s="37">
        <v>-0.41799999999999998</v>
      </c>
      <c r="M98" s="22">
        <v>-12.031000000000001</v>
      </c>
      <c r="O98" s="1"/>
      <c r="P98" s="1"/>
      <c r="Q98" s="1"/>
      <c r="R98" s="1"/>
      <c r="S98" s="1"/>
      <c r="T98" s="1"/>
      <c r="U98" s="1"/>
    </row>
    <row r="99" spans="1:21" ht="26.25" customHeight="1">
      <c r="A99" s="1"/>
      <c r="B99" s="2303" t="s">
        <v>66</v>
      </c>
      <c r="C99" s="2304"/>
      <c r="D99" s="2304"/>
      <c r="E99" s="2305"/>
      <c r="F99" s="1018">
        <v>0.53400000000000003</v>
      </c>
      <c r="G99" s="1016">
        <v>0</v>
      </c>
      <c r="H99" s="1017">
        <v>11.754</v>
      </c>
      <c r="I99" s="1113">
        <v>12.288</v>
      </c>
      <c r="J99" s="35">
        <v>7.9000000000000001E-2</v>
      </c>
      <c r="K99" s="36">
        <v>0</v>
      </c>
      <c r="L99" s="37">
        <v>0</v>
      </c>
      <c r="M99" s="22">
        <v>7.9000000000000001E-2</v>
      </c>
      <c r="O99" s="1"/>
      <c r="P99" s="1"/>
      <c r="Q99" s="1"/>
      <c r="R99" s="1"/>
      <c r="S99" s="1"/>
      <c r="T99" s="1"/>
      <c r="U99" s="1"/>
    </row>
    <row r="100" spans="1:21" ht="26.25" customHeight="1">
      <c r="A100" s="1"/>
      <c r="B100" s="45"/>
      <c r="C100" s="2301" t="s">
        <v>66</v>
      </c>
      <c r="D100" s="2301"/>
      <c r="E100" s="2302"/>
      <c r="F100" s="1018">
        <v>0.60599999999999998</v>
      </c>
      <c r="G100" s="1016">
        <v>0</v>
      </c>
      <c r="H100" s="1017">
        <v>12.12</v>
      </c>
      <c r="I100" s="1113">
        <v>12.726000000000001</v>
      </c>
      <c r="J100" s="35">
        <v>9.1999999999999998E-2</v>
      </c>
      <c r="K100" s="36">
        <v>0</v>
      </c>
      <c r="L100" s="37">
        <v>0</v>
      </c>
      <c r="M100" s="22">
        <v>9.1999999999999998E-2</v>
      </c>
      <c r="O100" s="1"/>
      <c r="P100" s="1"/>
      <c r="Q100" s="1"/>
      <c r="R100" s="1"/>
      <c r="S100" s="1"/>
      <c r="T100" s="1"/>
      <c r="U100" s="1"/>
    </row>
    <row r="101" spans="1:21" ht="29.45" customHeight="1">
      <c r="A101" s="1"/>
      <c r="B101" s="2280" t="s">
        <v>67</v>
      </c>
      <c r="C101" s="2281"/>
      <c r="D101" s="2281"/>
      <c r="E101" s="2282"/>
      <c r="F101" s="1019">
        <v>0</v>
      </c>
      <c r="G101" s="998">
        <v>3.5680000000000001</v>
      </c>
      <c r="H101" s="999">
        <v>12.381</v>
      </c>
      <c r="I101" s="1111">
        <v>15.949</v>
      </c>
      <c r="J101" s="35">
        <v>0</v>
      </c>
      <c r="K101" s="36">
        <v>3.4369999999999998</v>
      </c>
      <c r="L101" s="37">
        <v>12.061999999999999</v>
      </c>
      <c r="M101" s="22">
        <v>15.499000000000001</v>
      </c>
      <c r="O101" s="1"/>
      <c r="P101" s="1"/>
      <c r="Q101" s="1"/>
      <c r="R101" s="1"/>
      <c r="S101" s="1"/>
      <c r="T101" s="1"/>
      <c r="U101" s="1"/>
    </row>
    <row r="102" spans="1:21" ht="27" customHeight="1">
      <c r="A102" s="1"/>
      <c r="B102" s="46"/>
      <c r="C102" s="2299" t="s">
        <v>67</v>
      </c>
      <c r="D102" s="2299"/>
      <c r="E102" s="2300"/>
      <c r="F102" s="1020">
        <v>0</v>
      </c>
      <c r="G102" s="1002">
        <v>3.7559999999999998</v>
      </c>
      <c r="H102" s="1003">
        <v>12.707000000000001</v>
      </c>
      <c r="I102" s="1112">
        <v>16.463000000000001</v>
      </c>
      <c r="J102" s="35">
        <v>0</v>
      </c>
      <c r="K102" s="36">
        <v>3.6179999999999999</v>
      </c>
      <c r="L102" s="37">
        <v>12.384</v>
      </c>
      <c r="M102" s="22">
        <v>16.001999999999999</v>
      </c>
      <c r="O102" s="1"/>
      <c r="P102" s="1"/>
      <c r="Q102" s="1"/>
      <c r="R102" s="1"/>
      <c r="S102" s="1"/>
      <c r="T102" s="1"/>
      <c r="U102" s="1"/>
    </row>
    <row r="103" spans="1:21" ht="28.5" customHeight="1">
      <c r="A103" s="1"/>
      <c r="B103" s="46"/>
      <c r="C103" s="2277" t="s">
        <v>958</v>
      </c>
      <c r="D103" s="2278"/>
      <c r="E103" s="2279"/>
      <c r="F103" s="1020">
        <v>0</v>
      </c>
      <c r="G103" s="1002">
        <v>-0.188</v>
      </c>
      <c r="H103" s="1003">
        <v>-0.32600000000000001</v>
      </c>
      <c r="I103" s="1112">
        <v>-0.51400000000000001</v>
      </c>
      <c r="J103" s="35">
        <v>0</v>
      </c>
      <c r="K103" s="36">
        <v>-0.18099999999999999</v>
      </c>
      <c r="L103" s="37">
        <v>-0.32200000000000001</v>
      </c>
      <c r="M103" s="22">
        <v>-0.503</v>
      </c>
      <c r="O103" s="1"/>
      <c r="P103" s="1"/>
      <c r="Q103" s="1"/>
      <c r="R103" s="1"/>
      <c r="S103" s="1"/>
      <c r="T103" s="1"/>
      <c r="U103" s="1"/>
    </row>
    <row r="104" spans="1:21" s="2" customFormat="1" ht="12.75" customHeight="1">
      <c r="B104" s="2280" t="s">
        <v>68</v>
      </c>
      <c r="C104" s="2281"/>
      <c r="D104" s="2281"/>
      <c r="E104" s="2282"/>
      <c r="F104" s="1019">
        <v>0</v>
      </c>
      <c r="G104" s="998">
        <v>3.605</v>
      </c>
      <c r="H104" s="999">
        <v>17.148</v>
      </c>
      <c r="I104" s="1111">
        <v>20.753</v>
      </c>
      <c r="J104" s="35">
        <v>0</v>
      </c>
      <c r="K104" s="36">
        <v>3.605</v>
      </c>
      <c r="L104" s="37">
        <v>12.294</v>
      </c>
      <c r="M104" s="22">
        <v>15.898999999999999</v>
      </c>
    </row>
    <row r="105" spans="1:21" s="2" customFormat="1" ht="12.75" customHeight="1">
      <c r="B105" s="930"/>
      <c r="C105" s="2289" t="s">
        <v>68</v>
      </c>
      <c r="D105" s="2281"/>
      <c r="E105" s="2282"/>
      <c r="F105" s="1019">
        <v>0</v>
      </c>
      <c r="G105" s="998">
        <v>3.7949999999999999</v>
      </c>
      <c r="H105" s="999">
        <v>18.076000000000001</v>
      </c>
      <c r="I105" s="1111">
        <v>21.870999999999999</v>
      </c>
      <c r="J105" s="35">
        <v>0</v>
      </c>
      <c r="K105" s="36">
        <v>3.7949999999999999</v>
      </c>
      <c r="L105" s="37">
        <v>12.935</v>
      </c>
      <c r="M105" s="22">
        <v>16.73</v>
      </c>
    </row>
    <row r="106" spans="1:21" s="2" customFormat="1" ht="26.25" customHeight="1">
      <c r="B106" s="926"/>
      <c r="C106" s="2289" t="s">
        <v>69</v>
      </c>
      <c r="D106" s="2281"/>
      <c r="E106" s="2282"/>
      <c r="F106" s="1019">
        <v>0</v>
      </c>
      <c r="G106" s="998">
        <v>-0.19</v>
      </c>
      <c r="H106" s="999">
        <v>-0.92800000000000005</v>
      </c>
      <c r="I106" s="1111">
        <v>-1.1180000000000001</v>
      </c>
      <c r="J106" s="35">
        <v>0</v>
      </c>
      <c r="K106" s="36">
        <v>-0.19</v>
      </c>
      <c r="L106" s="37">
        <v>-0.64100000000000001</v>
      </c>
      <c r="M106" s="22">
        <v>-0.83099999999999996</v>
      </c>
    </row>
    <row r="107" spans="1:21" s="2" customFormat="1" ht="12.75" customHeight="1">
      <c r="B107" s="2280" t="s">
        <v>70</v>
      </c>
      <c r="C107" s="2281"/>
      <c r="D107" s="2281"/>
      <c r="E107" s="2282"/>
      <c r="F107" s="1019">
        <v>1272.7449999999999</v>
      </c>
      <c r="G107" s="998">
        <v>141.315</v>
      </c>
      <c r="H107" s="999">
        <v>0</v>
      </c>
      <c r="I107" s="1111">
        <v>1414.06</v>
      </c>
      <c r="J107" s="35">
        <v>1112.423</v>
      </c>
      <c r="K107" s="36">
        <v>134.494</v>
      </c>
      <c r="L107" s="37">
        <v>0</v>
      </c>
      <c r="M107" s="22">
        <v>1246.9169999999999</v>
      </c>
    </row>
    <row r="108" spans="1:21" s="2" customFormat="1" ht="12.75" customHeight="1">
      <c r="B108" s="930"/>
      <c r="C108" s="2289" t="s">
        <v>70</v>
      </c>
      <c r="D108" s="2281"/>
      <c r="E108" s="2282"/>
      <c r="F108" s="1019">
        <v>1283.4449999999999</v>
      </c>
      <c r="G108" s="998">
        <v>143.75700000000001</v>
      </c>
      <c r="H108" s="999">
        <v>0</v>
      </c>
      <c r="I108" s="1111">
        <v>1427.202</v>
      </c>
      <c r="J108" s="35">
        <v>1118.944</v>
      </c>
      <c r="K108" s="36">
        <v>136.94900000000001</v>
      </c>
      <c r="L108" s="37">
        <v>0</v>
      </c>
      <c r="M108" s="22">
        <v>1255.893</v>
      </c>
    </row>
    <row r="109" spans="1:21" s="2" customFormat="1" ht="26.25" customHeight="1">
      <c r="B109" s="930"/>
      <c r="C109" s="2275" t="s">
        <v>71</v>
      </c>
      <c r="D109" s="2281"/>
      <c r="E109" s="2282"/>
      <c r="F109" s="1019">
        <v>-0.56499999999999995</v>
      </c>
      <c r="G109" s="998">
        <v>-0.158</v>
      </c>
      <c r="H109" s="999">
        <v>0</v>
      </c>
      <c r="I109" s="1111">
        <v>-0.72299999999999998</v>
      </c>
      <c r="J109" s="35">
        <v>-0.42</v>
      </c>
      <c r="K109" s="36">
        <v>-0.124</v>
      </c>
      <c r="L109" s="37">
        <v>0</v>
      </c>
      <c r="M109" s="22">
        <v>-0.54400000000000004</v>
      </c>
    </row>
    <row r="110" spans="1:21" s="2" customFormat="1" ht="26.25" customHeight="1">
      <c r="B110" s="930"/>
      <c r="C110" s="2275" t="s">
        <v>72</v>
      </c>
      <c r="D110" s="2275" t="s">
        <v>35</v>
      </c>
      <c r="E110" s="2276"/>
      <c r="F110" s="1019">
        <v>-10.135</v>
      </c>
      <c r="G110" s="998">
        <v>-2.2839999999999998</v>
      </c>
      <c r="H110" s="999">
        <v>0</v>
      </c>
      <c r="I110" s="1111">
        <v>-12.419</v>
      </c>
      <c r="J110" s="35">
        <v>-6.101</v>
      </c>
      <c r="K110" s="36">
        <v>-2.331</v>
      </c>
      <c r="L110" s="37">
        <v>0</v>
      </c>
      <c r="M110" s="22">
        <v>-8.4320000000000004</v>
      </c>
    </row>
    <row r="111" spans="1:21" ht="12.75" customHeight="1">
      <c r="A111" s="1"/>
      <c r="B111" s="2280" t="s">
        <v>73</v>
      </c>
      <c r="C111" s="2281"/>
      <c r="D111" s="2281"/>
      <c r="E111" s="2282"/>
      <c r="F111" s="1019">
        <v>10.176</v>
      </c>
      <c r="G111" s="998">
        <v>9.7409999999999997</v>
      </c>
      <c r="H111" s="999">
        <v>19.565000000000001</v>
      </c>
      <c r="I111" s="1111">
        <v>39.481999999999999</v>
      </c>
      <c r="J111" s="35">
        <v>13.95</v>
      </c>
      <c r="K111" s="36">
        <v>9.673</v>
      </c>
      <c r="L111" s="37">
        <v>19.297999999999998</v>
      </c>
      <c r="M111" s="22">
        <v>42.920999999999999</v>
      </c>
      <c r="O111" s="1"/>
      <c r="P111" s="1"/>
      <c r="Q111" s="1"/>
      <c r="R111" s="1"/>
      <c r="S111" s="1"/>
      <c r="T111" s="1"/>
      <c r="U111" s="1"/>
    </row>
    <row r="112" spans="1:21" ht="12.75" customHeight="1">
      <c r="A112" s="1"/>
      <c r="B112" s="930"/>
      <c r="C112" s="2275" t="s">
        <v>73</v>
      </c>
      <c r="D112" s="2275"/>
      <c r="E112" s="2276"/>
      <c r="F112" s="1019">
        <v>10.278</v>
      </c>
      <c r="G112" s="998">
        <v>9.7520000000000007</v>
      </c>
      <c r="H112" s="999">
        <v>19.585000000000001</v>
      </c>
      <c r="I112" s="1111">
        <v>39.615000000000002</v>
      </c>
      <c r="J112" s="35">
        <v>14.116</v>
      </c>
      <c r="K112" s="36">
        <v>9.68</v>
      </c>
      <c r="L112" s="37">
        <v>19.318000000000001</v>
      </c>
      <c r="M112" s="22">
        <v>43.113999999999997</v>
      </c>
      <c r="O112" s="1"/>
      <c r="P112" s="1"/>
      <c r="Q112" s="1"/>
      <c r="R112" s="1"/>
      <c r="S112" s="1"/>
      <c r="T112" s="1"/>
      <c r="U112" s="1"/>
    </row>
    <row r="113" spans="1:21" ht="12.75" customHeight="1">
      <c r="B113" s="2312" t="s">
        <v>74</v>
      </c>
      <c r="C113" s="2313"/>
      <c r="D113" s="2313"/>
      <c r="E113" s="2314"/>
      <c r="F113" s="1021">
        <v>0.84199999999999997</v>
      </c>
      <c r="G113" s="1022">
        <v>0.42299999999999999</v>
      </c>
      <c r="H113" s="1023">
        <v>0</v>
      </c>
      <c r="I113" s="1115">
        <v>1.2649999999999999</v>
      </c>
      <c r="J113" s="35">
        <v>0.505</v>
      </c>
      <c r="K113" s="36">
        <v>0.42699999999999999</v>
      </c>
      <c r="L113" s="37">
        <v>0</v>
      </c>
      <c r="M113" s="22">
        <v>0.93200000000000005</v>
      </c>
    </row>
    <row r="114" spans="1:21" ht="12.75" customHeight="1">
      <c r="B114" s="931"/>
      <c r="C114" s="2315" t="s">
        <v>74</v>
      </c>
      <c r="D114" s="2313"/>
      <c r="E114" s="2314"/>
      <c r="F114" s="1021">
        <v>0.85299999999999998</v>
      </c>
      <c r="G114" s="1022">
        <v>0.42299999999999999</v>
      </c>
      <c r="H114" s="1023">
        <v>0</v>
      </c>
      <c r="I114" s="1115">
        <v>1.276</v>
      </c>
      <c r="J114" s="35">
        <v>0.52500000000000002</v>
      </c>
      <c r="K114" s="36">
        <v>0.42699999999999999</v>
      </c>
      <c r="L114" s="37">
        <v>0</v>
      </c>
      <c r="M114" s="22">
        <v>0.95199999999999996</v>
      </c>
    </row>
    <row r="115" spans="1:21" s="38" customFormat="1" ht="12.75" customHeight="1">
      <c r="B115" s="2280" t="s">
        <v>75</v>
      </c>
      <c r="C115" s="2281"/>
      <c r="D115" s="2281"/>
      <c r="E115" s="2282"/>
      <c r="F115" s="1019">
        <v>2805.0770000000002</v>
      </c>
      <c r="G115" s="998">
        <v>976.43700000000001</v>
      </c>
      <c r="H115" s="999">
        <v>167.31399999999999</v>
      </c>
      <c r="I115" s="1111">
        <v>3948.828</v>
      </c>
      <c r="J115" s="35">
        <v>3078.8020000000001</v>
      </c>
      <c r="K115" s="36">
        <v>1400.7180000000001</v>
      </c>
      <c r="L115" s="37">
        <v>143.38800000000001</v>
      </c>
      <c r="M115" s="22">
        <v>4622.9080000000004</v>
      </c>
    </row>
    <row r="116" spans="1:21" ht="12.75" customHeight="1">
      <c r="B116" s="930"/>
      <c r="C116" s="2281" t="s">
        <v>75</v>
      </c>
      <c r="D116" s="2281"/>
      <c r="E116" s="2282"/>
      <c r="F116" s="1019">
        <v>13774.578</v>
      </c>
      <c r="G116" s="998">
        <v>2395.4580000000001</v>
      </c>
      <c r="H116" s="999">
        <v>646.75800000000004</v>
      </c>
      <c r="I116" s="1111">
        <v>16816.794000000002</v>
      </c>
      <c r="J116" s="35">
        <v>14461.897000000001</v>
      </c>
      <c r="K116" s="36">
        <v>3189.212</v>
      </c>
      <c r="L116" s="37">
        <v>566.64800000000002</v>
      </c>
      <c r="M116" s="22">
        <v>18217.757000000001</v>
      </c>
    </row>
    <row r="117" spans="1:21" ht="26.25" customHeight="1">
      <c r="B117" s="930"/>
      <c r="C117" s="2275" t="s">
        <v>76</v>
      </c>
      <c r="D117" s="2275" t="s">
        <v>35</v>
      </c>
      <c r="E117" s="2276"/>
      <c r="F117" s="1019">
        <v>-10969.501</v>
      </c>
      <c r="G117" s="998">
        <v>-1419.021</v>
      </c>
      <c r="H117" s="999">
        <v>-479.44400000000002</v>
      </c>
      <c r="I117" s="1111">
        <v>-12867.966</v>
      </c>
      <c r="J117" s="35">
        <v>-11383.094999999999</v>
      </c>
      <c r="K117" s="36">
        <v>-1788.4939999999999</v>
      </c>
      <c r="L117" s="37">
        <v>-423.26</v>
      </c>
      <c r="M117" s="22">
        <v>-13594.849</v>
      </c>
    </row>
    <row r="118" spans="1:21" ht="30" customHeight="1" thickBot="1">
      <c r="B118" s="2306" t="s">
        <v>959</v>
      </c>
      <c r="C118" s="2307"/>
      <c r="D118" s="2307"/>
      <c r="E118" s="2308"/>
      <c r="F118" s="1024">
        <v>-14.763999999999999</v>
      </c>
      <c r="G118" s="1025">
        <v>-68.001999999999995</v>
      </c>
      <c r="H118" s="1026">
        <v>-5.952</v>
      </c>
      <c r="I118" s="1116">
        <v>-88.718000000000004</v>
      </c>
      <c r="J118" s="35">
        <v>-12.144</v>
      </c>
      <c r="K118" s="36">
        <v>-68.406999999999996</v>
      </c>
      <c r="L118" s="37">
        <v>-7.33</v>
      </c>
      <c r="M118" s="22">
        <v>-87.881</v>
      </c>
    </row>
    <row r="119" spans="1:21" s="14" customFormat="1" ht="16.149999999999999" customHeight="1" thickBot="1">
      <c r="A119" s="34"/>
      <c r="B119" s="2231" t="s">
        <v>77</v>
      </c>
      <c r="C119" s="2232"/>
      <c r="D119" s="2232"/>
      <c r="E119" s="2233"/>
      <c r="F119" s="954">
        <v>1044.0889999999999</v>
      </c>
      <c r="G119" s="955">
        <v>347.072</v>
      </c>
      <c r="H119" s="956">
        <v>59.408999999999999</v>
      </c>
      <c r="I119" s="1097">
        <v>1450.57</v>
      </c>
      <c r="J119" s="796">
        <v>1191.5640000000001</v>
      </c>
      <c r="K119" s="797">
        <v>346.02499999999998</v>
      </c>
      <c r="L119" s="919">
        <v>61.512999999999998</v>
      </c>
      <c r="M119" s="13">
        <v>1599.1020000000001</v>
      </c>
      <c r="O119" s="34"/>
      <c r="P119" s="34"/>
      <c r="Q119" s="34"/>
      <c r="R119" s="34"/>
      <c r="S119" s="34"/>
      <c r="T119" s="34"/>
      <c r="U119" s="34"/>
    </row>
    <row r="120" spans="1:21" ht="12.75" customHeight="1">
      <c r="B120" s="2309" t="s">
        <v>78</v>
      </c>
      <c r="C120" s="2310"/>
      <c r="D120" s="2310"/>
      <c r="E120" s="2311"/>
      <c r="F120" s="1027">
        <v>512.34100000000001</v>
      </c>
      <c r="G120" s="1028">
        <v>189.41300000000001</v>
      </c>
      <c r="H120" s="1029">
        <v>34.457000000000001</v>
      </c>
      <c r="I120" s="1106">
        <v>736.21100000000001</v>
      </c>
      <c r="J120" s="31">
        <v>534.41899999999998</v>
      </c>
      <c r="K120" s="32">
        <v>188.291</v>
      </c>
      <c r="L120" s="33">
        <v>34.314</v>
      </c>
      <c r="M120" s="18">
        <v>757.024</v>
      </c>
    </row>
    <row r="121" spans="1:21" ht="26.25" customHeight="1">
      <c r="B121" s="2246" t="s">
        <v>79</v>
      </c>
      <c r="C121" s="2247"/>
      <c r="D121" s="2247"/>
      <c r="E121" s="2248"/>
      <c r="F121" s="973">
        <v>89.063000000000002</v>
      </c>
      <c r="G121" s="974">
        <v>81.953999999999994</v>
      </c>
      <c r="H121" s="975">
        <v>9.7799999999999994</v>
      </c>
      <c r="I121" s="1107">
        <v>180.797</v>
      </c>
      <c r="J121" s="35">
        <v>101.58499999999999</v>
      </c>
      <c r="K121" s="36">
        <v>80.513000000000005</v>
      </c>
      <c r="L121" s="37">
        <v>10.608000000000001</v>
      </c>
      <c r="M121" s="22">
        <v>192.70599999999999</v>
      </c>
    </row>
    <row r="122" spans="1:21" ht="26.25" customHeight="1">
      <c r="B122" s="2246" t="s">
        <v>80</v>
      </c>
      <c r="C122" s="2247"/>
      <c r="D122" s="2247"/>
      <c r="E122" s="2248"/>
      <c r="F122" s="973">
        <v>234.636</v>
      </c>
      <c r="G122" s="974">
        <v>58.375</v>
      </c>
      <c r="H122" s="975">
        <v>7.1239999999999997</v>
      </c>
      <c r="I122" s="1107">
        <v>300.13499999999999</v>
      </c>
      <c r="J122" s="35">
        <v>239.48</v>
      </c>
      <c r="K122" s="36">
        <v>49.975999999999999</v>
      </c>
      <c r="L122" s="37">
        <v>7.0659999999999998</v>
      </c>
      <c r="M122" s="22">
        <v>296.52199999999999</v>
      </c>
    </row>
    <row r="123" spans="1:21" ht="18.75" customHeight="1">
      <c r="B123" s="2246" t="s">
        <v>81</v>
      </c>
      <c r="C123" s="2247"/>
      <c r="D123" s="2247"/>
      <c r="E123" s="2248"/>
      <c r="F123" s="973">
        <v>106.249</v>
      </c>
      <c r="G123" s="974">
        <v>7.3460000000000001</v>
      </c>
      <c r="H123" s="975">
        <v>4.524</v>
      </c>
      <c r="I123" s="1107">
        <v>118.119</v>
      </c>
      <c r="J123" s="35">
        <v>158.78899999999999</v>
      </c>
      <c r="K123" s="36">
        <v>11.816000000000001</v>
      </c>
      <c r="L123" s="37">
        <v>8.2880000000000003</v>
      </c>
      <c r="M123" s="22">
        <v>178.893</v>
      </c>
    </row>
    <row r="124" spans="1:21" ht="24.75" customHeight="1">
      <c r="B124" s="2246" t="s">
        <v>82</v>
      </c>
      <c r="C124" s="2247"/>
      <c r="D124" s="2247"/>
      <c r="E124" s="2248"/>
      <c r="F124" s="973">
        <v>61.37</v>
      </c>
      <c r="G124" s="974">
        <v>4.9820000000000002</v>
      </c>
      <c r="H124" s="975">
        <v>0</v>
      </c>
      <c r="I124" s="1107">
        <v>66.352000000000004</v>
      </c>
      <c r="J124" s="35">
        <v>109.41</v>
      </c>
      <c r="K124" s="36">
        <v>9.2330000000000005</v>
      </c>
      <c r="L124" s="37">
        <v>0</v>
      </c>
      <c r="M124" s="22">
        <v>118.643</v>
      </c>
    </row>
    <row r="125" spans="1:21" ht="26.25" customHeight="1">
      <c r="B125" s="2246" t="s">
        <v>83</v>
      </c>
      <c r="C125" s="2247"/>
      <c r="D125" s="2247"/>
      <c r="E125" s="2248"/>
      <c r="F125" s="973">
        <v>18.271000000000001</v>
      </c>
      <c r="G125" s="974">
        <v>2.2189999999999999</v>
      </c>
      <c r="H125" s="975">
        <v>3.2320000000000002</v>
      </c>
      <c r="I125" s="1107">
        <v>23.722000000000001</v>
      </c>
      <c r="J125" s="35">
        <v>27.379000000000001</v>
      </c>
      <c r="K125" s="36">
        <v>3.4340000000000002</v>
      </c>
      <c r="L125" s="37">
        <v>0.51800000000000002</v>
      </c>
      <c r="M125" s="22">
        <v>31.331</v>
      </c>
    </row>
    <row r="126" spans="1:21" ht="12.75" customHeight="1">
      <c r="B126" s="2246" t="s">
        <v>84</v>
      </c>
      <c r="C126" s="2247"/>
      <c r="D126" s="2247"/>
      <c r="E126" s="2248"/>
      <c r="F126" s="973">
        <v>0.315</v>
      </c>
      <c r="G126" s="974">
        <v>1.6539999999999999</v>
      </c>
      <c r="H126" s="975">
        <v>4.0000000000000001E-3</v>
      </c>
      <c r="I126" s="1107">
        <v>1.9730000000000001</v>
      </c>
      <c r="J126" s="35">
        <v>0.38500000000000001</v>
      </c>
      <c r="K126" s="36">
        <v>1.6819999999999999</v>
      </c>
      <c r="L126" s="37">
        <v>-8.0000000000000002E-3</v>
      </c>
      <c r="M126" s="22">
        <v>2.0590000000000002</v>
      </c>
    </row>
    <row r="127" spans="1:21" ht="12.75" customHeight="1">
      <c r="B127" s="2246" t="s">
        <v>85</v>
      </c>
      <c r="C127" s="2247"/>
      <c r="D127" s="2247"/>
      <c r="E127" s="2248"/>
      <c r="F127" s="973">
        <v>0</v>
      </c>
      <c r="G127" s="974">
        <v>7.0000000000000001E-3</v>
      </c>
      <c r="H127" s="975">
        <v>0</v>
      </c>
      <c r="I127" s="1107">
        <v>7.0000000000000001E-3</v>
      </c>
      <c r="J127" s="35">
        <v>0</v>
      </c>
      <c r="K127" s="36">
        <v>8.9999999999999993E-3</v>
      </c>
      <c r="L127" s="37">
        <v>0</v>
      </c>
      <c r="M127" s="22">
        <v>8.9999999999999993E-3</v>
      </c>
      <c r="O127" s="1"/>
      <c r="P127" s="1"/>
      <c r="Q127" s="1"/>
      <c r="R127" s="1"/>
      <c r="S127" s="1"/>
      <c r="T127" s="1"/>
      <c r="U127" s="1"/>
    </row>
    <row r="128" spans="1:21" ht="12.75" customHeight="1">
      <c r="B128" s="2246" t="s">
        <v>86</v>
      </c>
      <c r="C128" s="2247"/>
      <c r="D128" s="2247"/>
      <c r="E128" s="2248"/>
      <c r="F128" s="973">
        <v>21.686</v>
      </c>
      <c r="G128" s="974">
        <v>0.497</v>
      </c>
      <c r="H128" s="975">
        <v>0.28799999999999998</v>
      </c>
      <c r="I128" s="1107">
        <v>22.471</v>
      </c>
      <c r="J128" s="35">
        <v>20</v>
      </c>
      <c r="K128" s="36">
        <v>0.47499999999999998</v>
      </c>
      <c r="L128" s="37">
        <v>0.72699999999999998</v>
      </c>
      <c r="M128" s="22">
        <v>21.202000000000002</v>
      </c>
    </row>
    <row r="129" spans="1:21" ht="27.75" customHeight="1" thickBot="1">
      <c r="B129" s="2316" t="s">
        <v>960</v>
      </c>
      <c r="C129" s="2317"/>
      <c r="D129" s="2317"/>
      <c r="E129" s="2318"/>
      <c r="F129" s="1031">
        <v>0.158</v>
      </c>
      <c r="G129" s="1032">
        <v>0.625</v>
      </c>
      <c r="H129" s="1033">
        <v>0</v>
      </c>
      <c r="I129" s="1117">
        <v>0.78300000000000003</v>
      </c>
      <c r="J129" s="932">
        <v>0.11700000000000001</v>
      </c>
      <c r="K129" s="933">
        <v>0.59599999999999997</v>
      </c>
      <c r="L129" s="934">
        <v>0</v>
      </c>
      <c r="M129" s="30">
        <v>0.71299999999999997</v>
      </c>
    </row>
    <row r="130" spans="1:21" s="14" customFormat="1" ht="26.25" customHeight="1" thickBot="1">
      <c r="A130" s="34"/>
      <c r="B130" s="2231" t="s">
        <v>87</v>
      </c>
      <c r="C130" s="2232"/>
      <c r="D130" s="2232"/>
      <c r="E130" s="2233"/>
      <c r="F130" s="954">
        <v>670.16700000000003</v>
      </c>
      <c r="G130" s="955">
        <v>0</v>
      </c>
      <c r="H130" s="956">
        <v>0</v>
      </c>
      <c r="I130" s="1097">
        <v>670.16700000000003</v>
      </c>
      <c r="J130" s="796">
        <v>637.01800000000003</v>
      </c>
      <c r="K130" s="797">
        <v>0</v>
      </c>
      <c r="L130" s="919">
        <v>0</v>
      </c>
      <c r="M130" s="13">
        <v>637.01800000000003</v>
      </c>
      <c r="O130" s="34"/>
      <c r="P130" s="34"/>
      <c r="Q130" s="34"/>
      <c r="R130" s="34"/>
      <c r="S130" s="34"/>
      <c r="T130" s="34"/>
      <c r="U130" s="34"/>
    </row>
    <row r="131" spans="1:21" ht="12.75" customHeight="1">
      <c r="B131" s="2240" t="s">
        <v>88</v>
      </c>
      <c r="C131" s="2241"/>
      <c r="D131" s="2241"/>
      <c r="E131" s="2242"/>
      <c r="F131" s="963">
        <v>274.03699999999998</v>
      </c>
      <c r="G131" s="972">
        <v>0</v>
      </c>
      <c r="H131" s="965">
        <v>0</v>
      </c>
      <c r="I131" s="1106">
        <v>274.03699999999998</v>
      </c>
      <c r="J131" s="31">
        <v>240.88800000000001</v>
      </c>
      <c r="K131" s="32">
        <v>0</v>
      </c>
      <c r="L131" s="33">
        <v>0</v>
      </c>
      <c r="M131" s="18">
        <v>240.88800000000001</v>
      </c>
    </row>
    <row r="132" spans="1:21" ht="12.75" customHeight="1" thickBot="1">
      <c r="B132" s="2319" t="s">
        <v>89</v>
      </c>
      <c r="C132" s="2320"/>
      <c r="D132" s="2320"/>
      <c r="E132" s="2321"/>
      <c r="F132" s="980">
        <v>396.13</v>
      </c>
      <c r="G132" s="1034">
        <v>0</v>
      </c>
      <c r="H132" s="1035">
        <v>0</v>
      </c>
      <c r="I132" s="1118">
        <v>396.13</v>
      </c>
      <c r="J132" s="35">
        <v>396.13</v>
      </c>
      <c r="K132" s="36">
        <v>0</v>
      </c>
      <c r="L132" s="37">
        <v>0</v>
      </c>
      <c r="M132" s="22">
        <v>396.13</v>
      </c>
    </row>
    <row r="133" spans="1:21" s="14" customFormat="1" ht="15" customHeight="1" thickBot="1">
      <c r="A133" s="34"/>
      <c r="B133" s="2322" t="s">
        <v>90</v>
      </c>
      <c r="C133" s="2323"/>
      <c r="D133" s="2323"/>
      <c r="E133" s="2324"/>
      <c r="F133" s="1036">
        <v>2411.8020000000001</v>
      </c>
      <c r="G133" s="1037">
        <v>481.79899999999998</v>
      </c>
      <c r="H133" s="1038">
        <v>85.515000000000001</v>
      </c>
      <c r="I133" s="1099">
        <v>2979.116</v>
      </c>
      <c r="J133" s="796">
        <v>2299.8539999999998</v>
      </c>
      <c r="K133" s="797">
        <v>533.11699999999996</v>
      </c>
      <c r="L133" s="919">
        <v>90.617000000000004</v>
      </c>
      <c r="M133" s="13">
        <v>2923.5880000000002</v>
      </c>
      <c r="O133" s="34"/>
      <c r="P133" s="34"/>
      <c r="Q133" s="34"/>
      <c r="R133" s="34"/>
      <c r="S133" s="34"/>
      <c r="T133" s="34"/>
      <c r="U133" s="34"/>
    </row>
    <row r="134" spans="1:21" ht="12.75" customHeight="1">
      <c r="B134" s="2325" t="s">
        <v>20</v>
      </c>
      <c r="C134" s="2326"/>
      <c r="D134" s="2326"/>
      <c r="E134" s="2327"/>
      <c r="F134" s="971">
        <v>77.891999999999996</v>
      </c>
      <c r="G134" s="972">
        <v>39.848999999999997</v>
      </c>
      <c r="H134" s="965">
        <v>8.6790000000000003</v>
      </c>
      <c r="I134" s="1106">
        <v>126.42</v>
      </c>
      <c r="J134" s="31">
        <v>82.257999999999996</v>
      </c>
      <c r="K134" s="32">
        <v>56.039000000000001</v>
      </c>
      <c r="L134" s="33">
        <v>6.032</v>
      </c>
      <c r="M134" s="18">
        <v>144.32900000000001</v>
      </c>
    </row>
    <row r="135" spans="1:21" ht="12.75" customHeight="1">
      <c r="B135" s="2246" t="s">
        <v>91</v>
      </c>
      <c r="C135" s="2247"/>
      <c r="D135" s="2247"/>
      <c r="E135" s="2248"/>
      <c r="F135" s="973">
        <v>12.420999999999999</v>
      </c>
      <c r="G135" s="974">
        <v>16.37</v>
      </c>
      <c r="H135" s="975">
        <v>0.78200000000000003</v>
      </c>
      <c r="I135" s="1107">
        <v>29.573</v>
      </c>
      <c r="J135" s="35">
        <v>12.509</v>
      </c>
      <c r="K135" s="36">
        <v>14.576000000000001</v>
      </c>
      <c r="L135" s="37">
        <v>0.47399999999999998</v>
      </c>
      <c r="M135" s="22">
        <v>27.559000000000001</v>
      </c>
    </row>
    <row r="136" spans="1:21" ht="12.75" customHeight="1">
      <c r="B136" s="2246" t="s">
        <v>961</v>
      </c>
      <c r="C136" s="2247"/>
      <c r="D136" s="2247"/>
      <c r="E136" s="2248"/>
      <c r="F136" s="973">
        <v>-1E-3</v>
      </c>
      <c r="G136" s="974">
        <v>1E-3</v>
      </c>
      <c r="H136" s="975">
        <v>0</v>
      </c>
      <c r="I136" s="1107">
        <v>0</v>
      </c>
      <c r="J136" s="35">
        <v>0</v>
      </c>
      <c r="K136" s="36">
        <v>1.2999999999999999E-2</v>
      </c>
      <c r="L136" s="37">
        <v>0</v>
      </c>
      <c r="M136" s="22">
        <v>1.2999999999999999E-2</v>
      </c>
    </row>
    <row r="137" spans="1:21" ht="12.75" customHeight="1">
      <c r="B137" s="2243" t="s">
        <v>92</v>
      </c>
      <c r="C137" s="2244"/>
      <c r="D137" s="2244"/>
      <c r="E137" s="2245"/>
      <c r="F137" s="967">
        <v>113.718</v>
      </c>
      <c r="G137" s="968">
        <v>18.420000000000002</v>
      </c>
      <c r="H137" s="969">
        <v>10.076000000000001</v>
      </c>
      <c r="I137" s="1107">
        <v>142.214</v>
      </c>
      <c r="J137" s="35">
        <v>117.363</v>
      </c>
      <c r="K137" s="36">
        <v>18.003</v>
      </c>
      <c r="L137" s="37">
        <v>9.1709999999999994</v>
      </c>
      <c r="M137" s="22">
        <v>144.53700000000001</v>
      </c>
    </row>
    <row r="138" spans="1:21" ht="12.75" customHeight="1">
      <c r="B138" s="2246" t="s">
        <v>93</v>
      </c>
      <c r="C138" s="2247"/>
      <c r="D138" s="2247"/>
      <c r="E138" s="2248"/>
      <c r="F138" s="973">
        <v>1637.4780000000001</v>
      </c>
      <c r="G138" s="974">
        <v>231.37100000000001</v>
      </c>
      <c r="H138" s="975">
        <v>40.776000000000003</v>
      </c>
      <c r="I138" s="1107">
        <v>1909.625</v>
      </c>
      <c r="J138" s="35">
        <v>1538.105</v>
      </c>
      <c r="K138" s="36">
        <v>281.04300000000001</v>
      </c>
      <c r="L138" s="37">
        <v>53.378999999999998</v>
      </c>
      <c r="M138" s="22">
        <v>1872.527</v>
      </c>
    </row>
    <row r="139" spans="1:21" ht="15" customHeight="1" thickBot="1">
      <c r="B139" s="2319" t="s">
        <v>94</v>
      </c>
      <c r="C139" s="2320"/>
      <c r="D139" s="2320"/>
      <c r="E139" s="2321"/>
      <c r="F139" s="1039">
        <v>570.29399999999998</v>
      </c>
      <c r="G139" s="1040">
        <v>175.78800000000001</v>
      </c>
      <c r="H139" s="1041">
        <v>25.202000000000002</v>
      </c>
      <c r="I139" s="1119">
        <v>771.28399999999999</v>
      </c>
      <c r="J139" s="47">
        <v>549.61900000000003</v>
      </c>
      <c r="K139" s="48">
        <v>163.44300000000001</v>
      </c>
      <c r="L139" s="49">
        <v>21.561</v>
      </c>
      <c r="M139" s="26">
        <v>734.62300000000005</v>
      </c>
    </row>
    <row r="140" spans="1:21" s="14" customFormat="1" ht="30.6" customHeight="1" thickBot="1">
      <c r="A140" s="34"/>
      <c r="B140" s="2231" t="s">
        <v>95</v>
      </c>
      <c r="C140" s="2232"/>
      <c r="D140" s="2232"/>
      <c r="E140" s="2233"/>
      <c r="F140" s="954">
        <v>261.93400000000003</v>
      </c>
      <c r="G140" s="955">
        <v>288.27199999999999</v>
      </c>
      <c r="H140" s="956">
        <v>47.890999999999998</v>
      </c>
      <c r="I140" s="1097">
        <v>598.09699999999998</v>
      </c>
      <c r="J140" s="796">
        <v>260.73500000000001</v>
      </c>
      <c r="K140" s="797">
        <v>503.52699999999999</v>
      </c>
      <c r="L140" s="919">
        <v>47.927999999999997</v>
      </c>
      <c r="M140" s="13">
        <v>812.19</v>
      </c>
      <c r="O140" s="34"/>
      <c r="P140" s="34"/>
      <c r="Q140" s="34"/>
      <c r="R140" s="34"/>
      <c r="S140" s="34"/>
      <c r="T140" s="34"/>
      <c r="U140" s="34"/>
    </row>
    <row r="141" spans="1:21" ht="17.45" customHeight="1">
      <c r="B141" s="2350" t="s">
        <v>96</v>
      </c>
      <c r="C141" s="2351"/>
      <c r="D141" s="2351"/>
      <c r="E141" s="2352"/>
      <c r="F141" s="1027">
        <v>2515.7840000000001</v>
      </c>
      <c r="G141" s="1028">
        <v>860.56200000000001</v>
      </c>
      <c r="H141" s="1029">
        <v>215.39500000000001</v>
      </c>
      <c r="I141" s="1106">
        <v>3591.741</v>
      </c>
      <c r="J141" s="31">
        <v>2747.1950000000002</v>
      </c>
      <c r="K141" s="32">
        <v>1119.6859999999999</v>
      </c>
      <c r="L141" s="33">
        <v>191.429</v>
      </c>
      <c r="M141" s="18">
        <v>4058.31</v>
      </c>
    </row>
    <row r="142" spans="1:21" ht="26.25" customHeight="1" thickBot="1">
      <c r="B142" s="2328" t="s">
        <v>97</v>
      </c>
      <c r="C142" s="2329"/>
      <c r="D142" s="2329"/>
      <c r="E142" s="2330"/>
      <c r="F142" s="1043">
        <v>-2253.85</v>
      </c>
      <c r="G142" s="1044">
        <v>-572.29</v>
      </c>
      <c r="H142" s="1045">
        <v>-167.50399999999999</v>
      </c>
      <c r="I142" s="1119">
        <v>-2993.6439999999998</v>
      </c>
      <c r="J142" s="47">
        <v>-2486.46</v>
      </c>
      <c r="K142" s="48">
        <v>-616.15899999999999</v>
      </c>
      <c r="L142" s="49">
        <v>-143.501</v>
      </c>
      <c r="M142" s="26">
        <v>-3246.12</v>
      </c>
    </row>
    <row r="143" spans="1:21" s="14" customFormat="1" ht="16.899999999999999" customHeight="1" thickBot="1">
      <c r="A143" s="34"/>
      <c r="B143" s="2231" t="s">
        <v>98</v>
      </c>
      <c r="C143" s="2232"/>
      <c r="D143" s="2232"/>
      <c r="E143" s="2233"/>
      <c r="F143" s="954">
        <v>436.14800000000002</v>
      </c>
      <c r="G143" s="955">
        <v>321.39</v>
      </c>
      <c r="H143" s="956">
        <v>124.364</v>
      </c>
      <c r="I143" s="1097">
        <v>881.90200000000004</v>
      </c>
      <c r="J143" s="796">
        <v>464.16</v>
      </c>
      <c r="K143" s="797">
        <v>328.11</v>
      </c>
      <c r="L143" s="919">
        <v>121.244</v>
      </c>
      <c r="M143" s="13">
        <v>913.51400000000001</v>
      </c>
      <c r="O143" s="34"/>
      <c r="P143" s="34"/>
      <c r="Q143" s="34"/>
      <c r="R143" s="34"/>
      <c r="S143" s="34"/>
      <c r="T143" s="34"/>
      <c r="U143" s="34"/>
    </row>
    <row r="144" spans="1:21" ht="15" customHeight="1">
      <c r="B144" s="2243" t="s">
        <v>99</v>
      </c>
      <c r="C144" s="2244"/>
      <c r="D144" s="2244"/>
      <c r="E144" s="2245"/>
      <c r="F144" s="967">
        <v>331.96199999999999</v>
      </c>
      <c r="G144" s="968">
        <v>173.30600000000001</v>
      </c>
      <c r="H144" s="969">
        <v>56.14</v>
      </c>
      <c r="I144" s="1107">
        <v>561.40800000000002</v>
      </c>
      <c r="J144" s="35">
        <v>355.37599999999998</v>
      </c>
      <c r="K144" s="36">
        <v>173.30600000000001</v>
      </c>
      <c r="L144" s="37">
        <v>57.862000000000002</v>
      </c>
      <c r="M144" s="22">
        <v>586.54399999999998</v>
      </c>
    </row>
    <row r="145" spans="1:21" ht="15" customHeight="1">
      <c r="B145" s="2243" t="s">
        <v>100</v>
      </c>
      <c r="C145" s="2244"/>
      <c r="D145" s="2244"/>
      <c r="E145" s="2245"/>
      <c r="F145" s="967">
        <v>1797</v>
      </c>
      <c r="G145" s="968">
        <v>799.34900000000005</v>
      </c>
      <c r="H145" s="969">
        <v>293.47800000000001</v>
      </c>
      <c r="I145" s="1107">
        <v>2889.8270000000002</v>
      </c>
      <c r="J145" s="35">
        <v>1843.473</v>
      </c>
      <c r="K145" s="36">
        <v>846.09699999999998</v>
      </c>
      <c r="L145" s="37">
        <v>294.87400000000002</v>
      </c>
      <c r="M145" s="22">
        <v>2984.444</v>
      </c>
    </row>
    <row r="146" spans="1:21" ht="16.899999999999999" customHeight="1">
      <c r="B146" s="2243" t="s">
        <v>101</v>
      </c>
      <c r="C146" s="2244"/>
      <c r="D146" s="2244"/>
      <c r="E146" s="2245"/>
      <c r="F146" s="967">
        <v>6.726</v>
      </c>
      <c r="G146" s="968">
        <v>0</v>
      </c>
      <c r="H146" s="969">
        <v>77.194999999999993</v>
      </c>
      <c r="I146" s="1107">
        <v>83.921000000000006</v>
      </c>
      <c r="J146" s="35">
        <v>6.726</v>
      </c>
      <c r="K146" s="36">
        <v>0</v>
      </c>
      <c r="L146" s="37">
        <v>77.218999999999994</v>
      </c>
      <c r="M146" s="22">
        <v>83.944999999999993</v>
      </c>
    </row>
    <row r="147" spans="1:21" ht="12.75" customHeight="1">
      <c r="B147" s="2243" t="s">
        <v>102</v>
      </c>
      <c r="C147" s="2244"/>
      <c r="D147" s="2244"/>
      <c r="E147" s="2245"/>
      <c r="F147" s="967">
        <v>110.337</v>
      </c>
      <c r="G147" s="968">
        <v>34.51</v>
      </c>
      <c r="H147" s="969">
        <v>52.709000000000003</v>
      </c>
      <c r="I147" s="1107">
        <v>197.55600000000001</v>
      </c>
      <c r="J147" s="35">
        <v>109.29600000000001</v>
      </c>
      <c r="K147" s="36">
        <v>15.672000000000001</v>
      </c>
      <c r="L147" s="37">
        <v>51.947000000000003</v>
      </c>
      <c r="M147" s="22">
        <v>176.91499999999999</v>
      </c>
      <c r="N147" s="38"/>
    </row>
    <row r="148" spans="1:21" ht="17.45" customHeight="1" thickBot="1">
      <c r="B148" s="2243" t="s">
        <v>103</v>
      </c>
      <c r="C148" s="2244"/>
      <c r="D148" s="2244"/>
      <c r="E148" s="2245"/>
      <c r="F148" s="967">
        <v>-1809.877</v>
      </c>
      <c r="G148" s="968">
        <v>-685.77499999999998</v>
      </c>
      <c r="H148" s="969">
        <v>-355.15800000000002</v>
      </c>
      <c r="I148" s="1107">
        <v>-2850.81</v>
      </c>
      <c r="J148" s="35">
        <v>-1850.711</v>
      </c>
      <c r="K148" s="36">
        <v>-706.96500000000003</v>
      </c>
      <c r="L148" s="37">
        <v>-360.65800000000002</v>
      </c>
      <c r="M148" s="22">
        <v>-2918.3339999999998</v>
      </c>
      <c r="N148" s="38"/>
    </row>
    <row r="149" spans="1:21" s="50" customFormat="1" ht="12.75" customHeight="1" thickBot="1">
      <c r="A149" s="34"/>
      <c r="B149" s="2231" t="s">
        <v>104</v>
      </c>
      <c r="C149" s="2232"/>
      <c r="D149" s="2232"/>
      <c r="E149" s="2233"/>
      <c r="F149" s="954">
        <v>7262.9049999999997</v>
      </c>
      <c r="G149" s="955">
        <v>3297.4180000000001</v>
      </c>
      <c r="H149" s="956">
        <v>299.63499999999999</v>
      </c>
      <c r="I149" s="1097">
        <v>10859.958000000001</v>
      </c>
      <c r="J149" s="796">
        <v>7205.1049999999996</v>
      </c>
      <c r="K149" s="797">
        <v>3250.8009999999999</v>
      </c>
      <c r="L149" s="919">
        <v>300.87299999999999</v>
      </c>
      <c r="M149" s="13">
        <v>10756.779</v>
      </c>
      <c r="N149" s="34"/>
      <c r="O149" s="34"/>
      <c r="P149" s="34"/>
      <c r="Q149" s="34"/>
      <c r="R149" s="34"/>
      <c r="S149" s="34"/>
      <c r="T149" s="34"/>
      <c r="U149" s="34"/>
    </row>
    <row r="150" spans="1:21" s="54" customFormat="1" ht="12.75" customHeight="1">
      <c r="A150" s="38"/>
      <c r="B150" s="2338" t="s">
        <v>105</v>
      </c>
      <c r="C150" s="2339"/>
      <c r="D150" s="2339"/>
      <c r="E150" s="2340"/>
      <c r="F150" s="1046">
        <v>234.374</v>
      </c>
      <c r="G150" s="1047">
        <v>104.55</v>
      </c>
      <c r="H150" s="1048">
        <v>0</v>
      </c>
      <c r="I150" s="1106">
        <v>338.92399999999998</v>
      </c>
      <c r="J150" s="31">
        <v>234.828</v>
      </c>
      <c r="K150" s="32">
        <v>104.55</v>
      </c>
      <c r="L150" s="33">
        <v>0</v>
      </c>
      <c r="M150" s="18">
        <v>339.37799999999999</v>
      </c>
      <c r="N150" s="38"/>
      <c r="O150" s="38"/>
      <c r="P150" s="38"/>
      <c r="Q150" s="38"/>
      <c r="R150" s="38"/>
      <c r="S150" s="38"/>
      <c r="T150" s="38"/>
      <c r="U150" s="38"/>
    </row>
    <row r="151" spans="1:21" s="54" customFormat="1" ht="12.75" customHeight="1">
      <c r="A151" s="38"/>
      <c r="B151" s="2341" t="s">
        <v>106</v>
      </c>
      <c r="C151" s="2342"/>
      <c r="D151" s="2342"/>
      <c r="E151" s="2343"/>
      <c r="F151" s="1049">
        <v>8098.3980000000001</v>
      </c>
      <c r="G151" s="1050">
        <v>3408.6970000000001</v>
      </c>
      <c r="H151" s="1051">
        <v>363.57100000000003</v>
      </c>
      <c r="I151" s="1107">
        <v>11870.665999999999</v>
      </c>
      <c r="J151" s="35">
        <v>8100.3509999999997</v>
      </c>
      <c r="K151" s="36">
        <v>3377.4119999999998</v>
      </c>
      <c r="L151" s="37">
        <v>363.66500000000002</v>
      </c>
      <c r="M151" s="22">
        <v>11841.428</v>
      </c>
      <c r="N151" s="38"/>
      <c r="O151" s="38"/>
      <c r="P151" s="38"/>
      <c r="Q151" s="38"/>
      <c r="R151" s="38"/>
      <c r="S151" s="38"/>
      <c r="T151" s="38"/>
      <c r="U151" s="38"/>
    </row>
    <row r="152" spans="1:21" s="54" customFormat="1" ht="12.75" customHeight="1">
      <c r="A152" s="38"/>
      <c r="B152" s="2341" t="s">
        <v>107</v>
      </c>
      <c r="C152" s="2342"/>
      <c r="D152" s="2342"/>
      <c r="E152" s="2343"/>
      <c r="F152" s="1049">
        <v>4673.7049999999999</v>
      </c>
      <c r="G152" s="1050">
        <v>1619</v>
      </c>
      <c r="H152" s="1051">
        <v>434.80599999999998</v>
      </c>
      <c r="I152" s="1107">
        <v>6727.5110000000004</v>
      </c>
      <c r="J152" s="35">
        <v>4671.1639999999998</v>
      </c>
      <c r="K152" s="36">
        <v>1634.0170000000001</v>
      </c>
      <c r="L152" s="37">
        <v>440.642</v>
      </c>
      <c r="M152" s="22">
        <v>6745.8230000000003</v>
      </c>
      <c r="N152" s="38"/>
      <c r="O152" s="38"/>
      <c r="P152" s="38"/>
      <c r="Q152" s="38"/>
      <c r="R152" s="38"/>
      <c r="S152" s="38"/>
      <c r="T152" s="38"/>
      <c r="U152" s="38"/>
    </row>
    <row r="153" spans="1:21" s="54" customFormat="1" ht="12.75" customHeight="1">
      <c r="A153" s="38"/>
      <c r="B153" s="2341" t="s">
        <v>108</v>
      </c>
      <c r="C153" s="2342"/>
      <c r="D153" s="2342"/>
      <c r="E153" s="2343"/>
      <c r="F153" s="1049">
        <v>644.73599999999999</v>
      </c>
      <c r="G153" s="1050">
        <v>143.929</v>
      </c>
      <c r="H153" s="1051">
        <v>41.231999999999999</v>
      </c>
      <c r="I153" s="1107">
        <v>829.89700000000005</v>
      </c>
      <c r="J153" s="35">
        <v>649.40499999999997</v>
      </c>
      <c r="K153" s="36">
        <v>139.96799999999999</v>
      </c>
      <c r="L153" s="37">
        <v>41.231999999999999</v>
      </c>
      <c r="M153" s="22">
        <v>830.60500000000002</v>
      </c>
      <c r="N153" s="38"/>
      <c r="O153" s="38"/>
      <c r="P153" s="38"/>
      <c r="Q153" s="38"/>
      <c r="R153" s="38"/>
      <c r="S153" s="38"/>
      <c r="T153" s="38"/>
      <c r="U153" s="38"/>
    </row>
    <row r="154" spans="1:21" s="54" customFormat="1" ht="12.75" customHeight="1">
      <c r="A154" s="38"/>
      <c r="B154" s="2341" t="s">
        <v>109</v>
      </c>
      <c r="C154" s="2342"/>
      <c r="D154" s="2342"/>
      <c r="E154" s="2343"/>
      <c r="F154" s="1049">
        <v>98.135000000000005</v>
      </c>
      <c r="G154" s="1050">
        <v>29.552</v>
      </c>
      <c r="H154" s="1051">
        <v>0.89400000000000002</v>
      </c>
      <c r="I154" s="1107">
        <v>128.58099999999999</v>
      </c>
      <c r="J154" s="35">
        <v>89.563999999999993</v>
      </c>
      <c r="K154" s="36">
        <v>26.317</v>
      </c>
      <c r="L154" s="37">
        <v>2.484</v>
      </c>
      <c r="M154" s="22">
        <v>118.36499999999999</v>
      </c>
      <c r="N154" s="38"/>
      <c r="O154" s="38"/>
      <c r="P154" s="38"/>
      <c r="Q154" s="38"/>
      <c r="R154" s="38"/>
      <c r="S154" s="38"/>
      <c r="T154" s="38"/>
      <c r="U154" s="38"/>
    </row>
    <row r="155" spans="1:21" s="54" customFormat="1" ht="16.899999999999999" customHeight="1">
      <c r="A155" s="38"/>
      <c r="B155" s="2246" t="s">
        <v>110</v>
      </c>
      <c r="C155" s="2247"/>
      <c r="D155" s="2247"/>
      <c r="E155" s="2248"/>
      <c r="F155" s="973">
        <v>-6484.1679999999997</v>
      </c>
      <c r="G155" s="974">
        <v>-1975.2660000000001</v>
      </c>
      <c r="H155" s="975">
        <v>-540.86800000000005</v>
      </c>
      <c r="I155" s="1107">
        <v>-9000.3019999999997</v>
      </c>
      <c r="J155" s="35">
        <v>-6537.9319999999998</v>
      </c>
      <c r="K155" s="36">
        <v>-2006.3420000000001</v>
      </c>
      <c r="L155" s="37">
        <v>-547.15</v>
      </c>
      <c r="M155" s="22">
        <v>-9091.4240000000009</v>
      </c>
      <c r="N155" s="38"/>
      <c r="O155" s="38"/>
      <c r="P155" s="38"/>
      <c r="Q155" s="38"/>
      <c r="R155" s="38"/>
      <c r="S155" s="38"/>
      <c r="T155" s="38"/>
      <c r="U155" s="38"/>
    </row>
    <row r="156" spans="1:21" s="54" customFormat="1" ht="15" customHeight="1" thickBot="1">
      <c r="A156" s="38"/>
      <c r="B156" s="2316" t="s">
        <v>111</v>
      </c>
      <c r="C156" s="2317"/>
      <c r="D156" s="2317"/>
      <c r="E156" s="2318"/>
      <c r="F156" s="1043">
        <v>-2.2749999999999999</v>
      </c>
      <c r="G156" s="1044">
        <v>-33.043999999999997</v>
      </c>
      <c r="H156" s="1045">
        <v>0</v>
      </c>
      <c r="I156" s="1119">
        <v>-35.319000000000003</v>
      </c>
      <c r="J156" s="47">
        <v>-2.2749999999999999</v>
      </c>
      <c r="K156" s="48">
        <v>-25.120999999999999</v>
      </c>
      <c r="L156" s="49">
        <v>0</v>
      </c>
      <c r="M156" s="26">
        <v>-27.396000000000001</v>
      </c>
      <c r="N156" s="38"/>
      <c r="O156" s="38"/>
      <c r="P156" s="38"/>
      <c r="Q156" s="38"/>
      <c r="R156" s="38"/>
      <c r="S156" s="38"/>
      <c r="T156" s="38"/>
      <c r="U156" s="38"/>
    </row>
    <row r="157" spans="1:21" s="50" customFormat="1" ht="12.75" customHeight="1" thickBot="1">
      <c r="A157" s="34"/>
      <c r="B157" s="2344" t="s">
        <v>112</v>
      </c>
      <c r="C157" s="2345"/>
      <c r="D157" s="2345"/>
      <c r="E157" s="2346"/>
      <c r="F157" s="1052">
        <v>0</v>
      </c>
      <c r="G157" s="1053">
        <v>0</v>
      </c>
      <c r="H157" s="1054">
        <v>3.746</v>
      </c>
      <c r="I157" s="1100">
        <v>3.746</v>
      </c>
      <c r="J157" s="10">
        <v>0</v>
      </c>
      <c r="K157" s="11">
        <v>0</v>
      </c>
      <c r="L157" s="12">
        <v>3.746</v>
      </c>
      <c r="M157" s="13">
        <v>3.746</v>
      </c>
      <c r="N157" s="34"/>
      <c r="O157" s="34"/>
      <c r="P157" s="34"/>
      <c r="Q157" s="34"/>
      <c r="R157" s="34"/>
      <c r="S157" s="34"/>
      <c r="T157" s="34"/>
      <c r="U157" s="34"/>
    </row>
    <row r="158" spans="1:21" s="54" customFormat="1" ht="26.45" customHeight="1">
      <c r="A158" s="38"/>
      <c r="B158" s="2347" t="s">
        <v>113</v>
      </c>
      <c r="C158" s="2348"/>
      <c r="D158" s="2348"/>
      <c r="E158" s="2349"/>
      <c r="F158" s="1055">
        <v>0</v>
      </c>
      <c r="G158" s="1056">
        <v>1.649</v>
      </c>
      <c r="H158" s="1057">
        <v>3.746</v>
      </c>
      <c r="I158" s="1120">
        <v>5.3949999999999996</v>
      </c>
      <c r="J158" s="51">
        <v>0</v>
      </c>
      <c r="K158" s="52">
        <v>1.649</v>
      </c>
      <c r="L158" s="53">
        <v>3.746</v>
      </c>
      <c r="M158" s="18">
        <v>5.3949999999999996</v>
      </c>
      <c r="N158" s="38"/>
      <c r="O158" s="38"/>
      <c r="P158" s="38"/>
      <c r="Q158" s="38"/>
      <c r="R158" s="38"/>
      <c r="S158" s="38"/>
      <c r="T158" s="38"/>
      <c r="U158" s="38"/>
    </row>
    <row r="159" spans="1:21" s="54" customFormat="1" ht="20.45" customHeight="1" thickBot="1">
      <c r="A159" s="38"/>
      <c r="B159" s="2335" t="s">
        <v>962</v>
      </c>
      <c r="C159" s="2336"/>
      <c r="D159" s="2336"/>
      <c r="E159" s="2337"/>
      <c r="F159" s="1058">
        <v>0</v>
      </c>
      <c r="G159" s="1059">
        <v>-1.649</v>
      </c>
      <c r="H159" s="1060">
        <v>0</v>
      </c>
      <c r="I159" s="1117">
        <v>-1.649</v>
      </c>
      <c r="J159" s="935">
        <v>0</v>
      </c>
      <c r="K159" s="800">
        <v>-1.649</v>
      </c>
      <c r="L159" s="801">
        <v>0</v>
      </c>
      <c r="M159" s="30">
        <v>-1.649</v>
      </c>
      <c r="N159" s="38"/>
      <c r="P159" s="938"/>
    </row>
    <row r="160" spans="1:21" s="50" customFormat="1" ht="12.75" customHeight="1" thickBot="1">
      <c r="A160" s="34"/>
      <c r="B160" s="2283" t="s">
        <v>963</v>
      </c>
      <c r="C160" s="2284"/>
      <c r="D160" s="2284"/>
      <c r="E160" s="2285"/>
      <c r="F160" s="954">
        <v>-7.1429999999999998</v>
      </c>
      <c r="G160" s="955">
        <v>-5.8920000000000003</v>
      </c>
      <c r="H160" s="956">
        <v>0</v>
      </c>
      <c r="I160" s="1097">
        <v>-13.035</v>
      </c>
      <c r="J160" s="796">
        <v>-8.9220000000000006</v>
      </c>
      <c r="K160" s="797">
        <v>-3.6560000000000001</v>
      </c>
      <c r="L160" s="919">
        <v>0</v>
      </c>
      <c r="M160" s="13">
        <v>-12.577999999999999</v>
      </c>
      <c r="N160" s="34"/>
      <c r="O160" s="34"/>
      <c r="P160" s="34"/>
      <c r="Q160" s="34"/>
      <c r="R160" s="34"/>
      <c r="S160" s="34"/>
      <c r="T160" s="34"/>
      <c r="U160" s="34"/>
    </row>
    <row r="161" spans="1:60" s="54" customFormat="1" ht="23.25" customHeight="1">
      <c r="A161" s="38"/>
      <c r="B161" s="2338" t="s">
        <v>114</v>
      </c>
      <c r="C161" s="2339"/>
      <c r="D161" s="2339"/>
      <c r="E161" s="2340"/>
      <c r="F161" s="1046">
        <v>23747.946</v>
      </c>
      <c r="G161" s="1047">
        <v>3198.4290000000001</v>
      </c>
      <c r="H161" s="1048">
        <v>62.43</v>
      </c>
      <c r="I161" s="1106">
        <v>27008.805</v>
      </c>
      <c r="J161" s="51">
        <v>40415.61</v>
      </c>
      <c r="K161" s="52">
        <v>3455.9259999999999</v>
      </c>
      <c r="L161" s="53">
        <v>62.462000000000003</v>
      </c>
      <c r="M161" s="18">
        <v>43933.998</v>
      </c>
      <c r="N161" s="38"/>
      <c r="O161" s="38"/>
      <c r="P161" s="38"/>
      <c r="Q161" s="38"/>
      <c r="R161" s="38"/>
      <c r="S161" s="38"/>
      <c r="T161" s="38"/>
      <c r="U161" s="38"/>
    </row>
    <row r="162" spans="1:60" s="54" customFormat="1" ht="26.25" customHeight="1">
      <c r="A162" s="38"/>
      <c r="B162" s="2341" t="s">
        <v>115</v>
      </c>
      <c r="C162" s="2342"/>
      <c r="D162" s="2342"/>
      <c r="E162" s="2343"/>
      <c r="F162" s="1049">
        <v>771.07100000000003</v>
      </c>
      <c r="G162" s="1050">
        <v>79.66</v>
      </c>
      <c r="H162" s="1051">
        <v>0</v>
      </c>
      <c r="I162" s="1107">
        <v>850.73099999999999</v>
      </c>
      <c r="J162" s="55">
        <v>696.17499999999995</v>
      </c>
      <c r="K162" s="56">
        <v>53.715000000000003</v>
      </c>
      <c r="L162" s="57">
        <v>0</v>
      </c>
      <c r="M162" s="22">
        <v>749.89</v>
      </c>
      <c r="N162" s="38"/>
      <c r="O162" s="38"/>
      <c r="P162" s="38"/>
      <c r="Q162" s="38"/>
      <c r="R162" s="38"/>
      <c r="S162" s="38"/>
      <c r="T162" s="38"/>
      <c r="U162" s="38"/>
    </row>
    <row r="163" spans="1:60" s="54" customFormat="1" ht="21.75" customHeight="1">
      <c r="A163" s="38"/>
      <c r="B163" s="2341" t="s">
        <v>116</v>
      </c>
      <c r="C163" s="2342"/>
      <c r="D163" s="2342"/>
      <c r="E163" s="2343"/>
      <c r="F163" s="1049">
        <v>-23757.375</v>
      </c>
      <c r="G163" s="1050">
        <v>-3142.0529999999999</v>
      </c>
      <c r="H163" s="1051">
        <v>-62.43</v>
      </c>
      <c r="I163" s="1107">
        <v>-26961.858</v>
      </c>
      <c r="J163" s="55">
        <v>-40426.803999999996</v>
      </c>
      <c r="K163" s="56">
        <v>-3089.46</v>
      </c>
      <c r="L163" s="57">
        <v>-62.462000000000003</v>
      </c>
      <c r="M163" s="22">
        <v>-43578.726000000002</v>
      </c>
      <c r="N163" s="38"/>
      <c r="O163" s="38"/>
      <c r="P163" s="38"/>
      <c r="Q163" s="38"/>
      <c r="R163" s="38"/>
      <c r="S163" s="38"/>
      <c r="T163" s="38"/>
      <c r="U163" s="38"/>
    </row>
    <row r="164" spans="1:60" s="54" customFormat="1" ht="26.25" customHeight="1">
      <c r="A164" s="38"/>
      <c r="B164" s="2341" t="s">
        <v>117</v>
      </c>
      <c r="C164" s="2342"/>
      <c r="D164" s="2342"/>
      <c r="E164" s="2343"/>
      <c r="F164" s="1049">
        <v>-771.072</v>
      </c>
      <c r="G164" s="1050">
        <v>-141.92699999999999</v>
      </c>
      <c r="H164" s="1051">
        <v>0</v>
      </c>
      <c r="I164" s="1107">
        <v>-912.99900000000002</v>
      </c>
      <c r="J164" s="55">
        <v>-696.17600000000004</v>
      </c>
      <c r="K164" s="56">
        <v>-423.83499999999998</v>
      </c>
      <c r="L164" s="57">
        <v>0</v>
      </c>
      <c r="M164" s="22">
        <v>-1120.011</v>
      </c>
      <c r="N164" s="38"/>
      <c r="O164" s="38"/>
      <c r="P164" s="38"/>
      <c r="Q164" s="38"/>
      <c r="R164" s="38"/>
      <c r="S164" s="38"/>
      <c r="T164" s="38"/>
      <c r="U164" s="38"/>
    </row>
    <row r="165" spans="1:60" s="54" customFormat="1" ht="12.75" customHeight="1">
      <c r="A165" s="38"/>
      <c r="B165" s="2331" t="s">
        <v>118</v>
      </c>
      <c r="C165" s="2332"/>
      <c r="D165" s="2332"/>
      <c r="E165" s="2333"/>
      <c r="F165" s="1061">
        <v>73.12</v>
      </c>
      <c r="G165" s="1062">
        <v>124.798</v>
      </c>
      <c r="H165" s="1063">
        <v>0.40400000000000003</v>
      </c>
      <c r="I165" s="1119">
        <v>198.322</v>
      </c>
      <c r="J165" s="55">
        <v>74.278000000000006</v>
      </c>
      <c r="K165" s="56">
        <v>125.486</v>
      </c>
      <c r="L165" s="57">
        <v>0.40400000000000003</v>
      </c>
      <c r="M165" s="22">
        <v>200.16800000000001</v>
      </c>
      <c r="N165" s="38"/>
      <c r="O165" s="38"/>
      <c r="P165" s="38"/>
      <c r="Q165" s="38"/>
      <c r="R165" s="38"/>
      <c r="S165" s="38"/>
      <c r="T165" s="38"/>
      <c r="U165" s="38"/>
    </row>
    <row r="166" spans="1:60" s="54" customFormat="1" ht="12.75" customHeight="1" thickBot="1">
      <c r="A166" s="38"/>
      <c r="B166" s="2331" t="s">
        <v>119</v>
      </c>
      <c r="C166" s="2332"/>
      <c r="D166" s="2332"/>
      <c r="E166" s="2333"/>
      <c r="F166" s="1061">
        <v>-70.832999999999998</v>
      </c>
      <c r="G166" s="1062">
        <v>-124.79900000000001</v>
      </c>
      <c r="H166" s="1063">
        <v>-0.40400000000000003</v>
      </c>
      <c r="I166" s="1119">
        <v>-196.036</v>
      </c>
      <c r="J166" s="58">
        <v>-72.004999999999995</v>
      </c>
      <c r="K166" s="59">
        <v>-125.488</v>
      </c>
      <c r="L166" s="60">
        <v>-0.40400000000000003</v>
      </c>
      <c r="M166" s="26">
        <v>-197.89699999999999</v>
      </c>
      <c r="N166" s="38"/>
      <c r="O166" s="38"/>
      <c r="P166" s="38"/>
      <c r="Q166" s="38"/>
      <c r="R166" s="38"/>
      <c r="S166" s="38"/>
      <c r="T166" s="38"/>
      <c r="U166" s="38"/>
    </row>
    <row r="167" spans="1:60" s="14" customFormat="1" ht="16.149999999999999" customHeight="1" thickBot="1">
      <c r="A167" s="34"/>
      <c r="B167" s="2231" t="s">
        <v>120</v>
      </c>
      <c r="C167" s="2232"/>
      <c r="D167" s="2232"/>
      <c r="E167" s="2233"/>
      <c r="F167" s="954">
        <v>377795.31800000003</v>
      </c>
      <c r="G167" s="955">
        <v>113415.393</v>
      </c>
      <c r="H167" s="956">
        <v>16842.830999999998</v>
      </c>
      <c r="I167" s="1097">
        <v>508053.54200000002</v>
      </c>
      <c r="J167" s="796">
        <v>384022.98</v>
      </c>
      <c r="K167" s="797">
        <v>115565.78200000001</v>
      </c>
      <c r="L167" s="919">
        <v>17468.491999999998</v>
      </c>
      <c r="M167" s="13">
        <v>517057.25400000002</v>
      </c>
      <c r="N167" s="34"/>
      <c r="O167" s="34"/>
      <c r="P167" s="34"/>
      <c r="Q167" s="34"/>
      <c r="R167" s="34"/>
      <c r="S167" s="34"/>
      <c r="T167" s="34"/>
      <c r="U167" s="34"/>
    </row>
    <row r="168" spans="1:60">
      <c r="E168" s="38"/>
      <c r="F168" s="38"/>
      <c r="G168" s="38"/>
      <c r="H168" s="38"/>
      <c r="I168" s="38"/>
      <c r="N168" s="38"/>
    </row>
    <row r="169" spans="1:60">
      <c r="B169" s="2334" t="s">
        <v>964</v>
      </c>
      <c r="C169" s="2334"/>
      <c r="D169" s="2334"/>
      <c r="E169" s="2334"/>
      <c r="F169" s="836"/>
      <c r="G169" s="836"/>
      <c r="H169" s="836"/>
      <c r="I169" s="836"/>
      <c r="J169" s="61"/>
      <c r="K169" s="61"/>
      <c r="L169" s="61"/>
      <c r="M169" s="61"/>
      <c r="N169" s="38"/>
    </row>
    <row r="170" spans="1:60" s="38" customFormat="1">
      <c r="B170" s="1"/>
      <c r="C170" s="1"/>
      <c r="D170" s="1"/>
      <c r="E170" s="1"/>
      <c r="F170" s="1"/>
      <c r="G170" s="1"/>
      <c r="H170" s="1"/>
      <c r="I170" s="1"/>
      <c r="J170" s="936"/>
      <c r="K170" s="936"/>
      <c r="L170" s="936"/>
      <c r="M170" s="936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</row>
    <row r="171" spans="1:60" s="38" customFormat="1">
      <c r="B171" s="1"/>
      <c r="C171" s="1"/>
      <c r="D171" s="1"/>
      <c r="E171" s="1"/>
      <c r="F171" s="1"/>
      <c r="G171" s="1"/>
      <c r="H171" s="1"/>
      <c r="I171" s="1"/>
      <c r="J171" s="63"/>
      <c r="K171" s="63"/>
      <c r="L171" s="63"/>
      <c r="M171" s="6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</row>
    <row r="172" spans="1:60" s="2" customFormat="1">
      <c r="B172" s="1"/>
      <c r="C172" s="1"/>
      <c r="D172" s="1"/>
      <c r="E172" s="1"/>
      <c r="F172" s="1"/>
      <c r="G172" s="1"/>
      <c r="H172" s="1"/>
      <c r="I172" s="1"/>
      <c r="J172" s="937"/>
      <c r="K172" s="937"/>
      <c r="L172" s="937"/>
      <c r="M172" s="937"/>
    </row>
    <row r="173" spans="1:60" s="2" customFormat="1">
      <c r="B173" s="1"/>
      <c r="C173" s="1"/>
      <c r="D173" s="1"/>
      <c r="E173" s="1"/>
      <c r="F173" s="1"/>
      <c r="G173" s="1"/>
      <c r="H173" s="1"/>
      <c r="I173" s="1"/>
      <c r="J173" s="62"/>
      <c r="K173" s="62"/>
      <c r="L173" s="62"/>
      <c r="M173" s="62"/>
    </row>
    <row r="174" spans="1:60" s="38" customFormat="1">
      <c r="B174" s="1"/>
      <c r="C174" s="1"/>
      <c r="D174" s="1"/>
      <c r="E174" s="1"/>
      <c r="F174" s="1"/>
      <c r="G174" s="1"/>
      <c r="H174" s="1"/>
      <c r="I174" s="1"/>
      <c r="J174" s="937"/>
      <c r="K174" s="937"/>
      <c r="L174" s="937"/>
      <c r="M174" s="937"/>
      <c r="N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</row>
    <row r="175" spans="1:60" s="2" customFormat="1">
      <c r="B175" s="1"/>
      <c r="C175" s="1"/>
      <c r="D175" s="1"/>
      <c r="E175" s="1"/>
      <c r="F175" s="1"/>
      <c r="G175" s="1"/>
      <c r="H175" s="1"/>
      <c r="I175" s="1"/>
      <c r="J175" s="63"/>
      <c r="K175" s="63"/>
      <c r="L175" s="63"/>
      <c r="M175" s="63"/>
    </row>
    <row r="176" spans="1:60" s="2" customFormat="1">
      <c r="B176" s="1"/>
      <c r="C176" s="1"/>
      <c r="D176" s="1"/>
      <c r="E176" s="1"/>
      <c r="F176" s="1"/>
      <c r="G176" s="1"/>
      <c r="H176" s="1"/>
      <c r="I176" s="1"/>
      <c r="J176" s="63"/>
      <c r="K176" s="63"/>
      <c r="L176" s="63"/>
      <c r="M176" s="63"/>
    </row>
    <row r="178" spans="2:13" s="2" customFormat="1">
      <c r="B178" s="1"/>
      <c r="C178" s="1"/>
      <c r="D178" s="1"/>
      <c r="E178" s="1"/>
      <c r="F178" s="1"/>
      <c r="G178" s="1"/>
      <c r="H178" s="1"/>
      <c r="I178" s="1"/>
      <c r="J178" s="63"/>
      <c r="K178" s="63"/>
      <c r="L178" s="63"/>
      <c r="M178" s="63"/>
    </row>
  </sheetData>
  <mergeCells count="167">
    <mergeCell ref="B165:E165"/>
    <mergeCell ref="B166:E166"/>
    <mergeCell ref="B167:E167"/>
    <mergeCell ref="B169:E169"/>
    <mergeCell ref="F5:I5"/>
    <mergeCell ref="B159:E159"/>
    <mergeCell ref="B160:E160"/>
    <mergeCell ref="B161:E161"/>
    <mergeCell ref="B162:E162"/>
    <mergeCell ref="B163:E163"/>
    <mergeCell ref="B164:E164"/>
    <mergeCell ref="B153:E153"/>
    <mergeCell ref="B154:E154"/>
    <mergeCell ref="B155:E155"/>
    <mergeCell ref="B156:E156"/>
    <mergeCell ref="B157:E157"/>
    <mergeCell ref="B158:E158"/>
    <mergeCell ref="B147:E147"/>
    <mergeCell ref="B148:E148"/>
    <mergeCell ref="B149:E149"/>
    <mergeCell ref="B150:E150"/>
    <mergeCell ref="B151:E151"/>
    <mergeCell ref="B152:E152"/>
    <mergeCell ref="B141:E141"/>
    <mergeCell ref="B142:E142"/>
    <mergeCell ref="B143:E143"/>
    <mergeCell ref="B144:E144"/>
    <mergeCell ref="B145:E145"/>
    <mergeCell ref="B146:E146"/>
    <mergeCell ref="B135:E135"/>
    <mergeCell ref="B136:E136"/>
    <mergeCell ref="B137:E137"/>
    <mergeCell ref="B138:E138"/>
    <mergeCell ref="B139:E139"/>
    <mergeCell ref="B140:E140"/>
    <mergeCell ref="B129:E129"/>
    <mergeCell ref="B130:E130"/>
    <mergeCell ref="B131:E131"/>
    <mergeCell ref="B132:E132"/>
    <mergeCell ref="B133:E133"/>
    <mergeCell ref="B134:E134"/>
    <mergeCell ref="B123:E123"/>
    <mergeCell ref="B124:E124"/>
    <mergeCell ref="B125:E125"/>
    <mergeCell ref="B126:E126"/>
    <mergeCell ref="B127:E127"/>
    <mergeCell ref="B128:E128"/>
    <mergeCell ref="C117:E117"/>
    <mergeCell ref="B118:E118"/>
    <mergeCell ref="B119:E119"/>
    <mergeCell ref="B120:E120"/>
    <mergeCell ref="B121:E121"/>
    <mergeCell ref="B122:E122"/>
    <mergeCell ref="B113:E113"/>
    <mergeCell ref="C114:E114"/>
    <mergeCell ref="B115:E115"/>
    <mergeCell ref="C116:E116"/>
    <mergeCell ref="C108:E108"/>
    <mergeCell ref="C109:E109"/>
    <mergeCell ref="C110:E110"/>
    <mergeCell ref="B111:E111"/>
    <mergeCell ref="C112:E112"/>
    <mergeCell ref="C102:E102"/>
    <mergeCell ref="C103:E103"/>
    <mergeCell ref="B104:E104"/>
    <mergeCell ref="C105:E105"/>
    <mergeCell ref="C106:E106"/>
    <mergeCell ref="B107:E107"/>
    <mergeCell ref="C98:E98"/>
    <mergeCell ref="B99:E99"/>
    <mergeCell ref="C100:E100"/>
    <mergeCell ref="B101:E101"/>
    <mergeCell ref="B92:E92"/>
    <mergeCell ref="C93:E93"/>
    <mergeCell ref="C94:E94"/>
    <mergeCell ref="B95:E95"/>
    <mergeCell ref="C96:E96"/>
    <mergeCell ref="C97:E97"/>
    <mergeCell ref="C86:E86"/>
    <mergeCell ref="C87:E87"/>
    <mergeCell ref="B88:E88"/>
    <mergeCell ref="C89:E89"/>
    <mergeCell ref="C90:E90"/>
    <mergeCell ref="C91:E91"/>
    <mergeCell ref="B80:E80"/>
    <mergeCell ref="C81:E81"/>
    <mergeCell ref="C82:E82"/>
    <mergeCell ref="C83:E83"/>
    <mergeCell ref="B84:E84"/>
    <mergeCell ref="C85:E85"/>
    <mergeCell ref="B72:E72"/>
    <mergeCell ref="B75:E75"/>
    <mergeCell ref="B76:E76"/>
    <mergeCell ref="C77:E77"/>
    <mergeCell ref="C78:E78"/>
    <mergeCell ref="C79:E79"/>
    <mergeCell ref="B67:E67"/>
    <mergeCell ref="C68:E68"/>
    <mergeCell ref="B69:E69"/>
    <mergeCell ref="C70:E70"/>
    <mergeCell ref="C71:E71"/>
    <mergeCell ref="C73:E73"/>
    <mergeCell ref="C74:E74"/>
    <mergeCell ref="C61:E61"/>
    <mergeCell ref="C62:E62"/>
    <mergeCell ref="B63:E63"/>
    <mergeCell ref="C64:E64"/>
    <mergeCell ref="C65:E65"/>
    <mergeCell ref="C66:E66"/>
    <mergeCell ref="C58:E58"/>
    <mergeCell ref="B59:E59"/>
    <mergeCell ref="C60:E60"/>
    <mergeCell ref="C52:E52"/>
    <mergeCell ref="C53:E53"/>
    <mergeCell ref="C54:E54"/>
    <mergeCell ref="B55:E55"/>
    <mergeCell ref="C56:E56"/>
    <mergeCell ref="C57:E57"/>
    <mergeCell ref="C46:E46"/>
    <mergeCell ref="C47:E47"/>
    <mergeCell ref="B48:E48"/>
    <mergeCell ref="C49:E49"/>
    <mergeCell ref="C50:E50"/>
    <mergeCell ref="B51:E51"/>
    <mergeCell ref="C40:E40"/>
    <mergeCell ref="C41:E41"/>
    <mergeCell ref="B42:E42"/>
    <mergeCell ref="C43:E43"/>
    <mergeCell ref="C44:E44"/>
    <mergeCell ref="B45:E45"/>
    <mergeCell ref="B34:E34"/>
    <mergeCell ref="B35:E35"/>
    <mergeCell ref="B36:E36"/>
    <mergeCell ref="B37:E37"/>
    <mergeCell ref="B38:E38"/>
    <mergeCell ref="B39:E39"/>
    <mergeCell ref="B28:E28"/>
    <mergeCell ref="B29:E29"/>
    <mergeCell ref="B30:E30"/>
    <mergeCell ref="B31:E31"/>
    <mergeCell ref="B32:E32"/>
    <mergeCell ref="B33:E33"/>
    <mergeCell ref="C21:E21"/>
    <mergeCell ref="B22:E22"/>
    <mergeCell ref="B23:E23"/>
    <mergeCell ref="B24:E24"/>
    <mergeCell ref="B26:E26"/>
    <mergeCell ref="B27:E27"/>
    <mergeCell ref="B25:E25"/>
    <mergeCell ref="B18:E18"/>
    <mergeCell ref="B19:E19"/>
    <mergeCell ref="B20:E20"/>
    <mergeCell ref="B9:E9"/>
    <mergeCell ref="B10:E10"/>
    <mergeCell ref="B11:E11"/>
    <mergeCell ref="B12:E12"/>
    <mergeCell ref="B13:E13"/>
    <mergeCell ref="B14:E14"/>
    <mergeCell ref="C2:M2"/>
    <mergeCell ref="L4:M4"/>
    <mergeCell ref="B5:E6"/>
    <mergeCell ref="J5:M5"/>
    <mergeCell ref="B7:E7"/>
    <mergeCell ref="B8:E8"/>
    <mergeCell ref="B15:E15"/>
    <mergeCell ref="B16:E16"/>
    <mergeCell ref="B17:E17"/>
  </mergeCells>
  <printOptions horizontalCentered="1"/>
  <pageMargins left="0.7" right="0.7" top="0.75" bottom="0.75" header="0.3" footer="0.3"/>
  <pageSetup paperSize="9" scale="41" fitToHeight="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9"/>
  <sheetViews>
    <sheetView zoomScaleNormal="100" workbookViewId="0"/>
  </sheetViews>
  <sheetFormatPr defaultColWidth="9.140625" defaultRowHeight="12.75"/>
  <cols>
    <col min="1" max="1" width="4.42578125" style="565" customWidth="1"/>
    <col min="2" max="2" width="9.28515625" style="565" customWidth="1"/>
    <col min="3" max="3" width="17" style="566" customWidth="1"/>
    <col min="4" max="9" width="9.7109375" style="565" customWidth="1"/>
    <col min="10" max="10" width="9.7109375" style="1402" customWidth="1"/>
    <col min="11" max="12" width="8.7109375" style="565" customWidth="1"/>
    <col min="13" max="13" width="9.28515625" style="565" customWidth="1"/>
    <col min="14" max="16" width="10" style="565" customWidth="1"/>
    <col min="17" max="17" width="10" style="1402" customWidth="1"/>
    <col min="18" max="16384" width="9.140625" style="565"/>
  </cols>
  <sheetData>
    <row r="2" spans="1:24" ht="15" customHeight="1">
      <c r="R2" s="1527"/>
      <c r="W2" s="2559" t="s">
        <v>256</v>
      </c>
      <c r="X2" s="2559"/>
    </row>
    <row r="3" spans="1:24" ht="15" customHeight="1">
      <c r="B3" s="2560" t="s">
        <v>933</v>
      </c>
      <c r="C3" s="2560"/>
      <c r="D3" s="2560"/>
      <c r="E3" s="2560"/>
      <c r="F3" s="2560"/>
      <c r="G3" s="2560"/>
      <c r="H3" s="2560"/>
      <c r="I3" s="2560"/>
      <c r="J3" s="2560"/>
      <c r="K3" s="2560"/>
      <c r="L3" s="2560"/>
      <c r="M3" s="2560"/>
      <c r="N3" s="2560"/>
      <c r="O3" s="2560"/>
      <c r="P3" s="2560"/>
      <c r="Q3" s="2560"/>
      <c r="R3" s="2560"/>
      <c r="S3" s="2560"/>
      <c r="T3" s="2560"/>
      <c r="U3" s="2560"/>
    </row>
    <row r="4" spans="1:24" ht="15" customHeight="1" thickBot="1">
      <c r="B4" s="567"/>
      <c r="C4" s="567"/>
      <c r="D4" s="567"/>
      <c r="E4" s="567"/>
      <c r="F4" s="567"/>
      <c r="G4" s="567"/>
      <c r="H4" s="567"/>
      <c r="I4" s="567"/>
      <c r="J4" s="1403"/>
      <c r="K4" s="1405"/>
      <c r="L4" s="1405"/>
      <c r="M4" s="1405"/>
      <c r="N4" s="1405"/>
      <c r="O4" s="1405"/>
      <c r="P4" s="1405"/>
      <c r="Q4" s="1405"/>
      <c r="X4" s="1498"/>
    </row>
    <row r="5" spans="1:24" ht="18.75" customHeight="1" thickBot="1">
      <c r="A5" s="570"/>
      <c r="B5" s="2561" t="s">
        <v>213</v>
      </c>
      <c r="C5" s="2562"/>
      <c r="D5" s="2556" t="s">
        <v>934</v>
      </c>
      <c r="E5" s="2557"/>
      <c r="F5" s="2557"/>
      <c r="G5" s="2557"/>
      <c r="H5" s="2557"/>
      <c r="I5" s="2557"/>
      <c r="J5" s="2558"/>
      <c r="K5" s="2556" t="s">
        <v>935</v>
      </c>
      <c r="L5" s="2557"/>
      <c r="M5" s="2557"/>
      <c r="N5" s="2557"/>
      <c r="O5" s="2557"/>
      <c r="P5" s="2557"/>
      <c r="Q5" s="2558"/>
      <c r="R5" s="2556" t="s">
        <v>930</v>
      </c>
      <c r="S5" s="2557"/>
      <c r="T5" s="2557"/>
      <c r="U5" s="2557"/>
      <c r="V5" s="2557"/>
      <c r="W5" s="2557"/>
      <c r="X5" s="2558"/>
    </row>
    <row r="6" spans="1:24" ht="17.25" customHeight="1" thickBot="1">
      <c r="A6" s="570"/>
      <c r="B6" s="2563"/>
      <c r="C6" s="2564"/>
      <c r="D6" s="571" t="s">
        <v>295</v>
      </c>
      <c r="E6" s="571" t="s">
        <v>936</v>
      </c>
      <c r="F6" s="571" t="s">
        <v>937</v>
      </c>
      <c r="G6" s="571" t="s">
        <v>938</v>
      </c>
      <c r="H6" s="571" t="s">
        <v>296</v>
      </c>
      <c r="I6" s="1407" t="s">
        <v>927</v>
      </c>
      <c r="J6" s="1409" t="s">
        <v>997</v>
      </c>
      <c r="K6" s="571" t="s">
        <v>295</v>
      </c>
      <c r="L6" s="571" t="s">
        <v>936</v>
      </c>
      <c r="M6" s="571" t="s">
        <v>937</v>
      </c>
      <c r="N6" s="866" t="s">
        <v>938</v>
      </c>
      <c r="O6" s="571" t="s">
        <v>296</v>
      </c>
      <c r="P6" s="1407" t="s">
        <v>927</v>
      </c>
      <c r="Q6" s="1409" t="s">
        <v>997</v>
      </c>
      <c r="R6" s="571" t="s">
        <v>295</v>
      </c>
      <c r="S6" s="571" t="s">
        <v>936</v>
      </c>
      <c r="T6" s="571" t="s">
        <v>937</v>
      </c>
      <c r="U6" s="866" t="s">
        <v>938</v>
      </c>
      <c r="V6" s="897" t="s">
        <v>296</v>
      </c>
      <c r="W6" s="1943" t="s">
        <v>927</v>
      </c>
      <c r="X6" s="1408" t="s">
        <v>997</v>
      </c>
    </row>
    <row r="7" spans="1:24" ht="28.5" customHeight="1">
      <c r="A7" s="570"/>
      <c r="B7" s="2565" t="s">
        <v>275</v>
      </c>
      <c r="C7" s="867" t="s">
        <v>18</v>
      </c>
      <c r="D7" s="574">
        <v>155535.891</v>
      </c>
      <c r="E7" s="574">
        <v>142029.20000000001</v>
      </c>
      <c r="F7" s="574">
        <v>153201.11199999999</v>
      </c>
      <c r="G7" s="574">
        <v>154927.50099999999</v>
      </c>
      <c r="H7" s="574">
        <v>162774.538</v>
      </c>
      <c r="I7" s="1410">
        <v>162690.49900000001</v>
      </c>
      <c r="J7" s="1411">
        <v>163433.47700000001</v>
      </c>
      <c r="K7" s="574">
        <v>9430.9629999999888</v>
      </c>
      <c r="L7" s="574">
        <v>-13506.690999999992</v>
      </c>
      <c r="M7" s="868">
        <v>11171.911999999982</v>
      </c>
      <c r="N7" s="888">
        <v>1726.3889999999956</v>
      </c>
      <c r="O7" s="893">
        <v>7847.0370000000112</v>
      </c>
      <c r="P7" s="1944">
        <v>-84.038999999989755</v>
      </c>
      <c r="Q7" s="1953">
        <f>J7-I7</f>
        <v>742.97800000000279</v>
      </c>
      <c r="R7" s="581">
        <v>6.4549246415562297E-2</v>
      </c>
      <c r="S7" s="581">
        <v>-8.6839705698538688E-2</v>
      </c>
      <c r="T7" s="576">
        <v>7.8659261616625176E-2</v>
      </c>
      <c r="U7" s="581">
        <v>1.1268775908101734E-2</v>
      </c>
      <c r="V7" s="575">
        <v>5.0649735839991453E-2</v>
      </c>
      <c r="W7" s="1306">
        <v>-5.1629082184825338E-4</v>
      </c>
      <c r="X7" s="1946">
        <f>Q7/I7</f>
        <v>4.5668186191991627E-3</v>
      </c>
    </row>
    <row r="8" spans="1:24" ht="14.25" customHeight="1">
      <c r="A8" s="570"/>
      <c r="B8" s="2566"/>
      <c r="C8" s="869" t="s">
        <v>6</v>
      </c>
      <c r="D8" s="574">
        <v>138829.81400000001</v>
      </c>
      <c r="E8" s="574">
        <v>149960.82500000001</v>
      </c>
      <c r="F8" s="574">
        <v>146771.08199999999</v>
      </c>
      <c r="G8" s="574">
        <v>150486.399</v>
      </c>
      <c r="H8" s="574">
        <v>153229.23000000001</v>
      </c>
      <c r="I8" s="1410">
        <v>155995.34599999999</v>
      </c>
      <c r="J8" s="1411">
        <v>161374.24100000001</v>
      </c>
      <c r="K8" s="574">
        <v>2667.997000000003</v>
      </c>
      <c r="L8" s="574">
        <v>11131.010999999999</v>
      </c>
      <c r="M8" s="870">
        <v>-3189.7430000000168</v>
      </c>
      <c r="N8" s="889">
        <v>3715.31700000001</v>
      </c>
      <c r="O8" s="870">
        <v>2742.8310000000056</v>
      </c>
      <c r="P8" s="1947">
        <v>2766.11599999998</v>
      </c>
      <c r="Q8" s="1948">
        <f t="shared" ref="Q8:Q17" si="0">J8-I8</f>
        <v>5378.8950000000186</v>
      </c>
      <c r="R8" s="575">
        <v>1.9594311083554378E-2</v>
      </c>
      <c r="S8" s="575">
        <v>8.0177381783425844E-2</v>
      </c>
      <c r="T8" s="584">
        <v>-2.1270508481131767E-2</v>
      </c>
      <c r="U8" s="585">
        <v>2.5313685430213086E-2</v>
      </c>
      <c r="V8" s="575">
        <v>1.8226437859012134E-2</v>
      </c>
      <c r="W8" s="1305">
        <v>1.8052143184430148E-2</v>
      </c>
      <c r="X8" s="1412">
        <f t="shared" ref="X8:X17" si="1">Q8/I8</f>
        <v>3.4481124840737357E-2</v>
      </c>
    </row>
    <row r="9" spans="1:24" ht="16.5" customHeight="1" thickBot="1">
      <c r="A9" s="570"/>
      <c r="B9" s="2567"/>
      <c r="C9" s="871" t="s">
        <v>218</v>
      </c>
      <c r="D9" s="578">
        <v>3210.0059999999999</v>
      </c>
      <c r="E9" s="578">
        <v>3063.4560000000001</v>
      </c>
      <c r="F9" s="578">
        <v>2992.9369999999999</v>
      </c>
      <c r="G9" s="578">
        <v>3699.2060000000001</v>
      </c>
      <c r="H9" s="578">
        <v>4081.5160000000001</v>
      </c>
      <c r="I9" s="1413">
        <v>3912.3670000000002</v>
      </c>
      <c r="J9" s="1314">
        <v>3614.6669999999999</v>
      </c>
      <c r="K9" s="578">
        <v>18.389999999999873</v>
      </c>
      <c r="L9" s="578">
        <v>-146.54999999999973</v>
      </c>
      <c r="M9" s="872">
        <v>-70.519000000000233</v>
      </c>
      <c r="N9" s="890">
        <v>706.26900000000023</v>
      </c>
      <c r="O9" s="891">
        <v>382.30999999999995</v>
      </c>
      <c r="P9" s="1950">
        <v>-169.14899999999989</v>
      </c>
      <c r="Q9" s="1952">
        <f t="shared" si="0"/>
        <v>-297.70000000000027</v>
      </c>
      <c r="R9" s="585">
        <v>5.761971364976198E-3</v>
      </c>
      <c r="S9" s="585">
        <v>-4.5654120272672308E-2</v>
      </c>
      <c r="T9" s="580">
        <v>-2.301942642557955E-2</v>
      </c>
      <c r="U9" s="580">
        <v>0.23597857221852658</v>
      </c>
      <c r="V9" s="575">
        <v>0.10334920520782026</v>
      </c>
      <c r="W9" s="1305">
        <v>-4.1442689432063938E-2</v>
      </c>
      <c r="X9" s="1954">
        <f t="shared" si="1"/>
        <v>-7.6092043512277927E-2</v>
      </c>
    </row>
    <row r="10" spans="1:24" ht="14.25" customHeight="1">
      <c r="A10" s="570"/>
      <c r="B10" s="2568" t="s">
        <v>276</v>
      </c>
      <c r="C10" s="874" t="s">
        <v>249</v>
      </c>
      <c r="D10" s="574">
        <v>2042.9649999999999</v>
      </c>
      <c r="E10" s="574">
        <v>2411.1959999999999</v>
      </c>
      <c r="F10" s="574">
        <v>2637.4209999999998</v>
      </c>
      <c r="G10" s="574">
        <v>2412.6</v>
      </c>
      <c r="H10" s="574">
        <v>2652.71</v>
      </c>
      <c r="I10" s="1410">
        <v>2741.8</v>
      </c>
      <c r="J10" s="1313">
        <v>3321.84</v>
      </c>
      <c r="K10" s="574">
        <v>-1487.0620000000001</v>
      </c>
      <c r="L10" s="574">
        <v>368.23099999999999</v>
      </c>
      <c r="M10" s="875">
        <v>226.22499999999991</v>
      </c>
      <c r="N10" s="891">
        <v>-224.82099999999991</v>
      </c>
      <c r="O10" s="888">
        <v>240.11000000000013</v>
      </c>
      <c r="P10" s="1307">
        <v>89.090000000000146</v>
      </c>
      <c r="Q10" s="1945">
        <f t="shared" si="0"/>
        <v>580.04</v>
      </c>
      <c r="R10" s="581">
        <v>-0.42126080055478332</v>
      </c>
      <c r="S10" s="581">
        <v>0.18024342071450075</v>
      </c>
      <c r="T10" s="576">
        <v>9.3822733614355669E-2</v>
      </c>
      <c r="U10" s="576">
        <v>-8.524274281580374E-2</v>
      </c>
      <c r="V10" s="576">
        <v>9.9523335820276934E-2</v>
      </c>
      <c r="W10" s="1304">
        <v>3.358452299723684E-2</v>
      </c>
      <c r="X10" s="1959">
        <f t="shared" si="1"/>
        <v>0.21155445327886788</v>
      </c>
    </row>
    <row r="11" spans="1:24" ht="15.75" customHeight="1">
      <c r="A11" s="570"/>
      <c r="B11" s="2569"/>
      <c r="C11" s="876" t="s">
        <v>247</v>
      </c>
      <c r="D11" s="583">
        <v>56056.334000000003</v>
      </c>
      <c r="E11" s="583">
        <v>53009.375999999997</v>
      </c>
      <c r="F11" s="583">
        <v>54457.62</v>
      </c>
      <c r="G11" s="583">
        <v>54855.703000000001</v>
      </c>
      <c r="H11" s="583">
        <v>59506.707999999999</v>
      </c>
      <c r="I11" s="1416">
        <v>59022.082000000002</v>
      </c>
      <c r="J11" s="1420">
        <v>57182.936999999998</v>
      </c>
      <c r="K11" s="574">
        <v>7490.8480000000054</v>
      </c>
      <c r="L11" s="574">
        <v>-3046.958000000006</v>
      </c>
      <c r="M11" s="877">
        <v>1448.2440000000061</v>
      </c>
      <c r="N11" s="889">
        <v>398.08299999999872</v>
      </c>
      <c r="O11" s="877">
        <v>4651.0049999999974</v>
      </c>
      <c r="P11" s="1951">
        <v>-484.62599999999657</v>
      </c>
      <c r="Q11" s="1364">
        <f t="shared" si="0"/>
        <v>-1839.1450000000041</v>
      </c>
      <c r="R11" s="575">
        <v>0.15424221225748685</v>
      </c>
      <c r="S11" s="575">
        <v>-5.4355284810455241E-2</v>
      </c>
      <c r="T11" s="584">
        <v>2.7320525334989913E-2</v>
      </c>
      <c r="U11" s="577">
        <v>7.309959561214734E-3</v>
      </c>
      <c r="V11" s="584">
        <v>8.478617072868426E-2</v>
      </c>
      <c r="W11" s="1303">
        <v>-8.1440566330773425E-3</v>
      </c>
      <c r="X11" s="1362">
        <f t="shared" si="1"/>
        <v>-3.1160286755048797E-2</v>
      </c>
    </row>
    <row r="12" spans="1:24" ht="16.149999999999999" customHeight="1">
      <c r="A12" s="570"/>
      <c r="B12" s="2569"/>
      <c r="C12" s="876" t="s">
        <v>248</v>
      </c>
      <c r="D12" s="574">
        <v>220598.18700000001</v>
      </c>
      <c r="E12" s="574">
        <v>224474.64300000001</v>
      </c>
      <c r="F12" s="574">
        <v>230393.462</v>
      </c>
      <c r="G12" s="574">
        <v>236290.611</v>
      </c>
      <c r="H12" s="574">
        <v>241316.96900000001</v>
      </c>
      <c r="I12" s="1410">
        <v>244017.53599999999</v>
      </c>
      <c r="J12" s="1411">
        <v>249699.851</v>
      </c>
      <c r="K12" s="574">
        <v>6071.9320000000007</v>
      </c>
      <c r="L12" s="574">
        <v>3876.4560000000056</v>
      </c>
      <c r="M12" s="870">
        <v>5918.8189999999886</v>
      </c>
      <c r="N12" s="892">
        <v>5897.1490000000049</v>
      </c>
      <c r="O12" s="877">
        <v>5026.3580000000075</v>
      </c>
      <c r="P12" s="1950">
        <v>2700.5669999999809</v>
      </c>
      <c r="Q12" s="1948">
        <f t="shared" si="0"/>
        <v>5682.3150000000023</v>
      </c>
      <c r="R12" s="575">
        <v>2.8303910866294666E-2</v>
      </c>
      <c r="S12" s="575">
        <v>1.7572474428359675E-2</v>
      </c>
      <c r="T12" s="584">
        <v>2.6367428057341817E-2</v>
      </c>
      <c r="U12" s="577">
        <v>2.5595991087629062E-2</v>
      </c>
      <c r="V12" s="575">
        <v>2.1271932806504985E-2</v>
      </c>
      <c r="W12" s="1305">
        <v>1.1190953587685666E-2</v>
      </c>
      <c r="X12" s="1362">
        <f t="shared" si="1"/>
        <v>2.3286502655284588E-2</v>
      </c>
    </row>
    <row r="13" spans="1:24" ht="21" customHeight="1" thickBot="1">
      <c r="A13" s="570"/>
      <c r="B13" s="2570"/>
      <c r="C13" s="878" t="s">
        <v>250</v>
      </c>
      <c r="D13" s="586">
        <v>18878.224999999999</v>
      </c>
      <c r="E13" s="586">
        <v>15158.266</v>
      </c>
      <c r="F13" s="586">
        <v>15476.628000000001</v>
      </c>
      <c r="G13" s="586">
        <v>15554.191999999999</v>
      </c>
      <c r="H13" s="578">
        <v>16608.897000000001</v>
      </c>
      <c r="I13" s="1413">
        <v>16816.794000000002</v>
      </c>
      <c r="J13" s="1314">
        <v>18217.757000000001</v>
      </c>
      <c r="K13" s="578">
        <v>41.631999999997788</v>
      </c>
      <c r="L13" s="578">
        <v>-3719.9589999999989</v>
      </c>
      <c r="M13" s="875">
        <v>318.36200000000099</v>
      </c>
      <c r="N13" s="891">
        <v>77.563999999998487</v>
      </c>
      <c r="O13" s="891">
        <v>1054.7050000000017</v>
      </c>
      <c r="P13" s="1958">
        <v>207.89700000000084</v>
      </c>
      <c r="Q13" s="1952">
        <f t="shared" si="0"/>
        <v>1400.9629999999997</v>
      </c>
      <c r="R13" s="585">
        <v>2.2101661377934845E-3</v>
      </c>
      <c r="S13" s="585">
        <v>-0.19705025234099069</v>
      </c>
      <c r="T13" s="575">
        <v>2.1002534194874335E-2</v>
      </c>
      <c r="U13" s="580">
        <v>5.0116860080890021E-3</v>
      </c>
      <c r="V13" s="580">
        <v>6.7808408177036886E-2</v>
      </c>
      <c r="W13" s="1363">
        <v>1.2517206892185606E-2</v>
      </c>
      <c r="X13" s="1414">
        <f t="shared" si="1"/>
        <v>8.3307377137402022E-2</v>
      </c>
    </row>
    <row r="14" spans="1:24" ht="16.5" customHeight="1">
      <c r="A14" s="570"/>
      <c r="B14" s="2565" t="s">
        <v>277</v>
      </c>
      <c r="C14" s="874" t="s">
        <v>219</v>
      </c>
      <c r="D14" s="583">
        <v>170982.80100000001</v>
      </c>
      <c r="E14" s="583">
        <v>168911.03</v>
      </c>
      <c r="F14" s="583">
        <v>173571.79800000001</v>
      </c>
      <c r="G14" s="583">
        <v>176977.48800000001</v>
      </c>
      <c r="H14" s="583">
        <v>187517.986</v>
      </c>
      <c r="I14" s="1416">
        <v>188688.60399999999</v>
      </c>
      <c r="J14" s="1312">
        <v>191521.274</v>
      </c>
      <c r="K14" s="574">
        <v>9686.0500000000175</v>
      </c>
      <c r="L14" s="574">
        <v>-2071.7710000000079</v>
      </c>
      <c r="M14" s="868">
        <v>4660.7680000000109</v>
      </c>
      <c r="N14" s="893">
        <v>3405.6900000000023</v>
      </c>
      <c r="O14" s="868">
        <v>10540.497999999992</v>
      </c>
      <c r="P14" s="1307">
        <v>1170.6179999999877</v>
      </c>
      <c r="Q14" s="1945">
        <f t="shared" si="0"/>
        <v>2832.6700000000128</v>
      </c>
      <c r="R14" s="581">
        <v>6.0051116590687049E-2</v>
      </c>
      <c r="S14" s="581">
        <v>-1.2116838581910983E-2</v>
      </c>
      <c r="T14" s="576">
        <v>2.7593035220968169E-2</v>
      </c>
      <c r="U14" s="581">
        <v>1.9621217497556846E-2</v>
      </c>
      <c r="V14" s="575">
        <v>5.9558411180522526E-2</v>
      </c>
      <c r="W14" s="1305">
        <v>6.2426971671932716E-3</v>
      </c>
      <c r="X14" s="1946">
        <f t="shared" si="1"/>
        <v>1.5012406366629396E-2</v>
      </c>
    </row>
    <row r="15" spans="1:24" ht="27.75" customHeight="1">
      <c r="A15" s="570"/>
      <c r="B15" s="2566"/>
      <c r="C15" s="879" t="s">
        <v>220</v>
      </c>
      <c r="D15" s="583">
        <v>77563.471999999994</v>
      </c>
      <c r="E15" s="583">
        <v>78590.592999999993</v>
      </c>
      <c r="F15" s="583">
        <v>81521.712</v>
      </c>
      <c r="G15" s="583">
        <v>82592.107000000004</v>
      </c>
      <c r="H15" s="583">
        <v>82944</v>
      </c>
      <c r="I15" s="1416">
        <v>84239.33</v>
      </c>
      <c r="J15" s="1420">
        <v>87657.710999999996</v>
      </c>
      <c r="K15" s="574">
        <v>1981.4539999999979</v>
      </c>
      <c r="L15" s="574">
        <v>1027.1209999999992</v>
      </c>
      <c r="M15" s="870">
        <v>2931.1190000000061</v>
      </c>
      <c r="N15" s="892">
        <v>1070.3950000000041</v>
      </c>
      <c r="O15" s="891">
        <v>351.89299999999639</v>
      </c>
      <c r="P15" s="1951">
        <v>1295.3300000000017</v>
      </c>
      <c r="Q15" s="1364">
        <f t="shared" si="0"/>
        <v>3418.3809999999939</v>
      </c>
      <c r="R15" s="575">
        <v>2.6215944644399386E-2</v>
      </c>
      <c r="S15" s="575">
        <v>1.3242328811685987E-2</v>
      </c>
      <c r="T15" s="584">
        <v>3.7296053994655652E-2</v>
      </c>
      <c r="U15" s="575">
        <v>1.3130183036391631E-2</v>
      </c>
      <c r="V15" s="575">
        <v>4.2606129421059128E-3</v>
      </c>
      <c r="W15" s="1305">
        <v>1.5616922260802491E-2</v>
      </c>
      <c r="X15" s="1412">
        <f t="shared" si="1"/>
        <v>4.0579394446750634E-2</v>
      </c>
    </row>
    <row r="16" spans="1:24" ht="15.75" customHeight="1" thickBot="1">
      <c r="A16" s="570"/>
      <c r="B16" s="2571"/>
      <c r="C16" s="880" t="s">
        <v>221</v>
      </c>
      <c r="D16" s="589">
        <v>49029.438000000002</v>
      </c>
      <c r="E16" s="589">
        <v>47551.858</v>
      </c>
      <c r="F16" s="589">
        <v>47871.620999999999</v>
      </c>
      <c r="G16" s="593">
        <v>49543.510999999999</v>
      </c>
      <c r="H16" s="819">
        <v>49623.298000000003</v>
      </c>
      <c r="I16" s="1422">
        <v>49670.277999999998</v>
      </c>
      <c r="J16" s="1311">
        <v>49243.4</v>
      </c>
      <c r="K16" s="578">
        <v>449.84600000000501</v>
      </c>
      <c r="L16" s="579">
        <v>-1477.5800000000017</v>
      </c>
      <c r="M16" s="872">
        <v>319.76299999999901</v>
      </c>
      <c r="N16" s="891">
        <v>1671.8899999999994</v>
      </c>
      <c r="O16" s="896">
        <v>79.7870000000039</v>
      </c>
      <c r="P16" s="1958">
        <v>46.979999999995925</v>
      </c>
      <c r="Q16" s="1949">
        <f t="shared" si="0"/>
        <v>-426.87799999999697</v>
      </c>
      <c r="R16" s="585">
        <v>9.2599789640062241E-3</v>
      </c>
      <c r="S16" s="873">
        <v>-3.0136588553187203E-2</v>
      </c>
      <c r="T16" s="580">
        <v>6.7245111642114802E-3</v>
      </c>
      <c r="U16" s="585">
        <v>3.4924449289068349E-2</v>
      </c>
      <c r="V16" s="575">
        <v>1.6104429902031752E-3</v>
      </c>
      <c r="W16" s="1305">
        <v>9.4673272219826911E-4</v>
      </c>
      <c r="X16" s="1954">
        <f t="shared" si="1"/>
        <v>-8.5942341615240607E-3</v>
      </c>
    </row>
    <row r="17" spans="1:24" ht="15.75" customHeight="1" thickBot="1">
      <c r="A17" s="570"/>
      <c r="B17" s="842"/>
      <c r="C17" s="881" t="s">
        <v>4</v>
      </c>
      <c r="D17" s="594">
        <v>297575.71100000001</v>
      </c>
      <c r="E17" s="594">
        <v>295053.48100000003</v>
      </c>
      <c r="F17" s="594">
        <v>302965.13099999999</v>
      </c>
      <c r="G17" s="778">
        <v>309113.10600000003</v>
      </c>
      <c r="H17" s="778">
        <v>320085.28399999999</v>
      </c>
      <c r="I17" s="1424">
        <v>322598.212</v>
      </c>
      <c r="J17" s="1310">
        <v>328422.38500000001</v>
      </c>
      <c r="K17" s="883">
        <v>12117.350000000035</v>
      </c>
      <c r="L17" s="595">
        <v>-2522.2299999999814</v>
      </c>
      <c r="M17" s="884">
        <v>7911.6499999999651</v>
      </c>
      <c r="N17" s="894">
        <v>6147.9750000000349</v>
      </c>
      <c r="O17" s="895">
        <v>10972.177999999956</v>
      </c>
      <c r="P17" s="1955">
        <v>2512.9280000000144</v>
      </c>
      <c r="Q17" s="1956">
        <f t="shared" si="0"/>
        <v>5824.1730000000098</v>
      </c>
      <c r="R17" s="596">
        <v>4.2448747892867067E-2</v>
      </c>
      <c r="S17" s="596">
        <v>-8.4759269885437034E-3</v>
      </c>
      <c r="T17" s="596">
        <v>2.6814291338592831E-2</v>
      </c>
      <c r="U17" s="596">
        <v>2.0292681800401759E-2</v>
      </c>
      <c r="V17" s="596">
        <v>3.5495673871556763E-2</v>
      </c>
      <c r="W17" s="1332">
        <v>7.8508076616231274E-3</v>
      </c>
      <c r="X17" s="1960">
        <f t="shared" si="1"/>
        <v>1.8053953132263517E-2</v>
      </c>
    </row>
    <row r="18" spans="1:24" ht="12.75" customHeight="1">
      <c r="D18" s="597"/>
      <c r="E18" s="597"/>
      <c r="F18" s="597"/>
      <c r="G18" s="597"/>
      <c r="H18" s="597"/>
      <c r="I18" s="597"/>
      <c r="J18" s="1425"/>
      <c r="K18" s="885"/>
      <c r="L18" s="885"/>
      <c r="M18" s="885"/>
      <c r="N18" s="886"/>
      <c r="O18" s="885"/>
      <c r="P18" s="886"/>
      <c r="Q18" s="1957"/>
      <c r="R18" s="599"/>
      <c r="T18" s="599"/>
      <c r="U18" s="599"/>
    </row>
    <row r="19" spans="1:24">
      <c r="D19" s="601"/>
      <c r="E19" s="601"/>
      <c r="F19" s="601"/>
      <c r="G19" s="601"/>
      <c r="H19" s="601"/>
      <c r="I19" s="601"/>
      <c r="J19" s="1428"/>
      <c r="K19" s="569"/>
      <c r="L19" s="569"/>
      <c r="M19" s="569"/>
      <c r="N19" s="569"/>
      <c r="O19" s="569"/>
      <c r="P19" s="569"/>
      <c r="Q19" s="1405"/>
    </row>
    <row r="20" spans="1:24" ht="15" customHeight="1">
      <c r="D20" s="603"/>
      <c r="E20" s="603"/>
      <c r="F20" s="603"/>
      <c r="G20" s="603"/>
      <c r="H20" s="603"/>
      <c r="I20" s="603"/>
      <c r="J20" s="1309"/>
      <c r="P20" s="569"/>
      <c r="Q20" s="1405"/>
    </row>
    <row r="21" spans="1:24" ht="15" customHeight="1">
      <c r="D21" s="602"/>
      <c r="E21" s="602"/>
      <c r="F21" s="1429"/>
      <c r="G21" s="602"/>
      <c r="H21" s="602"/>
      <c r="I21" s="602"/>
      <c r="J21" s="1429"/>
      <c r="N21" s="1405"/>
      <c r="Q21" s="1402" t="s">
        <v>292</v>
      </c>
    </row>
    <row r="22" spans="1:24">
      <c r="D22" s="603"/>
      <c r="E22" s="603"/>
      <c r="F22" s="603"/>
      <c r="G22" s="603"/>
      <c r="H22" s="603"/>
      <c r="I22" s="1430"/>
      <c r="J22" s="1430"/>
      <c r="W22" s="1405"/>
    </row>
    <row r="23" spans="1:24">
      <c r="D23" s="602"/>
      <c r="E23" s="602"/>
      <c r="F23" s="602"/>
      <c r="G23" s="602"/>
      <c r="H23" s="602"/>
      <c r="I23" s="602"/>
      <c r="J23" s="1429"/>
    </row>
    <row r="24" spans="1:24" ht="37.5" customHeight="1">
      <c r="D24" s="602"/>
      <c r="E24" s="602"/>
      <c r="F24" s="602"/>
      <c r="G24" s="602"/>
      <c r="H24" s="602"/>
      <c r="I24" s="602"/>
      <c r="J24" s="1429"/>
      <c r="S24" s="1405"/>
    </row>
    <row r="25" spans="1:24">
      <c r="D25" s="602"/>
      <c r="E25" s="602"/>
      <c r="F25" s="602"/>
      <c r="G25" s="602"/>
      <c r="H25" s="602"/>
      <c r="I25" s="602"/>
      <c r="J25" s="1429"/>
    </row>
    <row r="26" spans="1:24">
      <c r="D26" s="603"/>
      <c r="E26" s="603"/>
      <c r="F26" s="603"/>
      <c r="G26" s="603"/>
      <c r="H26" s="603"/>
      <c r="I26" s="603"/>
      <c r="J26" s="1430"/>
    </row>
    <row r="29" spans="1:24">
      <c r="D29" s="598"/>
      <c r="E29" s="598"/>
      <c r="F29" s="598"/>
      <c r="G29" s="598"/>
      <c r="H29" s="598"/>
      <c r="I29" s="598"/>
      <c r="J29" s="1426"/>
    </row>
  </sheetData>
  <mergeCells count="9">
    <mergeCell ref="B10:B13"/>
    <mergeCell ref="B14:B16"/>
    <mergeCell ref="D5:J5"/>
    <mergeCell ref="K5:Q5"/>
    <mergeCell ref="R5:X5"/>
    <mergeCell ref="W2:X2"/>
    <mergeCell ref="B3:U3"/>
    <mergeCell ref="B5:C6"/>
    <mergeCell ref="B7:B9"/>
  </mergeCells>
  <pageMargins left="0.75" right="0.75" top="1" bottom="1" header="0.5" footer="0.5"/>
  <pageSetup paperSize="9" scale="55" orientation="landscape" horizontalDpi="300" verticalDpi="300" r:id="rId1"/>
  <headerFooter alignWithMargins="0"/>
  <ignoredErrors>
    <ignoredError sqref="P6:Q6 D6:J6 K6:O6 R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/>
  </sheetViews>
  <sheetFormatPr defaultColWidth="9.140625" defaultRowHeight="12.75"/>
  <cols>
    <col min="1" max="1" width="5" style="565" customWidth="1"/>
    <col min="2" max="2" width="9.7109375" style="565" customWidth="1"/>
    <col min="3" max="3" width="27.7109375" style="565" customWidth="1"/>
    <col min="4" max="4" width="11" style="565" customWidth="1"/>
    <col min="5" max="5" width="13.28515625" style="565" bestFit="1" customWidth="1"/>
    <col min="6" max="6" width="13.140625" style="565" customWidth="1"/>
    <col min="7" max="7" width="10.28515625" style="565" customWidth="1"/>
    <col min="8" max="8" width="11.85546875" style="565" bestFit="1" customWidth="1"/>
    <col min="9" max="9" width="13.42578125" style="565" customWidth="1"/>
    <col min="10" max="10" width="11.85546875" style="565" bestFit="1" customWidth="1"/>
    <col min="11" max="11" width="13.28515625" style="565" bestFit="1" customWidth="1"/>
    <col min="12" max="12" width="12.85546875" style="565" bestFit="1" customWidth="1"/>
    <col min="13" max="13" width="12.28515625" style="565" customWidth="1"/>
    <col min="14" max="14" width="10.7109375" style="565" bestFit="1" customWidth="1"/>
    <col min="15" max="15" width="13.140625" style="565" customWidth="1"/>
    <col min="16" max="16" width="10.140625" style="565" customWidth="1"/>
    <col min="17" max="17" width="0" style="565" hidden="1" customWidth="1"/>
    <col min="18" max="16384" width="9.140625" style="565"/>
  </cols>
  <sheetData>
    <row r="1" spans="1:19"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</row>
    <row r="2" spans="1:19">
      <c r="A2" s="569"/>
      <c r="B2" s="605"/>
      <c r="C2" s="605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2578" t="s">
        <v>274</v>
      </c>
      <c r="O2" s="2578"/>
      <c r="P2" s="2578"/>
    </row>
    <row r="3" spans="1:19" ht="14.25">
      <c r="B3" s="2491" t="s">
        <v>279</v>
      </c>
      <c r="C3" s="2491"/>
      <c r="D3" s="2491"/>
      <c r="E3" s="2491"/>
      <c r="F3" s="2491"/>
      <c r="G3" s="2491"/>
      <c r="H3" s="2491"/>
      <c r="I3" s="2491"/>
      <c r="J3" s="2491"/>
      <c r="K3" s="2491"/>
      <c r="L3" s="2491"/>
      <c r="M3" s="2491"/>
      <c r="N3" s="2491"/>
      <c r="O3" s="2491"/>
      <c r="P3" s="2491"/>
    </row>
    <row r="4" spans="1:19" ht="14.25"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</row>
    <row r="5" spans="1:19" ht="13.5" thickBot="1"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2579" t="s">
        <v>0</v>
      </c>
      <c r="O5" s="2579"/>
      <c r="P5" s="2579"/>
    </row>
    <row r="6" spans="1:19">
      <c r="B6" s="2580" t="s">
        <v>5</v>
      </c>
      <c r="C6" s="2580" t="s">
        <v>19</v>
      </c>
      <c r="D6" s="2580" t="s">
        <v>4</v>
      </c>
      <c r="E6" s="2582" t="s">
        <v>4</v>
      </c>
      <c r="F6" s="2583"/>
      <c r="G6" s="2584"/>
      <c r="H6" s="2582" t="s">
        <v>18</v>
      </c>
      <c r="I6" s="2583"/>
      <c r="J6" s="2584"/>
      <c r="K6" s="2585" t="s">
        <v>6</v>
      </c>
      <c r="L6" s="2586"/>
      <c r="M6" s="2587"/>
      <c r="N6" s="2582" t="s">
        <v>218</v>
      </c>
      <c r="O6" s="2583"/>
      <c r="P6" s="2584"/>
      <c r="Q6" s="565">
        <v>1000</v>
      </c>
    </row>
    <row r="7" spans="1:19" ht="26.25" thickBot="1">
      <c r="B7" s="2581"/>
      <c r="C7" s="2581"/>
      <c r="D7" s="2581"/>
      <c r="E7" s="607" t="s">
        <v>219</v>
      </c>
      <c r="F7" s="608" t="s">
        <v>220</v>
      </c>
      <c r="G7" s="609" t="s">
        <v>221</v>
      </c>
      <c r="H7" s="607" t="s">
        <v>219</v>
      </c>
      <c r="I7" s="608" t="s">
        <v>220</v>
      </c>
      <c r="J7" s="609" t="s">
        <v>221</v>
      </c>
      <c r="K7" s="610" t="s">
        <v>219</v>
      </c>
      <c r="L7" s="608" t="s">
        <v>220</v>
      </c>
      <c r="M7" s="611" t="s">
        <v>221</v>
      </c>
      <c r="N7" s="607" t="s">
        <v>219</v>
      </c>
      <c r="O7" s="608" t="s">
        <v>220</v>
      </c>
      <c r="P7" s="609" t="s">
        <v>221</v>
      </c>
    </row>
    <row r="8" spans="1:19" ht="13.15" customHeight="1">
      <c r="B8" s="2572" t="s">
        <v>928</v>
      </c>
      <c r="C8" s="612" t="s">
        <v>280</v>
      </c>
      <c r="D8" s="1443">
        <v>185890.14</v>
      </c>
      <c r="E8" s="1444">
        <v>111047.21799999999</v>
      </c>
      <c r="F8" s="1445">
        <v>7.875</v>
      </c>
      <c r="G8" s="1443">
        <v>74835.047000000006</v>
      </c>
      <c r="H8" s="1444">
        <v>52182.099000000002</v>
      </c>
      <c r="I8" s="1445">
        <v>7.875</v>
      </c>
      <c r="J8" s="1446">
        <v>23785.575000000001</v>
      </c>
      <c r="K8" s="1443">
        <v>54840.053999999996</v>
      </c>
      <c r="L8" s="1445">
        <v>0</v>
      </c>
      <c r="M8" s="1443">
        <v>45506.046999999999</v>
      </c>
      <c r="N8" s="1444">
        <v>4025.0650000000001</v>
      </c>
      <c r="O8" s="1445">
        <v>0</v>
      </c>
      <c r="P8" s="1446">
        <v>5543.4250000000002</v>
      </c>
      <c r="S8" s="569"/>
    </row>
    <row r="9" spans="1:19" ht="25.5">
      <c r="B9" s="2573"/>
      <c r="C9" s="616" t="s">
        <v>281</v>
      </c>
      <c r="D9" s="1434">
        <v>83173.52</v>
      </c>
      <c r="E9" s="1438">
        <v>37198.540999999997</v>
      </c>
      <c r="F9" s="1447">
        <v>512.31299999999999</v>
      </c>
      <c r="G9" s="1434">
        <v>45462.665999999997</v>
      </c>
      <c r="H9" s="1438">
        <v>8914.1489999999994</v>
      </c>
      <c r="I9" s="1435">
        <v>466.85</v>
      </c>
      <c r="J9" s="1436">
        <v>2635.3629999999998</v>
      </c>
      <c r="K9" s="1434">
        <v>27195.008000000002</v>
      </c>
      <c r="L9" s="1435">
        <v>7.5999999999999998E-2</v>
      </c>
      <c r="M9" s="1434">
        <v>42347.997000000003</v>
      </c>
      <c r="N9" s="1438">
        <v>1089.384</v>
      </c>
      <c r="O9" s="1435">
        <v>45.387</v>
      </c>
      <c r="P9" s="1439">
        <v>479.30599999999998</v>
      </c>
    </row>
    <row r="10" spans="1:19" ht="25.5">
      <c r="B10" s="2573"/>
      <c r="C10" s="616" t="s">
        <v>282</v>
      </c>
      <c r="D10" s="1448">
        <v>102399.47</v>
      </c>
      <c r="E10" s="1432">
        <v>61889.324000000001</v>
      </c>
      <c r="F10" s="1449">
        <v>118.59699999999999</v>
      </c>
      <c r="G10" s="1436">
        <v>40391.548999999999</v>
      </c>
      <c r="H10" s="1431">
        <v>8570.232</v>
      </c>
      <c r="I10" s="1449">
        <v>105.548</v>
      </c>
      <c r="J10" s="1433">
        <v>2386.1489999999999</v>
      </c>
      <c r="K10" s="1450">
        <v>51658.637000000002</v>
      </c>
      <c r="L10" s="1449">
        <v>1.05</v>
      </c>
      <c r="M10" s="1450">
        <v>36902.466</v>
      </c>
      <c r="N10" s="1432">
        <v>1660.4549999999999</v>
      </c>
      <c r="O10" s="1435">
        <v>11.999000000000001</v>
      </c>
      <c r="P10" s="1439">
        <v>1102.934</v>
      </c>
    </row>
    <row r="11" spans="1:19" ht="13.5" thickBot="1">
      <c r="B11" s="2574"/>
      <c r="C11" s="623" t="s">
        <v>283</v>
      </c>
      <c r="D11" s="1451">
        <v>371463.13</v>
      </c>
      <c r="E11" s="1452">
        <v>210135.08300000001</v>
      </c>
      <c r="F11" s="1453">
        <v>638.78499999999997</v>
      </c>
      <c r="G11" s="1454">
        <v>160689.26199999999</v>
      </c>
      <c r="H11" s="1440">
        <v>69666.48</v>
      </c>
      <c r="I11" s="1524">
        <v>580.27300000000002</v>
      </c>
      <c r="J11" s="1455">
        <v>28807.087</v>
      </c>
      <c r="K11" s="1456">
        <v>133693.69899999999</v>
      </c>
      <c r="L11" s="1441">
        <v>1.1259999999999999</v>
      </c>
      <c r="M11" s="1442">
        <v>124756.51</v>
      </c>
      <c r="N11" s="1440">
        <v>6774.9040000000005</v>
      </c>
      <c r="O11" s="1441">
        <v>57.386000000000003</v>
      </c>
      <c r="P11" s="1457">
        <v>7125.665</v>
      </c>
    </row>
    <row r="12" spans="1:19">
      <c r="B12" s="2572" t="s">
        <v>999</v>
      </c>
      <c r="C12" s="627" t="s">
        <v>280</v>
      </c>
      <c r="D12" s="628">
        <v>192758.82699999999</v>
      </c>
      <c r="E12" s="629">
        <v>118454.72100000001</v>
      </c>
      <c r="F12" s="630">
        <v>6.52</v>
      </c>
      <c r="G12" s="628">
        <v>74297.585999999996</v>
      </c>
      <c r="H12" s="629">
        <v>55611.45</v>
      </c>
      <c r="I12" s="630">
        <v>6.52</v>
      </c>
      <c r="J12" s="631">
        <v>22298.995999999999</v>
      </c>
      <c r="K12" s="628">
        <v>58137.777000000002</v>
      </c>
      <c r="L12" s="630">
        <v>0</v>
      </c>
      <c r="M12" s="628">
        <v>46292.991999999998</v>
      </c>
      <c r="N12" s="629">
        <v>4705.4939999999997</v>
      </c>
      <c r="O12" s="630">
        <v>0</v>
      </c>
      <c r="P12" s="631">
        <v>5705.598</v>
      </c>
      <c r="R12" s="569"/>
    </row>
    <row r="13" spans="1:19" ht="25.5">
      <c r="B13" s="2573"/>
      <c r="C13" s="616" t="s">
        <v>281</v>
      </c>
      <c r="D13" s="617">
        <v>83507.307000000001</v>
      </c>
      <c r="E13" s="621">
        <v>37509.332000000002</v>
      </c>
      <c r="F13" s="632">
        <v>515.16200000000003</v>
      </c>
      <c r="G13" s="617">
        <v>45482.813000000002</v>
      </c>
      <c r="H13" s="621">
        <v>9359.982</v>
      </c>
      <c r="I13" s="618">
        <v>475.96800000000002</v>
      </c>
      <c r="J13" s="619">
        <v>3254.962</v>
      </c>
      <c r="K13" s="617">
        <v>27029.915000000001</v>
      </c>
      <c r="L13" s="618">
        <v>7.5999999999999998E-2</v>
      </c>
      <c r="M13" s="617">
        <v>41766.571000000004</v>
      </c>
      <c r="N13" s="621">
        <v>1119.4349999999999</v>
      </c>
      <c r="O13" s="618">
        <v>39.118000000000002</v>
      </c>
      <c r="P13" s="622">
        <v>461.28</v>
      </c>
      <c r="R13" s="569"/>
    </row>
    <row r="14" spans="1:19" ht="25.5">
      <c r="B14" s="2573"/>
      <c r="C14" s="616" t="s">
        <v>282</v>
      </c>
      <c r="D14" s="633">
        <v>103313.22</v>
      </c>
      <c r="E14" s="614">
        <v>62733.082999999999</v>
      </c>
      <c r="F14" s="634">
        <v>106.898</v>
      </c>
      <c r="G14" s="619">
        <v>40473.239000000001</v>
      </c>
      <c r="H14" s="613">
        <v>9301.1049999999996</v>
      </c>
      <c r="I14" s="634">
        <v>93.846999999999994</v>
      </c>
      <c r="J14" s="615">
        <v>2154.232</v>
      </c>
      <c r="K14" s="635">
        <v>51930.137999999999</v>
      </c>
      <c r="L14" s="634">
        <v>1.05</v>
      </c>
      <c r="M14" s="635">
        <v>37305.404999999999</v>
      </c>
      <c r="N14" s="614">
        <v>1501.84</v>
      </c>
      <c r="O14" s="618">
        <v>12.000999999999999</v>
      </c>
      <c r="P14" s="622">
        <v>1013.602</v>
      </c>
      <c r="R14" s="569"/>
      <c r="S14" s="569"/>
    </row>
    <row r="15" spans="1:19" ht="13.5" thickBot="1">
      <c r="B15" s="2574"/>
      <c r="C15" s="623" t="s">
        <v>283</v>
      </c>
      <c r="D15" s="636">
        <v>379579.35399999999</v>
      </c>
      <c r="E15" s="637">
        <v>218697.136</v>
      </c>
      <c r="F15" s="638">
        <v>628.58000000000004</v>
      </c>
      <c r="G15" s="639">
        <v>160253.63800000001</v>
      </c>
      <c r="H15" s="624">
        <v>74272.536999999997</v>
      </c>
      <c r="I15" s="794">
        <v>576.33500000000004</v>
      </c>
      <c r="J15" s="640">
        <v>27708.19</v>
      </c>
      <c r="K15" s="641">
        <v>137097.82999999999</v>
      </c>
      <c r="L15" s="625">
        <v>1.1259999999999999</v>
      </c>
      <c r="M15" s="626">
        <v>125364.96799999999</v>
      </c>
      <c r="N15" s="624">
        <v>7326.7690000000002</v>
      </c>
      <c r="O15" s="625">
        <v>51.119</v>
      </c>
      <c r="P15" s="642">
        <v>7180.48</v>
      </c>
      <c r="R15" s="569"/>
    </row>
    <row r="16" spans="1:19" ht="26.45" customHeight="1">
      <c r="B16" s="2575" t="s">
        <v>1003</v>
      </c>
      <c r="C16" s="643" t="s">
        <v>284</v>
      </c>
      <c r="D16" s="644">
        <v>8116.2239999999874</v>
      </c>
      <c r="E16" s="1458">
        <v>8562.0529999999853</v>
      </c>
      <c r="F16" s="1459">
        <v>-10.204999999999927</v>
      </c>
      <c r="G16" s="1525">
        <v>-435.62399999998161</v>
      </c>
      <c r="H16" s="1458">
        <v>4606.0570000000007</v>
      </c>
      <c r="I16" s="1459">
        <v>-3.9379999999999882</v>
      </c>
      <c r="J16" s="1525">
        <v>-1098.8970000000008</v>
      </c>
      <c r="K16" s="1458">
        <v>3404.1309999999939</v>
      </c>
      <c r="L16" s="1459">
        <v>0</v>
      </c>
      <c r="M16" s="1525">
        <v>608.45799999999872</v>
      </c>
      <c r="N16" s="1458">
        <v>551.86499999999978</v>
      </c>
      <c r="O16" s="1459">
        <v>-6.267000000000003</v>
      </c>
      <c r="P16" s="1525">
        <v>54.8149999999996</v>
      </c>
      <c r="Q16" s="645">
        <f>Q15-Q11</f>
        <v>0</v>
      </c>
      <c r="R16" s="646"/>
      <c r="S16" s="604"/>
    </row>
    <row r="17" spans="2:19" ht="23.45" customHeight="1">
      <c r="B17" s="2576"/>
      <c r="C17" s="616" t="s">
        <v>231</v>
      </c>
      <c r="D17" s="647">
        <v>2.1849339394733436E-2</v>
      </c>
      <c r="E17" s="1460">
        <v>4.074547133093423E-2</v>
      </c>
      <c r="F17" s="1461">
        <v>-1.5975641256447674E-2</v>
      </c>
      <c r="G17" s="1462">
        <v>-2.7109714400205638E-3</v>
      </c>
      <c r="H17" s="1460">
        <v>6.611582787016082E-2</v>
      </c>
      <c r="I17" s="1461">
        <v>-6.7864608554938591E-3</v>
      </c>
      <c r="J17" s="1462">
        <v>-3.8146758816675938E-2</v>
      </c>
      <c r="K17" s="1460">
        <v>2.5462164824985464E-2</v>
      </c>
      <c r="L17" s="1461">
        <v>0</v>
      </c>
      <c r="M17" s="1462">
        <v>4.8771643259337624E-3</v>
      </c>
      <c r="N17" s="1460">
        <v>8.1457242788975273E-2</v>
      </c>
      <c r="O17" s="1461">
        <v>-0.10920782072282444</v>
      </c>
      <c r="P17" s="1462">
        <v>7.6926153559000602E-3</v>
      </c>
      <c r="Q17" s="647" t="e">
        <f>Q16/Q11</f>
        <v>#DIV/0!</v>
      </c>
      <c r="R17" s="604"/>
      <c r="S17" s="604"/>
    </row>
    <row r="18" spans="2:19" ht="18.600000000000001" customHeight="1" thickBot="1">
      <c r="B18" s="2577"/>
      <c r="C18" s="648" t="s">
        <v>232</v>
      </c>
      <c r="D18" s="649"/>
      <c r="E18" s="650">
        <v>1.0549305933399569</v>
      </c>
      <c r="F18" s="651">
        <v>-1.2573581015013807E-3</v>
      </c>
      <c r="G18" s="652">
        <v>-5.3673235238453534E-2</v>
      </c>
      <c r="H18" s="650">
        <v>0.56751230621530502</v>
      </c>
      <c r="I18" s="1302">
        <v>-4.8520099987383225E-4</v>
      </c>
      <c r="J18" s="653">
        <v>-0.1353951049157838</v>
      </c>
      <c r="K18" s="650">
        <v>0.41942299768956587</v>
      </c>
      <c r="L18" s="654">
        <v>0</v>
      </c>
      <c r="M18" s="652">
        <v>7.4968113250693871E-2</v>
      </c>
      <c r="N18" s="650">
        <v>6.7995289435087133E-2</v>
      </c>
      <c r="O18" s="651">
        <v>-7.721571016275564E-4</v>
      </c>
      <c r="P18" s="652">
        <v>6.7537564266338243E-3</v>
      </c>
      <c r="S18" s="569"/>
    </row>
    <row r="19" spans="2:19">
      <c r="B19" s="600"/>
      <c r="C19" s="604"/>
      <c r="D19" s="655"/>
      <c r="E19" s="656"/>
      <c r="F19" s="656"/>
      <c r="G19" s="657"/>
      <c r="H19" s="656"/>
      <c r="I19" s="655"/>
      <c r="J19" s="657"/>
      <c r="K19" s="658"/>
      <c r="L19" s="655"/>
      <c r="M19" s="657"/>
      <c r="N19" s="655"/>
      <c r="O19" s="659"/>
      <c r="P19" s="655"/>
    </row>
    <row r="20" spans="2:19">
      <c r="B20" s="600"/>
      <c r="C20" s="604"/>
      <c r="D20" s="656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</row>
    <row r="21" spans="2:19">
      <c r="D21" s="569"/>
      <c r="I21" s="661"/>
    </row>
    <row r="22" spans="2:19">
      <c r="I22" s="604"/>
    </row>
    <row r="23" spans="2:19">
      <c r="E23" s="1405"/>
      <c r="G23" s="569"/>
      <c r="I23" s="661"/>
    </row>
    <row r="24" spans="2:19">
      <c r="G24" s="569"/>
      <c r="I24" s="661"/>
    </row>
    <row r="25" spans="2:19">
      <c r="E25" s="569"/>
      <c r="I25" s="661"/>
    </row>
    <row r="26" spans="2:19">
      <c r="E26" s="569"/>
      <c r="I26" s="661"/>
    </row>
    <row r="27" spans="2:19">
      <c r="G27" s="569"/>
      <c r="I27" s="604"/>
    </row>
    <row r="30" spans="2:19">
      <c r="J30" s="569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A4" workbookViewId="0">
      <pane xSplit="3" ySplit="6" topLeftCell="D10" activePane="bottomRight" state="frozen"/>
      <selection activeCell="A4" sqref="A4"/>
      <selection pane="topRight" activeCell="D4" sqref="D4"/>
      <selection pane="bottomLeft" activeCell="A9" sqref="A9"/>
      <selection pane="bottomRight" activeCell="A4" sqref="A4"/>
    </sheetView>
  </sheetViews>
  <sheetFormatPr defaultColWidth="9.140625" defaultRowHeight="12.75"/>
  <cols>
    <col min="1" max="1" width="3.85546875" style="565" customWidth="1"/>
    <col min="2" max="2" width="7.85546875" style="565" customWidth="1"/>
    <col min="3" max="3" width="11.85546875" style="565" customWidth="1"/>
    <col min="4" max="4" width="10" style="565" customWidth="1"/>
    <col min="5" max="5" width="10.28515625" style="565" customWidth="1"/>
    <col min="6" max="6" width="8.28515625" style="565" customWidth="1"/>
    <col min="7" max="7" width="9" style="565" customWidth="1"/>
    <col min="8" max="8" width="8.5703125" style="565" customWidth="1"/>
    <col min="9" max="9" width="6.85546875" style="565" customWidth="1"/>
    <col min="10" max="10" width="8.28515625" style="565" customWidth="1"/>
    <col min="11" max="11" width="7.28515625" style="565" customWidth="1"/>
    <col min="12" max="12" width="7.42578125" style="565" customWidth="1"/>
    <col min="13" max="13" width="7.5703125" style="565" customWidth="1"/>
    <col min="14" max="14" width="8.7109375" style="565" customWidth="1"/>
    <col min="15" max="15" width="7.7109375" style="565" customWidth="1"/>
    <col min="16" max="16" width="8.42578125" style="565" bestFit="1" customWidth="1"/>
    <col min="17" max="17" width="8.7109375" style="565" customWidth="1"/>
    <col min="18" max="18" width="7" style="565" customWidth="1"/>
    <col min="19" max="19" width="7.7109375" style="565" customWidth="1"/>
    <col min="20" max="20" width="8.140625" style="565" customWidth="1"/>
    <col min="21" max="21" width="7.140625" style="565" customWidth="1"/>
    <col min="22" max="22" width="6.85546875" style="565" customWidth="1"/>
    <col min="23" max="23" width="8.7109375" style="565" customWidth="1"/>
    <col min="24" max="24" width="7.7109375" style="565" customWidth="1"/>
    <col min="25" max="25" width="10.85546875" style="565" customWidth="1"/>
    <col min="26" max="26" width="8.42578125" style="565" customWidth="1"/>
    <col min="27" max="27" width="7.42578125" style="565" customWidth="1"/>
    <col min="28" max="28" width="9.28515625" style="565" customWidth="1"/>
    <col min="29" max="30" width="7.28515625" style="565" customWidth="1"/>
    <col min="31" max="31" width="7.5703125" style="565" customWidth="1"/>
    <col min="32" max="32" width="8" style="565" customWidth="1"/>
    <col min="33" max="34" width="7.28515625" style="565" customWidth="1"/>
    <col min="35" max="35" width="7.5703125" style="565" bestFit="1" customWidth="1"/>
    <col min="36" max="36" width="7.7109375" style="565" customWidth="1"/>
    <col min="37" max="37" width="8.42578125" style="565" customWidth="1"/>
    <col min="38" max="38" width="7.85546875" style="565" customWidth="1"/>
    <col min="39" max="39" width="7" style="565" customWidth="1"/>
    <col min="40" max="40" width="8.140625" style="565" customWidth="1"/>
    <col min="41" max="16384" width="9.140625" style="565"/>
  </cols>
  <sheetData>
    <row r="1" spans="1:41"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</row>
    <row r="2" spans="1:41" ht="13.5">
      <c r="A2" s="569"/>
      <c r="B2" s="605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2578"/>
      <c r="U2" s="2578"/>
      <c r="V2" s="2578"/>
      <c r="AM2" s="2599" t="s">
        <v>278</v>
      </c>
      <c r="AN2" s="2599"/>
    </row>
    <row r="3" spans="1:41" ht="14.25">
      <c r="B3" s="2491" t="s">
        <v>286</v>
      </c>
      <c r="C3" s="2491"/>
      <c r="D3" s="2491"/>
      <c r="E3" s="2491"/>
      <c r="F3" s="2491"/>
      <c r="G3" s="2491"/>
      <c r="H3" s="2491"/>
      <c r="I3" s="2491"/>
      <c r="J3" s="2491"/>
      <c r="K3" s="2491"/>
      <c r="L3" s="2491"/>
      <c r="M3" s="2491"/>
      <c r="N3" s="2491"/>
      <c r="O3" s="2491"/>
      <c r="P3" s="2491"/>
      <c r="Q3" s="2491"/>
      <c r="R3" s="2491"/>
      <c r="S3" s="2491"/>
      <c r="T3" s="2491"/>
      <c r="U3" s="2491"/>
      <c r="V3" s="2491"/>
      <c r="W3" s="2491"/>
      <c r="X3" s="2491"/>
      <c r="Y3" s="2491"/>
      <c r="Z3" s="2491"/>
      <c r="AA3" s="2491"/>
      <c r="AB3" s="2491"/>
      <c r="AC3" s="2491"/>
      <c r="AD3" s="2491"/>
      <c r="AE3" s="2491"/>
      <c r="AF3" s="2491"/>
      <c r="AG3" s="2491"/>
      <c r="AH3" s="2491"/>
      <c r="AI3" s="2491"/>
      <c r="AJ3" s="2491"/>
      <c r="AK3" s="2491"/>
      <c r="AL3" s="2491"/>
      <c r="AM3" s="2491"/>
      <c r="AN3" s="2491"/>
    </row>
    <row r="4" spans="1:41" ht="14.25"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  <c r="M4" s="802"/>
      <c r="N4" s="802"/>
      <c r="O4" s="802"/>
      <c r="P4" s="802"/>
      <c r="Q4" s="802"/>
      <c r="R4" s="802"/>
      <c r="S4" s="802"/>
      <c r="T4" s="802"/>
      <c r="U4" s="802"/>
      <c r="V4" s="802"/>
      <c r="W4" s="802"/>
      <c r="X4" s="802"/>
      <c r="Y4" s="802"/>
      <c r="Z4" s="802"/>
      <c r="AA4" s="802"/>
      <c r="AB4" s="802"/>
      <c r="AC4" s="802"/>
      <c r="AD4" s="802"/>
      <c r="AE4" s="802"/>
      <c r="AF4" s="802"/>
      <c r="AG4" s="802"/>
      <c r="AH4" s="802"/>
      <c r="AI4" s="802"/>
      <c r="AJ4" s="802"/>
      <c r="AK4" s="802"/>
      <c r="AL4" s="2578" t="s">
        <v>278</v>
      </c>
      <c r="AM4" s="2578"/>
      <c r="AN4" s="2578"/>
    </row>
    <row r="5" spans="1:41">
      <c r="B5" s="2509" t="s">
        <v>1004</v>
      </c>
      <c r="C5" s="2509"/>
      <c r="D5" s="2509"/>
      <c r="E5" s="2509"/>
      <c r="F5" s="2509"/>
      <c r="G5" s="2509"/>
      <c r="H5" s="2509"/>
      <c r="I5" s="2509"/>
      <c r="J5" s="2509"/>
      <c r="K5" s="2509"/>
      <c r="L5" s="2509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09"/>
      <c r="AG5" s="2509"/>
      <c r="AH5" s="2509"/>
      <c r="AI5" s="2509"/>
      <c r="AJ5" s="2509"/>
      <c r="AK5" s="2509"/>
      <c r="AL5" s="2509"/>
      <c r="AM5" s="2509"/>
      <c r="AN5" s="2509"/>
    </row>
    <row r="6" spans="1:41" ht="13.5" thickBot="1"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2600"/>
      <c r="U6" s="2600"/>
      <c r="V6" s="2600"/>
      <c r="AL6" s="2601" t="s">
        <v>0</v>
      </c>
      <c r="AM6" s="2601"/>
      <c r="AN6" s="2601"/>
    </row>
    <row r="7" spans="1:41" ht="13.5" thickBot="1">
      <c r="B7" s="2580" t="s">
        <v>5</v>
      </c>
      <c r="C7" s="2580" t="s">
        <v>19</v>
      </c>
      <c r="D7" s="2594" t="s">
        <v>4</v>
      </c>
      <c r="E7" s="2588" t="s">
        <v>4</v>
      </c>
      <c r="F7" s="2589"/>
      <c r="G7" s="2589"/>
      <c r="H7" s="2589"/>
      <c r="I7" s="2589"/>
      <c r="J7" s="2589"/>
      <c r="K7" s="2589"/>
      <c r="L7" s="2589"/>
      <c r="M7" s="2589"/>
      <c r="N7" s="2588" t="s">
        <v>18</v>
      </c>
      <c r="O7" s="2589"/>
      <c r="P7" s="2589"/>
      <c r="Q7" s="2589"/>
      <c r="R7" s="2589"/>
      <c r="S7" s="2589"/>
      <c r="T7" s="2589"/>
      <c r="U7" s="2589"/>
      <c r="V7" s="2589"/>
      <c r="W7" s="2588" t="s">
        <v>6</v>
      </c>
      <c r="X7" s="2589"/>
      <c r="Y7" s="2589"/>
      <c r="Z7" s="2589"/>
      <c r="AA7" s="2589"/>
      <c r="AB7" s="2589"/>
      <c r="AC7" s="2589"/>
      <c r="AD7" s="2589"/>
      <c r="AE7" s="2590"/>
      <c r="AF7" s="2588" t="s">
        <v>218</v>
      </c>
      <c r="AG7" s="2589"/>
      <c r="AH7" s="2589"/>
      <c r="AI7" s="2589"/>
      <c r="AJ7" s="2589"/>
      <c r="AK7" s="2589"/>
      <c r="AL7" s="2589"/>
      <c r="AM7" s="2589"/>
      <c r="AN7" s="2590"/>
    </row>
    <row r="8" spans="1:41" ht="13.5" thickBot="1">
      <c r="B8" s="2597"/>
      <c r="C8" s="2597"/>
      <c r="D8" s="2598"/>
      <c r="E8" s="2594" t="s">
        <v>1</v>
      </c>
      <c r="F8" s="2595"/>
      <c r="G8" s="2596"/>
      <c r="H8" s="2588" t="s">
        <v>2</v>
      </c>
      <c r="I8" s="2589"/>
      <c r="J8" s="2590"/>
      <c r="K8" s="2588" t="s">
        <v>3</v>
      </c>
      <c r="L8" s="2589"/>
      <c r="M8" s="2590"/>
      <c r="N8" s="2588" t="s">
        <v>1</v>
      </c>
      <c r="O8" s="2589"/>
      <c r="P8" s="2590"/>
      <c r="Q8" s="2588" t="s">
        <v>2</v>
      </c>
      <c r="R8" s="2589"/>
      <c r="S8" s="2590"/>
      <c r="T8" s="2588" t="s">
        <v>3</v>
      </c>
      <c r="U8" s="2589"/>
      <c r="V8" s="2590"/>
      <c r="W8" s="2588" t="s">
        <v>1</v>
      </c>
      <c r="X8" s="2589"/>
      <c r="Y8" s="2590"/>
      <c r="Z8" s="2588" t="s">
        <v>2</v>
      </c>
      <c r="AA8" s="2589"/>
      <c r="AB8" s="2590"/>
      <c r="AC8" s="2588" t="s">
        <v>3</v>
      </c>
      <c r="AD8" s="2589"/>
      <c r="AE8" s="2590"/>
      <c r="AF8" s="2588" t="s">
        <v>1</v>
      </c>
      <c r="AG8" s="2589"/>
      <c r="AH8" s="2590"/>
      <c r="AI8" s="2588" t="s">
        <v>2</v>
      </c>
      <c r="AJ8" s="2589"/>
      <c r="AK8" s="2590"/>
      <c r="AL8" s="2588" t="s">
        <v>3</v>
      </c>
      <c r="AM8" s="2589"/>
      <c r="AN8" s="2590"/>
    </row>
    <row r="9" spans="1:41" ht="13.5" thickBot="1">
      <c r="B9" s="2581"/>
      <c r="C9" s="2597"/>
      <c r="D9" s="2598"/>
      <c r="E9" s="663" t="s">
        <v>236</v>
      </c>
      <c r="F9" s="664" t="s">
        <v>237</v>
      </c>
      <c r="G9" s="665" t="s">
        <v>238</v>
      </c>
      <c r="H9" s="663" t="s">
        <v>236</v>
      </c>
      <c r="I9" s="664" t="s">
        <v>237</v>
      </c>
      <c r="J9" s="666" t="s">
        <v>238</v>
      </c>
      <c r="K9" s="667" t="s">
        <v>236</v>
      </c>
      <c r="L9" s="668" t="s">
        <v>237</v>
      </c>
      <c r="M9" s="669" t="s">
        <v>238</v>
      </c>
      <c r="N9" s="667" t="s">
        <v>236</v>
      </c>
      <c r="O9" s="668" t="s">
        <v>237</v>
      </c>
      <c r="P9" s="669" t="s">
        <v>238</v>
      </c>
      <c r="Q9" s="667" t="s">
        <v>236</v>
      </c>
      <c r="R9" s="668" t="s">
        <v>237</v>
      </c>
      <c r="S9" s="669" t="s">
        <v>238</v>
      </c>
      <c r="T9" s="667" t="s">
        <v>236</v>
      </c>
      <c r="U9" s="668" t="s">
        <v>237</v>
      </c>
      <c r="V9" s="669" t="s">
        <v>238</v>
      </c>
      <c r="W9" s="667" t="s">
        <v>236</v>
      </c>
      <c r="X9" s="668" t="s">
        <v>237</v>
      </c>
      <c r="Y9" s="669" t="s">
        <v>238</v>
      </c>
      <c r="Z9" s="667" t="s">
        <v>236</v>
      </c>
      <c r="AA9" s="668" t="s">
        <v>237</v>
      </c>
      <c r="AB9" s="669" t="s">
        <v>238</v>
      </c>
      <c r="AC9" s="667" t="s">
        <v>236</v>
      </c>
      <c r="AD9" s="668" t="s">
        <v>237</v>
      </c>
      <c r="AE9" s="669" t="s">
        <v>238</v>
      </c>
      <c r="AF9" s="667" t="s">
        <v>236</v>
      </c>
      <c r="AG9" s="668" t="s">
        <v>237</v>
      </c>
      <c r="AH9" s="669" t="s">
        <v>238</v>
      </c>
      <c r="AI9" s="667" t="s">
        <v>236</v>
      </c>
      <c r="AJ9" s="668" t="s">
        <v>237</v>
      </c>
      <c r="AK9" s="669" t="s">
        <v>238</v>
      </c>
      <c r="AL9" s="663" t="s">
        <v>236</v>
      </c>
      <c r="AM9" s="664" t="s">
        <v>237</v>
      </c>
      <c r="AN9" s="665" t="s">
        <v>238</v>
      </c>
    </row>
    <row r="10" spans="1:41" ht="39.6" customHeight="1">
      <c r="B10" s="2591" t="s">
        <v>928</v>
      </c>
      <c r="C10" s="627" t="s">
        <v>280</v>
      </c>
      <c r="D10" s="1463">
        <v>185890.14</v>
      </c>
      <c r="E10" s="1464">
        <v>89269.805999999997</v>
      </c>
      <c r="F10" s="1465">
        <v>7.875</v>
      </c>
      <c r="G10" s="1464">
        <v>59810.385999999999</v>
      </c>
      <c r="H10" s="1466">
        <v>18120.796999999999</v>
      </c>
      <c r="I10" s="1465">
        <v>0</v>
      </c>
      <c r="J10" s="1464">
        <v>12438.455</v>
      </c>
      <c r="K10" s="1466">
        <v>3656.6149999999998</v>
      </c>
      <c r="L10" s="1465">
        <v>0</v>
      </c>
      <c r="M10" s="1467">
        <v>2586.2060000000001</v>
      </c>
      <c r="N10" s="1468">
        <v>41061.692999999999</v>
      </c>
      <c r="O10" s="1469">
        <v>7.875</v>
      </c>
      <c r="P10" s="1470">
        <v>19189.314999999999</v>
      </c>
      <c r="Q10" s="1471">
        <v>9557.2800000000007</v>
      </c>
      <c r="R10" s="1469">
        <v>0</v>
      </c>
      <c r="S10" s="1470">
        <v>4273.4830000000002</v>
      </c>
      <c r="T10" s="1472">
        <v>1563.126</v>
      </c>
      <c r="U10" s="1469">
        <v>0</v>
      </c>
      <c r="V10" s="1470">
        <v>322.77699999999999</v>
      </c>
      <c r="W10" s="1472">
        <v>44863.317999999999</v>
      </c>
      <c r="X10" s="1469">
        <v>0</v>
      </c>
      <c r="Y10" s="1470">
        <v>37491.368000000002</v>
      </c>
      <c r="Z10" s="1472">
        <v>8018.0879999999997</v>
      </c>
      <c r="AA10" s="1469">
        <v>0</v>
      </c>
      <c r="AB10" s="1470">
        <v>6483.5879999999997</v>
      </c>
      <c r="AC10" s="1472">
        <v>1958.6479999999999</v>
      </c>
      <c r="AD10" s="1469">
        <v>0</v>
      </c>
      <c r="AE10" s="1470">
        <v>1531.0909999999999</v>
      </c>
      <c r="AF10" s="1472">
        <v>3344.7950000000001</v>
      </c>
      <c r="AG10" s="1469">
        <v>0</v>
      </c>
      <c r="AH10" s="1470">
        <v>3129.703</v>
      </c>
      <c r="AI10" s="1472">
        <v>545.42899999999997</v>
      </c>
      <c r="AJ10" s="1469">
        <v>0</v>
      </c>
      <c r="AK10" s="1470">
        <v>1681.384</v>
      </c>
      <c r="AL10" s="1472">
        <v>134.84100000000001</v>
      </c>
      <c r="AM10" s="1469">
        <v>0</v>
      </c>
      <c r="AN10" s="1470">
        <v>732.33799999999997</v>
      </c>
    </row>
    <row r="11" spans="1:41" ht="38.25">
      <c r="B11" s="2592"/>
      <c r="C11" s="616" t="s">
        <v>281</v>
      </c>
      <c r="D11" s="1473">
        <v>83173.52</v>
      </c>
      <c r="E11" s="1474">
        <v>28392.485000000001</v>
      </c>
      <c r="F11" s="1437">
        <v>422.50400000000002</v>
      </c>
      <c r="G11" s="1474">
        <v>39457.478999999999</v>
      </c>
      <c r="H11" s="1475">
        <v>7365.7749999999996</v>
      </c>
      <c r="I11" s="1437">
        <v>33.238</v>
      </c>
      <c r="J11" s="1474">
        <v>5394.9189999999999</v>
      </c>
      <c r="K11" s="1475">
        <v>1440.2809999999999</v>
      </c>
      <c r="L11" s="1437">
        <v>56.570999999999998</v>
      </c>
      <c r="M11" s="1476">
        <v>610.26800000000003</v>
      </c>
      <c r="N11" s="1474">
        <v>4129.9309999999996</v>
      </c>
      <c r="O11" s="1437">
        <v>421.673</v>
      </c>
      <c r="P11" s="1477">
        <v>1966.193</v>
      </c>
      <c r="Q11" s="1478">
        <v>3966.9520000000002</v>
      </c>
      <c r="R11" s="1437">
        <v>33.161999999999999</v>
      </c>
      <c r="S11" s="1477">
        <v>616.529</v>
      </c>
      <c r="T11" s="1475">
        <v>817.26599999999996</v>
      </c>
      <c r="U11" s="1437">
        <v>12.015000000000001</v>
      </c>
      <c r="V11" s="1477">
        <v>52.640999999999998</v>
      </c>
      <c r="W11" s="1475">
        <v>23289.819</v>
      </c>
      <c r="X11" s="1437">
        <v>0</v>
      </c>
      <c r="Y11" s="1477">
        <v>37089.334000000003</v>
      </c>
      <c r="Z11" s="1475">
        <v>3324.2559999999999</v>
      </c>
      <c r="AA11" s="1437">
        <v>7.5999999999999998E-2</v>
      </c>
      <c r="AB11" s="1477">
        <v>4710.7370000000001</v>
      </c>
      <c r="AC11" s="1475">
        <v>580.93299999999999</v>
      </c>
      <c r="AD11" s="1437">
        <v>0</v>
      </c>
      <c r="AE11" s="1477">
        <v>547.92600000000004</v>
      </c>
      <c r="AF11" s="1475">
        <v>972.73500000000001</v>
      </c>
      <c r="AG11" s="1437">
        <v>0.83099999999999996</v>
      </c>
      <c r="AH11" s="1477">
        <v>401.952</v>
      </c>
      <c r="AI11" s="1475">
        <v>74.566999999999993</v>
      </c>
      <c r="AJ11" s="1437">
        <v>0</v>
      </c>
      <c r="AK11" s="1477">
        <v>67.653000000000006</v>
      </c>
      <c r="AL11" s="1475">
        <v>42.082000000000001</v>
      </c>
      <c r="AM11" s="1437">
        <v>44.555999999999997</v>
      </c>
      <c r="AN11" s="1477">
        <v>9.7010000000000005</v>
      </c>
    </row>
    <row r="12" spans="1:41" ht="39" thickBot="1">
      <c r="B12" s="2592"/>
      <c r="C12" s="648" t="s">
        <v>282</v>
      </c>
      <c r="D12" s="1479">
        <v>102399.47</v>
      </c>
      <c r="E12" s="1464">
        <v>45211.845999999998</v>
      </c>
      <c r="F12" s="1465">
        <v>40.642000000000003</v>
      </c>
      <c r="G12" s="1464">
        <v>28639.976999999999</v>
      </c>
      <c r="H12" s="1466">
        <v>14822.201999999999</v>
      </c>
      <c r="I12" s="1465">
        <v>47.106999999999999</v>
      </c>
      <c r="J12" s="1464">
        <v>10078.014999999999</v>
      </c>
      <c r="K12" s="1466">
        <v>1855.2760000000001</v>
      </c>
      <c r="L12" s="1465">
        <v>30.847999999999999</v>
      </c>
      <c r="M12" s="1467">
        <v>1673.557</v>
      </c>
      <c r="N12" s="1480">
        <v>6658.8249999999998</v>
      </c>
      <c r="O12" s="1481">
        <v>28.643000000000001</v>
      </c>
      <c r="P12" s="1482">
        <v>1742.6479999999999</v>
      </c>
      <c r="Q12" s="1483">
        <v>1869.3710000000001</v>
      </c>
      <c r="R12" s="1481">
        <v>46.057000000000002</v>
      </c>
      <c r="S12" s="1484">
        <v>626.87599999999998</v>
      </c>
      <c r="T12" s="1485">
        <v>42.036000000000001</v>
      </c>
      <c r="U12" s="1481">
        <v>30.847999999999999</v>
      </c>
      <c r="V12" s="1482">
        <v>16.625</v>
      </c>
      <c r="W12" s="1485">
        <v>37382.027999999998</v>
      </c>
      <c r="X12" s="1481">
        <v>0</v>
      </c>
      <c r="Y12" s="1482">
        <v>26138.856</v>
      </c>
      <c r="Z12" s="1485">
        <v>12522.723</v>
      </c>
      <c r="AA12" s="1481">
        <v>1.05</v>
      </c>
      <c r="AB12" s="1482">
        <v>9190.6059999999998</v>
      </c>
      <c r="AC12" s="1485">
        <v>1753.886</v>
      </c>
      <c r="AD12" s="1481">
        <v>0</v>
      </c>
      <c r="AE12" s="1482">
        <v>1573.0039999999999</v>
      </c>
      <c r="AF12" s="1485">
        <v>1170.9929999999999</v>
      </c>
      <c r="AG12" s="1481">
        <v>11.999000000000001</v>
      </c>
      <c r="AH12" s="1482">
        <v>758.47299999999996</v>
      </c>
      <c r="AI12" s="1485">
        <v>430.108</v>
      </c>
      <c r="AJ12" s="1481">
        <v>0</v>
      </c>
      <c r="AK12" s="1482">
        <v>260.53300000000002</v>
      </c>
      <c r="AL12" s="1485">
        <v>59.353999999999999</v>
      </c>
      <c r="AM12" s="1481">
        <v>0</v>
      </c>
      <c r="AN12" s="1482">
        <v>83.927999999999997</v>
      </c>
    </row>
    <row r="13" spans="1:41" ht="26.25" thickBot="1">
      <c r="B13" s="2593"/>
      <c r="C13" s="623" t="s">
        <v>283</v>
      </c>
      <c r="D13" s="1486">
        <v>371463.13</v>
      </c>
      <c r="E13" s="1487">
        <v>162874.13699999999</v>
      </c>
      <c r="F13" s="1488">
        <v>471.02100000000002</v>
      </c>
      <c r="G13" s="1487">
        <v>127907.842</v>
      </c>
      <c r="H13" s="1489">
        <v>40308.773999999998</v>
      </c>
      <c r="I13" s="1488">
        <v>80.344999999999999</v>
      </c>
      <c r="J13" s="1487">
        <v>27911.388999999999</v>
      </c>
      <c r="K13" s="1489">
        <v>6952.1719999999996</v>
      </c>
      <c r="L13" s="1488">
        <v>87.418999999999997</v>
      </c>
      <c r="M13" s="1490">
        <v>4870.0309999999999</v>
      </c>
      <c r="N13" s="1491">
        <v>51850.449000000001</v>
      </c>
      <c r="O13" s="1492">
        <v>458.19099999999997</v>
      </c>
      <c r="P13" s="1493">
        <v>22898.155999999999</v>
      </c>
      <c r="Q13" s="1494">
        <v>15393.602999999999</v>
      </c>
      <c r="R13" s="1495">
        <v>79.218999999999994</v>
      </c>
      <c r="S13" s="1496">
        <v>5516.8879999999999</v>
      </c>
      <c r="T13" s="1497">
        <v>2422.4279999999999</v>
      </c>
      <c r="U13" s="1491">
        <v>42.863</v>
      </c>
      <c r="V13" s="1493">
        <v>392.04300000000001</v>
      </c>
      <c r="W13" s="1497">
        <v>105535.16499999999</v>
      </c>
      <c r="X13" s="1495">
        <v>0</v>
      </c>
      <c r="Y13" s="1496">
        <v>100719.558</v>
      </c>
      <c r="Z13" s="1497">
        <v>23865.066999999999</v>
      </c>
      <c r="AA13" s="1491">
        <v>1.1259999999999999</v>
      </c>
      <c r="AB13" s="1493">
        <v>20384.931</v>
      </c>
      <c r="AC13" s="1494">
        <v>4293.4669999999996</v>
      </c>
      <c r="AD13" s="1492">
        <v>0</v>
      </c>
      <c r="AE13" s="1493">
        <v>3652.0210000000002</v>
      </c>
      <c r="AF13" s="1497">
        <v>5488.5230000000001</v>
      </c>
      <c r="AG13" s="1491">
        <v>12.83</v>
      </c>
      <c r="AH13" s="1493">
        <v>4290.1279999999997</v>
      </c>
      <c r="AI13" s="1494">
        <v>1050.104</v>
      </c>
      <c r="AJ13" s="1492">
        <v>0</v>
      </c>
      <c r="AK13" s="1493">
        <v>2009.57</v>
      </c>
      <c r="AL13" s="1497">
        <v>236.27699999999999</v>
      </c>
      <c r="AM13" s="1495">
        <v>44.555999999999997</v>
      </c>
      <c r="AN13" s="1493">
        <v>825.96699999999998</v>
      </c>
    </row>
    <row r="14" spans="1:41" ht="25.5">
      <c r="B14" s="2591" t="s">
        <v>999</v>
      </c>
      <c r="C14" s="627" t="s">
        <v>280</v>
      </c>
      <c r="D14" s="670">
        <v>192758.82699999999</v>
      </c>
      <c r="E14" s="671">
        <v>95243.202999999994</v>
      </c>
      <c r="F14" s="672">
        <v>6.52</v>
      </c>
      <c r="G14" s="671">
        <v>59168.1</v>
      </c>
      <c r="H14" s="673">
        <v>19464.769</v>
      </c>
      <c r="I14" s="672">
        <v>0</v>
      </c>
      <c r="J14" s="671">
        <v>12254.877</v>
      </c>
      <c r="K14" s="673">
        <v>3746.7489999999998</v>
      </c>
      <c r="L14" s="672">
        <v>0</v>
      </c>
      <c r="M14" s="674">
        <v>2874.6089999999999</v>
      </c>
      <c r="N14" s="675">
        <v>43461.116000000002</v>
      </c>
      <c r="O14" s="676">
        <v>6.52</v>
      </c>
      <c r="P14" s="677">
        <v>17584.205999999998</v>
      </c>
      <c r="Q14" s="678">
        <v>10531.281999999999</v>
      </c>
      <c r="R14" s="676">
        <v>0</v>
      </c>
      <c r="S14" s="677">
        <v>4218.6710000000003</v>
      </c>
      <c r="T14" s="679">
        <v>1619.0519999999999</v>
      </c>
      <c r="U14" s="676">
        <v>0</v>
      </c>
      <c r="V14" s="677">
        <v>496.11900000000003</v>
      </c>
      <c r="W14" s="679">
        <v>47854.248</v>
      </c>
      <c r="X14" s="676">
        <v>0</v>
      </c>
      <c r="Y14" s="677">
        <v>38245.972999999998</v>
      </c>
      <c r="Z14" s="679">
        <v>8302.6080000000002</v>
      </c>
      <c r="AA14" s="676">
        <v>0</v>
      </c>
      <c r="AB14" s="677">
        <v>6475.4170000000004</v>
      </c>
      <c r="AC14" s="679">
        <v>1980.921</v>
      </c>
      <c r="AD14" s="676">
        <v>0</v>
      </c>
      <c r="AE14" s="677">
        <v>1571.6020000000001</v>
      </c>
      <c r="AF14" s="679">
        <v>3927.8389999999999</v>
      </c>
      <c r="AG14" s="676">
        <v>0</v>
      </c>
      <c r="AH14" s="677">
        <v>3337.9209999999998</v>
      </c>
      <c r="AI14" s="679">
        <v>630.87900000000002</v>
      </c>
      <c r="AJ14" s="676">
        <v>0</v>
      </c>
      <c r="AK14" s="677">
        <v>1560.789</v>
      </c>
      <c r="AL14" s="679">
        <v>146.77600000000001</v>
      </c>
      <c r="AM14" s="676">
        <v>0</v>
      </c>
      <c r="AN14" s="677">
        <v>806.88800000000003</v>
      </c>
      <c r="AO14" s="680"/>
    </row>
    <row r="15" spans="1:41" ht="38.25">
      <c r="B15" s="2592"/>
      <c r="C15" s="616" t="s">
        <v>281</v>
      </c>
      <c r="D15" s="681">
        <v>83507.307000000001</v>
      </c>
      <c r="E15" s="682">
        <v>29529.4</v>
      </c>
      <c r="F15" s="620">
        <v>443.637</v>
      </c>
      <c r="G15" s="682">
        <v>39546.468000000001</v>
      </c>
      <c r="H15" s="683">
        <v>6412.9979999999996</v>
      </c>
      <c r="I15" s="620">
        <v>33.238</v>
      </c>
      <c r="J15" s="682">
        <v>5345.6469999999999</v>
      </c>
      <c r="K15" s="683">
        <v>1566.934</v>
      </c>
      <c r="L15" s="620">
        <v>38.286999999999999</v>
      </c>
      <c r="M15" s="684">
        <v>590.69799999999998</v>
      </c>
      <c r="N15" s="682">
        <v>5284.7979999999998</v>
      </c>
      <c r="O15" s="620">
        <v>442.80599999999998</v>
      </c>
      <c r="P15" s="685">
        <v>2515.9</v>
      </c>
      <c r="Q15" s="686">
        <v>3174.4</v>
      </c>
      <c r="R15" s="620">
        <v>33.161999999999999</v>
      </c>
      <c r="S15" s="685">
        <v>691.71400000000006</v>
      </c>
      <c r="T15" s="683">
        <v>900.78399999999999</v>
      </c>
      <c r="U15" s="620">
        <v>0</v>
      </c>
      <c r="V15" s="685">
        <v>47.347999999999999</v>
      </c>
      <c r="W15" s="683">
        <v>23263.505000000001</v>
      </c>
      <c r="X15" s="620">
        <v>0</v>
      </c>
      <c r="Y15" s="685">
        <v>36660.326999999997</v>
      </c>
      <c r="Z15" s="683">
        <v>3194.355</v>
      </c>
      <c r="AA15" s="620">
        <v>7.5999999999999998E-2</v>
      </c>
      <c r="AB15" s="685">
        <v>4572.5630000000001</v>
      </c>
      <c r="AC15" s="683">
        <v>572.05499999999995</v>
      </c>
      <c r="AD15" s="620">
        <v>0</v>
      </c>
      <c r="AE15" s="685">
        <v>533.68100000000004</v>
      </c>
      <c r="AF15" s="683">
        <v>981.09699999999998</v>
      </c>
      <c r="AG15" s="620">
        <v>0.83099999999999996</v>
      </c>
      <c r="AH15" s="685">
        <v>370.24099999999999</v>
      </c>
      <c r="AI15" s="683">
        <v>44.243000000000002</v>
      </c>
      <c r="AJ15" s="620">
        <v>0</v>
      </c>
      <c r="AK15" s="685">
        <v>81.37</v>
      </c>
      <c r="AL15" s="683">
        <v>94.094999999999999</v>
      </c>
      <c r="AM15" s="620">
        <v>38.286999999999999</v>
      </c>
      <c r="AN15" s="685">
        <v>9.6690000000000005</v>
      </c>
    </row>
    <row r="16" spans="1:41" ht="39" thickBot="1">
      <c r="B16" s="2592"/>
      <c r="C16" s="648" t="s">
        <v>282</v>
      </c>
      <c r="D16" s="687">
        <v>103313.22</v>
      </c>
      <c r="E16" s="671">
        <v>45698.035000000003</v>
      </c>
      <c r="F16" s="672">
        <v>40.643999999999998</v>
      </c>
      <c r="G16" s="671">
        <v>28360.973999999998</v>
      </c>
      <c r="H16" s="673">
        <v>15105.692999999999</v>
      </c>
      <c r="I16" s="672">
        <v>35.405999999999999</v>
      </c>
      <c r="J16" s="671">
        <v>10415.333000000001</v>
      </c>
      <c r="K16" s="673">
        <v>1929.355</v>
      </c>
      <c r="L16" s="672">
        <v>30.847999999999999</v>
      </c>
      <c r="M16" s="674">
        <v>1696.932</v>
      </c>
      <c r="N16" s="688">
        <v>7242.6949999999997</v>
      </c>
      <c r="O16" s="689">
        <v>28.643000000000001</v>
      </c>
      <c r="P16" s="690">
        <v>1465.8920000000001</v>
      </c>
      <c r="Q16" s="691">
        <v>2004.6610000000001</v>
      </c>
      <c r="R16" s="689">
        <v>34.356000000000002</v>
      </c>
      <c r="S16" s="692">
        <v>672.53300000000002</v>
      </c>
      <c r="T16" s="693">
        <v>53.749000000000002</v>
      </c>
      <c r="U16" s="689">
        <v>30.847999999999999</v>
      </c>
      <c r="V16" s="690">
        <v>15.807</v>
      </c>
      <c r="W16" s="693">
        <v>37430.959999999999</v>
      </c>
      <c r="X16" s="689">
        <v>0</v>
      </c>
      <c r="Y16" s="690">
        <v>26223.506000000001</v>
      </c>
      <c r="Z16" s="693">
        <v>12664.870999999999</v>
      </c>
      <c r="AA16" s="689">
        <v>1.05</v>
      </c>
      <c r="AB16" s="690">
        <v>9480.7469999999994</v>
      </c>
      <c r="AC16" s="693">
        <v>1834.307</v>
      </c>
      <c r="AD16" s="689">
        <v>0</v>
      </c>
      <c r="AE16" s="690">
        <v>1601.152</v>
      </c>
      <c r="AF16" s="693">
        <v>1024.3800000000001</v>
      </c>
      <c r="AG16" s="689">
        <v>12.000999999999999</v>
      </c>
      <c r="AH16" s="690">
        <v>671.57600000000002</v>
      </c>
      <c r="AI16" s="693">
        <v>436.161</v>
      </c>
      <c r="AJ16" s="689">
        <v>0</v>
      </c>
      <c r="AK16" s="690">
        <v>262.053</v>
      </c>
      <c r="AL16" s="693">
        <v>41.298999999999999</v>
      </c>
      <c r="AM16" s="689">
        <v>0</v>
      </c>
      <c r="AN16" s="690">
        <v>79.972999999999999</v>
      </c>
    </row>
    <row r="17" spans="2:40" ht="26.25" thickBot="1">
      <c r="B17" s="2593"/>
      <c r="C17" s="623" t="s">
        <v>283</v>
      </c>
      <c r="D17" s="694">
        <v>379579.35399999999</v>
      </c>
      <c r="E17" s="695">
        <v>170470.63800000001</v>
      </c>
      <c r="F17" s="696">
        <v>490.80099999999999</v>
      </c>
      <c r="G17" s="695">
        <v>127075.542</v>
      </c>
      <c r="H17" s="697">
        <v>40983.46</v>
      </c>
      <c r="I17" s="696">
        <v>68.644000000000005</v>
      </c>
      <c r="J17" s="695">
        <v>28015.857</v>
      </c>
      <c r="K17" s="697">
        <v>7243.0379999999996</v>
      </c>
      <c r="L17" s="696">
        <v>69.135000000000005</v>
      </c>
      <c r="M17" s="698">
        <v>5162.2389999999996</v>
      </c>
      <c r="N17" s="699">
        <v>55988.608999999997</v>
      </c>
      <c r="O17" s="700">
        <v>477.96899999999999</v>
      </c>
      <c r="P17" s="701">
        <v>21565.998</v>
      </c>
      <c r="Q17" s="702">
        <v>15710.343000000001</v>
      </c>
      <c r="R17" s="703">
        <v>67.518000000000001</v>
      </c>
      <c r="S17" s="704">
        <v>5582.9179999999997</v>
      </c>
      <c r="T17" s="705">
        <v>2573.585</v>
      </c>
      <c r="U17" s="699">
        <v>30.847999999999999</v>
      </c>
      <c r="V17" s="701">
        <v>559.274</v>
      </c>
      <c r="W17" s="705">
        <v>108548.713</v>
      </c>
      <c r="X17" s="703">
        <v>0</v>
      </c>
      <c r="Y17" s="704">
        <v>101129.806</v>
      </c>
      <c r="Z17" s="705">
        <v>24161.833999999999</v>
      </c>
      <c r="AA17" s="699">
        <v>1.1259999999999999</v>
      </c>
      <c r="AB17" s="701">
        <v>20528.726999999999</v>
      </c>
      <c r="AC17" s="702">
        <v>4387.2830000000004</v>
      </c>
      <c r="AD17" s="700">
        <v>0</v>
      </c>
      <c r="AE17" s="701">
        <v>3706.4349999999999</v>
      </c>
      <c r="AF17" s="705">
        <v>5933.3159999999998</v>
      </c>
      <c r="AG17" s="699">
        <v>12.832000000000001</v>
      </c>
      <c r="AH17" s="701">
        <v>4379.7380000000003</v>
      </c>
      <c r="AI17" s="702">
        <v>1111.2829999999999</v>
      </c>
      <c r="AJ17" s="700">
        <v>0</v>
      </c>
      <c r="AK17" s="701">
        <v>1904.212</v>
      </c>
      <c r="AL17" s="705">
        <v>282.17</v>
      </c>
      <c r="AM17" s="703">
        <v>38.286999999999999</v>
      </c>
      <c r="AN17" s="701">
        <v>896.53</v>
      </c>
    </row>
    <row r="18" spans="2:40">
      <c r="B18" s="600"/>
      <c r="C18" s="569"/>
      <c r="D18" s="600"/>
      <c r="E18" s="598"/>
      <c r="F18" s="600"/>
      <c r="G18" s="706"/>
      <c r="H18" s="706"/>
      <c r="I18" s="706"/>
      <c r="J18" s="706"/>
      <c r="K18" s="706"/>
      <c r="L18" s="706"/>
      <c r="M18" s="706"/>
      <c r="N18" s="598"/>
      <c r="O18" s="600"/>
      <c r="P18" s="601"/>
      <c r="Q18" s="598"/>
      <c r="R18" s="600"/>
      <c r="S18" s="601"/>
      <c r="T18" s="600"/>
      <c r="U18" s="600"/>
      <c r="V18" s="600"/>
    </row>
    <row r="19" spans="2:40">
      <c r="B19" s="425" t="s">
        <v>239</v>
      </c>
      <c r="D19" s="600"/>
      <c r="E19" s="656"/>
      <c r="F19" s="600"/>
      <c r="G19" s="1428"/>
      <c r="H19" s="706"/>
      <c r="I19" s="706"/>
      <c r="J19" s="706"/>
      <c r="K19" s="706"/>
      <c r="L19" s="706"/>
      <c r="M19" s="706"/>
      <c r="N19" s="601"/>
      <c r="O19" s="601"/>
      <c r="P19" s="706"/>
      <c r="Q19" s="656"/>
      <c r="R19" s="655"/>
      <c r="S19" s="659"/>
      <c r="T19" s="598"/>
      <c r="U19" s="600"/>
      <c r="V19" s="600"/>
      <c r="AH19" s="569"/>
    </row>
    <row r="20" spans="2:40">
      <c r="B20" s="394" t="s">
        <v>240</v>
      </c>
      <c r="D20" s="707"/>
      <c r="E20" s="708"/>
      <c r="F20" s="707"/>
      <c r="G20" s="709"/>
      <c r="H20" s="709"/>
      <c r="I20" s="709"/>
      <c r="J20" s="709"/>
      <c r="K20" s="709"/>
      <c r="L20" s="709"/>
      <c r="M20" s="709"/>
      <c r="N20" s="655"/>
      <c r="O20" s="655"/>
      <c r="P20" s="601"/>
      <c r="Q20" s="655"/>
      <c r="R20" s="604"/>
      <c r="S20" s="655"/>
      <c r="T20" s="598"/>
    </row>
    <row r="21" spans="2:40">
      <c r="B21" s="394" t="s">
        <v>241</v>
      </c>
      <c r="D21" s="707"/>
      <c r="E21" s="708"/>
      <c r="F21" s="707"/>
      <c r="G21" s="709"/>
      <c r="H21" s="709"/>
      <c r="I21" s="709"/>
      <c r="J21" s="709"/>
      <c r="K21" s="709"/>
      <c r="L21" s="709"/>
      <c r="M21" s="709"/>
      <c r="N21" s="655"/>
      <c r="O21" s="655"/>
      <c r="P21" s="600"/>
      <c r="Q21" s="655"/>
      <c r="R21" s="661"/>
      <c r="S21" s="604"/>
    </row>
    <row r="22" spans="2:40">
      <c r="B22" s="394" t="s">
        <v>242</v>
      </c>
      <c r="D22" s="707"/>
      <c r="E22" s="708"/>
      <c r="F22" s="707"/>
      <c r="G22" s="709"/>
      <c r="H22" s="709"/>
      <c r="I22" s="709"/>
      <c r="J22" s="709"/>
      <c r="K22" s="709"/>
      <c r="L22" s="709"/>
      <c r="M22" s="709"/>
      <c r="N22" s="710"/>
      <c r="O22" s="710"/>
      <c r="P22" s="710"/>
      <c r="Q22" s="655"/>
      <c r="R22" s="655"/>
      <c r="S22" s="655"/>
      <c r="T22" s="600"/>
      <c r="U22" s="600"/>
      <c r="V22" s="600"/>
    </row>
    <row r="23" spans="2:40">
      <c r="D23" s="600"/>
      <c r="E23" s="600"/>
      <c r="F23" s="600"/>
      <c r="G23" s="600"/>
      <c r="H23" s="655"/>
      <c r="I23" s="655"/>
      <c r="J23" s="655"/>
      <c r="K23" s="655"/>
      <c r="L23" s="655"/>
      <c r="M23" s="659"/>
      <c r="N23" s="710"/>
      <c r="O23" s="710"/>
      <c r="P23" s="710"/>
      <c r="Q23" s="655"/>
      <c r="R23" s="655"/>
      <c r="S23" s="655"/>
      <c r="T23" s="600"/>
      <c r="U23" s="600"/>
      <c r="V23" s="600"/>
    </row>
    <row r="24" spans="2:40">
      <c r="D24" s="600"/>
      <c r="E24" s="600"/>
      <c r="F24" s="600"/>
      <c r="G24" s="600"/>
      <c r="H24" s="601"/>
      <c r="I24" s="600"/>
      <c r="J24" s="600"/>
      <c r="K24" s="600"/>
      <c r="L24" s="600"/>
      <c r="M24" s="600"/>
      <c r="N24" s="710"/>
      <c r="O24" s="710"/>
      <c r="P24" s="710"/>
      <c r="Q24" s="655"/>
      <c r="R24" s="655"/>
      <c r="S24" s="655"/>
      <c r="T24" s="600"/>
      <c r="U24" s="600"/>
      <c r="V24" s="600"/>
    </row>
    <row r="25" spans="2:40">
      <c r="D25" s="600"/>
      <c r="E25" s="600"/>
      <c r="F25" s="600"/>
      <c r="G25" s="600"/>
      <c r="H25" s="600"/>
      <c r="I25" s="600"/>
      <c r="J25" s="600"/>
      <c r="K25" s="600"/>
      <c r="L25" s="600"/>
      <c r="M25" s="600"/>
      <c r="N25" s="710"/>
      <c r="O25" s="710"/>
      <c r="P25" s="710"/>
      <c r="Q25" s="655"/>
      <c r="R25" s="655"/>
      <c r="S25" s="655"/>
      <c r="T25" s="600"/>
      <c r="U25" s="600"/>
      <c r="V25" s="600"/>
    </row>
    <row r="26" spans="2:40">
      <c r="D26" s="601"/>
      <c r="E26" s="600"/>
      <c r="F26" s="600"/>
      <c r="G26" s="600"/>
      <c r="H26" s="600"/>
      <c r="I26" s="600"/>
      <c r="J26" s="600"/>
      <c r="K26" s="600"/>
      <c r="L26" s="600"/>
      <c r="M26" s="600"/>
      <c r="N26" s="710"/>
      <c r="O26" s="710"/>
      <c r="P26" s="710"/>
      <c r="Q26" s="655"/>
      <c r="R26" s="655"/>
      <c r="S26" s="655"/>
      <c r="T26" s="600"/>
      <c r="U26" s="600"/>
      <c r="V26" s="600"/>
      <c r="AH26" s="569"/>
    </row>
    <row r="27" spans="2:40">
      <c r="D27" s="600"/>
      <c r="E27" s="600"/>
      <c r="F27" s="600"/>
      <c r="G27" s="600"/>
      <c r="H27" s="600"/>
      <c r="I27" s="600"/>
      <c r="J27" s="600"/>
      <c r="K27" s="600"/>
      <c r="L27" s="600"/>
      <c r="M27" s="600"/>
      <c r="N27" s="710"/>
      <c r="O27" s="710"/>
      <c r="P27" s="710"/>
      <c r="Q27" s="600"/>
    </row>
    <row r="28" spans="2:40"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</row>
    <row r="29" spans="2:40">
      <c r="Q29" s="600"/>
    </row>
    <row r="30" spans="2:40">
      <c r="N30" s="569"/>
      <c r="Q30" s="600"/>
    </row>
    <row r="31" spans="2:40">
      <c r="C31" s="569"/>
      <c r="Q31" s="600"/>
    </row>
    <row r="32" spans="2:40">
      <c r="Q32" s="600"/>
    </row>
    <row r="34" spans="3:7">
      <c r="C34" s="569"/>
    </row>
    <row r="40" spans="3:7">
      <c r="E40" s="600"/>
      <c r="F40" s="600"/>
      <c r="G40" s="600"/>
    </row>
    <row r="41" spans="3:7">
      <c r="E41" s="600"/>
      <c r="F41" s="600"/>
      <c r="G41" s="600"/>
    </row>
    <row r="42" spans="3:7">
      <c r="E42" s="600"/>
      <c r="F42" s="600"/>
      <c r="G42" s="600"/>
    </row>
  </sheetData>
  <mergeCells count="28">
    <mergeCell ref="T2:V2"/>
    <mergeCell ref="AM2:AN2"/>
    <mergeCell ref="B3:AN3"/>
    <mergeCell ref="T6:V6"/>
    <mergeCell ref="AL6:AN6"/>
    <mergeCell ref="AL4:AN4"/>
    <mergeCell ref="B5:AN5"/>
    <mergeCell ref="B14:B17"/>
    <mergeCell ref="W7:AE7"/>
    <mergeCell ref="AF7:AN7"/>
    <mergeCell ref="E8:G8"/>
    <mergeCell ref="H8:J8"/>
    <mergeCell ref="K8:M8"/>
    <mergeCell ref="N8:P8"/>
    <mergeCell ref="Q8:S8"/>
    <mergeCell ref="T8:V8"/>
    <mergeCell ref="W8:Y8"/>
    <mergeCell ref="Z8:AB8"/>
    <mergeCell ref="B7:B9"/>
    <mergeCell ref="C7:C9"/>
    <mergeCell ref="D7:D9"/>
    <mergeCell ref="E7:M7"/>
    <mergeCell ref="N7:V7"/>
    <mergeCell ref="AC8:AE8"/>
    <mergeCell ref="AF8:AH8"/>
    <mergeCell ref="AI8:AK8"/>
    <mergeCell ref="AL8:AN8"/>
    <mergeCell ref="B10:B13"/>
  </mergeCells>
  <pageMargins left="0.7" right="0.7" top="0.92" bottom="0.75" header="0.3" footer="0.3"/>
  <pageSetup paperSize="9" scale="3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/>
  </sheetViews>
  <sheetFormatPr defaultColWidth="9.140625" defaultRowHeight="12.75"/>
  <cols>
    <col min="1" max="1" width="5" style="565" customWidth="1"/>
    <col min="2" max="2" width="11.5703125" style="565" customWidth="1"/>
    <col min="3" max="3" width="15.5703125" style="566" customWidth="1"/>
    <col min="4" max="5" width="9.140625" style="565"/>
    <col min="6" max="6" width="10.42578125" style="565" customWidth="1"/>
    <col min="7" max="7" width="11.28515625" style="565" customWidth="1"/>
    <col min="8" max="8" width="9.7109375" style="565" customWidth="1"/>
    <col min="9" max="9" width="10.42578125" style="565" customWidth="1"/>
    <col min="10" max="10" width="10" style="565" customWidth="1"/>
    <col min="11" max="11" width="11.7109375" style="565" customWidth="1"/>
    <col min="12" max="12" width="11.28515625" style="565" customWidth="1"/>
    <col min="13" max="13" width="10.28515625" style="565" customWidth="1"/>
    <col min="14" max="16384" width="9.140625" style="565"/>
  </cols>
  <sheetData>
    <row r="2" spans="2:15">
      <c r="K2" s="799" t="s">
        <v>285</v>
      </c>
    </row>
    <row r="3" spans="2:15">
      <c r="B3" s="2560" t="s">
        <v>288</v>
      </c>
      <c r="C3" s="2560"/>
      <c r="D3" s="2560"/>
      <c r="E3" s="2560"/>
      <c r="F3" s="2560"/>
      <c r="G3" s="2560"/>
      <c r="H3" s="2560"/>
      <c r="I3" s="2560"/>
      <c r="J3" s="2560"/>
      <c r="K3" s="2560"/>
    </row>
    <row r="4" spans="2:15" ht="13.5" thickBot="1">
      <c r="D4" s="711"/>
      <c r="E4" s="711"/>
      <c r="F4" s="712"/>
      <c r="G4" s="711"/>
    </row>
    <row r="5" spans="2:15" ht="13.5" thickBot="1">
      <c r="B5" s="2605" t="s">
        <v>289</v>
      </c>
      <c r="C5" s="2606"/>
      <c r="D5" s="2609" t="s">
        <v>928</v>
      </c>
      <c r="E5" s="2610"/>
      <c r="F5" s="2610"/>
      <c r="G5" s="2611"/>
      <c r="H5" s="2609" t="s">
        <v>999</v>
      </c>
      <c r="I5" s="2610"/>
      <c r="J5" s="2610"/>
      <c r="K5" s="2611"/>
    </row>
    <row r="6" spans="2:15" ht="26.25" thickBot="1">
      <c r="B6" s="2607"/>
      <c r="C6" s="2608"/>
      <c r="D6" s="713" t="s">
        <v>1</v>
      </c>
      <c r="E6" s="714" t="s">
        <v>2</v>
      </c>
      <c r="F6" s="714" t="s">
        <v>3</v>
      </c>
      <c r="G6" s="715" t="s">
        <v>4</v>
      </c>
      <c r="H6" s="713" t="s">
        <v>1</v>
      </c>
      <c r="I6" s="714" t="s">
        <v>2</v>
      </c>
      <c r="J6" s="714" t="s">
        <v>3</v>
      </c>
      <c r="K6" s="716" t="s">
        <v>4</v>
      </c>
    </row>
    <row r="7" spans="2:15" ht="25.5">
      <c r="B7" s="2602" t="s">
        <v>245</v>
      </c>
      <c r="C7" s="573" t="s">
        <v>18</v>
      </c>
      <c r="D7" s="717">
        <v>0.75925169584541097</v>
      </c>
      <c r="E7" s="590">
        <v>0.21190203226851176</v>
      </c>
      <c r="F7" s="718">
        <v>2.8846271886077308E-2</v>
      </c>
      <c r="G7" s="719">
        <v>0.99999999999999989</v>
      </c>
      <c r="H7" s="717">
        <v>0.7608698462910336</v>
      </c>
      <c r="I7" s="590">
        <v>0.20828189286467663</v>
      </c>
      <c r="J7" s="718">
        <v>3.0848260844289786E-2</v>
      </c>
      <c r="K7" s="720">
        <v>0.99999999999999989</v>
      </c>
    </row>
    <row r="8" spans="2:15">
      <c r="B8" s="2603"/>
      <c r="C8" s="721" t="s">
        <v>6</v>
      </c>
      <c r="D8" s="722">
        <v>0.79804084974062917</v>
      </c>
      <c r="E8" s="723">
        <v>0.17121646518095951</v>
      </c>
      <c r="F8" s="723">
        <v>3.0742685078411377E-2</v>
      </c>
      <c r="G8" s="719">
        <v>1</v>
      </c>
      <c r="H8" s="722">
        <v>0.79888510315802486</v>
      </c>
      <c r="I8" s="723">
        <v>0.17027744734929742</v>
      </c>
      <c r="J8" s="723">
        <v>3.0837449492677707E-2</v>
      </c>
      <c r="K8" s="720">
        <v>1</v>
      </c>
    </row>
    <row r="9" spans="2:15" ht="13.5" thickBot="1">
      <c r="B9" s="2604"/>
      <c r="C9" s="724" t="s">
        <v>218</v>
      </c>
      <c r="D9" s="725">
        <v>0.70149824956449569</v>
      </c>
      <c r="E9" s="726">
        <v>0.21920646684990747</v>
      </c>
      <c r="F9" s="726">
        <v>7.9295283585596885E-2</v>
      </c>
      <c r="G9" s="719">
        <v>1</v>
      </c>
      <c r="H9" s="725">
        <v>0.70927496818324687</v>
      </c>
      <c r="I9" s="726">
        <v>0.20713139000195627</v>
      </c>
      <c r="J9" s="726">
        <v>8.3593641814796824E-2</v>
      </c>
      <c r="K9" s="720">
        <v>1</v>
      </c>
    </row>
    <row r="10" spans="2:15">
      <c r="B10" s="2602" t="s">
        <v>246</v>
      </c>
      <c r="C10" s="727" t="s">
        <v>290</v>
      </c>
      <c r="D10" s="717">
        <v>0.80202245799588945</v>
      </c>
      <c r="E10" s="590">
        <v>0.16439415237408503</v>
      </c>
      <c r="F10" s="590">
        <v>3.3583389630025565E-2</v>
      </c>
      <c r="G10" s="728">
        <v>1</v>
      </c>
      <c r="H10" s="717">
        <v>0.80109339428590731</v>
      </c>
      <c r="I10" s="590">
        <v>0.16455612691604521</v>
      </c>
      <c r="J10" s="590">
        <v>3.4350478798047472E-2</v>
      </c>
      <c r="K10" s="729">
        <v>1</v>
      </c>
    </row>
    <row r="11" spans="2:15">
      <c r="B11" s="2603"/>
      <c r="C11" s="730" t="s">
        <v>247</v>
      </c>
      <c r="D11" s="722">
        <v>0.82084379740090352</v>
      </c>
      <c r="E11" s="723">
        <v>0.15382217802011985</v>
      </c>
      <c r="F11" s="731">
        <v>2.5334024578976579E-2</v>
      </c>
      <c r="G11" s="732">
        <v>1</v>
      </c>
      <c r="H11" s="722">
        <v>0.83249607127194269</v>
      </c>
      <c r="I11" s="723">
        <v>0.14120779873789965</v>
      </c>
      <c r="J11" s="731">
        <v>2.6296129990157627E-2</v>
      </c>
      <c r="K11" s="733">
        <v>1</v>
      </c>
    </row>
    <row r="12" spans="2:15" ht="13.5" thickBot="1">
      <c r="B12" s="2604"/>
      <c r="C12" s="734" t="s">
        <v>248</v>
      </c>
      <c r="D12" s="725">
        <v>0.72160983841029647</v>
      </c>
      <c r="E12" s="726">
        <v>0.24362747190000106</v>
      </c>
      <c r="F12" s="735">
        <v>3.4762689689702496E-2</v>
      </c>
      <c r="G12" s="736">
        <v>1</v>
      </c>
      <c r="H12" s="725">
        <v>0.71723302206629513</v>
      </c>
      <c r="I12" s="726">
        <v>0.24736845875097108</v>
      </c>
      <c r="J12" s="735">
        <v>3.5398519182733824E-2</v>
      </c>
      <c r="K12" s="737">
        <v>1</v>
      </c>
    </row>
    <row r="13" spans="2:15">
      <c r="B13" s="2602" t="s">
        <v>251</v>
      </c>
      <c r="C13" s="738" t="s">
        <v>219</v>
      </c>
      <c r="D13" s="717">
        <v>0.7750925484441834</v>
      </c>
      <c r="E13" s="590">
        <v>0.19182315215779555</v>
      </c>
      <c r="F13" s="739">
        <v>3.3084299398021037E-2</v>
      </c>
      <c r="G13" s="728">
        <v>1</v>
      </c>
      <c r="H13" s="717">
        <v>0.77948271805443303</v>
      </c>
      <c r="I13" s="590">
        <v>0.18739824741006211</v>
      </c>
      <c r="J13" s="739">
        <v>3.3119034535504847E-2</v>
      </c>
      <c r="K13" s="729">
        <v>1</v>
      </c>
      <c r="L13" s="598"/>
      <c r="M13" s="598"/>
      <c r="N13" s="598"/>
      <c r="O13" s="569"/>
    </row>
    <row r="14" spans="2:15" ht="25.5">
      <c r="B14" s="2603"/>
      <c r="C14" s="730" t="s">
        <v>220</v>
      </c>
      <c r="D14" s="722">
        <v>0.73737016367009245</v>
      </c>
      <c r="E14" s="723">
        <v>0.12577784387548235</v>
      </c>
      <c r="F14" s="731">
        <v>0.1368519924544252</v>
      </c>
      <c r="G14" s="732">
        <v>1</v>
      </c>
      <c r="H14" s="722">
        <v>0.78080912533010915</v>
      </c>
      <c r="I14" s="723">
        <v>0.10920487447898437</v>
      </c>
      <c r="J14" s="731">
        <v>0.10998600019090649</v>
      </c>
      <c r="K14" s="733">
        <v>1</v>
      </c>
      <c r="L14" s="598"/>
      <c r="M14" s="598"/>
      <c r="N14" s="598"/>
    </row>
    <row r="15" spans="2:15" ht="13.5" thickBot="1">
      <c r="B15" s="2604"/>
      <c r="C15" s="740" t="s">
        <v>221</v>
      </c>
      <c r="D15" s="725">
        <v>0.79599495577993262</v>
      </c>
      <c r="E15" s="726">
        <v>0.17369791019389957</v>
      </c>
      <c r="F15" s="735">
        <v>3.0307134026167845E-2</v>
      </c>
      <c r="G15" s="736">
        <v>1</v>
      </c>
      <c r="H15" s="725">
        <v>0.79296509948810023</v>
      </c>
      <c r="I15" s="726">
        <v>0.17482197190431334</v>
      </c>
      <c r="J15" s="735">
        <v>3.2212928607586434E-2</v>
      </c>
      <c r="K15" s="737">
        <v>1</v>
      </c>
      <c r="L15" s="598"/>
      <c r="M15" s="598"/>
      <c r="N15" s="598"/>
    </row>
    <row r="16" spans="2:15">
      <c r="F16" s="741"/>
      <c r="G16" s="742"/>
      <c r="H16" s="743"/>
      <c r="I16" s="743"/>
      <c r="J16" s="743"/>
      <c r="L16" s="598"/>
      <c r="M16" s="598"/>
      <c r="N16" s="598"/>
    </row>
    <row r="17" spans="4:16" ht="12.75" customHeight="1">
      <c r="D17" s="598"/>
      <c r="E17" s="598"/>
      <c r="F17" s="744"/>
      <c r="G17" s="745"/>
      <c r="H17" s="597"/>
      <c r="I17" s="597"/>
      <c r="J17" s="597"/>
      <c r="K17" s="597"/>
      <c r="L17" s="598"/>
      <c r="M17" s="598"/>
      <c r="N17" s="598"/>
    </row>
    <row r="18" spans="4:16">
      <c r="F18" s="569"/>
      <c r="G18" s="569"/>
      <c r="H18" s="569"/>
      <c r="I18" s="569"/>
      <c r="J18" s="569"/>
    </row>
    <row r="21" spans="4:16">
      <c r="H21" s="598"/>
      <c r="I21" s="598"/>
      <c r="J21" s="598"/>
      <c r="P21" s="604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/>
  </sheetViews>
  <sheetFormatPr defaultColWidth="9.140625" defaultRowHeight="12.75"/>
  <cols>
    <col min="1" max="1" width="5.7109375" style="565" customWidth="1"/>
    <col min="2" max="2" width="10.42578125" style="565" customWidth="1"/>
    <col min="3" max="3" width="14.5703125" style="565" customWidth="1"/>
    <col min="4" max="4" width="9.7109375" style="565" customWidth="1"/>
    <col min="5" max="5" width="10.42578125" style="565" customWidth="1"/>
    <col min="6" max="6" width="10" style="565" customWidth="1"/>
    <col min="7" max="7" width="10.42578125" style="565" customWidth="1"/>
    <col min="8" max="8" width="11.28515625" style="565" customWidth="1"/>
    <col min="9" max="9" width="9.5703125" style="565" customWidth="1"/>
    <col min="10" max="16384" width="9.140625" style="565"/>
  </cols>
  <sheetData>
    <row r="2" spans="2:11">
      <c r="H2" s="2559" t="s">
        <v>287</v>
      </c>
      <c r="I2" s="2559"/>
    </row>
    <row r="4" spans="2:11">
      <c r="B4" s="2615" t="s">
        <v>291</v>
      </c>
      <c r="C4" s="2615"/>
      <c r="D4" s="2615"/>
      <c r="E4" s="2615"/>
      <c r="F4" s="2615"/>
      <c r="G4" s="2615"/>
      <c r="H4" s="2615"/>
      <c r="I4" s="2615"/>
      <c r="K4" s="565" t="s">
        <v>292</v>
      </c>
    </row>
    <row r="5" spans="2:11">
      <c r="B5" s="2615"/>
      <c r="C5" s="2615"/>
      <c r="D5" s="2615"/>
      <c r="E5" s="2615"/>
      <c r="F5" s="2615"/>
      <c r="G5" s="2615"/>
      <c r="H5" s="2615"/>
      <c r="I5" s="2615"/>
    </row>
    <row r="6" spans="2:11" ht="13.5" thickBot="1"/>
    <row r="7" spans="2:11" ht="13.5" thickBot="1">
      <c r="B7" s="2616" t="s">
        <v>293</v>
      </c>
      <c r="C7" s="2617"/>
      <c r="D7" s="2620" t="s">
        <v>928</v>
      </c>
      <c r="E7" s="2621"/>
      <c r="F7" s="2622"/>
      <c r="G7" s="2620" t="s">
        <v>999</v>
      </c>
      <c r="H7" s="2621"/>
      <c r="I7" s="2622"/>
    </row>
    <row r="8" spans="2:11" ht="27" customHeight="1" thickBot="1">
      <c r="B8" s="2618"/>
      <c r="C8" s="2619"/>
      <c r="D8" s="746" t="s">
        <v>1</v>
      </c>
      <c r="E8" s="747" t="s">
        <v>2</v>
      </c>
      <c r="F8" s="748" t="s">
        <v>3</v>
      </c>
      <c r="G8" s="746" t="s">
        <v>1</v>
      </c>
      <c r="H8" s="747" t="s">
        <v>2</v>
      </c>
      <c r="I8" s="748" t="s">
        <v>3</v>
      </c>
    </row>
    <row r="9" spans="2:11" ht="24" customHeight="1">
      <c r="B9" s="2612" t="s">
        <v>245</v>
      </c>
      <c r="C9" s="773" t="s">
        <v>18</v>
      </c>
      <c r="D9" s="1499">
        <v>0.25821809904103993</v>
      </c>
      <c r="E9" s="1500">
        <v>0.30731411250996843</v>
      </c>
      <c r="F9" s="1501">
        <v>0.23991810991146487</v>
      </c>
      <c r="G9" s="749">
        <v>0.26182179049787113</v>
      </c>
      <c r="H9" s="750">
        <v>0.30927189236120639</v>
      </c>
      <c r="I9" s="751">
        <v>0.25361572152659378</v>
      </c>
      <c r="K9" s="569"/>
    </row>
    <row r="10" spans="2:11">
      <c r="B10" s="2613"/>
      <c r="C10" s="752" t="s">
        <v>6</v>
      </c>
      <c r="D10" s="1502">
        <v>0.70816342835953616</v>
      </c>
      <c r="E10" s="1503">
        <v>0.64788865113565486</v>
      </c>
      <c r="F10" s="1504">
        <v>0.6671486299061381</v>
      </c>
      <c r="G10" s="753">
        <v>0.70353188485693319</v>
      </c>
      <c r="H10" s="754">
        <v>0.64706828394716909</v>
      </c>
      <c r="I10" s="755">
        <v>0.64882561198074906</v>
      </c>
    </row>
    <row r="11" spans="2:11">
      <c r="B11" s="2613"/>
      <c r="C11" s="756" t="s">
        <v>218</v>
      </c>
      <c r="D11" s="1505">
        <v>3.3618472599423868E-2</v>
      </c>
      <c r="E11" s="1506">
        <v>4.4797236354376747E-2</v>
      </c>
      <c r="F11" s="1507">
        <v>9.2933260182397059E-2</v>
      </c>
      <c r="G11" s="757">
        <v>3.4646324645195625E-2</v>
      </c>
      <c r="H11" s="758">
        <v>4.3659823691624543E-2</v>
      </c>
      <c r="I11" s="759">
        <v>9.7558666492657126E-2</v>
      </c>
    </row>
    <row r="12" spans="2:11" ht="13.5" thickBot="1">
      <c r="B12" s="2614"/>
      <c r="C12" s="756" t="s">
        <v>4</v>
      </c>
      <c r="D12" s="1508">
        <v>1</v>
      </c>
      <c r="E12" s="1509">
        <v>1</v>
      </c>
      <c r="F12" s="1510">
        <v>1</v>
      </c>
      <c r="G12" s="760">
        <v>1</v>
      </c>
      <c r="H12" s="761">
        <v>1</v>
      </c>
      <c r="I12" s="762">
        <v>1</v>
      </c>
    </row>
    <row r="13" spans="2:11">
      <c r="B13" s="2612" t="s">
        <v>246</v>
      </c>
      <c r="C13" s="763" t="s">
        <v>290</v>
      </c>
      <c r="D13" s="1511">
        <v>0.51188508616220263</v>
      </c>
      <c r="E13" s="1512">
        <v>0.44742349500533729</v>
      </c>
      <c r="F13" s="1513">
        <v>0.52418296735194447</v>
      </c>
      <c r="G13" s="764">
        <v>0.51811631724990526</v>
      </c>
      <c r="H13" s="765">
        <v>0.45925267722902663</v>
      </c>
      <c r="I13" s="766">
        <v>0.53079519900416949</v>
      </c>
    </row>
    <row r="14" spans="2:11">
      <c r="B14" s="2613"/>
      <c r="C14" s="752" t="s">
        <v>247</v>
      </c>
      <c r="D14" s="1502">
        <v>0.2344094927777568</v>
      </c>
      <c r="E14" s="1514">
        <v>0.18731825537812985</v>
      </c>
      <c r="F14" s="1515">
        <v>0.17692585037543593</v>
      </c>
      <c r="G14" s="753">
        <v>0.23325798284072674</v>
      </c>
      <c r="H14" s="767">
        <v>0.17072869720303455</v>
      </c>
      <c r="I14" s="768">
        <v>0.17603386836990795</v>
      </c>
    </row>
    <row r="15" spans="2:11">
      <c r="B15" s="2613"/>
      <c r="C15" s="752" t="s">
        <v>248</v>
      </c>
      <c r="D15" s="1502">
        <v>0.25370542106004057</v>
      </c>
      <c r="E15" s="1503">
        <v>0.36525824961653286</v>
      </c>
      <c r="F15" s="1504">
        <v>0.29889118227261957</v>
      </c>
      <c r="G15" s="753">
        <v>0.24862569990936795</v>
      </c>
      <c r="H15" s="754">
        <v>0.3700186255679388</v>
      </c>
      <c r="I15" s="755">
        <v>0.29317093262592259</v>
      </c>
    </row>
    <row r="16" spans="2:11" ht="13.5" thickBot="1">
      <c r="B16" s="2614"/>
      <c r="C16" s="769" t="s">
        <v>4</v>
      </c>
      <c r="D16" s="1517">
        <v>1</v>
      </c>
      <c r="E16" s="1516">
        <v>1</v>
      </c>
      <c r="F16" s="1518">
        <v>1</v>
      </c>
      <c r="G16" s="771">
        <v>1</v>
      </c>
      <c r="H16" s="770">
        <v>1</v>
      </c>
      <c r="I16" s="772">
        <v>1</v>
      </c>
    </row>
    <row r="17" spans="2:12">
      <c r="B17" s="2612" t="s">
        <v>251</v>
      </c>
      <c r="C17" s="773" t="s">
        <v>219</v>
      </c>
      <c r="D17" s="1519">
        <v>0.55921874452795339</v>
      </c>
      <c r="E17" s="1500">
        <v>0.59016799699352163</v>
      </c>
      <c r="F17" s="1501">
        <v>0.58374413562411975</v>
      </c>
      <c r="G17" s="774">
        <v>0.57197813985372503</v>
      </c>
      <c r="H17" s="750">
        <v>0.59337874474099506</v>
      </c>
      <c r="I17" s="751">
        <v>0.58063161614351044</v>
      </c>
    </row>
    <row r="18" spans="2:12" ht="33.75">
      <c r="B18" s="2613"/>
      <c r="C18" s="752" t="s">
        <v>294</v>
      </c>
      <c r="D18" s="1502">
        <v>1.6172228268893367E-3</v>
      </c>
      <c r="E18" s="1503">
        <v>1.1763455697869772E-3</v>
      </c>
      <c r="F18" s="1504">
        <v>7.3401993782842142E-3</v>
      </c>
      <c r="G18" s="753">
        <v>1.6467788606407874E-3</v>
      </c>
      <c r="H18" s="754">
        <v>9.9386168356700158E-4</v>
      </c>
      <c r="I18" s="755">
        <v>5.5421449924854174E-3</v>
      </c>
    </row>
    <row r="19" spans="2:12">
      <c r="B19" s="2613"/>
      <c r="C19" s="756" t="s">
        <v>221</v>
      </c>
      <c r="D19" s="1505">
        <v>0.4391640326451573</v>
      </c>
      <c r="E19" s="1506">
        <v>0.40865565743669141</v>
      </c>
      <c r="F19" s="1507">
        <v>0.40891566499759607</v>
      </c>
      <c r="G19" s="757">
        <v>0.42637508128563417</v>
      </c>
      <c r="H19" s="758">
        <v>0.40562739357543798</v>
      </c>
      <c r="I19" s="759">
        <v>0.41382623886400416</v>
      </c>
    </row>
    <row r="20" spans="2:12" ht="13.5" thickBot="1">
      <c r="B20" s="2614"/>
      <c r="C20" s="769" t="s">
        <v>4</v>
      </c>
      <c r="D20" s="1516">
        <v>1</v>
      </c>
      <c r="E20" s="1516">
        <v>1</v>
      </c>
      <c r="F20" s="1518">
        <v>1</v>
      </c>
      <c r="G20" s="770">
        <v>1</v>
      </c>
      <c r="H20" s="770">
        <v>1</v>
      </c>
      <c r="I20" s="772">
        <v>1</v>
      </c>
    </row>
    <row r="23" spans="2:12">
      <c r="D23" s="598"/>
      <c r="E23" s="598"/>
      <c r="F23" s="598"/>
      <c r="L23" s="604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2"/>
  <sheetViews>
    <sheetView zoomScaleNormal="100" workbookViewId="0"/>
  </sheetViews>
  <sheetFormatPr defaultColWidth="9.140625" defaultRowHeight="12.75"/>
  <cols>
    <col min="1" max="1" width="3.85546875" style="565" customWidth="1"/>
    <col min="2" max="2" width="11.5703125" style="565" customWidth="1"/>
    <col min="3" max="3" width="14.28515625" style="566" customWidth="1"/>
    <col min="4" max="9" width="9.7109375" style="565" customWidth="1"/>
    <col min="10" max="10" width="9.7109375" style="1402" customWidth="1"/>
    <col min="11" max="16" width="9.5703125" style="565" customWidth="1"/>
    <col min="17" max="17" width="9.5703125" style="1402" customWidth="1"/>
    <col min="18" max="22" width="9.140625" style="565"/>
    <col min="23" max="23" width="9.5703125" style="565" customWidth="1"/>
    <col min="24" max="16384" width="9.140625" style="565"/>
  </cols>
  <sheetData>
    <row r="2" spans="1:24" ht="14.45" customHeight="1">
      <c r="R2" s="2209"/>
      <c r="W2" s="2623" t="s">
        <v>939</v>
      </c>
      <c r="X2" s="2623"/>
    </row>
    <row r="3" spans="1:24" ht="15" customHeight="1">
      <c r="B3" s="2624" t="s">
        <v>940</v>
      </c>
      <c r="C3" s="2624"/>
      <c r="D3" s="2624"/>
      <c r="E3" s="2624"/>
      <c r="F3" s="2624"/>
      <c r="G3" s="2624"/>
      <c r="H3" s="2624"/>
      <c r="I3" s="2624"/>
      <c r="J3" s="2624"/>
      <c r="K3" s="2624"/>
      <c r="L3" s="2624"/>
      <c r="M3" s="2624"/>
      <c r="N3" s="2624"/>
      <c r="O3" s="2624"/>
      <c r="P3" s="2624"/>
      <c r="Q3" s="2624"/>
      <c r="R3" s="2624"/>
      <c r="S3" s="2624"/>
      <c r="T3" s="2624"/>
      <c r="U3" s="2624"/>
      <c r="V3" s="2624"/>
      <c r="W3" s="2624"/>
      <c r="X3" s="2624"/>
    </row>
    <row r="4" spans="1:24" ht="15" customHeight="1" thickBot="1">
      <c r="B4" s="567"/>
      <c r="C4" s="567"/>
      <c r="D4" s="568"/>
      <c r="E4" s="568"/>
      <c r="F4" s="568"/>
      <c r="G4" s="568"/>
      <c r="H4" s="568"/>
      <c r="I4" s="568"/>
      <c r="J4" s="1404"/>
    </row>
    <row r="5" spans="1:24" ht="18.75" customHeight="1" thickBot="1">
      <c r="A5" s="1406"/>
      <c r="B5" s="2561" t="s">
        <v>214</v>
      </c>
      <c r="C5" s="2562"/>
      <c r="D5" s="2556" t="s">
        <v>941</v>
      </c>
      <c r="E5" s="2557"/>
      <c r="F5" s="2557"/>
      <c r="G5" s="2557"/>
      <c r="H5" s="2557"/>
      <c r="I5" s="2557"/>
      <c r="J5" s="2558"/>
      <c r="K5" s="2556" t="s">
        <v>935</v>
      </c>
      <c r="L5" s="2557"/>
      <c r="M5" s="2557"/>
      <c r="N5" s="2557"/>
      <c r="O5" s="2557"/>
      <c r="P5" s="2557"/>
      <c r="Q5" s="2558"/>
      <c r="R5" s="2556" t="s">
        <v>930</v>
      </c>
      <c r="S5" s="2557"/>
      <c r="T5" s="2557"/>
      <c r="U5" s="2557"/>
      <c r="V5" s="2557"/>
      <c r="W5" s="2557"/>
      <c r="X5" s="2558"/>
    </row>
    <row r="6" spans="1:24" ht="16.149999999999999" customHeight="1" thickBot="1">
      <c r="A6" s="1406"/>
      <c r="B6" s="2563"/>
      <c r="C6" s="2564"/>
      <c r="D6" s="866" t="s">
        <v>295</v>
      </c>
      <c r="E6" s="866" t="s">
        <v>936</v>
      </c>
      <c r="F6" s="571" t="s">
        <v>937</v>
      </c>
      <c r="G6" s="571" t="s">
        <v>938</v>
      </c>
      <c r="H6" s="572" t="s">
        <v>296</v>
      </c>
      <c r="I6" s="1407" t="s">
        <v>927</v>
      </c>
      <c r="J6" s="1408" t="s">
        <v>997</v>
      </c>
      <c r="K6" s="866" t="s">
        <v>295</v>
      </c>
      <c r="L6" s="866" t="s">
        <v>936</v>
      </c>
      <c r="M6" s="571" t="s">
        <v>937</v>
      </c>
      <c r="N6" s="571" t="s">
        <v>938</v>
      </c>
      <c r="O6" s="571" t="s">
        <v>296</v>
      </c>
      <c r="P6" s="1407" t="s">
        <v>927</v>
      </c>
      <c r="Q6" s="1408" t="s">
        <v>997</v>
      </c>
      <c r="R6" s="571" t="s">
        <v>295</v>
      </c>
      <c r="S6" s="898" t="s">
        <v>936</v>
      </c>
      <c r="T6" s="571" t="s">
        <v>937</v>
      </c>
      <c r="U6" s="571" t="s">
        <v>938</v>
      </c>
      <c r="V6" s="572" t="s">
        <v>296</v>
      </c>
      <c r="W6" s="1407" t="s">
        <v>927</v>
      </c>
      <c r="X6" s="1409" t="s">
        <v>997</v>
      </c>
    </row>
    <row r="7" spans="1:24" ht="30" customHeight="1">
      <c r="A7" s="1308"/>
      <c r="B7" s="2625" t="s">
        <v>275</v>
      </c>
      <c r="C7" s="773" t="s">
        <v>18</v>
      </c>
      <c r="D7" s="899">
        <v>92460.349000000002</v>
      </c>
      <c r="E7" s="899">
        <v>88934.035999999993</v>
      </c>
      <c r="F7" s="583">
        <v>93096.156000000003</v>
      </c>
      <c r="G7" s="583">
        <v>96981.31</v>
      </c>
      <c r="H7" s="588">
        <v>100948.208</v>
      </c>
      <c r="I7" s="1416">
        <v>99053.84</v>
      </c>
      <c r="J7" s="1418">
        <v>102557.06200000001</v>
      </c>
      <c r="K7" s="899">
        <v>9676.6190000000061</v>
      </c>
      <c r="L7" s="899">
        <v>-3526.3130000000092</v>
      </c>
      <c r="M7" s="583">
        <v>4162.1200000000099</v>
      </c>
      <c r="N7" s="587">
        <v>3885.153999999995</v>
      </c>
      <c r="O7" s="775">
        <v>3966.898000000001</v>
      </c>
      <c r="P7" s="1520">
        <v>-1894.3680000000022</v>
      </c>
      <c r="Q7" s="1963">
        <v>3503.2220000000088</v>
      </c>
      <c r="R7" s="795">
        <v>0.11689034789807136</v>
      </c>
      <c r="S7" s="776">
        <v>-3.8138651196309124E-2</v>
      </c>
      <c r="T7" s="776">
        <v>4.6800080005364987E-2</v>
      </c>
      <c r="U7" s="776">
        <v>4.1732700542436947E-2</v>
      </c>
      <c r="V7" s="916">
        <v>4.0903737019019448E-2</v>
      </c>
      <c r="W7" s="1301">
        <v>-1.8765741735603688E-2</v>
      </c>
      <c r="X7" s="1299">
        <v>3.5366846959189152E-2</v>
      </c>
    </row>
    <row r="8" spans="1:24" ht="14.25" customHeight="1">
      <c r="A8" s="1308"/>
      <c r="B8" s="2626"/>
      <c r="C8" s="752" t="s">
        <v>6</v>
      </c>
      <c r="D8" s="899">
        <v>234758.39999999999</v>
      </c>
      <c r="E8" s="899">
        <v>237664.57</v>
      </c>
      <c r="F8" s="583">
        <v>241034.74900000001</v>
      </c>
      <c r="G8" s="583">
        <v>244468.40100000001</v>
      </c>
      <c r="H8" s="588">
        <v>257035.93400000001</v>
      </c>
      <c r="I8" s="1416">
        <v>258451.33499999999</v>
      </c>
      <c r="J8" s="1418">
        <v>262463.924</v>
      </c>
      <c r="K8" s="899">
        <v>9124.0950000000012</v>
      </c>
      <c r="L8" s="899">
        <v>2906.1700000000128</v>
      </c>
      <c r="M8" s="583">
        <v>3370.1790000000037</v>
      </c>
      <c r="N8" s="583">
        <v>3433.6520000000019</v>
      </c>
      <c r="O8" s="582">
        <v>12567.532999999996</v>
      </c>
      <c r="P8" s="1415">
        <v>1415.4009999999835</v>
      </c>
      <c r="Q8" s="1961">
        <v>4012.5890000000072</v>
      </c>
      <c r="R8" s="591">
        <v>4.0437534531816879E-2</v>
      </c>
      <c r="S8" s="901">
        <v>1.2379407935988714E-2</v>
      </c>
      <c r="T8" s="590">
        <v>1.4180401395125927E-2</v>
      </c>
      <c r="U8" s="590">
        <v>1.4245464665345832E-2</v>
      </c>
      <c r="V8" s="917">
        <v>5.1407596845205343E-2</v>
      </c>
      <c r="W8" s="1174">
        <v>5.5066269450091106E-3</v>
      </c>
      <c r="X8" s="1298">
        <v>1.5525510827792813E-2</v>
      </c>
    </row>
    <row r="9" spans="1:24" ht="17.45" customHeight="1" thickBot="1">
      <c r="A9" s="1308"/>
      <c r="B9" s="2627"/>
      <c r="C9" s="902" t="s">
        <v>218</v>
      </c>
      <c r="D9" s="903">
        <v>12062.391</v>
      </c>
      <c r="E9" s="903">
        <v>11912.871999999999</v>
      </c>
      <c r="F9" s="593">
        <v>12822.157999999999</v>
      </c>
      <c r="G9" s="593">
        <v>12960.364</v>
      </c>
      <c r="H9" s="593">
        <v>13348.689</v>
      </c>
      <c r="I9" s="1422">
        <v>13957.955</v>
      </c>
      <c r="J9" s="1962">
        <v>14558.368</v>
      </c>
      <c r="K9" s="904">
        <v>910.17799999999988</v>
      </c>
      <c r="L9" s="904">
        <v>-149.51900000000023</v>
      </c>
      <c r="M9" s="589">
        <v>909.28600000000006</v>
      </c>
      <c r="N9" s="589">
        <v>138.20600000000013</v>
      </c>
      <c r="O9" s="589">
        <v>388.32500000000073</v>
      </c>
      <c r="P9" s="1422">
        <v>609.26599999999962</v>
      </c>
      <c r="Q9" s="1423">
        <v>600.41300000000047</v>
      </c>
      <c r="R9" s="726">
        <v>8.1614115512320284E-2</v>
      </c>
      <c r="S9" s="726">
        <v>-1.2395469521755699E-2</v>
      </c>
      <c r="T9" s="820">
        <v>7.6328025685158049E-2</v>
      </c>
      <c r="U9" s="820">
        <v>1.077868483604711E-2</v>
      </c>
      <c r="V9" s="915">
        <v>2.9962507225877354E-2</v>
      </c>
      <c r="W9" s="1348">
        <v>4.5642384806477969E-2</v>
      </c>
      <c r="X9" s="1333">
        <v>4.3015828608130663E-2</v>
      </c>
    </row>
    <row r="10" spans="1:24" ht="14.25" customHeight="1">
      <c r="A10" s="1308"/>
      <c r="B10" s="2628" t="s">
        <v>276</v>
      </c>
      <c r="C10" s="905" t="s">
        <v>290</v>
      </c>
      <c r="D10" s="899">
        <v>159704.948</v>
      </c>
      <c r="E10" s="899">
        <v>159191.06700000001</v>
      </c>
      <c r="F10" s="583">
        <v>165542.12599999999</v>
      </c>
      <c r="G10" s="583">
        <v>173334.614</v>
      </c>
      <c r="H10" s="588">
        <v>185674.52100000001</v>
      </c>
      <c r="I10" s="1416">
        <v>185890.14</v>
      </c>
      <c r="J10" s="1522">
        <v>192758.82699999999</v>
      </c>
      <c r="K10" s="906">
        <v>14445.643000000011</v>
      </c>
      <c r="L10" s="906">
        <v>-513.88099999999395</v>
      </c>
      <c r="M10" s="587">
        <v>6351.0589999999793</v>
      </c>
      <c r="N10" s="587">
        <v>7792.4880000000121</v>
      </c>
      <c r="O10" s="775">
        <v>12339.907000000007</v>
      </c>
      <c r="P10" s="1520">
        <v>215.61900000000605</v>
      </c>
      <c r="Q10" s="1963">
        <v>6868.6869999999763</v>
      </c>
      <c r="R10" s="795">
        <v>9.9447281535596024E-2</v>
      </c>
      <c r="S10" s="776">
        <v>-3.2176899115235547E-3</v>
      </c>
      <c r="T10" s="776">
        <v>3.9895825310348472E-2</v>
      </c>
      <c r="U10" s="776">
        <v>4.707253789890322E-2</v>
      </c>
      <c r="V10" s="916">
        <v>7.1191245160069444E-2</v>
      </c>
      <c r="W10" s="1301">
        <v>1.1612740339316994E-3</v>
      </c>
      <c r="X10" s="1965">
        <v>3.6950249217091211E-2</v>
      </c>
    </row>
    <row r="11" spans="1:24" ht="15.75" customHeight="1">
      <c r="A11" s="1308"/>
      <c r="B11" s="2626"/>
      <c r="C11" s="907" t="s">
        <v>247</v>
      </c>
      <c r="D11" s="899">
        <v>88063.308000000005</v>
      </c>
      <c r="E11" s="899">
        <v>85543.195000000007</v>
      </c>
      <c r="F11" s="583">
        <v>86363.023000000001</v>
      </c>
      <c r="G11" s="583">
        <v>83461.187999999995</v>
      </c>
      <c r="H11" s="588">
        <v>85518.41</v>
      </c>
      <c r="I11" s="1416">
        <v>83173.52</v>
      </c>
      <c r="J11" s="1418">
        <v>83507.307000000001</v>
      </c>
      <c r="K11" s="899">
        <v>1634.8190000000031</v>
      </c>
      <c r="L11" s="899">
        <v>-2520.1129999999976</v>
      </c>
      <c r="M11" s="583">
        <v>819.82799999999406</v>
      </c>
      <c r="N11" s="583">
        <v>-2901.8350000000064</v>
      </c>
      <c r="O11" s="582">
        <v>2057.2220000000088</v>
      </c>
      <c r="P11" s="1421">
        <v>-2344.8899999999994</v>
      </c>
      <c r="Q11" s="1521">
        <v>333.78699999999662</v>
      </c>
      <c r="R11" s="591">
        <v>1.8915279196886146E-2</v>
      </c>
      <c r="S11" s="901">
        <v>-2.8617060353899011E-2</v>
      </c>
      <c r="T11" s="590">
        <v>9.5837898035021248E-3</v>
      </c>
      <c r="U11" s="590">
        <v>-3.3600433370656865E-2</v>
      </c>
      <c r="V11" s="917">
        <v>2.4648846359579844E-2</v>
      </c>
      <c r="W11" s="1174">
        <v>-2.7419709978237426E-2</v>
      </c>
      <c r="X11" s="1966">
        <v>4.0131402398262883E-3</v>
      </c>
    </row>
    <row r="12" spans="1:24" ht="15" customHeight="1" thickBot="1">
      <c r="A12" s="1308"/>
      <c r="B12" s="2629"/>
      <c r="C12" s="908" t="s">
        <v>248</v>
      </c>
      <c r="D12" s="904">
        <v>91512.884000000005</v>
      </c>
      <c r="E12" s="904">
        <v>93777.216</v>
      </c>
      <c r="F12" s="589">
        <v>95047.914000000004</v>
      </c>
      <c r="G12" s="593">
        <v>97614.273000000001</v>
      </c>
      <c r="H12" s="593">
        <v>100139.9</v>
      </c>
      <c r="I12" s="1422">
        <v>102399.47</v>
      </c>
      <c r="J12" s="1962">
        <v>103313.22</v>
      </c>
      <c r="K12" s="904">
        <v>3630.4300000000076</v>
      </c>
      <c r="L12" s="904">
        <v>2264.3319999999949</v>
      </c>
      <c r="M12" s="589">
        <v>1270.698000000004</v>
      </c>
      <c r="N12" s="592">
        <v>2566.3589999999967</v>
      </c>
      <c r="O12" s="589">
        <v>2525.6269999999931</v>
      </c>
      <c r="P12" s="1422">
        <v>2259.570000000007</v>
      </c>
      <c r="Q12" s="1962">
        <v>913.75</v>
      </c>
      <c r="R12" s="726">
        <v>4.1310066284676206E-2</v>
      </c>
      <c r="S12" s="726">
        <v>2.4743313739298115E-2</v>
      </c>
      <c r="T12" s="820">
        <v>1.3550178329030412E-2</v>
      </c>
      <c r="U12" s="820">
        <v>2.7000687253378296E-2</v>
      </c>
      <c r="V12" s="915">
        <v>2.5873542079240738E-2</v>
      </c>
      <c r="W12" s="1330">
        <v>2.2564132778243307E-2</v>
      </c>
      <c r="X12" s="1964">
        <v>8.9233860292440969E-3</v>
      </c>
    </row>
    <row r="13" spans="1:24" ht="15" customHeight="1">
      <c r="A13" s="1308"/>
      <c r="B13" s="2625" t="s">
        <v>277</v>
      </c>
      <c r="C13" s="909" t="s">
        <v>219</v>
      </c>
      <c r="D13" s="910">
        <v>193163.06599999999</v>
      </c>
      <c r="E13" s="910">
        <v>190642.28899999999</v>
      </c>
      <c r="F13" s="775">
        <v>194774.66099999999</v>
      </c>
      <c r="G13" s="589">
        <v>201752.481</v>
      </c>
      <c r="H13" s="588">
        <v>213530.592</v>
      </c>
      <c r="I13" s="1416">
        <v>210135.08300000001</v>
      </c>
      <c r="J13" s="1522">
        <v>218697.136</v>
      </c>
      <c r="K13" s="906">
        <v>12077.106999999989</v>
      </c>
      <c r="L13" s="906">
        <v>-2520.7770000000019</v>
      </c>
      <c r="M13" s="587">
        <v>4132.372000000003</v>
      </c>
      <c r="N13" s="587">
        <v>6977.820000000007</v>
      </c>
      <c r="O13" s="775">
        <v>11778.111000000004</v>
      </c>
      <c r="P13" s="1417">
        <v>-3395.5089999999909</v>
      </c>
      <c r="Q13" s="1522">
        <v>8562.0529999999853</v>
      </c>
      <c r="R13" s="820">
        <v>6.6692674941186289E-2</v>
      </c>
      <c r="S13" s="900">
        <v>-1.3049994764527097E-2</v>
      </c>
      <c r="T13" s="776">
        <v>2.1676051109520634E-2</v>
      </c>
      <c r="U13" s="776">
        <v>3.5825091231964756E-2</v>
      </c>
      <c r="V13" s="916">
        <v>5.8379014432045594E-2</v>
      </c>
      <c r="W13" s="1301">
        <v>-1.590174488908826E-2</v>
      </c>
      <c r="X13" s="1299">
        <v>4.074547133093423E-2</v>
      </c>
    </row>
    <row r="14" spans="1:24" ht="27.75" customHeight="1">
      <c r="A14" s="1308"/>
      <c r="B14" s="2626"/>
      <c r="C14" s="907" t="s">
        <v>220</v>
      </c>
      <c r="D14" s="911">
        <v>1387.671</v>
      </c>
      <c r="E14" s="911">
        <v>749.40700000000004</v>
      </c>
      <c r="F14" s="582">
        <v>772.53899999999999</v>
      </c>
      <c r="G14" s="582">
        <v>525.45600000000002</v>
      </c>
      <c r="H14" s="588">
        <v>756.72699999999998</v>
      </c>
      <c r="I14" s="1416">
        <v>638.78499999999997</v>
      </c>
      <c r="J14" s="1418">
        <v>628.58000000000004</v>
      </c>
      <c r="K14" s="899">
        <v>1061.5410000000002</v>
      </c>
      <c r="L14" s="899">
        <v>-638.26400000000001</v>
      </c>
      <c r="M14" s="583">
        <v>23.131999999999948</v>
      </c>
      <c r="N14" s="583">
        <v>-247.08299999999997</v>
      </c>
      <c r="O14" s="592">
        <v>231.27099999999996</v>
      </c>
      <c r="P14" s="1419">
        <v>-117.94200000000001</v>
      </c>
      <c r="Q14" s="1962">
        <v>-10.204999999999927</v>
      </c>
      <c r="R14" s="723">
        <v>3.2549627449176715</v>
      </c>
      <c r="S14" s="591">
        <v>-0.45995340394084766</v>
      </c>
      <c r="T14" s="820">
        <v>3.0867072231777856E-2</v>
      </c>
      <c r="U14" s="820">
        <v>-0.31983239681103476</v>
      </c>
      <c r="V14" s="917">
        <v>0.44013390274352171</v>
      </c>
      <c r="W14" s="1174">
        <v>-0.15585805713288942</v>
      </c>
      <c r="X14" s="1966">
        <v>-1.5975641256447674E-2</v>
      </c>
    </row>
    <row r="15" spans="1:24" ht="19.149999999999999" customHeight="1" thickBot="1">
      <c r="A15" s="1308"/>
      <c r="B15" s="2629"/>
      <c r="C15" s="769" t="s">
        <v>221</v>
      </c>
      <c r="D15" s="904">
        <v>144730.40299999999</v>
      </c>
      <c r="E15" s="904">
        <v>147119.78200000001</v>
      </c>
      <c r="F15" s="589">
        <v>151405.86300000001</v>
      </c>
      <c r="G15" s="593">
        <v>152132.13800000001</v>
      </c>
      <c r="H15" s="914">
        <v>157045.51199999999</v>
      </c>
      <c r="I15" s="1422">
        <v>160689.26199999999</v>
      </c>
      <c r="J15" s="1331">
        <v>160253.63800000001</v>
      </c>
      <c r="K15" s="887">
        <v>6572.2439999999769</v>
      </c>
      <c r="L15" s="887">
        <v>2389.3790000000154</v>
      </c>
      <c r="M15" s="589">
        <v>4286.0810000000056</v>
      </c>
      <c r="N15" s="589">
        <v>726.27499999999418</v>
      </c>
      <c r="O15" s="593">
        <v>4913.3739999999816</v>
      </c>
      <c r="P15" s="1422">
        <v>3643.75</v>
      </c>
      <c r="Q15" s="1423">
        <v>-435.62399999998161</v>
      </c>
      <c r="R15" s="726">
        <v>4.7570437009080126E-2</v>
      </c>
      <c r="S15" s="726">
        <v>1.6509171193284215E-2</v>
      </c>
      <c r="T15" s="726">
        <v>2.9133274544955522E-2</v>
      </c>
      <c r="U15" s="726">
        <v>4.7968750060887284E-3</v>
      </c>
      <c r="V15" s="915">
        <v>3.2296752445561377E-2</v>
      </c>
      <c r="W15" s="1348">
        <v>2.3201872843077492E-2</v>
      </c>
      <c r="X15" s="1964">
        <v>-2.7109714400205638E-3</v>
      </c>
    </row>
    <row r="16" spans="1:24" ht="15.75" customHeight="1" thickBot="1">
      <c r="A16" s="1308"/>
      <c r="B16" s="841" t="s">
        <v>4</v>
      </c>
      <c r="C16" s="777"/>
      <c r="D16" s="912">
        <v>339281.14</v>
      </c>
      <c r="E16" s="912">
        <v>338511.478</v>
      </c>
      <c r="F16" s="594">
        <v>346953.06300000002</v>
      </c>
      <c r="G16" s="594">
        <v>354410.07500000001</v>
      </c>
      <c r="H16" s="913">
        <v>371332.83100000001</v>
      </c>
      <c r="I16" s="1424">
        <v>371463.13</v>
      </c>
      <c r="J16" s="1526">
        <v>379579.35399999999</v>
      </c>
      <c r="K16" s="912">
        <v>19710.891999999993</v>
      </c>
      <c r="L16" s="912">
        <v>-769.66200000001118</v>
      </c>
      <c r="M16" s="594">
        <v>8441.585000000021</v>
      </c>
      <c r="N16" s="594">
        <v>7457.0119999999879</v>
      </c>
      <c r="O16" s="882">
        <v>16922.755999999994</v>
      </c>
      <c r="P16" s="1424">
        <v>130.29899999999907</v>
      </c>
      <c r="Q16" s="1178">
        <v>8116.2239999999874</v>
      </c>
      <c r="R16" s="780">
        <v>6.1679371353743767E-2</v>
      </c>
      <c r="S16" s="779">
        <v>-2.2685080579486708E-3</v>
      </c>
      <c r="T16" s="779">
        <v>2.493736711639663E-2</v>
      </c>
      <c r="U16" s="779">
        <v>2.1492855360668736E-2</v>
      </c>
      <c r="V16" s="918">
        <v>4.7749082753925642E-2</v>
      </c>
      <c r="W16" s="1300">
        <v>3.5089544775532939E-4</v>
      </c>
      <c r="X16" s="1177">
        <v>2.1849339394733436E-2</v>
      </c>
    </row>
    <row r="17" spans="4:25" ht="12.75" customHeight="1">
      <c r="D17" s="597"/>
      <c r="E17" s="597"/>
      <c r="F17" s="597"/>
      <c r="G17" s="597"/>
      <c r="H17" s="597"/>
      <c r="I17" s="597"/>
      <c r="J17" s="1425"/>
      <c r="K17" s="569"/>
      <c r="L17" s="569"/>
      <c r="M17" s="569"/>
      <c r="N17" s="569"/>
      <c r="O17" s="599"/>
      <c r="P17" s="569"/>
      <c r="Q17" s="1427"/>
      <c r="S17" s="599"/>
      <c r="T17" s="599"/>
      <c r="U17" s="599"/>
      <c r="V17" s="599"/>
      <c r="W17" s="1427"/>
    </row>
    <row r="18" spans="4:25">
      <c r="D18" s="569"/>
      <c r="E18" s="569"/>
      <c r="F18" s="569"/>
      <c r="G18" s="569"/>
      <c r="H18" s="569"/>
      <c r="I18" s="569"/>
      <c r="J18" s="1405"/>
      <c r="V18" s="569"/>
    </row>
    <row r="19" spans="4:25">
      <c r="I19" s="569"/>
      <c r="J19" s="1405"/>
      <c r="N19" s="569"/>
      <c r="O19" s="569"/>
      <c r="P19" s="569"/>
      <c r="Q19" s="1405"/>
    </row>
    <row r="20" spans="4:25">
      <c r="N20" s="569"/>
    </row>
    <row r="21" spans="4:25">
      <c r="G21" s="569"/>
      <c r="L21" s="1405"/>
      <c r="R21" s="569"/>
      <c r="X21" s="1405"/>
    </row>
    <row r="22" spans="4:25">
      <c r="V22" s="1405"/>
      <c r="Y22" s="1405"/>
    </row>
  </sheetData>
  <mergeCells count="9">
    <mergeCell ref="B10:B12"/>
    <mergeCell ref="B13:B15"/>
    <mergeCell ref="D5:J5"/>
    <mergeCell ref="K5:Q5"/>
    <mergeCell ref="R5:X5"/>
    <mergeCell ref="W2:X2"/>
    <mergeCell ref="B5:C6"/>
    <mergeCell ref="B3:X3"/>
    <mergeCell ref="B7:B9"/>
  </mergeCells>
  <pageMargins left="0.75" right="0.75" top="1" bottom="1" header="0.5" footer="0.5"/>
  <pageSetup paperSize="9" scale="54" orientation="landscape" horizontalDpi="300" verticalDpi="300" r:id="rId1"/>
  <headerFooter alignWithMargins="0"/>
  <ignoredErrors>
    <ignoredError sqref="Q6 D6:P6 R6:X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4"/>
  <sheetViews>
    <sheetView workbookViewId="0"/>
  </sheetViews>
  <sheetFormatPr defaultColWidth="9.140625" defaultRowHeight="12.75"/>
  <cols>
    <col min="1" max="1" width="37.85546875" style="1534" customWidth="1"/>
    <col min="2" max="2" width="12.42578125" style="1534" bestFit="1" customWidth="1"/>
    <col min="3" max="3" width="7.5703125" style="1534" bestFit="1" customWidth="1"/>
    <col min="4" max="4" width="10.140625" style="1534" bestFit="1" customWidth="1"/>
    <col min="5" max="5" width="9.140625" style="1534" bestFit="1" customWidth="1"/>
    <col min="6" max="7" width="10.140625" style="1534" bestFit="1" customWidth="1"/>
    <col min="8" max="8" width="11.140625" style="1534" bestFit="1" customWidth="1"/>
    <col min="9" max="9" width="11.28515625" style="1534" bestFit="1" customWidth="1"/>
    <col min="10" max="10" width="5.85546875" style="1534" customWidth="1"/>
    <col min="11" max="11" width="9.140625" style="1534" bestFit="1" customWidth="1"/>
    <col min="12" max="12" width="7.5703125" style="1534" bestFit="1" customWidth="1"/>
    <col min="13" max="14" width="9.140625" style="1534" bestFit="1" customWidth="1"/>
    <col min="15" max="15" width="10.140625" style="1534" bestFit="1" customWidth="1"/>
    <col min="16" max="16" width="11.28515625" style="1534" bestFit="1" customWidth="1"/>
    <col min="17" max="17" width="6" style="1534" customWidth="1"/>
    <col min="18" max="18" width="9.140625" style="1534" bestFit="1" customWidth="1"/>
    <col min="19" max="19" width="6.7109375" style="1534" customWidth="1"/>
    <col min="20" max="20" width="9.140625" style="1534" bestFit="1" customWidth="1"/>
    <col min="21" max="21" width="10.140625" style="1534" bestFit="1" customWidth="1"/>
    <col min="22" max="22" width="11.140625" style="1534" bestFit="1" customWidth="1"/>
    <col min="23" max="23" width="12.42578125" style="1534" bestFit="1" customWidth="1"/>
    <col min="24" max="24" width="10.140625" style="1534" bestFit="1" customWidth="1"/>
    <col min="25" max="25" width="11.28515625" style="1534" bestFit="1" customWidth="1"/>
    <col min="26" max="26" width="9.140625" style="1534" bestFit="1" customWidth="1"/>
    <col min="27" max="28" width="10.140625" style="1534" bestFit="1" customWidth="1"/>
    <col min="29" max="29" width="11.140625" style="1534" bestFit="1" customWidth="1"/>
    <col min="30" max="16384" width="9.140625" style="1534"/>
  </cols>
  <sheetData>
    <row r="1" spans="1:29">
      <c r="AB1" s="2630" t="s">
        <v>422</v>
      </c>
      <c r="AC1" s="2631"/>
    </row>
    <row r="3" spans="1:29" ht="14.25">
      <c r="A3" s="2632" t="s">
        <v>1013</v>
      </c>
      <c r="B3" s="2632"/>
      <c r="C3" s="2632"/>
      <c r="D3" s="2632"/>
      <c r="E3" s="2632"/>
      <c r="F3" s="2632"/>
      <c r="G3" s="2632"/>
      <c r="H3" s="2632"/>
      <c r="I3" s="2632"/>
      <c r="J3" s="2632"/>
      <c r="K3" s="2632"/>
      <c r="L3" s="2632"/>
      <c r="M3" s="2632"/>
      <c r="N3" s="2632"/>
      <c r="O3" s="2632"/>
      <c r="P3" s="2632"/>
      <c r="Q3" s="2632"/>
      <c r="R3" s="2632"/>
      <c r="S3" s="2632"/>
      <c r="T3" s="2632"/>
      <c r="U3" s="2632"/>
      <c r="V3" s="2632"/>
      <c r="W3" s="2632"/>
      <c r="X3" s="2632"/>
      <c r="Y3" s="2632"/>
      <c r="Z3" s="2632"/>
      <c r="AA3" s="2632"/>
      <c r="AB3" s="2632"/>
      <c r="AC3" s="2632"/>
    </row>
    <row r="4" spans="1:29" ht="14.25">
      <c r="A4" s="1925"/>
      <c r="B4" s="1925"/>
      <c r="C4" s="1925"/>
      <c r="D4" s="1925"/>
      <c r="E4" s="1925"/>
      <c r="F4" s="1925"/>
      <c r="G4" s="1925"/>
      <c r="H4" s="1925"/>
      <c r="I4" s="1925"/>
      <c r="J4" s="1925"/>
      <c r="K4" s="1925"/>
      <c r="L4" s="1925"/>
      <c r="M4" s="1925"/>
      <c r="N4" s="1925"/>
      <c r="O4" s="1925"/>
      <c r="P4" s="1925"/>
      <c r="Q4" s="1925"/>
      <c r="R4" s="1925"/>
      <c r="S4" s="1925"/>
      <c r="T4" s="1925"/>
      <c r="U4" s="1925"/>
      <c r="V4" s="1925"/>
      <c r="W4" s="1925"/>
      <c r="X4" s="1925"/>
      <c r="Y4" s="1925"/>
      <c r="Z4" s="1925"/>
      <c r="AA4" s="1925"/>
      <c r="AB4" s="1925"/>
      <c r="AC4" s="1925"/>
    </row>
    <row r="5" spans="1:29" ht="13.5" thickBot="1">
      <c r="AA5" s="2633" t="s">
        <v>0</v>
      </c>
      <c r="AB5" s="2633"/>
      <c r="AC5" s="2633"/>
    </row>
    <row r="6" spans="1:29" s="1535" customFormat="1" ht="12.75" customHeight="1">
      <c r="A6" s="2634" t="s">
        <v>423</v>
      </c>
      <c r="B6" s="2637" t="s">
        <v>424</v>
      </c>
      <c r="C6" s="2638"/>
      <c r="D6" s="2638"/>
      <c r="E6" s="2638"/>
      <c r="F6" s="2638"/>
      <c r="G6" s="2638"/>
      <c r="H6" s="2639"/>
      <c r="I6" s="2638" t="s">
        <v>425</v>
      </c>
      <c r="J6" s="2638"/>
      <c r="K6" s="2638"/>
      <c r="L6" s="2638"/>
      <c r="M6" s="2638"/>
      <c r="N6" s="2638"/>
      <c r="O6" s="2638"/>
      <c r="P6" s="2637" t="s">
        <v>426</v>
      </c>
      <c r="Q6" s="2638"/>
      <c r="R6" s="2638"/>
      <c r="S6" s="2638"/>
      <c r="T6" s="2638"/>
      <c r="U6" s="2638"/>
      <c r="V6" s="2639"/>
      <c r="W6" s="2643" t="s">
        <v>427</v>
      </c>
      <c r="X6" s="2643"/>
      <c r="Y6" s="2643"/>
      <c r="Z6" s="2643"/>
      <c r="AA6" s="2643"/>
      <c r="AB6" s="2643"/>
      <c r="AC6" s="2644"/>
    </row>
    <row r="7" spans="1:29" s="1535" customFormat="1" ht="13.5" thickBot="1">
      <c r="A7" s="2635"/>
      <c r="B7" s="2640"/>
      <c r="C7" s="2641"/>
      <c r="D7" s="2641"/>
      <c r="E7" s="2641"/>
      <c r="F7" s="2641"/>
      <c r="G7" s="2641"/>
      <c r="H7" s="2642"/>
      <c r="I7" s="2641"/>
      <c r="J7" s="2641"/>
      <c r="K7" s="2641"/>
      <c r="L7" s="2641"/>
      <c r="M7" s="2641"/>
      <c r="N7" s="2641"/>
      <c r="O7" s="2641"/>
      <c r="P7" s="2640"/>
      <c r="Q7" s="2641"/>
      <c r="R7" s="2641"/>
      <c r="S7" s="2641"/>
      <c r="T7" s="2641"/>
      <c r="U7" s="2641"/>
      <c r="V7" s="2642"/>
      <c r="W7" s="2645"/>
      <c r="X7" s="2645"/>
      <c r="Y7" s="2645"/>
      <c r="Z7" s="2645"/>
      <c r="AA7" s="2645"/>
      <c r="AB7" s="2645"/>
      <c r="AC7" s="2646"/>
    </row>
    <row r="8" spans="1:29" ht="13.5" thickBot="1">
      <c r="A8" s="2636"/>
      <c r="B8" s="1536" t="s">
        <v>428</v>
      </c>
      <c r="C8" s="1537" t="s">
        <v>429</v>
      </c>
      <c r="D8" s="1537" t="s">
        <v>430</v>
      </c>
      <c r="E8" s="1537" t="s">
        <v>431</v>
      </c>
      <c r="F8" s="1537" t="s">
        <v>432</v>
      </c>
      <c r="G8" s="1538" t="s">
        <v>433</v>
      </c>
      <c r="H8" s="1539" t="s">
        <v>434</v>
      </c>
      <c r="I8" s="1540" t="s">
        <v>428</v>
      </c>
      <c r="J8" s="1537" t="s">
        <v>429</v>
      </c>
      <c r="K8" s="1537" t="s">
        <v>430</v>
      </c>
      <c r="L8" s="1537" t="s">
        <v>431</v>
      </c>
      <c r="M8" s="1537" t="s">
        <v>432</v>
      </c>
      <c r="N8" s="1538" t="s">
        <v>433</v>
      </c>
      <c r="O8" s="1539" t="s">
        <v>434</v>
      </c>
      <c r="P8" s="1536" t="s">
        <v>428</v>
      </c>
      <c r="Q8" s="1537" t="s">
        <v>429</v>
      </c>
      <c r="R8" s="1537" t="s">
        <v>430</v>
      </c>
      <c r="S8" s="1537" t="s">
        <v>431</v>
      </c>
      <c r="T8" s="1537" t="s">
        <v>432</v>
      </c>
      <c r="U8" s="1538" t="s">
        <v>433</v>
      </c>
      <c r="V8" s="1539" t="s">
        <v>434</v>
      </c>
      <c r="W8" s="1540" t="s">
        <v>428</v>
      </c>
      <c r="X8" s="1537" t="s">
        <v>429</v>
      </c>
      <c r="Y8" s="1537" t="s">
        <v>430</v>
      </c>
      <c r="Z8" s="1537" t="s">
        <v>431</v>
      </c>
      <c r="AA8" s="1537" t="s">
        <v>432</v>
      </c>
      <c r="AB8" s="1538" t="s">
        <v>433</v>
      </c>
      <c r="AC8" s="1539" t="s">
        <v>434</v>
      </c>
    </row>
    <row r="9" spans="1:29">
      <c r="A9" s="1541" t="s">
        <v>12</v>
      </c>
      <c r="B9" s="1542">
        <v>2194.944</v>
      </c>
      <c r="C9" s="1543">
        <v>11.068</v>
      </c>
      <c r="D9" s="1543">
        <v>598.94899999999996</v>
      </c>
      <c r="E9" s="1543">
        <v>20.992000000000001</v>
      </c>
      <c r="F9" s="1543">
        <v>10.4</v>
      </c>
      <c r="G9" s="1544">
        <v>250.37100000000001</v>
      </c>
      <c r="H9" s="1545">
        <v>3065.732</v>
      </c>
      <c r="I9" s="1546">
        <v>487.10399999999998</v>
      </c>
      <c r="J9" s="1543">
        <v>2.1179999999999999</v>
      </c>
      <c r="K9" s="1543">
        <v>26.934000000000001</v>
      </c>
      <c r="L9" s="1543">
        <v>4.2089999999999996</v>
      </c>
      <c r="M9" s="1543">
        <v>0.374</v>
      </c>
      <c r="N9" s="1544">
        <v>10.54</v>
      </c>
      <c r="O9" s="1545">
        <v>527.07000000000005</v>
      </c>
      <c r="P9" s="1542">
        <v>1063.06</v>
      </c>
      <c r="Q9" s="1543">
        <v>4.0650000000000004</v>
      </c>
      <c r="R9" s="1543">
        <v>96.683000000000007</v>
      </c>
      <c r="S9" s="1543">
        <v>2.0910000000000002</v>
      </c>
      <c r="T9" s="1543">
        <v>1.0780000000000001</v>
      </c>
      <c r="U9" s="1544">
        <v>106.715</v>
      </c>
      <c r="V9" s="1545">
        <v>1271.6010000000001</v>
      </c>
      <c r="W9" s="1546">
        <v>3745.1080000000002</v>
      </c>
      <c r="X9" s="1543">
        <v>17.251000000000001</v>
      </c>
      <c r="Y9" s="1543">
        <v>722.56600000000003</v>
      </c>
      <c r="Z9" s="1543">
        <v>27.292000000000002</v>
      </c>
      <c r="AA9" s="1543">
        <v>11.852</v>
      </c>
      <c r="AB9" s="1544">
        <v>367.62599999999998</v>
      </c>
      <c r="AC9" s="1545">
        <v>4864.4030000000002</v>
      </c>
    </row>
    <row r="10" spans="1:29">
      <c r="A10" s="1547" t="s">
        <v>435</v>
      </c>
      <c r="B10" s="1548">
        <v>759.01300000000003</v>
      </c>
      <c r="C10" s="1549">
        <v>3.0510000000000002</v>
      </c>
      <c r="D10" s="1549">
        <v>204.20599999999999</v>
      </c>
      <c r="E10" s="1549">
        <v>10.599</v>
      </c>
      <c r="F10" s="1549">
        <v>1.369</v>
      </c>
      <c r="G10" s="1550">
        <v>187.22300000000001</v>
      </c>
      <c r="H10" s="1551">
        <v>1154.8620000000001</v>
      </c>
      <c r="I10" s="1552">
        <v>442.709</v>
      </c>
      <c r="J10" s="1549">
        <v>1.538</v>
      </c>
      <c r="K10" s="1549">
        <v>1.609</v>
      </c>
      <c r="L10" s="1549">
        <v>1.7000000000000001E-2</v>
      </c>
      <c r="M10" s="1549">
        <v>2.8000000000000001E-2</v>
      </c>
      <c r="N10" s="1550">
        <v>0</v>
      </c>
      <c r="O10" s="1551">
        <v>445.88400000000001</v>
      </c>
      <c r="P10" s="1548">
        <v>322.08699999999999</v>
      </c>
      <c r="Q10" s="1549">
        <v>0.96399999999999997</v>
      </c>
      <c r="R10" s="1549">
        <v>0</v>
      </c>
      <c r="S10" s="1549">
        <v>0</v>
      </c>
      <c r="T10" s="1549">
        <v>0.25900000000000001</v>
      </c>
      <c r="U10" s="1550">
        <v>4.5060000000000002</v>
      </c>
      <c r="V10" s="1551">
        <v>327.81599999999997</v>
      </c>
      <c r="W10" s="1552">
        <v>1523.809</v>
      </c>
      <c r="X10" s="1549">
        <v>5.5529999999999999</v>
      </c>
      <c r="Y10" s="1549">
        <v>205.815</v>
      </c>
      <c r="Z10" s="1549">
        <v>10.616</v>
      </c>
      <c r="AA10" s="1549">
        <v>1.6559999999999999</v>
      </c>
      <c r="AB10" s="1550">
        <v>191.72900000000001</v>
      </c>
      <c r="AC10" s="1551">
        <v>1928.5619999999999</v>
      </c>
    </row>
    <row r="11" spans="1:29">
      <c r="A11" s="1547" t="s">
        <v>436</v>
      </c>
      <c r="B11" s="1548">
        <v>6080.4359999999997</v>
      </c>
      <c r="C11" s="1549">
        <v>25.085999999999999</v>
      </c>
      <c r="D11" s="1549">
        <v>530.91600000000005</v>
      </c>
      <c r="E11" s="1549">
        <v>10.159000000000001</v>
      </c>
      <c r="F11" s="1549">
        <v>28.555</v>
      </c>
      <c r="G11" s="1550">
        <v>719.53700000000003</v>
      </c>
      <c r="H11" s="1551">
        <v>7384.53</v>
      </c>
      <c r="I11" s="1552">
        <v>1074.99</v>
      </c>
      <c r="J11" s="1549">
        <v>3.4</v>
      </c>
      <c r="K11" s="1549">
        <v>227.476</v>
      </c>
      <c r="L11" s="1549">
        <v>3.0750000000000002</v>
      </c>
      <c r="M11" s="1549">
        <v>3.0169999999999999</v>
      </c>
      <c r="N11" s="1550">
        <v>17.663</v>
      </c>
      <c r="O11" s="1551">
        <v>1326.546</v>
      </c>
      <c r="P11" s="1548">
        <v>3084.1410000000001</v>
      </c>
      <c r="Q11" s="1549">
        <v>11.266</v>
      </c>
      <c r="R11" s="1549">
        <v>308.51799999999997</v>
      </c>
      <c r="S11" s="1549">
        <v>107.078</v>
      </c>
      <c r="T11" s="1549">
        <v>0.52800000000000002</v>
      </c>
      <c r="U11" s="1550">
        <v>244.988</v>
      </c>
      <c r="V11" s="1551">
        <v>3649.4409999999998</v>
      </c>
      <c r="W11" s="1552">
        <v>10239.566999999999</v>
      </c>
      <c r="X11" s="1549">
        <v>39.752000000000002</v>
      </c>
      <c r="Y11" s="1549">
        <v>1066.9100000000001</v>
      </c>
      <c r="Z11" s="1549">
        <v>120.312</v>
      </c>
      <c r="AA11" s="1549">
        <v>32.1</v>
      </c>
      <c r="AB11" s="1550">
        <v>982.18799999999999</v>
      </c>
      <c r="AC11" s="1551">
        <v>12360.517</v>
      </c>
    </row>
    <row r="12" spans="1:29" ht="25.5">
      <c r="A12" s="1547" t="s">
        <v>437</v>
      </c>
      <c r="B12" s="1548">
        <v>2363.2550000000001</v>
      </c>
      <c r="C12" s="1549">
        <v>11.051</v>
      </c>
      <c r="D12" s="1549">
        <v>254.267</v>
      </c>
      <c r="E12" s="1549">
        <v>35.988999999999997</v>
      </c>
      <c r="F12" s="1549">
        <v>19.603999999999999</v>
      </c>
      <c r="G12" s="1550">
        <v>694.505</v>
      </c>
      <c r="H12" s="1551">
        <v>3342.6819999999998</v>
      </c>
      <c r="I12" s="1552">
        <v>358.226</v>
      </c>
      <c r="J12" s="1549">
        <v>1.35</v>
      </c>
      <c r="K12" s="1549">
        <v>100.54900000000001</v>
      </c>
      <c r="L12" s="1549">
        <v>2.8969999999999998</v>
      </c>
      <c r="M12" s="1549">
        <v>2.3220000000000001</v>
      </c>
      <c r="N12" s="1550">
        <v>1.5660000000000001</v>
      </c>
      <c r="O12" s="1551">
        <v>464.01299999999998</v>
      </c>
      <c r="P12" s="1548">
        <v>1502.6179999999999</v>
      </c>
      <c r="Q12" s="1549">
        <v>5.6929999999999996</v>
      </c>
      <c r="R12" s="1549">
        <v>9.64</v>
      </c>
      <c r="S12" s="1549">
        <v>1.391</v>
      </c>
      <c r="T12" s="1549">
        <v>0.53100000000000003</v>
      </c>
      <c r="U12" s="1550">
        <v>193.13200000000001</v>
      </c>
      <c r="V12" s="1551">
        <v>1711.614</v>
      </c>
      <c r="W12" s="1552">
        <v>4224.0990000000002</v>
      </c>
      <c r="X12" s="1549">
        <v>18.094000000000001</v>
      </c>
      <c r="Y12" s="1549">
        <v>364.45600000000002</v>
      </c>
      <c r="Z12" s="1549">
        <v>40.277000000000001</v>
      </c>
      <c r="AA12" s="1549">
        <v>22.457000000000001</v>
      </c>
      <c r="AB12" s="1550">
        <v>889.20299999999997</v>
      </c>
      <c r="AC12" s="1551">
        <v>5518.3090000000002</v>
      </c>
    </row>
    <row r="13" spans="1:29" ht="38.25">
      <c r="A13" s="1547" t="s">
        <v>438</v>
      </c>
      <c r="B13" s="1548">
        <v>3534.8040000000001</v>
      </c>
      <c r="C13" s="1549">
        <v>15.866</v>
      </c>
      <c r="D13" s="1549">
        <v>211.68299999999999</v>
      </c>
      <c r="E13" s="1549">
        <v>11.694000000000001</v>
      </c>
      <c r="F13" s="1549">
        <v>9.8510000000000009</v>
      </c>
      <c r="G13" s="1550">
        <v>385.63400000000001</v>
      </c>
      <c r="H13" s="1551">
        <v>4157.8379999999997</v>
      </c>
      <c r="I13" s="1552">
        <v>907.11699999999996</v>
      </c>
      <c r="J13" s="1549">
        <v>4.5350000000000001</v>
      </c>
      <c r="K13" s="1549">
        <v>33.588999999999999</v>
      </c>
      <c r="L13" s="1549">
        <v>1.6379999999999999</v>
      </c>
      <c r="M13" s="1549">
        <v>0.13900000000000001</v>
      </c>
      <c r="N13" s="1550">
        <v>19.056000000000001</v>
      </c>
      <c r="O13" s="1551">
        <v>964.43600000000004</v>
      </c>
      <c r="P13" s="1548">
        <v>1394.0609999999999</v>
      </c>
      <c r="Q13" s="1549">
        <v>4.3170000000000002</v>
      </c>
      <c r="R13" s="1549">
        <v>178.06100000000001</v>
      </c>
      <c r="S13" s="1549">
        <v>70.447999999999993</v>
      </c>
      <c r="T13" s="1549">
        <v>5.2119999999999997</v>
      </c>
      <c r="U13" s="1550">
        <v>139.04300000000001</v>
      </c>
      <c r="V13" s="1551">
        <v>1720.694</v>
      </c>
      <c r="W13" s="1552">
        <v>5835.982</v>
      </c>
      <c r="X13" s="1549">
        <v>24.718</v>
      </c>
      <c r="Y13" s="1549">
        <v>423.33300000000003</v>
      </c>
      <c r="Z13" s="1549">
        <v>83.78</v>
      </c>
      <c r="AA13" s="1549">
        <v>15.202</v>
      </c>
      <c r="AB13" s="1550">
        <v>543.73299999999995</v>
      </c>
      <c r="AC13" s="1551">
        <v>6842.9679999999998</v>
      </c>
    </row>
    <row r="14" spans="1:29" ht="25.5">
      <c r="A14" s="1547" t="s">
        <v>439</v>
      </c>
      <c r="B14" s="1548">
        <v>3681.2280000000001</v>
      </c>
      <c r="C14" s="1549">
        <v>13.454000000000001</v>
      </c>
      <c r="D14" s="1549">
        <v>69.739999999999995</v>
      </c>
      <c r="E14" s="1549">
        <v>4.1779999999999999</v>
      </c>
      <c r="F14" s="1549">
        <v>10.628</v>
      </c>
      <c r="G14" s="1550">
        <v>1648.2090000000001</v>
      </c>
      <c r="H14" s="1551">
        <v>5423.259</v>
      </c>
      <c r="I14" s="1552">
        <v>934.05399999999997</v>
      </c>
      <c r="J14" s="1549">
        <v>3.5910000000000002</v>
      </c>
      <c r="K14" s="1549">
        <v>9.0329999999999995</v>
      </c>
      <c r="L14" s="1549">
        <v>0.97099999999999997</v>
      </c>
      <c r="M14" s="1549">
        <v>0.35099999999999998</v>
      </c>
      <c r="N14" s="1550">
        <v>56.23</v>
      </c>
      <c r="O14" s="1551">
        <v>1003.259</v>
      </c>
      <c r="P14" s="1548">
        <v>4744.2349999999997</v>
      </c>
      <c r="Q14" s="1549">
        <v>17.613</v>
      </c>
      <c r="R14" s="1549">
        <v>9.9700000000000006</v>
      </c>
      <c r="S14" s="1549">
        <v>0.79200000000000004</v>
      </c>
      <c r="T14" s="1549">
        <v>0.46600000000000003</v>
      </c>
      <c r="U14" s="1550">
        <v>957.35699999999997</v>
      </c>
      <c r="V14" s="1551">
        <v>5729.6409999999996</v>
      </c>
      <c r="W14" s="1552">
        <v>9359.5169999999998</v>
      </c>
      <c r="X14" s="1549">
        <v>34.658000000000001</v>
      </c>
      <c r="Y14" s="1549">
        <v>88.742999999999995</v>
      </c>
      <c r="Z14" s="1549">
        <v>5.9409999999999998</v>
      </c>
      <c r="AA14" s="1549">
        <v>11.445</v>
      </c>
      <c r="AB14" s="1550">
        <v>2661.7959999999998</v>
      </c>
      <c r="AC14" s="1551">
        <v>12156.159</v>
      </c>
    </row>
    <row r="15" spans="1:29">
      <c r="A15" s="1547" t="s">
        <v>440</v>
      </c>
      <c r="B15" s="1548">
        <v>3443.5279999999998</v>
      </c>
      <c r="C15" s="1549">
        <v>11.819000000000001</v>
      </c>
      <c r="D15" s="1549">
        <v>441.06</v>
      </c>
      <c r="E15" s="1549">
        <v>55.14</v>
      </c>
      <c r="F15" s="1549">
        <v>19.193000000000001</v>
      </c>
      <c r="G15" s="1550">
        <v>343.94400000000002</v>
      </c>
      <c r="H15" s="1551">
        <v>4259.5439999999999</v>
      </c>
      <c r="I15" s="1552">
        <v>619.01199999999994</v>
      </c>
      <c r="J15" s="1549">
        <v>13.733000000000001</v>
      </c>
      <c r="K15" s="1549">
        <v>18.739000000000001</v>
      </c>
      <c r="L15" s="1549">
        <v>1.0289999999999999</v>
      </c>
      <c r="M15" s="1549">
        <v>2.6869999999999998</v>
      </c>
      <c r="N15" s="1550">
        <v>2.5339999999999998</v>
      </c>
      <c r="O15" s="1551">
        <v>656.70500000000004</v>
      </c>
      <c r="P15" s="1548">
        <v>3404.7570000000001</v>
      </c>
      <c r="Q15" s="1549">
        <v>17.384</v>
      </c>
      <c r="R15" s="1549">
        <v>631.38800000000003</v>
      </c>
      <c r="S15" s="1549">
        <v>18.815999999999999</v>
      </c>
      <c r="T15" s="1549">
        <v>6.1159999999999997</v>
      </c>
      <c r="U15" s="1550">
        <v>123.57299999999999</v>
      </c>
      <c r="V15" s="1551">
        <v>4183.2179999999998</v>
      </c>
      <c r="W15" s="1552">
        <v>7467.2969999999996</v>
      </c>
      <c r="X15" s="1549">
        <v>42.936</v>
      </c>
      <c r="Y15" s="1549">
        <v>1091.1869999999999</v>
      </c>
      <c r="Z15" s="1549">
        <v>74.984999999999999</v>
      </c>
      <c r="AA15" s="1549">
        <v>27.995999999999999</v>
      </c>
      <c r="AB15" s="1550">
        <v>470.05099999999999</v>
      </c>
      <c r="AC15" s="1551">
        <v>9099.4670000000006</v>
      </c>
    </row>
    <row r="16" spans="1:29" ht="25.5">
      <c r="A16" s="1547" t="s">
        <v>441</v>
      </c>
      <c r="B16" s="1548">
        <v>1636.12</v>
      </c>
      <c r="C16" s="1549">
        <v>7.3369999999999997</v>
      </c>
      <c r="D16" s="1549">
        <v>994.08100000000002</v>
      </c>
      <c r="E16" s="1549">
        <v>153.827</v>
      </c>
      <c r="F16" s="1549">
        <v>2.4910000000000001</v>
      </c>
      <c r="G16" s="1550">
        <v>454.995</v>
      </c>
      <c r="H16" s="1551">
        <v>3095.0239999999999</v>
      </c>
      <c r="I16" s="1552">
        <v>1257.7670000000001</v>
      </c>
      <c r="J16" s="1549">
        <v>3.9750000000000001</v>
      </c>
      <c r="K16" s="1549">
        <v>23.044</v>
      </c>
      <c r="L16" s="1549">
        <v>8.0670000000000002</v>
      </c>
      <c r="M16" s="1549">
        <v>5.1999999999999998E-2</v>
      </c>
      <c r="N16" s="1550">
        <v>345.226</v>
      </c>
      <c r="O16" s="1551">
        <v>1630.0640000000001</v>
      </c>
      <c r="P16" s="1548">
        <v>3159.1779999999999</v>
      </c>
      <c r="Q16" s="1549">
        <v>10.212999999999999</v>
      </c>
      <c r="R16" s="1549">
        <v>360.54899999999998</v>
      </c>
      <c r="S16" s="1549">
        <v>1.272</v>
      </c>
      <c r="T16" s="1549">
        <v>2.1339999999999999</v>
      </c>
      <c r="U16" s="1550">
        <v>80.134</v>
      </c>
      <c r="V16" s="1551">
        <v>3612.2080000000001</v>
      </c>
      <c r="W16" s="1552">
        <v>6053.0649999999996</v>
      </c>
      <c r="X16" s="1549">
        <v>21.524999999999999</v>
      </c>
      <c r="Y16" s="1549">
        <v>1377.674</v>
      </c>
      <c r="Z16" s="1549">
        <v>163.166</v>
      </c>
      <c r="AA16" s="1549">
        <v>4.6769999999999996</v>
      </c>
      <c r="AB16" s="1550">
        <v>880.35500000000002</v>
      </c>
      <c r="AC16" s="1551">
        <v>8337.2960000000003</v>
      </c>
    </row>
    <row r="17" spans="1:29" ht="38.25">
      <c r="A17" s="1547" t="s">
        <v>442</v>
      </c>
      <c r="B17" s="1548">
        <v>516.77200000000005</v>
      </c>
      <c r="C17" s="1549">
        <v>1.56</v>
      </c>
      <c r="D17" s="1549">
        <v>14.717000000000001</v>
      </c>
      <c r="E17" s="1549">
        <v>1.8560000000000001</v>
      </c>
      <c r="F17" s="1549">
        <v>16.015000000000001</v>
      </c>
      <c r="G17" s="1550">
        <v>70.215999999999994</v>
      </c>
      <c r="H17" s="1551">
        <v>619.28</v>
      </c>
      <c r="I17" s="1552">
        <v>98.316000000000003</v>
      </c>
      <c r="J17" s="1549">
        <v>0.41699999999999998</v>
      </c>
      <c r="K17" s="1549">
        <v>0.47899999999999998</v>
      </c>
      <c r="L17" s="1549">
        <v>2.1999999999999999E-2</v>
      </c>
      <c r="M17" s="1549">
        <v>1.7999999999999999E-2</v>
      </c>
      <c r="N17" s="1550">
        <v>0</v>
      </c>
      <c r="O17" s="1551">
        <v>99.23</v>
      </c>
      <c r="P17" s="1548">
        <v>59.944000000000003</v>
      </c>
      <c r="Q17" s="1549">
        <v>0.26300000000000001</v>
      </c>
      <c r="R17" s="1549">
        <v>9.9000000000000005E-2</v>
      </c>
      <c r="S17" s="1549">
        <v>4.0000000000000001E-3</v>
      </c>
      <c r="T17" s="1549">
        <v>3.1E-2</v>
      </c>
      <c r="U17" s="1550">
        <v>1.4219999999999999</v>
      </c>
      <c r="V17" s="1551">
        <v>61.759</v>
      </c>
      <c r="W17" s="1552">
        <v>675.03200000000004</v>
      </c>
      <c r="X17" s="1549">
        <v>2.2400000000000002</v>
      </c>
      <c r="Y17" s="1549">
        <v>15.295</v>
      </c>
      <c r="Z17" s="1549">
        <v>1.8819999999999999</v>
      </c>
      <c r="AA17" s="1549">
        <v>16.064</v>
      </c>
      <c r="AB17" s="1550">
        <v>71.638000000000005</v>
      </c>
      <c r="AC17" s="1551">
        <v>780.26900000000001</v>
      </c>
    </row>
    <row r="18" spans="1:29">
      <c r="A18" s="1547" t="s">
        <v>14</v>
      </c>
      <c r="B18" s="1548">
        <v>13726.457</v>
      </c>
      <c r="C18" s="1549">
        <v>64.793999999999997</v>
      </c>
      <c r="D18" s="1549">
        <v>2455.009</v>
      </c>
      <c r="E18" s="1549">
        <v>379.30099999999999</v>
      </c>
      <c r="F18" s="1549">
        <v>34.771000000000001</v>
      </c>
      <c r="G18" s="1550">
        <v>6679.098</v>
      </c>
      <c r="H18" s="1551">
        <v>22960.129000000001</v>
      </c>
      <c r="I18" s="1552">
        <v>1691.528</v>
      </c>
      <c r="J18" s="1549">
        <v>7.2359999999999998</v>
      </c>
      <c r="K18" s="1549">
        <v>171.31</v>
      </c>
      <c r="L18" s="1549">
        <v>6.1470000000000002</v>
      </c>
      <c r="M18" s="1549">
        <v>2.2080000000000002</v>
      </c>
      <c r="N18" s="1550">
        <v>1237.6300000000001</v>
      </c>
      <c r="O18" s="1551">
        <v>3109.9119999999998</v>
      </c>
      <c r="P18" s="1548">
        <v>1878.3109999999999</v>
      </c>
      <c r="Q18" s="1549">
        <v>8.1259999999999994</v>
      </c>
      <c r="R18" s="1549">
        <v>75.716999999999999</v>
      </c>
      <c r="S18" s="1549">
        <v>16.611999999999998</v>
      </c>
      <c r="T18" s="1549">
        <v>1.486</v>
      </c>
      <c r="U18" s="1550">
        <v>2089.1880000000001</v>
      </c>
      <c r="V18" s="1551">
        <v>4052.828</v>
      </c>
      <c r="W18" s="1552">
        <v>17296.295999999998</v>
      </c>
      <c r="X18" s="1549">
        <v>80.156000000000006</v>
      </c>
      <c r="Y18" s="1549">
        <v>2702.0360000000001</v>
      </c>
      <c r="Z18" s="1549">
        <v>402.06</v>
      </c>
      <c r="AA18" s="1549">
        <v>38.465000000000003</v>
      </c>
      <c r="AB18" s="1550">
        <v>10005.915999999999</v>
      </c>
      <c r="AC18" s="1551">
        <v>30122.868999999999</v>
      </c>
    </row>
    <row r="19" spans="1:29" ht="25.5">
      <c r="A19" s="1547" t="s">
        <v>443</v>
      </c>
      <c r="B19" s="1548">
        <v>32961.457000000002</v>
      </c>
      <c r="C19" s="1549">
        <v>121.417</v>
      </c>
      <c r="D19" s="1549">
        <v>3306.5940000000001</v>
      </c>
      <c r="E19" s="1549">
        <v>304.84800000000001</v>
      </c>
      <c r="F19" s="1549">
        <v>299.77300000000002</v>
      </c>
      <c r="G19" s="1550">
        <v>10169.507</v>
      </c>
      <c r="H19" s="1551">
        <v>46858.748</v>
      </c>
      <c r="I19" s="1552">
        <v>7269.0709999999999</v>
      </c>
      <c r="J19" s="1549">
        <v>26.181000000000001</v>
      </c>
      <c r="K19" s="1549">
        <v>715.58</v>
      </c>
      <c r="L19" s="1549">
        <v>33.268000000000001</v>
      </c>
      <c r="M19" s="1549">
        <v>11.726000000000001</v>
      </c>
      <c r="N19" s="1550">
        <v>443.81200000000001</v>
      </c>
      <c r="O19" s="1551">
        <v>8466.3700000000008</v>
      </c>
      <c r="P19" s="1548">
        <v>8972.1290000000008</v>
      </c>
      <c r="Q19" s="1549">
        <v>25.785</v>
      </c>
      <c r="R19" s="1549">
        <v>315.346</v>
      </c>
      <c r="S19" s="1549">
        <v>122.33499999999999</v>
      </c>
      <c r="T19" s="1549">
        <v>32.11</v>
      </c>
      <c r="U19" s="1550">
        <v>5160.8130000000001</v>
      </c>
      <c r="V19" s="1551">
        <v>14506.183000000001</v>
      </c>
      <c r="W19" s="1552">
        <v>49202.656999999999</v>
      </c>
      <c r="X19" s="1549">
        <v>173.38300000000001</v>
      </c>
      <c r="Y19" s="1549">
        <v>4337.5200000000004</v>
      </c>
      <c r="Z19" s="1549">
        <v>460.45100000000002</v>
      </c>
      <c r="AA19" s="1549">
        <v>343.60899999999998</v>
      </c>
      <c r="AB19" s="1550">
        <v>15774.132</v>
      </c>
      <c r="AC19" s="1551">
        <v>69831.301000000007</v>
      </c>
    </row>
    <row r="20" spans="1:29">
      <c r="A20" s="1547" t="s">
        <v>444</v>
      </c>
      <c r="B20" s="1548">
        <v>5472.2539999999999</v>
      </c>
      <c r="C20" s="1549">
        <v>26.768000000000001</v>
      </c>
      <c r="D20" s="1549">
        <v>445.61799999999999</v>
      </c>
      <c r="E20" s="1549">
        <v>43.252000000000002</v>
      </c>
      <c r="F20" s="1549">
        <v>115.21599999999999</v>
      </c>
      <c r="G20" s="1550">
        <v>3752.7449999999999</v>
      </c>
      <c r="H20" s="1551">
        <v>9812.6010000000006</v>
      </c>
      <c r="I20" s="1552">
        <v>1390.81</v>
      </c>
      <c r="J20" s="1549">
        <v>5.8310000000000004</v>
      </c>
      <c r="K20" s="1549">
        <v>154.15600000000001</v>
      </c>
      <c r="L20" s="1549">
        <v>7.6189999999999998</v>
      </c>
      <c r="M20" s="1549">
        <v>0.84399999999999997</v>
      </c>
      <c r="N20" s="1550">
        <v>55.005000000000003</v>
      </c>
      <c r="O20" s="1551">
        <v>1606.646</v>
      </c>
      <c r="P20" s="1548">
        <v>2976.0630000000001</v>
      </c>
      <c r="Q20" s="1549">
        <v>18.681999999999999</v>
      </c>
      <c r="R20" s="1549">
        <v>28.018999999999998</v>
      </c>
      <c r="S20" s="1549">
        <v>1.9259999999999999</v>
      </c>
      <c r="T20" s="1549">
        <v>1.2050000000000001</v>
      </c>
      <c r="U20" s="1550">
        <v>308.15300000000002</v>
      </c>
      <c r="V20" s="1551">
        <v>3332.1219999999998</v>
      </c>
      <c r="W20" s="1552">
        <v>9839.1270000000004</v>
      </c>
      <c r="X20" s="1549">
        <v>51.280999999999999</v>
      </c>
      <c r="Y20" s="1549">
        <v>627.79300000000001</v>
      </c>
      <c r="Z20" s="1549">
        <v>52.796999999999997</v>
      </c>
      <c r="AA20" s="1549">
        <v>117.265</v>
      </c>
      <c r="AB20" s="1550">
        <v>4115.9030000000002</v>
      </c>
      <c r="AC20" s="1551">
        <v>14751.369000000001</v>
      </c>
    </row>
    <row r="21" spans="1:29" ht="25.5">
      <c r="A21" s="1547" t="s">
        <v>16</v>
      </c>
      <c r="B21" s="1548">
        <v>2720.1129999999998</v>
      </c>
      <c r="C21" s="1549">
        <v>13.301</v>
      </c>
      <c r="D21" s="1549">
        <v>178.143</v>
      </c>
      <c r="E21" s="1549">
        <v>23.184000000000001</v>
      </c>
      <c r="F21" s="1549">
        <v>13.76</v>
      </c>
      <c r="G21" s="1550">
        <v>107.01900000000001</v>
      </c>
      <c r="H21" s="1551">
        <v>3032.3359999999998</v>
      </c>
      <c r="I21" s="1552">
        <v>1214.604</v>
      </c>
      <c r="J21" s="1549">
        <v>5.4790000000000001</v>
      </c>
      <c r="K21" s="1549">
        <v>37.561999999999998</v>
      </c>
      <c r="L21" s="1549">
        <v>4.9850000000000003</v>
      </c>
      <c r="M21" s="1549">
        <v>0.56200000000000006</v>
      </c>
      <c r="N21" s="1550">
        <v>1.877</v>
      </c>
      <c r="O21" s="1551">
        <v>1260.0840000000001</v>
      </c>
      <c r="P21" s="1548">
        <v>895.11800000000005</v>
      </c>
      <c r="Q21" s="1549">
        <v>2.976</v>
      </c>
      <c r="R21" s="1549">
        <v>17.908000000000001</v>
      </c>
      <c r="S21" s="1549">
        <v>0.879</v>
      </c>
      <c r="T21" s="1549">
        <v>4.181</v>
      </c>
      <c r="U21" s="1550">
        <v>54.122999999999998</v>
      </c>
      <c r="V21" s="1551">
        <v>974.30600000000004</v>
      </c>
      <c r="W21" s="1552">
        <v>4829.835</v>
      </c>
      <c r="X21" s="1549">
        <v>21.756</v>
      </c>
      <c r="Y21" s="1549">
        <v>233.613</v>
      </c>
      <c r="Z21" s="1549">
        <v>29.047999999999998</v>
      </c>
      <c r="AA21" s="1549">
        <v>18.503</v>
      </c>
      <c r="AB21" s="1550">
        <v>163.01900000000001</v>
      </c>
      <c r="AC21" s="1551">
        <v>5266.7259999999997</v>
      </c>
    </row>
    <row r="22" spans="1:29">
      <c r="A22" s="1547" t="s">
        <v>445</v>
      </c>
      <c r="B22" s="1548">
        <v>911.85199999999998</v>
      </c>
      <c r="C22" s="1549">
        <v>4.6879999999999997</v>
      </c>
      <c r="D22" s="1549">
        <v>113.123</v>
      </c>
      <c r="E22" s="1549">
        <v>6.5049999999999999</v>
      </c>
      <c r="F22" s="1549">
        <v>31.963999999999999</v>
      </c>
      <c r="G22" s="1550">
        <v>313.89699999999999</v>
      </c>
      <c r="H22" s="1551">
        <v>1375.5239999999999</v>
      </c>
      <c r="I22" s="1552">
        <v>262.99799999999999</v>
      </c>
      <c r="J22" s="1549">
        <v>0.80900000000000005</v>
      </c>
      <c r="K22" s="1549">
        <v>3.117</v>
      </c>
      <c r="L22" s="1549">
        <v>1.4E-2</v>
      </c>
      <c r="M22" s="1549">
        <v>5.5E-2</v>
      </c>
      <c r="N22" s="1550">
        <v>89.679000000000002</v>
      </c>
      <c r="O22" s="1551">
        <v>356.65800000000002</v>
      </c>
      <c r="P22" s="1548">
        <v>399.411</v>
      </c>
      <c r="Q22" s="1549">
        <v>3.0720000000000001</v>
      </c>
      <c r="R22" s="1549">
        <v>120.304</v>
      </c>
      <c r="S22" s="1549">
        <v>19.367000000000001</v>
      </c>
      <c r="T22" s="1549">
        <v>0.98099999999999998</v>
      </c>
      <c r="U22" s="1550">
        <v>473.47500000000002</v>
      </c>
      <c r="V22" s="1551">
        <v>997.24300000000005</v>
      </c>
      <c r="W22" s="1552">
        <v>1574.261</v>
      </c>
      <c r="X22" s="1549">
        <v>8.5690000000000008</v>
      </c>
      <c r="Y22" s="1549">
        <v>236.54400000000001</v>
      </c>
      <c r="Z22" s="1549">
        <v>25.885999999999999</v>
      </c>
      <c r="AA22" s="1549">
        <v>33</v>
      </c>
      <c r="AB22" s="1550">
        <v>877.05100000000004</v>
      </c>
      <c r="AC22" s="1551">
        <v>2729.4250000000002</v>
      </c>
    </row>
    <row r="23" spans="1:29" ht="25.5">
      <c r="A23" s="1547" t="s">
        <v>446</v>
      </c>
      <c r="B23" s="1548">
        <v>37272.474000000002</v>
      </c>
      <c r="C23" s="1549">
        <v>27.513999999999999</v>
      </c>
      <c r="D23" s="1549">
        <v>0.39100000000000001</v>
      </c>
      <c r="E23" s="1549">
        <v>43.790999999999997</v>
      </c>
      <c r="F23" s="1549">
        <v>25388.991999999998</v>
      </c>
      <c r="G23" s="1550">
        <v>728.72699999999998</v>
      </c>
      <c r="H23" s="1551">
        <v>63418.097999999998</v>
      </c>
      <c r="I23" s="1552">
        <v>306.36599999999999</v>
      </c>
      <c r="J23" s="1549">
        <v>1.6120000000000001</v>
      </c>
      <c r="K23" s="1549">
        <v>0</v>
      </c>
      <c r="L23" s="1549">
        <v>0</v>
      </c>
      <c r="M23" s="1549">
        <v>8.2370000000000001</v>
      </c>
      <c r="N23" s="1550">
        <v>617.48099999999999</v>
      </c>
      <c r="O23" s="1551">
        <v>933.69600000000003</v>
      </c>
      <c r="P23" s="1548">
        <v>42462.627999999997</v>
      </c>
      <c r="Q23" s="1549">
        <v>49.356999999999999</v>
      </c>
      <c r="R23" s="1549">
        <v>3.4540000000000002</v>
      </c>
      <c r="S23" s="1549">
        <v>0</v>
      </c>
      <c r="T23" s="1549">
        <v>1675.08</v>
      </c>
      <c r="U23" s="1550">
        <v>275.74799999999999</v>
      </c>
      <c r="V23" s="1551">
        <v>44466.267</v>
      </c>
      <c r="W23" s="1552">
        <v>80041.467999999993</v>
      </c>
      <c r="X23" s="1549">
        <v>78.483000000000004</v>
      </c>
      <c r="Y23" s="1549">
        <v>3.8450000000000002</v>
      </c>
      <c r="Z23" s="1549">
        <v>43.790999999999997</v>
      </c>
      <c r="AA23" s="1549">
        <v>27072.309000000001</v>
      </c>
      <c r="AB23" s="1550">
        <v>1621.9559999999999</v>
      </c>
      <c r="AC23" s="1551">
        <v>108818.061</v>
      </c>
    </row>
    <row r="24" spans="1:29">
      <c r="A24" s="1547" t="s">
        <v>447</v>
      </c>
      <c r="B24" s="1548">
        <v>2937.2289999999998</v>
      </c>
      <c r="C24" s="1549">
        <v>13.522</v>
      </c>
      <c r="D24" s="1549">
        <v>165.14</v>
      </c>
      <c r="E24" s="1549">
        <v>18.600000000000001</v>
      </c>
      <c r="F24" s="1549">
        <v>2.7989999999999999</v>
      </c>
      <c r="G24" s="1550">
        <v>152.49</v>
      </c>
      <c r="H24" s="1551">
        <v>3271.18</v>
      </c>
      <c r="I24" s="1552">
        <v>2597.9259999999999</v>
      </c>
      <c r="J24" s="1549">
        <v>8.5459999999999994</v>
      </c>
      <c r="K24" s="1549">
        <v>39.979999999999997</v>
      </c>
      <c r="L24" s="1549">
        <v>4.7830000000000004</v>
      </c>
      <c r="M24" s="1549">
        <v>0.187</v>
      </c>
      <c r="N24" s="1550">
        <v>12.314</v>
      </c>
      <c r="O24" s="1551">
        <v>2658.953</v>
      </c>
      <c r="P24" s="1548">
        <v>948.25599999999997</v>
      </c>
      <c r="Q24" s="1549">
        <v>3.5819999999999999</v>
      </c>
      <c r="R24" s="1549">
        <v>16.79</v>
      </c>
      <c r="S24" s="1549">
        <v>2.0339999999999998</v>
      </c>
      <c r="T24" s="1549">
        <v>0.128</v>
      </c>
      <c r="U24" s="1550">
        <v>293.73</v>
      </c>
      <c r="V24" s="1551">
        <v>1262.4860000000001</v>
      </c>
      <c r="W24" s="1552">
        <v>6483.4110000000001</v>
      </c>
      <c r="X24" s="1549">
        <v>25.65</v>
      </c>
      <c r="Y24" s="1549">
        <v>221.91</v>
      </c>
      <c r="Z24" s="1549">
        <v>25.417000000000002</v>
      </c>
      <c r="AA24" s="1549">
        <v>3.1139999999999999</v>
      </c>
      <c r="AB24" s="1550">
        <v>458.53399999999999</v>
      </c>
      <c r="AC24" s="1551">
        <v>7192.6189999999997</v>
      </c>
    </row>
    <row r="25" spans="1:29">
      <c r="A25" s="1547" t="s">
        <v>448</v>
      </c>
      <c r="B25" s="1548">
        <v>3558.86</v>
      </c>
      <c r="C25" s="1549">
        <v>23.27</v>
      </c>
      <c r="D25" s="1549">
        <v>182.77500000000001</v>
      </c>
      <c r="E25" s="1549">
        <v>20.744</v>
      </c>
      <c r="F25" s="1549">
        <v>46.048999999999999</v>
      </c>
      <c r="G25" s="1550">
        <v>544.57799999999997</v>
      </c>
      <c r="H25" s="1551">
        <v>4355.5320000000002</v>
      </c>
      <c r="I25" s="1552">
        <v>418.16899999999998</v>
      </c>
      <c r="J25" s="1549">
        <v>1.5640000000000001</v>
      </c>
      <c r="K25" s="1549">
        <v>10.842000000000001</v>
      </c>
      <c r="L25" s="1549">
        <v>3.8929999999999998</v>
      </c>
      <c r="M25" s="1549">
        <v>0.30299999999999999</v>
      </c>
      <c r="N25" s="1550">
        <v>29.327000000000002</v>
      </c>
      <c r="O25" s="1551">
        <v>460.20499999999998</v>
      </c>
      <c r="P25" s="1548">
        <v>1040.7829999999999</v>
      </c>
      <c r="Q25" s="1549">
        <v>5.1529999999999996</v>
      </c>
      <c r="R25" s="1549">
        <v>1.95</v>
      </c>
      <c r="S25" s="1549">
        <v>3.1E-2</v>
      </c>
      <c r="T25" s="1549">
        <v>8.6170000000000009</v>
      </c>
      <c r="U25" s="1550">
        <v>249.69900000000001</v>
      </c>
      <c r="V25" s="1551">
        <v>1306.202</v>
      </c>
      <c r="W25" s="1552">
        <v>5017.8119999999999</v>
      </c>
      <c r="X25" s="1549">
        <v>29.986999999999998</v>
      </c>
      <c r="Y25" s="1549">
        <v>195.56700000000001</v>
      </c>
      <c r="Z25" s="1549">
        <v>24.667999999999999</v>
      </c>
      <c r="AA25" s="1549">
        <v>54.969000000000001</v>
      </c>
      <c r="AB25" s="1550">
        <v>823.60400000000004</v>
      </c>
      <c r="AC25" s="1551">
        <v>6121.9390000000003</v>
      </c>
    </row>
    <row r="26" spans="1:29" ht="25.5">
      <c r="A26" s="1547" t="s">
        <v>449</v>
      </c>
      <c r="B26" s="1548">
        <v>1251.162</v>
      </c>
      <c r="C26" s="1549">
        <v>8.0069999999999997</v>
      </c>
      <c r="D26" s="1549">
        <v>97.364999999999995</v>
      </c>
      <c r="E26" s="1549">
        <v>80.902000000000001</v>
      </c>
      <c r="F26" s="1549">
        <v>26.396000000000001</v>
      </c>
      <c r="G26" s="1550">
        <v>354.29199999999997</v>
      </c>
      <c r="H26" s="1551">
        <v>1737.222</v>
      </c>
      <c r="I26" s="1552">
        <v>219.78700000000001</v>
      </c>
      <c r="J26" s="1549">
        <v>1.19</v>
      </c>
      <c r="K26" s="1549">
        <v>18.074999999999999</v>
      </c>
      <c r="L26" s="1549">
        <v>0.41499999999999998</v>
      </c>
      <c r="M26" s="1549">
        <v>9.9000000000000005E-2</v>
      </c>
      <c r="N26" s="1550">
        <v>43.335999999999999</v>
      </c>
      <c r="O26" s="1551">
        <v>282.48700000000002</v>
      </c>
      <c r="P26" s="1548">
        <v>178.54400000000001</v>
      </c>
      <c r="Q26" s="1549">
        <v>0.65</v>
      </c>
      <c r="R26" s="1549">
        <v>6.859</v>
      </c>
      <c r="S26" s="1549">
        <v>0.60699999999999998</v>
      </c>
      <c r="T26" s="1549">
        <v>0.40600000000000003</v>
      </c>
      <c r="U26" s="1550">
        <v>69.456999999999994</v>
      </c>
      <c r="V26" s="1551">
        <v>255.916</v>
      </c>
      <c r="W26" s="1552">
        <v>1649.4929999999999</v>
      </c>
      <c r="X26" s="1549">
        <v>9.8469999999999995</v>
      </c>
      <c r="Y26" s="1549">
        <v>122.29900000000001</v>
      </c>
      <c r="Z26" s="1549">
        <v>81.924000000000007</v>
      </c>
      <c r="AA26" s="1549">
        <v>26.901</v>
      </c>
      <c r="AB26" s="1550">
        <v>467.08499999999998</v>
      </c>
      <c r="AC26" s="1551">
        <v>2275.625</v>
      </c>
    </row>
    <row r="27" spans="1:29" ht="25.5">
      <c r="A27" s="1547" t="s">
        <v>450</v>
      </c>
      <c r="B27" s="1548">
        <v>133.48699999999999</v>
      </c>
      <c r="C27" s="1549">
        <v>178.88200000000001</v>
      </c>
      <c r="D27" s="1549">
        <v>0.52400000000000002</v>
      </c>
      <c r="E27" s="1549">
        <v>2.2829999999999999</v>
      </c>
      <c r="F27" s="1549">
        <v>32349.935000000001</v>
      </c>
      <c r="G27" s="1550">
        <v>6.4160000000000004</v>
      </c>
      <c r="H27" s="1551">
        <v>32669.243999999999</v>
      </c>
      <c r="I27" s="1552">
        <v>1688.491</v>
      </c>
      <c r="J27" s="1549">
        <v>36.335000000000001</v>
      </c>
      <c r="K27" s="1549">
        <v>0</v>
      </c>
      <c r="L27" s="1549">
        <v>0</v>
      </c>
      <c r="M27" s="1549">
        <v>3546.2310000000002</v>
      </c>
      <c r="N27" s="1550">
        <v>0</v>
      </c>
      <c r="O27" s="1551">
        <v>5271.0569999999998</v>
      </c>
      <c r="P27" s="1548">
        <v>290.91300000000001</v>
      </c>
      <c r="Q27" s="1549">
        <v>120.28100000000001</v>
      </c>
      <c r="R27" s="1549">
        <v>0</v>
      </c>
      <c r="S27" s="1549">
        <v>0</v>
      </c>
      <c r="T27" s="1549">
        <v>3966.7379999999998</v>
      </c>
      <c r="U27" s="1550">
        <v>2.6219999999999999</v>
      </c>
      <c r="V27" s="1551">
        <v>4380.5540000000001</v>
      </c>
      <c r="W27" s="1552">
        <v>2112.8910000000001</v>
      </c>
      <c r="X27" s="1549">
        <v>335.49799999999999</v>
      </c>
      <c r="Y27" s="1549">
        <v>0.52400000000000002</v>
      </c>
      <c r="Z27" s="1549">
        <v>2.2829999999999999</v>
      </c>
      <c r="AA27" s="1549">
        <v>39862.904000000002</v>
      </c>
      <c r="AB27" s="1550">
        <v>9.0380000000000003</v>
      </c>
      <c r="AC27" s="1551">
        <v>42320.855000000003</v>
      </c>
    </row>
    <row r="28" spans="1:29">
      <c r="A28" s="1547" t="s">
        <v>451</v>
      </c>
      <c r="B28" s="1548">
        <v>592.54399999999998</v>
      </c>
      <c r="C28" s="1549">
        <v>3.387</v>
      </c>
      <c r="D28" s="1549">
        <v>4.569</v>
      </c>
      <c r="E28" s="1549">
        <v>0.92300000000000004</v>
      </c>
      <c r="F28" s="1549">
        <v>8.7919999999999998</v>
      </c>
      <c r="G28" s="1550">
        <v>67.548000000000002</v>
      </c>
      <c r="H28" s="1551">
        <v>676.84</v>
      </c>
      <c r="I28" s="1552">
        <v>395.36200000000002</v>
      </c>
      <c r="J28" s="1549">
        <v>4.0759999999999996</v>
      </c>
      <c r="K28" s="1549">
        <v>3.6179999999999999</v>
      </c>
      <c r="L28" s="1549">
        <v>4.7E-2</v>
      </c>
      <c r="M28" s="1549">
        <v>2.4E-2</v>
      </c>
      <c r="N28" s="1550">
        <v>35.658000000000001</v>
      </c>
      <c r="O28" s="1551">
        <v>438.738</v>
      </c>
      <c r="P28" s="1548">
        <v>104.374</v>
      </c>
      <c r="Q28" s="1549">
        <v>0.46300000000000002</v>
      </c>
      <c r="R28" s="1549">
        <v>0</v>
      </c>
      <c r="S28" s="1549">
        <v>0</v>
      </c>
      <c r="T28" s="1549">
        <v>1.2030000000000001</v>
      </c>
      <c r="U28" s="1550">
        <v>12.701000000000001</v>
      </c>
      <c r="V28" s="1551">
        <v>118.741</v>
      </c>
      <c r="W28" s="1552">
        <v>1092.28</v>
      </c>
      <c r="X28" s="1549">
        <v>7.9260000000000002</v>
      </c>
      <c r="Y28" s="1549">
        <v>8.1869999999999994</v>
      </c>
      <c r="Z28" s="1549">
        <v>0.97</v>
      </c>
      <c r="AA28" s="1549">
        <v>10.019</v>
      </c>
      <c r="AB28" s="1550">
        <v>115.907</v>
      </c>
      <c r="AC28" s="1551">
        <v>1234.319</v>
      </c>
    </row>
    <row r="29" spans="1:29" ht="25.5">
      <c r="A29" s="1547" t="s">
        <v>452</v>
      </c>
      <c r="B29" s="1548">
        <v>1789.117</v>
      </c>
      <c r="C29" s="1549">
        <v>2.2970000000000002</v>
      </c>
      <c r="D29" s="1549">
        <v>5.0540000000000003</v>
      </c>
      <c r="E29" s="1549">
        <v>0.17599999999999999</v>
      </c>
      <c r="F29" s="1549">
        <v>1.571</v>
      </c>
      <c r="G29" s="1550">
        <v>36.265999999999998</v>
      </c>
      <c r="H29" s="1551">
        <v>1834.3050000000001</v>
      </c>
      <c r="I29" s="1552">
        <v>447.14299999999997</v>
      </c>
      <c r="J29" s="1549">
        <v>1.7310000000000001</v>
      </c>
      <c r="K29" s="1549">
        <v>3.016</v>
      </c>
      <c r="L29" s="1549">
        <v>3.2000000000000001E-2</v>
      </c>
      <c r="M29" s="1549">
        <v>0.25700000000000001</v>
      </c>
      <c r="N29" s="1550">
        <v>1.6E-2</v>
      </c>
      <c r="O29" s="1551">
        <v>452.16300000000001</v>
      </c>
      <c r="P29" s="1548">
        <v>313.15199999999999</v>
      </c>
      <c r="Q29" s="1549">
        <v>0.622</v>
      </c>
      <c r="R29" s="1549">
        <v>1.738</v>
      </c>
      <c r="S29" s="1549">
        <v>1.4999999999999999E-2</v>
      </c>
      <c r="T29" s="1549">
        <v>7.1999999999999995E-2</v>
      </c>
      <c r="U29" s="1550">
        <v>0.308</v>
      </c>
      <c r="V29" s="1551">
        <v>315.892</v>
      </c>
      <c r="W29" s="1552">
        <v>2549.4119999999998</v>
      </c>
      <c r="X29" s="1549">
        <v>4.6500000000000004</v>
      </c>
      <c r="Y29" s="1549">
        <v>9.8079999999999998</v>
      </c>
      <c r="Z29" s="1549">
        <v>0.223</v>
      </c>
      <c r="AA29" s="1549">
        <v>1.9</v>
      </c>
      <c r="AB29" s="1550">
        <v>36.590000000000003</v>
      </c>
      <c r="AC29" s="1551">
        <v>2602.36</v>
      </c>
    </row>
    <row r="30" spans="1:29">
      <c r="A30" s="1547" t="s">
        <v>453</v>
      </c>
      <c r="B30" s="1548">
        <v>735.6</v>
      </c>
      <c r="C30" s="1549">
        <v>5.41</v>
      </c>
      <c r="D30" s="1549">
        <v>119.82899999999999</v>
      </c>
      <c r="E30" s="1549">
        <v>2.5710000000000002</v>
      </c>
      <c r="F30" s="1549">
        <v>4.9119999999999999</v>
      </c>
      <c r="G30" s="1550">
        <v>441.53899999999999</v>
      </c>
      <c r="H30" s="1551">
        <v>1307.29</v>
      </c>
      <c r="I30" s="1552">
        <v>64.274000000000001</v>
      </c>
      <c r="J30" s="1549">
        <v>0.29799999999999999</v>
      </c>
      <c r="K30" s="1549">
        <v>6.617</v>
      </c>
      <c r="L30" s="1549">
        <v>0.50700000000000001</v>
      </c>
      <c r="M30" s="1549">
        <v>1.9079999999999999</v>
      </c>
      <c r="N30" s="1550">
        <v>24.382000000000001</v>
      </c>
      <c r="O30" s="1551">
        <v>97.478999999999999</v>
      </c>
      <c r="P30" s="1548">
        <v>70.138999999999996</v>
      </c>
      <c r="Q30" s="1549">
        <v>0.23200000000000001</v>
      </c>
      <c r="R30" s="1549">
        <v>0.20599999999999999</v>
      </c>
      <c r="S30" s="1549">
        <v>4.1000000000000002E-2</v>
      </c>
      <c r="T30" s="1549">
        <v>3.2000000000000001E-2</v>
      </c>
      <c r="U30" s="1550">
        <v>51.164000000000001</v>
      </c>
      <c r="V30" s="1551">
        <v>121.773</v>
      </c>
      <c r="W30" s="1552">
        <v>870.01300000000003</v>
      </c>
      <c r="X30" s="1549">
        <v>5.94</v>
      </c>
      <c r="Y30" s="1549">
        <v>126.652</v>
      </c>
      <c r="Z30" s="1549">
        <v>3.1190000000000002</v>
      </c>
      <c r="AA30" s="1549">
        <v>6.8520000000000003</v>
      </c>
      <c r="AB30" s="1550">
        <v>517.08500000000004</v>
      </c>
      <c r="AC30" s="1551">
        <v>1526.5419999999999</v>
      </c>
    </row>
    <row r="31" spans="1:29">
      <c r="A31" s="1547" t="s">
        <v>454</v>
      </c>
      <c r="B31" s="1548">
        <v>294.81</v>
      </c>
      <c r="C31" s="1549">
        <v>1.1539999999999999</v>
      </c>
      <c r="D31" s="1549">
        <v>30.885000000000002</v>
      </c>
      <c r="E31" s="1549">
        <v>4.6289999999999996</v>
      </c>
      <c r="F31" s="1549">
        <v>35.582999999999998</v>
      </c>
      <c r="G31" s="1550">
        <v>30.138000000000002</v>
      </c>
      <c r="H31" s="1551">
        <v>392.57</v>
      </c>
      <c r="I31" s="1552">
        <v>38.634</v>
      </c>
      <c r="J31" s="1549">
        <v>0.16400000000000001</v>
      </c>
      <c r="K31" s="1549">
        <v>0.63700000000000001</v>
      </c>
      <c r="L31" s="1549">
        <v>0.25600000000000001</v>
      </c>
      <c r="M31" s="1549">
        <v>2.8000000000000001E-2</v>
      </c>
      <c r="N31" s="1550">
        <v>0.70399999999999996</v>
      </c>
      <c r="O31" s="1551">
        <v>40.167000000000002</v>
      </c>
      <c r="P31" s="1548">
        <v>40.148000000000003</v>
      </c>
      <c r="Q31" s="1549">
        <v>0.373</v>
      </c>
      <c r="R31" s="1549">
        <v>2.5169999999999999</v>
      </c>
      <c r="S31" s="1549">
        <v>0.214</v>
      </c>
      <c r="T31" s="1549">
        <v>32.518000000000001</v>
      </c>
      <c r="U31" s="1550">
        <v>6.0339999999999998</v>
      </c>
      <c r="V31" s="1551">
        <v>81.59</v>
      </c>
      <c r="W31" s="1552">
        <v>373.59199999999998</v>
      </c>
      <c r="X31" s="1549">
        <v>1.6910000000000001</v>
      </c>
      <c r="Y31" s="1549">
        <v>34.039000000000001</v>
      </c>
      <c r="Z31" s="1549">
        <v>5.0990000000000002</v>
      </c>
      <c r="AA31" s="1549">
        <v>68.129000000000005</v>
      </c>
      <c r="AB31" s="1550">
        <v>36.875999999999998</v>
      </c>
      <c r="AC31" s="1551">
        <v>514.327</v>
      </c>
    </row>
    <row r="32" spans="1:29" ht="25.5">
      <c r="A32" s="1547" t="s">
        <v>455</v>
      </c>
      <c r="B32" s="1548">
        <v>0.44600000000000001</v>
      </c>
      <c r="C32" s="1549">
        <v>2E-3</v>
      </c>
      <c r="D32" s="1549">
        <v>0</v>
      </c>
      <c r="E32" s="1549">
        <v>0</v>
      </c>
      <c r="F32" s="1549">
        <v>6.0000000000000001E-3</v>
      </c>
      <c r="G32" s="1550">
        <v>0</v>
      </c>
      <c r="H32" s="1551">
        <v>0.45400000000000001</v>
      </c>
      <c r="I32" s="1552">
        <v>0</v>
      </c>
      <c r="J32" s="1549">
        <v>0</v>
      </c>
      <c r="K32" s="1549">
        <v>0</v>
      </c>
      <c r="L32" s="1549">
        <v>0</v>
      </c>
      <c r="M32" s="1549">
        <v>0</v>
      </c>
      <c r="N32" s="1550">
        <v>0</v>
      </c>
      <c r="O32" s="1551">
        <v>0</v>
      </c>
      <c r="P32" s="1548">
        <v>0</v>
      </c>
      <c r="Q32" s="1549">
        <v>0</v>
      </c>
      <c r="R32" s="1549">
        <v>0</v>
      </c>
      <c r="S32" s="1549">
        <v>0</v>
      </c>
      <c r="T32" s="1549">
        <v>0</v>
      </c>
      <c r="U32" s="1550">
        <v>0</v>
      </c>
      <c r="V32" s="1551">
        <v>0</v>
      </c>
      <c r="W32" s="1552">
        <v>0.44600000000000001</v>
      </c>
      <c r="X32" s="1549">
        <v>2E-3</v>
      </c>
      <c r="Y32" s="1549">
        <v>0</v>
      </c>
      <c r="Z32" s="1549">
        <v>0</v>
      </c>
      <c r="AA32" s="1549">
        <v>6.0000000000000001E-3</v>
      </c>
      <c r="AB32" s="1550">
        <v>0</v>
      </c>
      <c r="AC32" s="1551">
        <v>0.45400000000000001</v>
      </c>
    </row>
    <row r="33" spans="1:29" ht="25.5">
      <c r="A33" s="1547" t="s">
        <v>456</v>
      </c>
      <c r="B33" s="1548">
        <v>0</v>
      </c>
      <c r="C33" s="1549">
        <v>0</v>
      </c>
      <c r="D33" s="1549">
        <v>0</v>
      </c>
      <c r="E33" s="1549">
        <v>0</v>
      </c>
      <c r="F33" s="1549">
        <v>24.643999999999998</v>
      </c>
      <c r="G33" s="1550">
        <v>0</v>
      </c>
      <c r="H33" s="1551">
        <v>24.643999999999998</v>
      </c>
      <c r="I33" s="1552">
        <v>0</v>
      </c>
      <c r="J33" s="1549">
        <v>0</v>
      </c>
      <c r="K33" s="1549">
        <v>0</v>
      </c>
      <c r="L33" s="1549">
        <v>0</v>
      </c>
      <c r="M33" s="1549">
        <v>0</v>
      </c>
      <c r="N33" s="1550">
        <v>0</v>
      </c>
      <c r="O33" s="1551">
        <v>0</v>
      </c>
      <c r="P33" s="1548">
        <v>389.72199999999998</v>
      </c>
      <c r="Q33" s="1549">
        <v>2.851</v>
      </c>
      <c r="R33" s="1549">
        <v>9.5869999999999997</v>
      </c>
      <c r="S33" s="1549">
        <v>0</v>
      </c>
      <c r="T33" s="1549">
        <v>5.0000000000000001E-3</v>
      </c>
      <c r="U33" s="1550">
        <v>1247.4839999999999</v>
      </c>
      <c r="V33" s="1551">
        <v>1649.6489999999999</v>
      </c>
      <c r="W33" s="1552">
        <v>389.72199999999998</v>
      </c>
      <c r="X33" s="1549">
        <v>2.851</v>
      </c>
      <c r="Y33" s="1549">
        <v>9.5869999999999997</v>
      </c>
      <c r="Z33" s="1549">
        <v>0</v>
      </c>
      <c r="AA33" s="1549">
        <v>24.649000000000001</v>
      </c>
      <c r="AB33" s="1550">
        <v>1247.4839999999999</v>
      </c>
      <c r="AC33" s="1551">
        <v>1674.2929999999999</v>
      </c>
    </row>
    <row r="34" spans="1:29" ht="25.5">
      <c r="A34" s="1547" t="s">
        <v>457</v>
      </c>
      <c r="B34" s="1548">
        <v>2863.4679999999998</v>
      </c>
      <c r="C34" s="1549">
        <v>6.2809999999999997</v>
      </c>
      <c r="D34" s="1549">
        <v>13.103</v>
      </c>
      <c r="E34" s="1549">
        <v>0.35799999999999998</v>
      </c>
      <c r="F34" s="1549">
        <v>0.34499999999999997</v>
      </c>
      <c r="G34" s="1550">
        <v>0</v>
      </c>
      <c r="H34" s="1551">
        <v>2883.1970000000001</v>
      </c>
      <c r="I34" s="1552">
        <v>37449.141000000003</v>
      </c>
      <c r="J34" s="1549">
        <v>99.635999999999996</v>
      </c>
      <c r="K34" s="1549">
        <v>385.53199999999998</v>
      </c>
      <c r="L34" s="1549">
        <v>24.384</v>
      </c>
      <c r="M34" s="1549">
        <v>1.1399999999999999</v>
      </c>
      <c r="N34" s="1550">
        <v>302.99700000000001</v>
      </c>
      <c r="O34" s="1551">
        <v>38238.446000000004</v>
      </c>
      <c r="P34" s="1548">
        <v>7020.5280000000002</v>
      </c>
      <c r="Q34" s="1549">
        <v>17.827000000000002</v>
      </c>
      <c r="R34" s="1549">
        <v>73.429000000000002</v>
      </c>
      <c r="S34" s="1549">
        <v>6.266</v>
      </c>
      <c r="T34" s="1549">
        <v>0.53600000000000003</v>
      </c>
      <c r="U34" s="1550">
        <v>9.2029999999999994</v>
      </c>
      <c r="V34" s="1551">
        <v>7121.5230000000001</v>
      </c>
      <c r="W34" s="1552">
        <v>47333.137000000002</v>
      </c>
      <c r="X34" s="1549">
        <v>123.744</v>
      </c>
      <c r="Y34" s="1549">
        <v>472.06400000000002</v>
      </c>
      <c r="Z34" s="1549">
        <v>31.007999999999999</v>
      </c>
      <c r="AA34" s="1549">
        <v>2.0209999999999999</v>
      </c>
      <c r="AB34" s="1550">
        <v>312.2</v>
      </c>
      <c r="AC34" s="1551">
        <v>48243.165999999997</v>
      </c>
    </row>
    <row r="35" spans="1:29" ht="25.5">
      <c r="A35" s="1547" t="s">
        <v>458</v>
      </c>
      <c r="B35" s="1548">
        <v>13.717000000000001</v>
      </c>
      <c r="C35" s="1549">
        <v>2.4E-2</v>
      </c>
      <c r="D35" s="1549">
        <v>0</v>
      </c>
      <c r="E35" s="1549">
        <v>0</v>
      </c>
      <c r="F35" s="1549">
        <v>0</v>
      </c>
      <c r="G35" s="1550">
        <v>0</v>
      </c>
      <c r="H35" s="1551">
        <v>13.741</v>
      </c>
      <c r="I35" s="1552">
        <v>737.5</v>
      </c>
      <c r="J35" s="1549">
        <v>2.3780000000000001</v>
      </c>
      <c r="K35" s="1549">
        <v>37.433</v>
      </c>
      <c r="L35" s="1549">
        <v>4.0759999999999996</v>
      </c>
      <c r="M35" s="1549">
        <v>2.5000000000000001E-2</v>
      </c>
      <c r="N35" s="1550">
        <v>3.0169999999999999</v>
      </c>
      <c r="O35" s="1551">
        <v>780.35299999999995</v>
      </c>
      <c r="P35" s="1548">
        <v>73.283000000000001</v>
      </c>
      <c r="Q35" s="1549">
        <v>0.16</v>
      </c>
      <c r="R35" s="1549">
        <v>0</v>
      </c>
      <c r="S35" s="1549">
        <v>0</v>
      </c>
      <c r="T35" s="1549">
        <v>0</v>
      </c>
      <c r="U35" s="1550">
        <v>0</v>
      </c>
      <c r="V35" s="1551">
        <v>73.442999999999998</v>
      </c>
      <c r="W35" s="1552">
        <v>824.5</v>
      </c>
      <c r="X35" s="1549">
        <v>2.5619999999999998</v>
      </c>
      <c r="Y35" s="1549">
        <v>37.433</v>
      </c>
      <c r="Z35" s="1549">
        <v>4.0759999999999996</v>
      </c>
      <c r="AA35" s="1549">
        <v>2.5000000000000001E-2</v>
      </c>
      <c r="AB35" s="1550">
        <v>3.0169999999999999</v>
      </c>
      <c r="AC35" s="1551">
        <v>867.53700000000003</v>
      </c>
    </row>
    <row r="36" spans="1:29">
      <c r="A36" s="1547" t="s">
        <v>7</v>
      </c>
      <c r="B36" s="1548">
        <v>64233.341999999997</v>
      </c>
      <c r="C36" s="1549">
        <v>270.04700000000003</v>
      </c>
      <c r="D36" s="1549">
        <v>1917.1679999999999</v>
      </c>
      <c r="E36" s="1549">
        <v>164.94800000000001</v>
      </c>
      <c r="F36" s="1549">
        <v>26.141999999999999</v>
      </c>
      <c r="G36" s="1550">
        <v>0.41699999999999998</v>
      </c>
      <c r="H36" s="1551">
        <v>66447.115999999995</v>
      </c>
      <c r="I36" s="1552">
        <v>21580.684000000001</v>
      </c>
      <c r="J36" s="1549">
        <v>85.680999999999997</v>
      </c>
      <c r="K36" s="1549">
        <v>415.69200000000001</v>
      </c>
      <c r="L36" s="1549">
        <v>23.181000000000001</v>
      </c>
      <c r="M36" s="1549">
        <v>2.3919999999999999</v>
      </c>
      <c r="N36" s="1550">
        <v>0</v>
      </c>
      <c r="O36" s="1551">
        <v>22084.449000000001</v>
      </c>
      <c r="P36" s="1548">
        <v>824.02800000000002</v>
      </c>
      <c r="Q36" s="1549">
        <v>3.6179999999999999</v>
      </c>
      <c r="R36" s="1549">
        <v>28.61</v>
      </c>
      <c r="S36" s="1549">
        <v>0.61799999999999999</v>
      </c>
      <c r="T36" s="1549">
        <v>0.95599999999999996</v>
      </c>
      <c r="U36" s="1550">
        <v>0</v>
      </c>
      <c r="V36" s="1551">
        <v>857.21199999999999</v>
      </c>
      <c r="W36" s="1552">
        <v>86638.054000000004</v>
      </c>
      <c r="X36" s="1549">
        <v>359.346</v>
      </c>
      <c r="Y36" s="1549">
        <v>2361.4699999999998</v>
      </c>
      <c r="Z36" s="1549">
        <v>188.74700000000001</v>
      </c>
      <c r="AA36" s="1549">
        <v>29.49</v>
      </c>
      <c r="AB36" s="1550">
        <v>0.41699999999999998</v>
      </c>
      <c r="AC36" s="1551">
        <v>89388.777000000002</v>
      </c>
    </row>
    <row r="37" spans="1:29">
      <c r="A37" s="1547" t="s">
        <v>459</v>
      </c>
      <c r="B37" s="1548">
        <v>7014.4769999999999</v>
      </c>
      <c r="C37" s="1549">
        <v>10.993</v>
      </c>
      <c r="D37" s="1549">
        <v>261.44400000000002</v>
      </c>
      <c r="E37" s="1549">
        <v>22.15</v>
      </c>
      <c r="F37" s="1549">
        <v>16.704999999999998</v>
      </c>
      <c r="G37" s="1550">
        <v>5857.0450000000001</v>
      </c>
      <c r="H37" s="1551">
        <v>13160.664000000001</v>
      </c>
      <c r="I37" s="1552">
        <v>2E-3</v>
      </c>
      <c r="J37" s="1549">
        <v>0</v>
      </c>
      <c r="K37" s="1549">
        <v>0</v>
      </c>
      <c r="L37" s="1549">
        <v>0</v>
      </c>
      <c r="M37" s="1549">
        <v>0</v>
      </c>
      <c r="N37" s="1550">
        <v>0</v>
      </c>
      <c r="O37" s="1551">
        <v>2E-3</v>
      </c>
      <c r="P37" s="1548">
        <v>4.0000000000000001E-3</v>
      </c>
      <c r="Q37" s="1549">
        <v>0</v>
      </c>
      <c r="R37" s="1549">
        <v>0.03</v>
      </c>
      <c r="S37" s="1549">
        <v>0</v>
      </c>
      <c r="T37" s="1549">
        <v>0</v>
      </c>
      <c r="U37" s="1550">
        <v>0</v>
      </c>
      <c r="V37" s="1551">
        <v>3.4000000000000002E-2</v>
      </c>
      <c r="W37" s="1552">
        <v>7014.4830000000002</v>
      </c>
      <c r="X37" s="1549">
        <v>10.993</v>
      </c>
      <c r="Y37" s="1549">
        <v>261.47399999999999</v>
      </c>
      <c r="Z37" s="1549">
        <v>22.15</v>
      </c>
      <c r="AA37" s="1549">
        <v>16.704999999999998</v>
      </c>
      <c r="AB37" s="1550">
        <v>5857.0450000000001</v>
      </c>
      <c r="AC37" s="1551">
        <v>13160.7</v>
      </c>
    </row>
    <row r="38" spans="1:29" ht="25.5">
      <c r="A38" s="1547" t="s">
        <v>460</v>
      </c>
      <c r="B38" s="1548">
        <v>11835.114</v>
      </c>
      <c r="C38" s="1549">
        <v>35.378999999999998</v>
      </c>
      <c r="D38" s="1549">
        <v>463.55599999999998</v>
      </c>
      <c r="E38" s="1549">
        <v>53.109000000000002</v>
      </c>
      <c r="F38" s="1549">
        <v>84.744</v>
      </c>
      <c r="G38" s="1550">
        <v>10293.799000000001</v>
      </c>
      <c r="H38" s="1551">
        <v>22712.592000000001</v>
      </c>
      <c r="I38" s="1552">
        <v>0</v>
      </c>
      <c r="J38" s="1549">
        <v>0</v>
      </c>
      <c r="K38" s="1549">
        <v>0</v>
      </c>
      <c r="L38" s="1549">
        <v>0</v>
      </c>
      <c r="M38" s="1549">
        <v>0</v>
      </c>
      <c r="N38" s="1550">
        <v>0</v>
      </c>
      <c r="O38" s="1551">
        <v>0</v>
      </c>
      <c r="P38" s="1548">
        <v>0.72899999999999998</v>
      </c>
      <c r="Q38" s="1549">
        <v>0</v>
      </c>
      <c r="R38" s="1549">
        <v>2.4E-2</v>
      </c>
      <c r="S38" s="1549">
        <v>0</v>
      </c>
      <c r="T38" s="1549">
        <v>639.70600000000002</v>
      </c>
      <c r="U38" s="1550">
        <v>16.187999999999999</v>
      </c>
      <c r="V38" s="1551">
        <v>656.64700000000005</v>
      </c>
      <c r="W38" s="1552">
        <v>11835.843000000001</v>
      </c>
      <c r="X38" s="1549">
        <v>35.378999999999998</v>
      </c>
      <c r="Y38" s="1549">
        <v>463.58</v>
      </c>
      <c r="Z38" s="1549">
        <v>53.109000000000002</v>
      </c>
      <c r="AA38" s="1549">
        <v>724.45</v>
      </c>
      <c r="AB38" s="1550">
        <v>10309.986999999999</v>
      </c>
      <c r="AC38" s="1551">
        <v>23369.239000000001</v>
      </c>
    </row>
    <row r="39" spans="1:29">
      <c r="A39" s="1547" t="s">
        <v>9</v>
      </c>
      <c r="B39" s="1548">
        <v>60.773000000000003</v>
      </c>
      <c r="C39" s="1549">
        <v>0.34799999999999998</v>
      </c>
      <c r="D39" s="1549">
        <v>0</v>
      </c>
      <c r="E39" s="1549">
        <v>0</v>
      </c>
      <c r="F39" s="1549">
        <v>5.1999999999999998E-2</v>
      </c>
      <c r="G39" s="1550">
        <v>0</v>
      </c>
      <c r="H39" s="1551">
        <v>61.173000000000002</v>
      </c>
      <c r="I39" s="1552">
        <v>254.50700000000001</v>
      </c>
      <c r="J39" s="1549">
        <v>0.91900000000000004</v>
      </c>
      <c r="K39" s="1549">
        <v>6.6970000000000001</v>
      </c>
      <c r="L39" s="1549">
        <v>0.3</v>
      </c>
      <c r="M39" s="1549">
        <v>0.35599999999999998</v>
      </c>
      <c r="N39" s="1550">
        <v>0</v>
      </c>
      <c r="O39" s="1551">
        <v>262.47899999999998</v>
      </c>
      <c r="P39" s="1548">
        <v>3.1779999999999999</v>
      </c>
      <c r="Q39" s="1549">
        <v>1.7999999999999999E-2</v>
      </c>
      <c r="R39" s="1549">
        <v>0.20200000000000001</v>
      </c>
      <c r="S39" s="1549">
        <v>6.0000000000000001E-3</v>
      </c>
      <c r="T39" s="1549">
        <v>1E-3</v>
      </c>
      <c r="U39" s="1550">
        <v>0</v>
      </c>
      <c r="V39" s="1551">
        <v>3.399</v>
      </c>
      <c r="W39" s="1552">
        <v>318.45800000000003</v>
      </c>
      <c r="X39" s="1549">
        <v>1.2849999999999999</v>
      </c>
      <c r="Y39" s="1549">
        <v>6.899</v>
      </c>
      <c r="Z39" s="1549">
        <v>0.30599999999999999</v>
      </c>
      <c r="AA39" s="1549">
        <v>0.40899999999999997</v>
      </c>
      <c r="AB39" s="1550">
        <v>0</v>
      </c>
      <c r="AC39" s="1551">
        <v>327.05099999999999</v>
      </c>
    </row>
    <row r="40" spans="1:29">
      <c r="A40" s="1547" t="s">
        <v>10</v>
      </c>
      <c r="B40" s="1548">
        <v>120.071</v>
      </c>
      <c r="C40" s="1549">
        <v>2.948</v>
      </c>
      <c r="D40" s="1549">
        <v>20.709</v>
      </c>
      <c r="E40" s="1549">
        <v>2.3109999999999999</v>
      </c>
      <c r="F40" s="1549">
        <v>86.808999999999997</v>
      </c>
      <c r="G40" s="1550">
        <v>9.157</v>
      </c>
      <c r="H40" s="1551">
        <v>239.69399999999999</v>
      </c>
      <c r="I40" s="1552">
        <v>942.45899999999995</v>
      </c>
      <c r="J40" s="1549">
        <v>4.8140000000000001</v>
      </c>
      <c r="K40" s="1549">
        <v>112.19199999999999</v>
      </c>
      <c r="L40" s="1549">
        <v>3.681</v>
      </c>
      <c r="M40" s="1549">
        <v>5.2210000000000001</v>
      </c>
      <c r="N40" s="1550">
        <v>12.93</v>
      </c>
      <c r="O40" s="1551">
        <v>1077.616</v>
      </c>
      <c r="P40" s="1548">
        <v>1494.5740000000001</v>
      </c>
      <c r="Q40" s="1549">
        <v>5.8209999999999997</v>
      </c>
      <c r="R40" s="1549">
        <v>30.036999999999999</v>
      </c>
      <c r="S40" s="1549">
        <v>5.6779999999999999</v>
      </c>
      <c r="T40" s="1549">
        <v>28.937000000000001</v>
      </c>
      <c r="U40" s="1550">
        <v>3.7309999999999999</v>
      </c>
      <c r="V40" s="1551">
        <v>1563.1</v>
      </c>
      <c r="W40" s="1552">
        <v>2557.1039999999998</v>
      </c>
      <c r="X40" s="1549">
        <v>13.583</v>
      </c>
      <c r="Y40" s="1549">
        <v>162.93799999999999</v>
      </c>
      <c r="Z40" s="1549">
        <v>11.67</v>
      </c>
      <c r="AA40" s="1549">
        <v>120.967</v>
      </c>
      <c r="AB40" s="1550">
        <v>25.818000000000001</v>
      </c>
      <c r="AC40" s="1551">
        <v>2880.41</v>
      </c>
    </row>
    <row r="41" spans="1:29">
      <c r="A41" s="1547" t="s">
        <v>461</v>
      </c>
      <c r="B41" s="1548">
        <v>159.28800000000001</v>
      </c>
      <c r="C41" s="1549">
        <v>5.5110000000000001</v>
      </c>
      <c r="D41" s="1549">
        <v>26.395</v>
      </c>
      <c r="E41" s="1549">
        <v>2.5510000000000002</v>
      </c>
      <c r="F41" s="1549">
        <v>0.16900000000000001</v>
      </c>
      <c r="G41" s="1550">
        <v>2.3570000000000002</v>
      </c>
      <c r="H41" s="1551">
        <v>193.72</v>
      </c>
      <c r="I41" s="1552">
        <v>11.33</v>
      </c>
      <c r="J41" s="1549">
        <v>4.8000000000000001E-2</v>
      </c>
      <c r="K41" s="1549">
        <v>0</v>
      </c>
      <c r="L41" s="1549">
        <v>0</v>
      </c>
      <c r="M41" s="1549">
        <v>0.13500000000000001</v>
      </c>
      <c r="N41" s="1550">
        <v>0</v>
      </c>
      <c r="O41" s="1551">
        <v>11.513</v>
      </c>
      <c r="P41" s="1548">
        <v>78.864999999999995</v>
      </c>
      <c r="Q41" s="1549">
        <v>1.9990000000000001</v>
      </c>
      <c r="R41" s="1549">
        <v>9.8190000000000008</v>
      </c>
      <c r="S41" s="1549">
        <v>0.97599999999999998</v>
      </c>
      <c r="T41" s="1549">
        <v>0</v>
      </c>
      <c r="U41" s="1550">
        <v>0</v>
      </c>
      <c r="V41" s="1551">
        <v>90.683000000000007</v>
      </c>
      <c r="W41" s="1552">
        <v>249.483</v>
      </c>
      <c r="X41" s="1549">
        <v>7.5579999999999998</v>
      </c>
      <c r="Y41" s="1549">
        <v>36.213999999999999</v>
      </c>
      <c r="Z41" s="1549">
        <v>3.5270000000000001</v>
      </c>
      <c r="AA41" s="1549">
        <v>0.30399999999999999</v>
      </c>
      <c r="AB41" s="1550">
        <v>2.3570000000000002</v>
      </c>
      <c r="AC41" s="1551">
        <v>295.916</v>
      </c>
    </row>
    <row r="42" spans="1:29">
      <c r="A42" s="1547" t="s">
        <v>462</v>
      </c>
      <c r="B42" s="1548">
        <v>97.072000000000003</v>
      </c>
      <c r="C42" s="1549">
        <v>0.30299999999999999</v>
      </c>
      <c r="D42" s="1549">
        <v>1.978</v>
      </c>
      <c r="E42" s="1549">
        <v>8.4000000000000005E-2</v>
      </c>
      <c r="F42" s="1549">
        <v>0.443</v>
      </c>
      <c r="G42" s="1550">
        <v>8.2439999999999998</v>
      </c>
      <c r="H42" s="1551">
        <v>108.04</v>
      </c>
      <c r="I42" s="1552">
        <v>8.8550000000000004</v>
      </c>
      <c r="J42" s="1549">
        <v>3.2000000000000001E-2</v>
      </c>
      <c r="K42" s="1549">
        <v>0.66700000000000004</v>
      </c>
      <c r="L42" s="1549">
        <v>7.4999999999999997E-2</v>
      </c>
      <c r="M42" s="1549">
        <v>7.0000000000000001E-3</v>
      </c>
      <c r="N42" s="1550">
        <v>0</v>
      </c>
      <c r="O42" s="1551">
        <v>9.5609999999999999</v>
      </c>
      <c r="P42" s="1548">
        <v>97.858000000000004</v>
      </c>
      <c r="Q42" s="1549">
        <v>0.437</v>
      </c>
      <c r="R42" s="1549">
        <v>2.593</v>
      </c>
      <c r="S42" s="1549">
        <v>7.0000000000000001E-3</v>
      </c>
      <c r="T42" s="1549">
        <v>0</v>
      </c>
      <c r="U42" s="1550">
        <v>6.2E-2</v>
      </c>
      <c r="V42" s="1551">
        <v>100.95</v>
      </c>
      <c r="W42" s="1552">
        <v>203.785</v>
      </c>
      <c r="X42" s="1549">
        <v>0.77200000000000002</v>
      </c>
      <c r="Y42" s="1549">
        <v>5.2380000000000004</v>
      </c>
      <c r="Z42" s="1549">
        <v>0.16600000000000001</v>
      </c>
      <c r="AA42" s="1549">
        <v>0.45</v>
      </c>
      <c r="AB42" s="1550">
        <v>8.3059999999999992</v>
      </c>
      <c r="AC42" s="1551">
        <v>218.55099999999999</v>
      </c>
    </row>
    <row r="43" spans="1:29">
      <c r="A43" s="1547" t="s">
        <v>454</v>
      </c>
      <c r="B43" s="1548">
        <v>88.983999999999995</v>
      </c>
      <c r="C43" s="1549">
        <v>0.20599999999999999</v>
      </c>
      <c r="D43" s="1549">
        <v>1.141</v>
      </c>
      <c r="E43" s="1549">
        <v>0.17399999999999999</v>
      </c>
      <c r="F43" s="1549">
        <v>0.39200000000000002</v>
      </c>
      <c r="G43" s="1550">
        <v>6.47</v>
      </c>
      <c r="H43" s="1551">
        <v>97.192999999999998</v>
      </c>
      <c r="I43" s="1552">
        <v>41.084000000000003</v>
      </c>
      <c r="J43" s="1549">
        <v>0.222</v>
      </c>
      <c r="K43" s="1549">
        <v>1.0329999999999999</v>
      </c>
      <c r="L43" s="1549">
        <v>4.0000000000000001E-3</v>
      </c>
      <c r="M43" s="1549">
        <v>5.0000000000000001E-3</v>
      </c>
      <c r="N43" s="1550">
        <v>0</v>
      </c>
      <c r="O43" s="1551">
        <v>42.344000000000001</v>
      </c>
      <c r="P43" s="1548">
        <v>26.545999999999999</v>
      </c>
      <c r="Q43" s="1549">
        <v>0.127</v>
      </c>
      <c r="R43" s="1549">
        <v>4.5570000000000004</v>
      </c>
      <c r="S43" s="1549">
        <v>0.126</v>
      </c>
      <c r="T43" s="1549">
        <v>0</v>
      </c>
      <c r="U43" s="1550">
        <v>0</v>
      </c>
      <c r="V43" s="1551">
        <v>31.23</v>
      </c>
      <c r="W43" s="1552">
        <v>156.614</v>
      </c>
      <c r="X43" s="1549">
        <v>0.55500000000000005</v>
      </c>
      <c r="Y43" s="1549">
        <v>6.7309999999999999</v>
      </c>
      <c r="Z43" s="1549">
        <v>0.30399999999999999</v>
      </c>
      <c r="AA43" s="1549">
        <v>0.39700000000000002</v>
      </c>
      <c r="AB43" s="1550">
        <v>6.47</v>
      </c>
      <c r="AC43" s="1551">
        <v>170.767</v>
      </c>
    </row>
    <row r="44" spans="1:29" ht="13.5" thickBot="1">
      <c r="A44" s="1553" t="s">
        <v>17</v>
      </c>
      <c r="B44" s="1554">
        <v>272.70499999999998</v>
      </c>
      <c r="C44" s="1555">
        <v>1.4850000000000001</v>
      </c>
      <c r="D44" s="1555">
        <v>39.567999999999998</v>
      </c>
      <c r="E44" s="1555">
        <v>7.8689999999999998</v>
      </c>
      <c r="F44" s="1555">
        <v>2.9969999999999999</v>
      </c>
      <c r="G44" s="1556">
        <v>15.981</v>
      </c>
      <c r="H44" s="1557">
        <v>332.73599999999999</v>
      </c>
      <c r="I44" s="1558">
        <v>35.421999999999997</v>
      </c>
      <c r="J44" s="1555">
        <v>8.6999999999999994E-2</v>
      </c>
      <c r="K44" s="1555">
        <v>1.345</v>
      </c>
      <c r="L44" s="1555">
        <v>0.115</v>
      </c>
      <c r="M44" s="1555">
        <v>1.2999999999999999E-2</v>
      </c>
      <c r="N44" s="1556">
        <v>0</v>
      </c>
      <c r="O44" s="1557">
        <v>36.866999999999997</v>
      </c>
      <c r="P44" s="1554">
        <v>171.69300000000001</v>
      </c>
      <c r="Q44" s="1555">
        <v>0.63800000000000001</v>
      </c>
      <c r="R44" s="1555">
        <v>5.2649999999999997</v>
      </c>
      <c r="S44" s="1555">
        <v>0.20699999999999999</v>
      </c>
      <c r="T44" s="1555">
        <v>0.54200000000000004</v>
      </c>
      <c r="U44" s="1556">
        <v>2.8000000000000001E-2</v>
      </c>
      <c r="V44" s="1557">
        <v>178.166</v>
      </c>
      <c r="W44" s="1558">
        <v>479.82</v>
      </c>
      <c r="X44" s="1555">
        <v>2.21</v>
      </c>
      <c r="Y44" s="1555">
        <v>46.177999999999997</v>
      </c>
      <c r="Z44" s="1555">
        <v>8.1910000000000007</v>
      </c>
      <c r="AA44" s="1555">
        <v>3.552</v>
      </c>
      <c r="AB44" s="1556">
        <v>16.009</v>
      </c>
      <c r="AC44" s="1557">
        <v>547.76900000000001</v>
      </c>
    </row>
    <row r="45" spans="1:29" ht="13.5" thickBot="1">
      <c r="A45" s="1559" t="s">
        <v>463</v>
      </c>
      <c r="B45" s="1560">
        <v>215326.973</v>
      </c>
      <c r="C45" s="1561">
        <v>928.23</v>
      </c>
      <c r="D45" s="1561">
        <v>13169.7</v>
      </c>
      <c r="E45" s="1561">
        <v>1489.6969999999999</v>
      </c>
      <c r="F45" s="1561">
        <v>58722.067000000003</v>
      </c>
      <c r="G45" s="1562">
        <v>44332.364000000001</v>
      </c>
      <c r="H45" s="1563">
        <v>332479.33399999997</v>
      </c>
      <c r="I45" s="1564">
        <v>85245.441999999995</v>
      </c>
      <c r="J45" s="1561">
        <v>329.52600000000001</v>
      </c>
      <c r="K45" s="1561">
        <v>2566.5529999999999</v>
      </c>
      <c r="L45" s="1561">
        <v>139.70699999999999</v>
      </c>
      <c r="M45" s="1561">
        <v>3590.951</v>
      </c>
      <c r="N45" s="1562">
        <v>3362.98</v>
      </c>
      <c r="O45" s="1563">
        <v>95095.452000000005</v>
      </c>
      <c r="P45" s="1560">
        <v>89485.058000000005</v>
      </c>
      <c r="Q45" s="1561">
        <v>344.62799999999999</v>
      </c>
      <c r="R45" s="1561">
        <v>2349.8690000000001</v>
      </c>
      <c r="S45" s="1561">
        <v>379.83699999999999</v>
      </c>
      <c r="T45" s="1561">
        <v>6411.7950000000001</v>
      </c>
      <c r="U45" s="1562">
        <v>12174.781000000001</v>
      </c>
      <c r="V45" s="1563">
        <v>110766.13099999999</v>
      </c>
      <c r="W45" s="1564">
        <v>390057.473</v>
      </c>
      <c r="X45" s="1561">
        <v>1602.384</v>
      </c>
      <c r="Y45" s="1561">
        <v>18086.121999999999</v>
      </c>
      <c r="Z45" s="1561">
        <v>2009.241</v>
      </c>
      <c r="AA45" s="1561">
        <v>68724.812999999995</v>
      </c>
      <c r="AB45" s="1562">
        <v>59870.125</v>
      </c>
      <c r="AC45" s="1563">
        <v>538340.91700000002</v>
      </c>
    </row>
    <row r="46" spans="1:29">
      <c r="A46" s="1988"/>
    </row>
    <row r="47" spans="1:29">
      <c r="A47" s="1565" t="s">
        <v>464</v>
      </c>
    </row>
    <row r="48" spans="1:29">
      <c r="A48" s="1566" t="s">
        <v>465</v>
      </c>
    </row>
    <row r="49" spans="1:1">
      <c r="A49" s="1566" t="s">
        <v>466</v>
      </c>
    </row>
    <row r="50" spans="1:1">
      <c r="A50" s="1566" t="s">
        <v>467</v>
      </c>
    </row>
    <row r="51" spans="1:1">
      <c r="A51" s="1566" t="s">
        <v>468</v>
      </c>
    </row>
    <row r="52" spans="1:1">
      <c r="A52" s="1566" t="s">
        <v>469</v>
      </c>
    </row>
    <row r="53" spans="1:1">
      <c r="A53" s="1566" t="s">
        <v>470</v>
      </c>
    </row>
    <row r="54" spans="1:1">
      <c r="A54" s="1566" t="s">
        <v>471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  <pageSetup paperSize="9" scale="4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43"/>
  <sheetViews>
    <sheetView zoomScaleNormal="100" workbookViewId="0"/>
  </sheetViews>
  <sheetFormatPr defaultColWidth="6.85546875" defaultRowHeight="12.75"/>
  <cols>
    <col min="1" max="1" width="3.7109375" style="1990" customWidth="1"/>
    <col min="2" max="2" width="37.85546875" style="1989" customWidth="1"/>
    <col min="3" max="3" width="12.42578125" style="1990" bestFit="1" customWidth="1"/>
    <col min="4" max="4" width="12.140625" style="1990" customWidth="1"/>
    <col min="5" max="5" width="11.140625" style="1990" customWidth="1"/>
    <col min="6" max="6" width="10.5703125" style="1990" customWidth="1"/>
    <col min="7" max="7" width="10.140625" style="1990" customWidth="1"/>
    <col min="8" max="8" width="11.42578125" style="1990" customWidth="1"/>
    <col min="9" max="9" width="18.28515625" style="1990" customWidth="1"/>
    <col min="10" max="10" width="13.5703125" style="1990" customWidth="1"/>
    <col min="11" max="11" width="18.140625" style="1990" customWidth="1"/>
    <col min="12" max="12" width="16.7109375" style="1990" customWidth="1"/>
    <col min="13" max="13" width="13.42578125" style="1990" customWidth="1"/>
    <col min="14" max="17" width="6.85546875" style="1990"/>
    <col min="18" max="18" width="10.28515625" style="1990" customWidth="1"/>
    <col min="19" max="22" width="6.85546875" style="1990"/>
    <col min="23" max="24" width="8.42578125" style="1990" bestFit="1" customWidth="1"/>
    <col min="25" max="28" width="6.85546875" style="1990"/>
    <col min="29" max="29" width="11.5703125" style="1990" bestFit="1" customWidth="1"/>
    <col min="30" max="16384" width="6.85546875" style="1990"/>
  </cols>
  <sheetData>
    <row r="1" spans="2:10">
      <c r="I1" s="1991" t="s">
        <v>472</v>
      </c>
    </row>
    <row r="2" spans="2:10">
      <c r="B2" s="1990"/>
    </row>
    <row r="3" spans="2:10" ht="40.5" customHeight="1">
      <c r="B3" s="2647" t="s">
        <v>1014</v>
      </c>
      <c r="C3" s="2647"/>
      <c r="D3" s="2647"/>
      <c r="E3" s="2647"/>
      <c r="F3" s="2647"/>
      <c r="G3" s="2647"/>
      <c r="H3" s="2647"/>
      <c r="I3" s="2647"/>
    </row>
    <row r="4" spans="2:10">
      <c r="B4" s="1990"/>
    </row>
    <row r="5" spans="2:10" ht="13.5" thickBot="1">
      <c r="B5" s="1992"/>
      <c r="C5" s="1993"/>
      <c r="D5" s="1993"/>
      <c r="E5" s="1993"/>
      <c r="F5" s="1993"/>
      <c r="G5" s="1993"/>
      <c r="H5" s="1993"/>
      <c r="I5" s="1994" t="s">
        <v>473</v>
      </c>
    </row>
    <row r="6" spans="2:10" ht="26.25" thickBot="1">
      <c r="B6" s="1567" t="s">
        <v>423</v>
      </c>
      <c r="C6" s="1995" t="s">
        <v>428</v>
      </c>
      <c r="D6" s="1996" t="s">
        <v>429</v>
      </c>
      <c r="E6" s="1996" t="s">
        <v>430</v>
      </c>
      <c r="F6" s="1996" t="s">
        <v>431</v>
      </c>
      <c r="G6" s="1996" t="s">
        <v>432</v>
      </c>
      <c r="H6" s="1997" t="s">
        <v>433</v>
      </c>
      <c r="I6" s="1998" t="s">
        <v>474</v>
      </c>
      <c r="J6" s="1999"/>
    </row>
    <row r="7" spans="2:10">
      <c r="B7" s="1568" t="s">
        <v>12</v>
      </c>
      <c r="C7" s="1546">
        <v>-42.192999999999998</v>
      </c>
      <c r="D7" s="1543">
        <v>-0.68500000000000005</v>
      </c>
      <c r="E7" s="1543">
        <v>164.07599999999999</v>
      </c>
      <c r="F7" s="1543">
        <v>6.7039999999999997</v>
      </c>
      <c r="G7" s="1543">
        <v>1.252</v>
      </c>
      <c r="H7" s="1544">
        <v>-7.9020000000000001</v>
      </c>
      <c r="I7" s="1545">
        <v>114.548</v>
      </c>
      <c r="J7" s="1999"/>
    </row>
    <row r="8" spans="2:10">
      <c r="B8" s="1569" t="s">
        <v>435</v>
      </c>
      <c r="C8" s="1552">
        <v>97.35</v>
      </c>
      <c r="D8" s="1549">
        <v>0.11</v>
      </c>
      <c r="E8" s="1549">
        <v>10.221</v>
      </c>
      <c r="F8" s="1549">
        <v>3.8079999999999998</v>
      </c>
      <c r="G8" s="1549">
        <v>0.33200000000000002</v>
      </c>
      <c r="H8" s="1550">
        <v>64.349999999999994</v>
      </c>
      <c r="I8" s="1551">
        <v>172.363</v>
      </c>
    </row>
    <row r="9" spans="2:10">
      <c r="B9" s="1569" t="s">
        <v>475</v>
      </c>
      <c r="C9" s="1552">
        <v>12.297000000000001</v>
      </c>
      <c r="D9" s="1549">
        <v>1.373</v>
      </c>
      <c r="E9" s="1549">
        <v>-10.648</v>
      </c>
      <c r="F9" s="1549">
        <v>6.7489999999999997</v>
      </c>
      <c r="G9" s="1549">
        <v>-11.194000000000001</v>
      </c>
      <c r="H9" s="1550">
        <v>28.498000000000001</v>
      </c>
      <c r="I9" s="1551">
        <v>20.326000000000001</v>
      </c>
    </row>
    <row r="10" spans="2:10" ht="25.5">
      <c r="B10" s="1569" t="s">
        <v>437</v>
      </c>
      <c r="C10" s="1552">
        <v>132.827</v>
      </c>
      <c r="D10" s="1549">
        <v>-0.1</v>
      </c>
      <c r="E10" s="1549">
        <v>-154.66900000000001</v>
      </c>
      <c r="F10" s="1549">
        <v>-6.5750000000000002</v>
      </c>
      <c r="G10" s="1549">
        <v>2.044</v>
      </c>
      <c r="H10" s="1550">
        <v>-41.348999999999997</v>
      </c>
      <c r="I10" s="1551">
        <v>-61.247</v>
      </c>
    </row>
    <row r="11" spans="2:10" ht="38.25">
      <c r="B11" s="1569" t="s">
        <v>438</v>
      </c>
      <c r="C11" s="1552">
        <v>142.52099999999999</v>
      </c>
      <c r="D11" s="1549">
        <v>-0.47299999999999998</v>
      </c>
      <c r="E11" s="1549">
        <v>106.05200000000001</v>
      </c>
      <c r="F11" s="1549">
        <v>9.3719999999999999</v>
      </c>
      <c r="G11" s="1549">
        <v>5.7329999999999997</v>
      </c>
      <c r="H11" s="1550">
        <v>103.688</v>
      </c>
      <c r="I11" s="1551">
        <v>357.52100000000002</v>
      </c>
    </row>
    <row r="12" spans="2:10" ht="25.5">
      <c r="B12" s="1569" t="s">
        <v>439</v>
      </c>
      <c r="C12" s="1552">
        <v>223.41499999999999</v>
      </c>
      <c r="D12" s="1549">
        <v>1.1619999999999999</v>
      </c>
      <c r="E12" s="1549">
        <v>59.335999999999999</v>
      </c>
      <c r="F12" s="1549">
        <v>2.4550000000000001</v>
      </c>
      <c r="G12" s="1549">
        <v>1.444</v>
      </c>
      <c r="H12" s="1550">
        <v>205.21299999999999</v>
      </c>
      <c r="I12" s="1551">
        <v>490.57</v>
      </c>
    </row>
    <row r="13" spans="2:10">
      <c r="B13" s="1569" t="s">
        <v>440</v>
      </c>
      <c r="C13" s="1552">
        <v>-0.254</v>
      </c>
      <c r="D13" s="1549">
        <v>10.189</v>
      </c>
      <c r="E13" s="1549">
        <v>-28.663</v>
      </c>
      <c r="F13" s="1549">
        <v>-0.86699999999999999</v>
      </c>
      <c r="G13" s="1549">
        <v>6.1360000000000001</v>
      </c>
      <c r="H13" s="1550">
        <v>50.673000000000002</v>
      </c>
      <c r="I13" s="1551">
        <v>38.081000000000003</v>
      </c>
    </row>
    <row r="14" spans="2:10" ht="25.5">
      <c r="B14" s="1569" t="s">
        <v>441</v>
      </c>
      <c r="C14" s="1552">
        <v>-459.83100000000002</v>
      </c>
      <c r="D14" s="1549">
        <v>-4.0419999999999998</v>
      </c>
      <c r="E14" s="1549">
        <v>-20.462</v>
      </c>
      <c r="F14" s="1549">
        <v>1.4</v>
      </c>
      <c r="G14" s="1549">
        <v>0.69299999999999995</v>
      </c>
      <c r="H14" s="1550">
        <v>24.52</v>
      </c>
      <c r="I14" s="1551">
        <v>-459.12200000000001</v>
      </c>
    </row>
    <row r="15" spans="2:10" ht="38.25">
      <c r="B15" s="1569" t="s">
        <v>442</v>
      </c>
      <c r="C15" s="1552">
        <v>-28.084</v>
      </c>
      <c r="D15" s="1549">
        <v>4.3999999999999997E-2</v>
      </c>
      <c r="E15" s="1549">
        <v>4.7130000000000001</v>
      </c>
      <c r="F15" s="1549">
        <v>0.314</v>
      </c>
      <c r="G15" s="1549">
        <v>1.7110000000000001</v>
      </c>
      <c r="H15" s="1550">
        <v>4.282</v>
      </c>
      <c r="I15" s="1551">
        <v>-17.334</v>
      </c>
    </row>
    <row r="16" spans="2:10">
      <c r="B16" s="1569" t="s">
        <v>14</v>
      </c>
      <c r="C16" s="1552">
        <v>93.576999999999998</v>
      </c>
      <c r="D16" s="1549">
        <v>8.1460000000000008</v>
      </c>
      <c r="E16" s="1549">
        <v>354.779</v>
      </c>
      <c r="F16" s="1549">
        <v>48.488999999999997</v>
      </c>
      <c r="G16" s="1549">
        <v>3.7309999999999999</v>
      </c>
      <c r="H16" s="1550">
        <v>-146.85300000000001</v>
      </c>
      <c r="I16" s="1551">
        <v>313.38</v>
      </c>
    </row>
    <row r="17" spans="2:9" ht="25.5">
      <c r="B17" s="1569" t="s">
        <v>443</v>
      </c>
      <c r="C17" s="1552">
        <v>-925.01</v>
      </c>
      <c r="D17" s="1549">
        <v>-8.2530000000000001</v>
      </c>
      <c r="E17" s="1549">
        <v>470.87599999999998</v>
      </c>
      <c r="F17" s="1549">
        <v>10.381</v>
      </c>
      <c r="G17" s="1549">
        <v>131.24600000000001</v>
      </c>
      <c r="H17" s="1550">
        <v>-444.12099999999998</v>
      </c>
      <c r="I17" s="1551">
        <v>-775.26199999999994</v>
      </c>
    </row>
    <row r="18" spans="2:9">
      <c r="B18" s="1569" t="s">
        <v>444</v>
      </c>
      <c r="C18" s="1552">
        <v>129.87899999999999</v>
      </c>
      <c r="D18" s="1549">
        <v>9.51</v>
      </c>
      <c r="E18" s="1549">
        <v>-3.8820000000000001</v>
      </c>
      <c r="F18" s="1549">
        <v>5.069</v>
      </c>
      <c r="G18" s="1549">
        <v>57.761000000000003</v>
      </c>
      <c r="H18" s="1550">
        <v>475.38900000000001</v>
      </c>
      <c r="I18" s="1551">
        <v>668.65700000000004</v>
      </c>
    </row>
    <row r="19" spans="2:9" ht="25.5">
      <c r="B19" s="1569" t="s">
        <v>16</v>
      </c>
      <c r="C19" s="1552">
        <v>141.428</v>
      </c>
      <c r="D19" s="1549">
        <v>1.867</v>
      </c>
      <c r="E19" s="1549">
        <v>11.121</v>
      </c>
      <c r="F19" s="1549">
        <v>0.495</v>
      </c>
      <c r="G19" s="1549">
        <v>0.92400000000000004</v>
      </c>
      <c r="H19" s="1550">
        <v>-107.72799999999999</v>
      </c>
      <c r="I19" s="1551">
        <v>47.612000000000002</v>
      </c>
    </row>
    <row r="20" spans="2:9">
      <c r="B20" s="1569" t="s">
        <v>476</v>
      </c>
      <c r="C20" s="1552">
        <v>38.832000000000001</v>
      </c>
      <c r="D20" s="1549">
        <v>1.7689999999999999</v>
      </c>
      <c r="E20" s="1549">
        <v>1.486</v>
      </c>
      <c r="F20" s="1549">
        <v>3.7450000000000001</v>
      </c>
      <c r="G20" s="1549">
        <v>-22.189</v>
      </c>
      <c r="H20" s="1550">
        <v>66.896000000000001</v>
      </c>
      <c r="I20" s="1551">
        <v>86.793999999999997</v>
      </c>
    </row>
    <row r="21" spans="2:9" ht="25.5">
      <c r="B21" s="1569" t="s">
        <v>446</v>
      </c>
      <c r="C21" s="1552">
        <v>-2644.0070000000001</v>
      </c>
      <c r="D21" s="1549">
        <v>5.7169999999999996</v>
      </c>
      <c r="E21" s="1549">
        <v>0.94399999999999995</v>
      </c>
      <c r="F21" s="1549">
        <v>0.498</v>
      </c>
      <c r="G21" s="1549">
        <v>484.83199999999999</v>
      </c>
      <c r="H21" s="1550">
        <v>-320.065</v>
      </c>
      <c r="I21" s="1551">
        <v>-2472.5790000000002</v>
      </c>
    </row>
    <row r="22" spans="2:9">
      <c r="B22" s="1569" t="s">
        <v>447</v>
      </c>
      <c r="C22" s="1552">
        <v>-181.69</v>
      </c>
      <c r="D22" s="1549">
        <v>-6.63</v>
      </c>
      <c r="E22" s="1549">
        <v>85.75</v>
      </c>
      <c r="F22" s="1549">
        <v>-0.85299999999999998</v>
      </c>
      <c r="G22" s="1549">
        <v>0.114</v>
      </c>
      <c r="H22" s="1550">
        <v>195.62</v>
      </c>
      <c r="I22" s="1551">
        <v>93.164000000000001</v>
      </c>
    </row>
    <row r="23" spans="2:9">
      <c r="B23" s="1569" t="s">
        <v>448</v>
      </c>
      <c r="C23" s="1552">
        <v>-14.172000000000001</v>
      </c>
      <c r="D23" s="1549">
        <v>9.2040000000000006</v>
      </c>
      <c r="E23" s="1549">
        <v>-26.192</v>
      </c>
      <c r="F23" s="1549">
        <v>-1.405</v>
      </c>
      <c r="G23" s="1549">
        <v>37.661000000000001</v>
      </c>
      <c r="H23" s="1550">
        <v>-222.57400000000001</v>
      </c>
      <c r="I23" s="1551">
        <v>-216.07300000000001</v>
      </c>
    </row>
    <row r="24" spans="2:9" ht="25.5">
      <c r="B24" s="1569" t="s">
        <v>449</v>
      </c>
      <c r="C24" s="1552">
        <v>83.001000000000005</v>
      </c>
      <c r="D24" s="1549">
        <v>-0.27100000000000002</v>
      </c>
      <c r="E24" s="1549">
        <v>18.672000000000001</v>
      </c>
      <c r="F24" s="1549">
        <v>-15.316000000000001</v>
      </c>
      <c r="G24" s="1549">
        <v>5.4189999999999996</v>
      </c>
      <c r="H24" s="1550">
        <v>44.527000000000001</v>
      </c>
      <c r="I24" s="1551">
        <v>151.34800000000001</v>
      </c>
    </row>
    <row r="25" spans="2:9" ht="25.5">
      <c r="B25" s="1569" t="s">
        <v>450</v>
      </c>
      <c r="C25" s="1552">
        <v>-55.654000000000003</v>
      </c>
      <c r="D25" s="1549">
        <v>108.211</v>
      </c>
      <c r="E25" s="1549">
        <v>-1.1000000000000001</v>
      </c>
      <c r="F25" s="1549">
        <v>-6.3E-2</v>
      </c>
      <c r="G25" s="1549">
        <v>1870.3689999999999</v>
      </c>
      <c r="H25" s="1550">
        <v>-0.123</v>
      </c>
      <c r="I25" s="1551">
        <v>1921.703</v>
      </c>
    </row>
    <row r="26" spans="2:9">
      <c r="B26" s="1569" t="s">
        <v>451</v>
      </c>
      <c r="C26" s="1552">
        <v>33.779000000000003</v>
      </c>
      <c r="D26" s="1549">
        <v>-1.657</v>
      </c>
      <c r="E26" s="1549">
        <v>0.159</v>
      </c>
      <c r="F26" s="1549">
        <v>1.0999999999999999E-2</v>
      </c>
      <c r="G26" s="1549">
        <v>-2.9740000000000002</v>
      </c>
      <c r="H26" s="1550">
        <v>-1.2190000000000001</v>
      </c>
      <c r="I26" s="1551">
        <v>28.088000000000001</v>
      </c>
    </row>
    <row r="27" spans="2:9" ht="25.5">
      <c r="B27" s="1569" t="s">
        <v>452</v>
      </c>
      <c r="C27" s="1552">
        <v>-6.2859999999999996</v>
      </c>
      <c r="D27" s="1549">
        <v>-0.36399999999999999</v>
      </c>
      <c r="E27" s="1549">
        <v>3.7130000000000001</v>
      </c>
      <c r="F27" s="1549">
        <v>6.7000000000000004E-2</v>
      </c>
      <c r="G27" s="1549">
        <v>-1.851</v>
      </c>
      <c r="H27" s="1550">
        <v>-25.196000000000002</v>
      </c>
      <c r="I27" s="1551">
        <v>-29.984000000000002</v>
      </c>
    </row>
    <row r="28" spans="2:9">
      <c r="B28" s="1569" t="s">
        <v>453</v>
      </c>
      <c r="C28" s="1552">
        <v>-33.530999999999999</v>
      </c>
      <c r="D28" s="1549">
        <v>0.373</v>
      </c>
      <c r="E28" s="1549">
        <v>50.033999999999999</v>
      </c>
      <c r="F28" s="1549">
        <v>1.41</v>
      </c>
      <c r="G28" s="1549">
        <v>1.2999999999999999E-2</v>
      </c>
      <c r="H28" s="1550">
        <v>1.093</v>
      </c>
      <c r="I28" s="1551">
        <v>17.981999999999999</v>
      </c>
    </row>
    <row r="29" spans="2:9">
      <c r="B29" s="1569" t="s">
        <v>454</v>
      </c>
      <c r="C29" s="1552">
        <v>-59.923000000000002</v>
      </c>
      <c r="D29" s="1549">
        <v>-0.46200000000000002</v>
      </c>
      <c r="E29" s="1549">
        <v>-7.8959999999999999</v>
      </c>
      <c r="F29" s="1549">
        <v>1.7000000000000001E-2</v>
      </c>
      <c r="G29" s="1549">
        <v>1.296</v>
      </c>
      <c r="H29" s="1550">
        <v>0.92</v>
      </c>
      <c r="I29" s="1551">
        <v>-66.064999999999998</v>
      </c>
    </row>
    <row r="30" spans="2:9" ht="25.5">
      <c r="B30" s="1569" t="s">
        <v>477</v>
      </c>
      <c r="C30" s="1552">
        <v>0.44600000000000001</v>
      </c>
      <c r="D30" s="1549">
        <v>2E-3</v>
      </c>
      <c r="E30" s="1549">
        <v>0</v>
      </c>
      <c r="F30" s="1549">
        <v>0</v>
      </c>
      <c r="G30" s="1549">
        <v>0</v>
      </c>
      <c r="H30" s="1550">
        <v>0</v>
      </c>
      <c r="I30" s="1551">
        <v>0.44800000000000001</v>
      </c>
    </row>
    <row r="31" spans="2:9" ht="25.5">
      <c r="B31" s="1569" t="s">
        <v>456</v>
      </c>
      <c r="C31" s="1552">
        <v>-158.02000000000001</v>
      </c>
      <c r="D31" s="1549">
        <v>0.40100000000000002</v>
      </c>
      <c r="E31" s="1549">
        <v>7.3999999999999996E-2</v>
      </c>
      <c r="F31" s="1549">
        <v>0</v>
      </c>
      <c r="G31" s="1549">
        <v>3.1920000000000002</v>
      </c>
      <c r="H31" s="1550">
        <v>-498.42700000000002</v>
      </c>
      <c r="I31" s="1551">
        <v>-652.78</v>
      </c>
    </row>
    <row r="32" spans="2:9" ht="25.5">
      <c r="B32" s="1569" t="s">
        <v>457</v>
      </c>
      <c r="C32" s="1552">
        <v>1321.605</v>
      </c>
      <c r="D32" s="1549">
        <v>4.04</v>
      </c>
      <c r="E32" s="1549">
        <v>35.079000000000001</v>
      </c>
      <c r="F32" s="1549">
        <v>2.298</v>
      </c>
      <c r="G32" s="1549">
        <v>0.64300000000000002</v>
      </c>
      <c r="H32" s="1550">
        <v>220.76900000000001</v>
      </c>
      <c r="I32" s="1551">
        <v>1582.136</v>
      </c>
    </row>
    <row r="33" spans="2:29" ht="25.5">
      <c r="B33" s="1569" t="s">
        <v>458</v>
      </c>
      <c r="C33" s="1552">
        <v>48.768999999999998</v>
      </c>
      <c r="D33" s="1549">
        <v>0.46800000000000003</v>
      </c>
      <c r="E33" s="1549">
        <v>-0.66900000000000004</v>
      </c>
      <c r="F33" s="1549">
        <v>-0.35499999999999998</v>
      </c>
      <c r="G33" s="1549">
        <v>-1.2E-2</v>
      </c>
      <c r="H33" s="1550">
        <v>3.1E-2</v>
      </c>
      <c r="I33" s="1551">
        <v>48.587000000000003</v>
      </c>
    </row>
    <row r="34" spans="2:29">
      <c r="B34" s="1569" t="s">
        <v>7</v>
      </c>
      <c r="C34" s="1552">
        <v>4039.4780000000001</v>
      </c>
      <c r="D34" s="1549">
        <v>6.6289999999999996</v>
      </c>
      <c r="E34" s="1549">
        <v>132.05099999999999</v>
      </c>
      <c r="F34" s="1549">
        <v>11.973000000000001</v>
      </c>
      <c r="G34" s="1549">
        <v>1.214</v>
      </c>
      <c r="H34" s="1550">
        <v>0</v>
      </c>
      <c r="I34" s="1551">
        <v>4179.3720000000003</v>
      </c>
    </row>
    <row r="35" spans="2:29">
      <c r="B35" s="1569" t="s">
        <v>459</v>
      </c>
      <c r="C35" s="1552">
        <v>34.850999999999999</v>
      </c>
      <c r="D35" s="1549">
        <v>-1.829</v>
      </c>
      <c r="E35" s="1549">
        <v>16.445</v>
      </c>
      <c r="F35" s="1549">
        <v>0.107</v>
      </c>
      <c r="G35" s="1549">
        <v>0.53300000000000003</v>
      </c>
      <c r="H35" s="1550">
        <v>68.61</v>
      </c>
      <c r="I35" s="1551">
        <v>118.61</v>
      </c>
    </row>
    <row r="36" spans="2:29" ht="25.5">
      <c r="B36" s="1569" t="s">
        <v>460</v>
      </c>
      <c r="C36" s="1552">
        <v>-121.197</v>
      </c>
      <c r="D36" s="1549">
        <v>1.7549999999999999</v>
      </c>
      <c r="E36" s="1549">
        <v>24.925999999999998</v>
      </c>
      <c r="F36" s="1549">
        <v>0.222</v>
      </c>
      <c r="G36" s="1549">
        <v>60.478999999999999</v>
      </c>
      <c r="H36" s="1550">
        <v>33.448</v>
      </c>
      <c r="I36" s="1551">
        <v>-0.58899999999999997</v>
      </c>
    </row>
    <row r="37" spans="2:29">
      <c r="B37" s="1569" t="s">
        <v>9</v>
      </c>
      <c r="C37" s="1552">
        <v>-0.437</v>
      </c>
      <c r="D37" s="1549">
        <v>6.7000000000000004E-2</v>
      </c>
      <c r="E37" s="1549">
        <v>-2.282</v>
      </c>
      <c r="F37" s="1549">
        <v>-6.3E-2</v>
      </c>
      <c r="G37" s="1549">
        <v>4.8000000000000001E-2</v>
      </c>
      <c r="H37" s="1550">
        <v>0</v>
      </c>
      <c r="I37" s="1551">
        <v>-2.6040000000000001</v>
      </c>
    </row>
    <row r="38" spans="2:29">
      <c r="B38" s="1569" t="s">
        <v>10</v>
      </c>
      <c r="C38" s="1552">
        <v>-71.584000000000003</v>
      </c>
      <c r="D38" s="1549">
        <v>0.70499999999999996</v>
      </c>
      <c r="E38" s="1549">
        <v>8.6479999999999997</v>
      </c>
      <c r="F38" s="1549">
        <v>0.82199999999999995</v>
      </c>
      <c r="G38" s="1549">
        <v>5.5490000000000004</v>
      </c>
      <c r="H38" s="1550">
        <v>-5.9930000000000003</v>
      </c>
      <c r="I38" s="1551">
        <v>-62.674999999999997</v>
      </c>
    </row>
    <row r="39" spans="2:29">
      <c r="B39" s="1569" t="s">
        <v>461</v>
      </c>
      <c r="C39" s="1552">
        <v>-32.052999999999997</v>
      </c>
      <c r="D39" s="1549">
        <v>-2.032</v>
      </c>
      <c r="E39" s="1549">
        <v>-4.8019999999999996</v>
      </c>
      <c r="F39" s="1549">
        <v>-0.32600000000000001</v>
      </c>
      <c r="G39" s="1549">
        <v>6.8000000000000005E-2</v>
      </c>
      <c r="H39" s="1550">
        <v>-0.23</v>
      </c>
      <c r="I39" s="1551">
        <v>-39.048999999999999</v>
      </c>
    </row>
    <row r="40" spans="2:29">
      <c r="B40" s="1569" t="s">
        <v>462</v>
      </c>
      <c r="C40" s="1552">
        <v>4.6749999999999998</v>
      </c>
      <c r="D40" s="1549">
        <v>9.9000000000000005E-2</v>
      </c>
      <c r="E40" s="1549">
        <v>-7.1079999999999997</v>
      </c>
      <c r="F40" s="1549">
        <v>4.5999999999999999E-2</v>
      </c>
      <c r="G40" s="1549">
        <v>0.28699999999999998</v>
      </c>
      <c r="H40" s="1550">
        <v>3.7309999999999999</v>
      </c>
      <c r="I40" s="1551">
        <v>1.6839999999999999</v>
      </c>
    </row>
    <row r="41" spans="2:29">
      <c r="B41" s="1569" t="s">
        <v>454</v>
      </c>
      <c r="C41" s="1552">
        <v>-5.3440000000000003</v>
      </c>
      <c r="D41" s="1549">
        <v>-6.8000000000000005E-2</v>
      </c>
      <c r="E41" s="1549">
        <v>-0.93799999999999994</v>
      </c>
      <c r="F41" s="1549">
        <v>2.5999999999999999E-2</v>
      </c>
      <c r="G41" s="1549">
        <v>1E-3</v>
      </c>
      <c r="H41" s="1550">
        <v>-1.2509999999999999</v>
      </c>
      <c r="I41" s="1551">
        <v>-7.6</v>
      </c>
    </row>
    <row r="42" spans="2:29" ht="13.5" thickBot="1">
      <c r="B42" s="1570" t="s">
        <v>17</v>
      </c>
      <c r="C42" s="1558">
        <v>-39.920999999999999</v>
      </c>
      <c r="D42" s="1555">
        <v>-0.192</v>
      </c>
      <c r="E42" s="1555">
        <v>-1.226</v>
      </c>
      <c r="F42" s="1555">
        <v>0.91400000000000003</v>
      </c>
      <c r="G42" s="1555">
        <v>-0.439</v>
      </c>
      <c r="H42" s="1556">
        <v>-3.258</v>
      </c>
      <c r="I42" s="1557">
        <v>-45.036000000000001</v>
      </c>
      <c r="L42" s="1250"/>
      <c r="M42" s="1250"/>
      <c r="N42" s="1250"/>
      <c r="O42" s="1250"/>
      <c r="P42" s="1250"/>
      <c r="Q42" s="1250"/>
      <c r="R42" s="1250"/>
      <c r="V42" s="1250"/>
      <c r="W42" s="1250"/>
      <c r="X42" s="1250"/>
      <c r="Y42" s="1250"/>
      <c r="Z42" s="1250"/>
      <c r="AA42" s="1250"/>
      <c r="AB42" s="1250"/>
      <c r="AC42" s="1250"/>
    </row>
    <row r="43" spans="2:29" ht="13.5" thickBot="1">
      <c r="B43" s="1571" t="s">
        <v>463</v>
      </c>
      <c r="C43" s="1564">
        <v>1699.539</v>
      </c>
      <c r="D43" s="1561">
        <v>144.78299999999999</v>
      </c>
      <c r="E43" s="1561">
        <v>1288.6179999999999</v>
      </c>
      <c r="F43" s="1561">
        <v>91.569000000000003</v>
      </c>
      <c r="G43" s="1561">
        <v>2646.0659999999998</v>
      </c>
      <c r="H43" s="1562">
        <v>-234.03100000000001</v>
      </c>
      <c r="I43" s="1563">
        <v>5544.9750000000004</v>
      </c>
      <c r="K43" s="2000"/>
    </row>
  </sheetData>
  <mergeCells count="1">
    <mergeCell ref="B3:I3"/>
  </mergeCells>
  <pageMargins left="0.7" right="0.7" top="0.75" bottom="0.75" header="0.3" footer="0.3"/>
  <pageSetup paperSize="9" scale="6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P43"/>
  <sheetViews>
    <sheetView workbookViewId="0"/>
  </sheetViews>
  <sheetFormatPr defaultColWidth="6.85546875" defaultRowHeight="12.75"/>
  <cols>
    <col min="1" max="1" width="4" style="1990" customWidth="1"/>
    <col min="2" max="2" width="37.85546875" style="1989" customWidth="1"/>
    <col min="3" max="4" width="12.42578125" style="1990" bestFit="1" customWidth="1"/>
    <col min="5" max="5" width="12.42578125" style="2001" bestFit="1" customWidth="1"/>
    <col min="6" max="6" width="11.28515625" style="1990" bestFit="1" customWidth="1"/>
    <col min="7" max="7" width="10.140625" style="1990" customWidth="1"/>
    <col min="8" max="8" width="10.140625" style="1990" bestFit="1" customWidth="1"/>
    <col min="9" max="9" width="17.7109375" style="1990" bestFit="1" customWidth="1"/>
    <col min="10" max="10" width="13.28515625" style="1990" bestFit="1" customWidth="1"/>
    <col min="11" max="12" width="12.42578125" style="1990" bestFit="1" customWidth="1"/>
    <col min="13" max="13" width="6.85546875" style="1990"/>
    <col min="14" max="15" width="11.140625" style="1990" bestFit="1" customWidth="1"/>
    <col min="16" max="16" width="10.140625" style="1990" bestFit="1" customWidth="1"/>
    <col min="17" max="18" width="6.85546875" style="1990"/>
    <col min="19" max="19" width="12.28515625" style="1990" customWidth="1"/>
    <col min="20" max="20" width="9.5703125" style="1990" customWidth="1"/>
    <col min="21" max="21" width="6.85546875" style="1990"/>
    <col min="22" max="22" width="11.28515625" style="1990" customWidth="1"/>
    <col min="23" max="16384" width="6.85546875" style="1990"/>
  </cols>
  <sheetData>
    <row r="1" spans="2:42">
      <c r="J1" s="1991" t="s">
        <v>478</v>
      </c>
    </row>
    <row r="2" spans="2:42">
      <c r="B2" s="1990"/>
    </row>
    <row r="3" spans="2:42" ht="35.25" customHeight="1">
      <c r="B3" s="2647" t="s">
        <v>1015</v>
      </c>
      <c r="C3" s="2647"/>
      <c r="D3" s="2647"/>
      <c r="E3" s="2647"/>
      <c r="F3" s="2647"/>
      <c r="G3" s="2647"/>
      <c r="H3" s="2647"/>
      <c r="I3" s="2647"/>
      <c r="J3" s="2647"/>
    </row>
    <row r="4" spans="2:42">
      <c r="B4" s="1990"/>
    </row>
    <row r="5" spans="2:42" ht="13.5" thickBot="1">
      <c r="B5" s="1992"/>
      <c r="C5" s="1993"/>
      <c r="D5" s="1993"/>
      <c r="E5" s="2002"/>
      <c r="F5" s="1993"/>
      <c r="G5" s="1993"/>
      <c r="H5" s="1993"/>
      <c r="I5" s="2648" t="s">
        <v>473</v>
      </c>
      <c r="J5" s="2648"/>
    </row>
    <row r="6" spans="2:42" ht="26.25" thickBot="1">
      <c r="B6" s="1567" t="s">
        <v>423</v>
      </c>
      <c r="C6" s="1572" t="s">
        <v>479</v>
      </c>
      <c r="D6" s="1573" t="s">
        <v>480</v>
      </c>
      <c r="E6" s="1573" t="s">
        <v>481</v>
      </c>
      <c r="F6" s="1573" t="s">
        <v>482</v>
      </c>
      <c r="G6" s="1573" t="s">
        <v>483</v>
      </c>
      <c r="H6" s="1574" t="s">
        <v>484</v>
      </c>
      <c r="I6" s="1567" t="s">
        <v>474</v>
      </c>
      <c r="J6" s="1575" t="s">
        <v>485</v>
      </c>
      <c r="K6" s="1999"/>
      <c r="L6" s="1999"/>
      <c r="M6" s="1999"/>
      <c r="N6" s="1999"/>
      <c r="O6" s="1999"/>
      <c r="P6" s="1999"/>
      <c r="Q6" s="1999"/>
      <c r="R6" s="1999"/>
      <c r="S6" s="1999"/>
      <c r="T6" s="1999"/>
      <c r="U6" s="1999"/>
      <c r="V6" s="1999"/>
      <c r="W6" s="1999"/>
      <c r="X6" s="1999"/>
      <c r="Y6" s="1999"/>
      <c r="Z6" s="1999"/>
      <c r="AA6" s="1999"/>
      <c r="AB6" s="1999"/>
      <c r="AC6" s="1999"/>
      <c r="AD6" s="1999"/>
      <c r="AE6" s="1999"/>
      <c r="AF6" s="1999"/>
      <c r="AG6" s="1999"/>
      <c r="AH6" s="1999"/>
      <c r="AI6" s="1999"/>
      <c r="AJ6" s="1999"/>
      <c r="AK6" s="1999"/>
      <c r="AL6" s="1999"/>
      <c r="AM6" s="1999"/>
      <c r="AN6" s="1999"/>
      <c r="AO6" s="1999"/>
      <c r="AP6" s="1999"/>
    </row>
    <row r="7" spans="2:42">
      <c r="B7" s="1568" t="s">
        <v>12</v>
      </c>
      <c r="C7" s="2003">
        <v>63.112000000000002</v>
      </c>
      <c r="D7" s="2004">
        <v>54.99</v>
      </c>
      <c r="E7" s="2005">
        <v>-167.39599999999999</v>
      </c>
      <c r="F7" s="2004">
        <v>36.616</v>
      </c>
      <c r="G7" s="2004">
        <v>47.860999999999997</v>
      </c>
      <c r="H7" s="2006">
        <v>79.364999999999995</v>
      </c>
      <c r="I7" s="2007">
        <v>114.548</v>
      </c>
      <c r="J7" s="2008">
        <v>42.440059999999995</v>
      </c>
      <c r="K7" s="1999"/>
      <c r="L7" s="1999"/>
    </row>
    <row r="8" spans="2:42">
      <c r="B8" s="1569" t="s">
        <v>435</v>
      </c>
      <c r="C8" s="2009">
        <v>24.899000000000001</v>
      </c>
      <c r="D8" s="2010">
        <v>139.93700000000001</v>
      </c>
      <c r="E8" s="2011">
        <v>-2.91</v>
      </c>
      <c r="F8" s="2010">
        <v>-9.8260000000000005</v>
      </c>
      <c r="G8" s="2010">
        <v>-3.1E-2</v>
      </c>
      <c r="H8" s="2012">
        <v>20.294</v>
      </c>
      <c r="I8" s="2013">
        <v>172.363</v>
      </c>
      <c r="J8" s="2014">
        <v>23.893559999999997</v>
      </c>
    </row>
    <row r="9" spans="2:42">
      <c r="B9" s="1569" t="s">
        <v>475</v>
      </c>
      <c r="C9" s="2009">
        <v>-81.06</v>
      </c>
      <c r="D9" s="2010">
        <v>46.401000000000003</v>
      </c>
      <c r="E9" s="2011">
        <v>62.323</v>
      </c>
      <c r="F9" s="2010">
        <v>-2.1880000000000002</v>
      </c>
      <c r="G9" s="2010">
        <v>-14.032999999999999</v>
      </c>
      <c r="H9" s="2012">
        <v>8.8829999999999991</v>
      </c>
      <c r="I9" s="2013">
        <v>20.326000000000001</v>
      </c>
      <c r="J9" s="2014">
        <v>28.700629999999887</v>
      </c>
    </row>
    <row r="10" spans="2:42" ht="25.5">
      <c r="B10" s="1569" t="s">
        <v>437</v>
      </c>
      <c r="C10" s="2009">
        <v>124.577</v>
      </c>
      <c r="D10" s="2010">
        <v>-36.634</v>
      </c>
      <c r="E10" s="2011">
        <v>7.3049999999999997</v>
      </c>
      <c r="F10" s="2010">
        <v>17.988</v>
      </c>
      <c r="G10" s="2010">
        <v>5.6159999999999997</v>
      </c>
      <c r="H10" s="2012">
        <v>-180.09899999999999</v>
      </c>
      <c r="I10" s="2013">
        <v>-61.247</v>
      </c>
      <c r="J10" s="2014">
        <v>-170.81102999999996</v>
      </c>
    </row>
    <row r="11" spans="2:42" ht="38.25">
      <c r="B11" s="1569" t="s">
        <v>438</v>
      </c>
      <c r="C11" s="2009">
        <v>2.371</v>
      </c>
      <c r="D11" s="2010">
        <v>339.71800000000002</v>
      </c>
      <c r="E11" s="2011">
        <v>-90.685000000000002</v>
      </c>
      <c r="F11" s="2010">
        <v>33.549999999999997</v>
      </c>
      <c r="G11" s="2010">
        <v>48.713999999999999</v>
      </c>
      <c r="H11" s="2012">
        <v>23.853000000000002</v>
      </c>
      <c r="I11" s="2013">
        <v>357.52100000000002</v>
      </c>
      <c r="J11" s="2014">
        <v>47.21052999999997</v>
      </c>
    </row>
    <row r="12" spans="2:42" ht="25.5">
      <c r="B12" s="1569" t="s">
        <v>439</v>
      </c>
      <c r="C12" s="2009">
        <v>575.42399999999998</v>
      </c>
      <c r="D12" s="2010">
        <v>-136.25200000000001</v>
      </c>
      <c r="E12" s="2011">
        <v>-7.9009999999999998</v>
      </c>
      <c r="F12" s="2010">
        <v>56.737000000000002</v>
      </c>
      <c r="G12" s="2010">
        <v>5.7380000000000004</v>
      </c>
      <c r="H12" s="2012">
        <v>-3.1760000000000002</v>
      </c>
      <c r="I12" s="2013">
        <v>490.57</v>
      </c>
      <c r="J12" s="2014">
        <v>-3.4071300000000049</v>
      </c>
    </row>
    <row r="13" spans="2:42">
      <c r="B13" s="1569" t="s">
        <v>440</v>
      </c>
      <c r="C13" s="2009">
        <v>65.418000000000006</v>
      </c>
      <c r="D13" s="2010">
        <v>7.1529999999999996</v>
      </c>
      <c r="E13" s="2011">
        <v>-7.46</v>
      </c>
      <c r="F13" s="2010">
        <v>7.0990000000000002</v>
      </c>
      <c r="G13" s="2010">
        <v>-29.838999999999999</v>
      </c>
      <c r="H13" s="2012">
        <v>-4.29</v>
      </c>
      <c r="I13" s="2013">
        <v>38.081000000000003</v>
      </c>
      <c r="J13" s="2014">
        <v>1.5330400000000373</v>
      </c>
    </row>
    <row r="14" spans="2:42" ht="25.5">
      <c r="B14" s="1569" t="s">
        <v>441</v>
      </c>
      <c r="C14" s="2009">
        <v>-180.59299999999999</v>
      </c>
      <c r="D14" s="2010">
        <v>-268.33</v>
      </c>
      <c r="E14" s="2011">
        <v>10.769</v>
      </c>
      <c r="F14" s="2010">
        <v>5.8010000000000002</v>
      </c>
      <c r="G14" s="2010">
        <v>-25.135999999999999</v>
      </c>
      <c r="H14" s="2012">
        <v>-1.633</v>
      </c>
      <c r="I14" s="2013">
        <v>-459.12200000000001</v>
      </c>
      <c r="J14" s="2014">
        <v>-16.400330000000075</v>
      </c>
    </row>
    <row r="15" spans="2:42" ht="38.25">
      <c r="B15" s="1569" t="s">
        <v>442</v>
      </c>
      <c r="C15" s="2009">
        <v>-34.786000000000001</v>
      </c>
      <c r="D15" s="2010">
        <v>12.657</v>
      </c>
      <c r="E15" s="2011">
        <v>0.16900000000000001</v>
      </c>
      <c r="F15" s="2010">
        <v>-0.11899999999999999</v>
      </c>
      <c r="G15" s="2010">
        <v>5.718</v>
      </c>
      <c r="H15" s="2012">
        <v>-0.97299999999999998</v>
      </c>
      <c r="I15" s="2013">
        <v>-17.334</v>
      </c>
      <c r="J15" s="2014">
        <v>2.4468000000000028</v>
      </c>
    </row>
    <row r="16" spans="2:42">
      <c r="B16" s="1569" t="s">
        <v>14</v>
      </c>
      <c r="C16" s="2009">
        <v>145.964</v>
      </c>
      <c r="D16" s="2010">
        <v>76.897000000000006</v>
      </c>
      <c r="E16" s="2011">
        <v>-48.54</v>
      </c>
      <c r="F16" s="2010">
        <v>191.47499999999999</v>
      </c>
      <c r="G16" s="2010">
        <v>-374.13400000000001</v>
      </c>
      <c r="H16" s="2012">
        <v>321.71800000000002</v>
      </c>
      <c r="I16" s="2013">
        <v>313.38</v>
      </c>
      <c r="J16" s="2014">
        <v>127.46337000000011</v>
      </c>
    </row>
    <row r="17" spans="2:10" ht="25.5">
      <c r="B17" s="1569" t="s">
        <v>443</v>
      </c>
      <c r="C17" s="2009">
        <v>-1640.828</v>
      </c>
      <c r="D17" s="2010">
        <v>833.47699999999998</v>
      </c>
      <c r="E17" s="2011">
        <v>-559.60500000000002</v>
      </c>
      <c r="F17" s="2010">
        <v>308.78899999999999</v>
      </c>
      <c r="G17" s="2010">
        <v>185.268</v>
      </c>
      <c r="H17" s="2012">
        <v>97.637</v>
      </c>
      <c r="I17" s="2013">
        <v>-775.26199999999994</v>
      </c>
      <c r="J17" s="2014">
        <v>145.2621900000004</v>
      </c>
    </row>
    <row r="18" spans="2:10">
      <c r="B18" s="1569" t="s">
        <v>444</v>
      </c>
      <c r="C18" s="2009">
        <v>81.405000000000001</v>
      </c>
      <c r="D18" s="2010">
        <v>507.38099999999997</v>
      </c>
      <c r="E18" s="2011">
        <v>84.087999999999994</v>
      </c>
      <c r="F18" s="2010">
        <v>-9.5749999999999993</v>
      </c>
      <c r="G18" s="2010">
        <v>-59.411000000000001</v>
      </c>
      <c r="H18" s="2012">
        <v>64.769000000000005</v>
      </c>
      <c r="I18" s="2013">
        <v>668.65700000000004</v>
      </c>
      <c r="J18" s="2014">
        <v>83.586400000000026</v>
      </c>
    </row>
    <row r="19" spans="2:10" ht="25.5">
      <c r="B19" s="1569" t="s">
        <v>16</v>
      </c>
      <c r="C19" s="2009">
        <v>-141.11600000000001</v>
      </c>
      <c r="D19" s="2010">
        <v>145.315</v>
      </c>
      <c r="E19" s="2011">
        <v>32.375999999999998</v>
      </c>
      <c r="F19" s="2010">
        <v>-22.939</v>
      </c>
      <c r="G19" s="2010">
        <v>-7.19</v>
      </c>
      <c r="H19" s="2012">
        <v>41.165999999999997</v>
      </c>
      <c r="I19" s="2013">
        <v>47.612000000000002</v>
      </c>
      <c r="J19" s="2014">
        <v>33.709840000000028</v>
      </c>
    </row>
    <row r="20" spans="2:10">
      <c r="B20" s="1569" t="s">
        <v>476</v>
      </c>
      <c r="C20" s="2009">
        <v>52.173999999999999</v>
      </c>
      <c r="D20" s="2010">
        <v>33.014000000000003</v>
      </c>
      <c r="E20" s="2011">
        <v>0.21299999999999999</v>
      </c>
      <c r="F20" s="2010">
        <v>1.5369999999999999</v>
      </c>
      <c r="G20" s="2010">
        <v>-0.89</v>
      </c>
      <c r="H20" s="2012">
        <v>0.746</v>
      </c>
      <c r="I20" s="2013">
        <v>86.793999999999997</v>
      </c>
      <c r="J20" s="2014">
        <v>3.2658400000000256</v>
      </c>
    </row>
    <row r="21" spans="2:10" ht="25.5">
      <c r="B21" s="1569" t="s">
        <v>446</v>
      </c>
      <c r="C21" s="2009">
        <v>-2376.85</v>
      </c>
      <c r="D21" s="2010">
        <v>12.817</v>
      </c>
      <c r="E21" s="2011">
        <v>6.4429999999999996</v>
      </c>
      <c r="F21" s="2010">
        <v>-8.4540000000000006</v>
      </c>
      <c r="G21" s="2010">
        <v>-105.172</v>
      </c>
      <c r="H21" s="2012">
        <v>-1.363</v>
      </c>
      <c r="I21" s="2013">
        <v>-2472.5790000000002</v>
      </c>
      <c r="J21" s="2014">
        <v>-48.320899999999995</v>
      </c>
    </row>
    <row r="22" spans="2:10">
      <c r="B22" s="1569" t="s">
        <v>447</v>
      </c>
      <c r="C22" s="2009">
        <v>834.21799999999996</v>
      </c>
      <c r="D22" s="2010">
        <v>-702.80399999999997</v>
      </c>
      <c r="E22" s="2011">
        <v>-123.908</v>
      </c>
      <c r="F22" s="2010">
        <v>-6.2169999999999996</v>
      </c>
      <c r="G22" s="2010">
        <v>91.918999999999997</v>
      </c>
      <c r="H22" s="2012">
        <v>-4.3999999999999997E-2</v>
      </c>
      <c r="I22" s="2013">
        <v>93.164000000000001</v>
      </c>
      <c r="J22" s="2014">
        <v>-44.928409999999971</v>
      </c>
    </row>
    <row r="23" spans="2:10">
      <c r="B23" s="1569" t="s">
        <v>448</v>
      </c>
      <c r="C23" s="2009">
        <v>-388.65199999999999</v>
      </c>
      <c r="D23" s="2010">
        <v>186.483</v>
      </c>
      <c r="E23" s="2011">
        <v>10.821999999999999</v>
      </c>
      <c r="F23" s="2010">
        <v>-44.776000000000003</v>
      </c>
      <c r="G23" s="2010">
        <v>42.63</v>
      </c>
      <c r="H23" s="2012">
        <v>-22.58</v>
      </c>
      <c r="I23" s="2013">
        <v>-216.07300000000001</v>
      </c>
      <c r="J23" s="2014">
        <v>4.7732099999999624</v>
      </c>
    </row>
    <row r="24" spans="2:10" ht="25.5">
      <c r="B24" s="1569" t="s">
        <v>449</v>
      </c>
      <c r="C24" s="2009">
        <v>160.12799999999999</v>
      </c>
      <c r="D24" s="2010">
        <v>-30.81</v>
      </c>
      <c r="E24" s="2011">
        <v>-0.14399999999999999</v>
      </c>
      <c r="F24" s="2010">
        <v>15.721</v>
      </c>
      <c r="G24" s="2010">
        <v>-44.545000000000002</v>
      </c>
      <c r="H24" s="2012">
        <v>50.997999999999998</v>
      </c>
      <c r="I24" s="2013">
        <v>151.34800000000001</v>
      </c>
      <c r="J24" s="2014">
        <v>11.786189999999973</v>
      </c>
    </row>
    <row r="25" spans="2:10" ht="25.5">
      <c r="B25" s="1569" t="s">
        <v>450</v>
      </c>
      <c r="C25" s="2009">
        <v>1925.873</v>
      </c>
      <c r="D25" s="2010">
        <v>3.4340000000000002</v>
      </c>
      <c r="E25" s="2011">
        <v>-6.452</v>
      </c>
      <c r="F25" s="2010">
        <v>0</v>
      </c>
      <c r="G25" s="2010">
        <v>-1.2589999999999999</v>
      </c>
      <c r="H25" s="2012">
        <v>0.107</v>
      </c>
      <c r="I25" s="2013">
        <v>1921.703</v>
      </c>
      <c r="J25" s="2014">
        <v>-3.5685800000000016</v>
      </c>
    </row>
    <row r="26" spans="2:10">
      <c r="B26" s="1569" t="s">
        <v>451</v>
      </c>
      <c r="C26" s="2009">
        <v>277.01</v>
      </c>
      <c r="D26" s="2010">
        <v>-56.191000000000003</v>
      </c>
      <c r="E26" s="2011">
        <v>-190.78700000000001</v>
      </c>
      <c r="F26" s="2010">
        <v>-3.7429999999999999</v>
      </c>
      <c r="G26" s="2010">
        <v>3.1440000000000001</v>
      </c>
      <c r="H26" s="2012">
        <v>-1.345</v>
      </c>
      <c r="I26" s="2013">
        <v>28.088000000000001</v>
      </c>
      <c r="J26" s="2014">
        <v>-64.718829999999997</v>
      </c>
    </row>
    <row r="27" spans="2:10" ht="25.5">
      <c r="B27" s="1569" t="s">
        <v>452</v>
      </c>
      <c r="C27" s="2009">
        <v>-23.359000000000002</v>
      </c>
      <c r="D27" s="2010">
        <v>-3.7320000000000002</v>
      </c>
      <c r="E27" s="2011">
        <v>-6.6639999999999997</v>
      </c>
      <c r="F27" s="2010">
        <v>-0.49399999999999999</v>
      </c>
      <c r="G27" s="2010">
        <v>4.3170000000000002</v>
      </c>
      <c r="H27" s="2012">
        <v>-5.1999999999999998E-2</v>
      </c>
      <c r="I27" s="2013">
        <v>-29.984000000000002</v>
      </c>
      <c r="J27" s="2014">
        <v>-8.7473500000000062</v>
      </c>
    </row>
    <row r="28" spans="2:10">
      <c r="B28" s="1569" t="s">
        <v>453</v>
      </c>
      <c r="C28" s="2009">
        <v>40.781999999999996</v>
      </c>
      <c r="D28" s="2010">
        <v>-61.484999999999999</v>
      </c>
      <c r="E28" s="2011">
        <v>-11.395</v>
      </c>
      <c r="F28" s="2010">
        <v>61.281999999999996</v>
      </c>
      <c r="G28" s="2010">
        <v>-11.028</v>
      </c>
      <c r="H28" s="2012">
        <v>-0.17399999999999999</v>
      </c>
      <c r="I28" s="2013">
        <v>17.981999999999999</v>
      </c>
      <c r="J28" s="2014">
        <v>1.3530399999999791</v>
      </c>
    </row>
    <row r="29" spans="2:10">
      <c r="B29" s="1569" t="s">
        <v>454</v>
      </c>
      <c r="C29" s="2009">
        <v>-64.171000000000006</v>
      </c>
      <c r="D29" s="2010">
        <v>9.1110000000000007</v>
      </c>
      <c r="E29" s="2011">
        <v>-2.7290000000000001</v>
      </c>
      <c r="F29" s="2010">
        <v>-0.73199999999999998</v>
      </c>
      <c r="G29" s="2010">
        <v>-4.2080000000000002</v>
      </c>
      <c r="H29" s="2012">
        <v>-3.3359999999999999</v>
      </c>
      <c r="I29" s="2013">
        <v>-66.064999999999998</v>
      </c>
      <c r="J29" s="2014">
        <v>-7.4785500000000029</v>
      </c>
    </row>
    <row r="30" spans="2:10" ht="25.5">
      <c r="B30" s="1569" t="s">
        <v>455</v>
      </c>
      <c r="C30" s="2009">
        <v>0.44800000000000001</v>
      </c>
      <c r="D30" s="2010">
        <v>0</v>
      </c>
      <c r="E30" s="2011">
        <v>0</v>
      </c>
      <c r="F30" s="2010">
        <v>0</v>
      </c>
      <c r="G30" s="2010">
        <v>0</v>
      </c>
      <c r="H30" s="2012">
        <v>0</v>
      </c>
      <c r="I30" s="2013">
        <v>0.44800000000000001</v>
      </c>
      <c r="J30" s="2014">
        <v>4.500000000000002E-4</v>
      </c>
    </row>
    <row r="31" spans="2:10" ht="25.5">
      <c r="B31" s="1569" t="s">
        <v>456</v>
      </c>
      <c r="C31" s="2009">
        <v>-653.44100000000003</v>
      </c>
      <c r="D31" s="2010">
        <v>0.58099999999999996</v>
      </c>
      <c r="E31" s="2011">
        <v>4.0000000000000001E-3</v>
      </c>
      <c r="F31" s="2010">
        <v>0</v>
      </c>
      <c r="G31" s="2010">
        <v>1E-3</v>
      </c>
      <c r="H31" s="2012">
        <v>7.4999999999999997E-2</v>
      </c>
      <c r="I31" s="2013">
        <v>-652.78</v>
      </c>
      <c r="J31" s="2014">
        <v>-3.8217600000000003</v>
      </c>
    </row>
    <row r="32" spans="2:10" ht="25.5">
      <c r="B32" s="1569" t="s">
        <v>457</v>
      </c>
      <c r="C32" s="2009">
        <v>1417.5740000000001</v>
      </c>
      <c r="D32" s="2010">
        <v>68.540000000000006</v>
      </c>
      <c r="E32" s="2011">
        <v>60.631999999999998</v>
      </c>
      <c r="F32" s="2010">
        <v>57.646000000000001</v>
      </c>
      <c r="G32" s="2010">
        <v>-14.618</v>
      </c>
      <c r="H32" s="2012">
        <v>-7.6379999999999999</v>
      </c>
      <c r="I32" s="2013">
        <v>1582.136</v>
      </c>
      <c r="J32" s="2014">
        <v>36.561089999999965</v>
      </c>
    </row>
    <row r="33" spans="2:10" ht="25.5">
      <c r="B33" s="1569" t="s">
        <v>458</v>
      </c>
      <c r="C33" s="2009">
        <v>34.255000000000003</v>
      </c>
      <c r="D33" s="2010">
        <v>14.973000000000001</v>
      </c>
      <c r="E33" s="2011">
        <v>2.8000000000000001E-2</v>
      </c>
      <c r="F33" s="2010">
        <v>-20.733000000000001</v>
      </c>
      <c r="G33" s="2010">
        <v>21.641999999999999</v>
      </c>
      <c r="H33" s="2012">
        <v>-1.5780000000000001</v>
      </c>
      <c r="I33" s="2013">
        <v>48.587000000000003</v>
      </c>
      <c r="J33" s="2014">
        <v>1.7304999999999999</v>
      </c>
    </row>
    <row r="34" spans="2:10">
      <c r="B34" s="1569" t="s">
        <v>7</v>
      </c>
      <c r="C34" s="2009">
        <v>4197.5829999999996</v>
      </c>
      <c r="D34" s="2010">
        <v>-394.31299999999999</v>
      </c>
      <c r="E34" s="2011">
        <v>243.26900000000001</v>
      </c>
      <c r="F34" s="2010">
        <v>65.259</v>
      </c>
      <c r="G34" s="2010">
        <v>-6.4960000000000004</v>
      </c>
      <c r="H34" s="2012">
        <v>74.069999999999993</v>
      </c>
      <c r="I34" s="2013">
        <v>4179.3720000000003</v>
      </c>
      <c r="J34" s="2014">
        <v>139.78831000000005</v>
      </c>
    </row>
    <row r="35" spans="2:10">
      <c r="B35" s="1569" t="s">
        <v>459</v>
      </c>
      <c r="C35" s="2009">
        <v>122.73699999999999</v>
      </c>
      <c r="D35" s="2010">
        <v>-26.302</v>
      </c>
      <c r="E35" s="2011">
        <v>4.76</v>
      </c>
      <c r="F35" s="2010">
        <v>5.1740000000000004</v>
      </c>
      <c r="G35" s="2010">
        <v>10.548999999999999</v>
      </c>
      <c r="H35" s="2012">
        <v>1.6919999999999999</v>
      </c>
      <c r="I35" s="2013">
        <v>118.61</v>
      </c>
      <c r="J35" s="2014">
        <v>8.8887199999999726</v>
      </c>
    </row>
    <row r="36" spans="2:10" ht="25.5">
      <c r="B36" s="1569" t="s">
        <v>460</v>
      </c>
      <c r="C36" s="2009">
        <v>-23.876999999999999</v>
      </c>
      <c r="D36" s="2010">
        <v>-6.9809999999999999</v>
      </c>
      <c r="E36" s="2011">
        <v>4.0199999999999996</v>
      </c>
      <c r="F36" s="2010">
        <v>25.602</v>
      </c>
      <c r="G36" s="2010">
        <v>7.1909999999999998</v>
      </c>
      <c r="H36" s="2012">
        <v>-6.5439999999999996</v>
      </c>
      <c r="I36" s="2013">
        <v>-0.58899999999999997</v>
      </c>
      <c r="J36" s="2014">
        <v>5.4064599999999627</v>
      </c>
    </row>
    <row r="37" spans="2:10">
      <c r="B37" s="1569" t="s">
        <v>9</v>
      </c>
      <c r="C37" s="2009">
        <v>-8.4710000000000001</v>
      </c>
      <c r="D37" s="2010">
        <v>8.4149999999999991</v>
      </c>
      <c r="E37" s="2011">
        <v>-0.27</v>
      </c>
      <c r="F37" s="2010">
        <v>-1.4790000000000001</v>
      </c>
      <c r="G37" s="2010">
        <v>-0.95699999999999996</v>
      </c>
      <c r="H37" s="2012">
        <v>0.158</v>
      </c>
      <c r="I37" s="2013">
        <v>-2.6040000000000001</v>
      </c>
      <c r="J37" s="2014">
        <v>-0.34123999999999977</v>
      </c>
    </row>
    <row r="38" spans="2:10">
      <c r="B38" s="1569" t="s">
        <v>10</v>
      </c>
      <c r="C38" s="2009">
        <v>-83.057000000000002</v>
      </c>
      <c r="D38" s="2010">
        <v>-2.2639999999999998</v>
      </c>
      <c r="E38" s="2011">
        <v>6.8810000000000002</v>
      </c>
      <c r="F38" s="2010">
        <v>10.926</v>
      </c>
      <c r="G38" s="2010">
        <v>-1.5489999999999999</v>
      </c>
      <c r="H38" s="2012">
        <v>6.3879999999999999</v>
      </c>
      <c r="I38" s="2013">
        <v>-62.674999999999997</v>
      </c>
      <c r="J38" s="2014">
        <v>9.120139999999985</v>
      </c>
    </row>
    <row r="39" spans="2:10">
      <c r="B39" s="1569" t="s">
        <v>461</v>
      </c>
      <c r="C39" s="2009">
        <v>-39.872</v>
      </c>
      <c r="D39" s="2010">
        <v>-0.98699999999999999</v>
      </c>
      <c r="E39" s="2011">
        <v>6.6360000000000001</v>
      </c>
      <c r="F39" s="2010">
        <v>-3.0000000000000001E-3</v>
      </c>
      <c r="G39" s="2010">
        <v>-1.3560000000000001</v>
      </c>
      <c r="H39" s="2012">
        <v>-3.4670000000000001</v>
      </c>
      <c r="I39" s="2013">
        <v>-39.048999999999999</v>
      </c>
      <c r="J39" s="2014">
        <v>-2.3649299999999966</v>
      </c>
    </row>
    <row r="40" spans="2:10">
      <c r="B40" s="1569" t="s">
        <v>462</v>
      </c>
      <c r="C40" s="2009">
        <v>-0.09</v>
      </c>
      <c r="D40" s="2010">
        <v>7.1120000000000001</v>
      </c>
      <c r="E40" s="2011">
        <v>1.7410000000000001</v>
      </c>
      <c r="F40" s="2010">
        <v>-7.7069999999999999</v>
      </c>
      <c r="G40" s="2010">
        <v>-0.28499999999999998</v>
      </c>
      <c r="H40" s="2012">
        <v>0.91300000000000003</v>
      </c>
      <c r="I40" s="2013">
        <v>1.6839999999999999</v>
      </c>
      <c r="J40" s="2014">
        <v>-0.41651000000000021</v>
      </c>
    </row>
    <row r="41" spans="2:10">
      <c r="B41" s="1569" t="s">
        <v>454</v>
      </c>
      <c r="C41" s="2009">
        <v>-3.504</v>
      </c>
      <c r="D41" s="2010">
        <v>-0.73</v>
      </c>
      <c r="E41" s="2011">
        <v>-2.5470000000000002</v>
      </c>
      <c r="F41" s="2010">
        <v>0.49299999999999999</v>
      </c>
      <c r="G41" s="2010">
        <v>-0.13700000000000001</v>
      </c>
      <c r="H41" s="2012">
        <v>-1.175</v>
      </c>
      <c r="I41" s="2013">
        <v>-7.6</v>
      </c>
      <c r="J41" s="2014">
        <v>-0.98777000000000048</v>
      </c>
    </row>
    <row r="42" spans="2:10" ht="13.5" thickBot="1">
      <c r="B42" s="1570" t="s">
        <v>17</v>
      </c>
      <c r="C42" s="2015">
        <v>-85.504999999999995</v>
      </c>
      <c r="D42" s="2016">
        <v>46.55</v>
      </c>
      <c r="E42" s="2017">
        <v>-5.3730000000000002</v>
      </c>
      <c r="F42" s="2016">
        <v>-18.140999999999998</v>
      </c>
      <c r="G42" s="2016">
        <v>17.847999999999999</v>
      </c>
      <c r="H42" s="2018">
        <v>-0.41499999999999998</v>
      </c>
      <c r="I42" s="2019">
        <v>-45.036000000000001</v>
      </c>
      <c r="J42" s="2020">
        <v>2.1145699999999996</v>
      </c>
    </row>
    <row r="43" spans="2:10" ht="13.5" thickBot="1">
      <c r="B43" s="1571" t="s">
        <v>463</v>
      </c>
      <c r="C43" s="2021">
        <v>4316.72</v>
      </c>
      <c r="D43" s="2021">
        <v>827.14099999999996</v>
      </c>
      <c r="E43" s="2022">
        <v>-692.28700000000003</v>
      </c>
      <c r="F43" s="2021">
        <v>744.56899999999996</v>
      </c>
      <c r="G43" s="2021">
        <v>-204.11799999999999</v>
      </c>
      <c r="H43" s="2023">
        <v>552.95000000000005</v>
      </c>
      <c r="I43" s="2024">
        <v>5544.9750000000004</v>
      </c>
      <c r="J43" s="2025">
        <v>384.7216199999973</v>
      </c>
    </row>
  </sheetData>
  <mergeCells count="2">
    <mergeCell ref="B3:J3"/>
    <mergeCell ref="I5:J5"/>
  </mergeCells>
  <pageMargins left="0.7" right="0.7" top="0.75" bottom="0.75" header="0.3" footer="0.3"/>
  <pageSetup paperSize="9" scale="6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5"/>
  <sheetViews>
    <sheetView workbookViewId="0"/>
  </sheetViews>
  <sheetFormatPr defaultColWidth="9.140625" defaultRowHeight="12.75"/>
  <cols>
    <col min="1" max="1" width="37.85546875" style="1534" customWidth="1"/>
    <col min="2" max="2" width="9.28515625" style="1534" bestFit="1" customWidth="1"/>
    <col min="3" max="3" width="5" style="1534" bestFit="1" customWidth="1"/>
    <col min="4" max="4" width="6.7109375" style="1534" bestFit="1" customWidth="1"/>
    <col min="5" max="5" width="5" style="1534" bestFit="1" customWidth="1"/>
    <col min="6" max="7" width="8" style="1534" bestFit="1" customWidth="1"/>
    <col min="8" max="8" width="9.28515625" style="1534" bestFit="1" customWidth="1"/>
    <col min="9" max="10" width="8" style="1534" bestFit="1" customWidth="1"/>
    <col min="11" max="11" width="5" style="1534" bestFit="1" customWidth="1"/>
    <col min="12" max="12" width="6.7109375" style="1534" bestFit="1" customWidth="1"/>
    <col min="13" max="13" width="5" style="1534" bestFit="1" customWidth="1"/>
    <col min="14" max="14" width="6.140625" style="1534" bestFit="1" customWidth="1"/>
    <col min="15" max="15" width="6.7109375" style="1534" bestFit="1" customWidth="1"/>
    <col min="16" max="16" width="8" style="1534" bestFit="1" customWidth="1"/>
    <col min="17" max="17" width="6.7109375" style="1534" bestFit="1" customWidth="1"/>
    <col min="18" max="18" width="8" style="1534" bestFit="1" customWidth="1"/>
    <col min="19" max="19" width="5" style="1534" bestFit="1" customWidth="1"/>
    <col min="20" max="20" width="6.7109375" style="1534" bestFit="1" customWidth="1"/>
    <col min="21" max="21" width="5" style="1534" bestFit="1" customWidth="1"/>
    <col min="22" max="22" width="6.7109375" style="1534" bestFit="1" customWidth="1"/>
    <col min="23" max="24" width="8" style="1534" bestFit="1" customWidth="1"/>
    <col min="25" max="25" width="6.7109375" style="1534" bestFit="1" customWidth="1"/>
    <col min="26" max="26" width="9.28515625" style="1534" bestFit="1" customWidth="1"/>
    <col min="27" max="27" width="6.7109375" style="1534" bestFit="1" customWidth="1"/>
    <col min="28" max="28" width="8" style="1534" bestFit="1" customWidth="1"/>
    <col min="29" max="29" width="6.7109375" style="1534" bestFit="1" customWidth="1"/>
    <col min="30" max="31" width="8" style="1534" bestFit="1" customWidth="1"/>
    <col min="32" max="32" width="9.28515625" style="1534" bestFit="1" customWidth="1"/>
    <col min="33" max="33" width="8" style="1534" bestFit="1" customWidth="1"/>
    <col min="34" max="16384" width="9.140625" style="1534"/>
  </cols>
  <sheetData>
    <row r="1" spans="1:33">
      <c r="AF1" s="2649" t="s">
        <v>486</v>
      </c>
      <c r="AG1" s="2649"/>
    </row>
    <row r="3" spans="1:33" ht="14.25">
      <c r="A3" s="2632" t="s">
        <v>1016</v>
      </c>
      <c r="B3" s="2632"/>
      <c r="C3" s="2632"/>
      <c r="D3" s="2632"/>
      <c r="E3" s="2632"/>
      <c r="F3" s="2632"/>
      <c r="G3" s="2632"/>
      <c r="H3" s="2632"/>
      <c r="I3" s="2632"/>
      <c r="J3" s="2632"/>
      <c r="K3" s="2632"/>
      <c r="L3" s="2632"/>
      <c r="M3" s="2632"/>
      <c r="N3" s="2632"/>
      <c r="O3" s="2632"/>
      <c r="P3" s="2632"/>
      <c r="Q3" s="2632"/>
      <c r="R3" s="2632"/>
      <c r="S3" s="2632"/>
      <c r="T3" s="2632"/>
      <c r="U3" s="2632"/>
      <c r="V3" s="2632"/>
      <c r="W3" s="2632"/>
      <c r="X3" s="2632"/>
      <c r="Y3" s="2632"/>
      <c r="Z3" s="2632"/>
      <c r="AA3" s="2632"/>
      <c r="AB3" s="2632"/>
      <c r="AC3" s="2632"/>
      <c r="AD3" s="2632"/>
      <c r="AE3" s="2632"/>
      <c r="AF3" s="2632"/>
      <c r="AG3" s="2632"/>
    </row>
    <row r="4" spans="1:33" ht="14.25">
      <c r="A4" s="1925"/>
      <c r="B4" s="1925"/>
      <c r="C4" s="1925"/>
      <c r="D4" s="1925"/>
      <c r="E4" s="1925"/>
      <c r="F4" s="1925"/>
      <c r="G4" s="1925"/>
      <c r="H4" s="1925"/>
      <c r="I4" s="1925"/>
      <c r="J4" s="1925"/>
      <c r="K4" s="1925"/>
      <c r="L4" s="1925"/>
      <c r="M4" s="1925"/>
      <c r="N4" s="1925"/>
      <c r="O4" s="1925"/>
      <c r="P4" s="1925"/>
      <c r="Q4" s="1925"/>
      <c r="R4" s="1925"/>
      <c r="S4" s="1925"/>
      <c r="T4" s="1925"/>
      <c r="U4" s="1925"/>
      <c r="V4" s="1925"/>
      <c r="W4" s="1925"/>
      <c r="X4" s="1925"/>
      <c r="Y4" s="1925"/>
      <c r="Z4" s="1925"/>
      <c r="AA4" s="1925"/>
      <c r="AB4" s="1925"/>
      <c r="AC4" s="1925"/>
      <c r="AD4" s="1925"/>
      <c r="AE4" s="1925"/>
      <c r="AF4" s="1925"/>
      <c r="AG4" s="1925"/>
    </row>
    <row r="5" spans="1:33" ht="13.5" thickBot="1">
      <c r="AF5" s="2650" t="s">
        <v>0</v>
      </c>
      <c r="AG5" s="2650"/>
    </row>
    <row r="6" spans="1:33" s="1535" customFormat="1" ht="12.75" customHeight="1">
      <c r="A6" s="2651" t="s">
        <v>423</v>
      </c>
      <c r="B6" s="2637" t="s">
        <v>424</v>
      </c>
      <c r="C6" s="2638"/>
      <c r="D6" s="2638"/>
      <c r="E6" s="2638"/>
      <c r="F6" s="2638"/>
      <c r="G6" s="2638"/>
      <c r="H6" s="2638"/>
      <c r="I6" s="2638"/>
      <c r="J6" s="2637" t="s">
        <v>425</v>
      </c>
      <c r="K6" s="2638"/>
      <c r="L6" s="2638"/>
      <c r="M6" s="2638"/>
      <c r="N6" s="2638"/>
      <c r="O6" s="2638"/>
      <c r="P6" s="2638"/>
      <c r="Q6" s="2638"/>
      <c r="R6" s="2637" t="s">
        <v>426</v>
      </c>
      <c r="S6" s="2638"/>
      <c r="T6" s="2638"/>
      <c r="U6" s="2638"/>
      <c r="V6" s="2638"/>
      <c r="W6" s="2638"/>
      <c r="X6" s="2638"/>
      <c r="Y6" s="2638"/>
      <c r="Z6" s="2637" t="s">
        <v>427</v>
      </c>
      <c r="AA6" s="2638"/>
      <c r="AB6" s="2638"/>
      <c r="AC6" s="2638"/>
      <c r="AD6" s="2638"/>
      <c r="AE6" s="2638"/>
      <c r="AF6" s="2638"/>
      <c r="AG6" s="2639"/>
    </row>
    <row r="7" spans="1:33" s="1535" customFormat="1" ht="13.5" thickBot="1">
      <c r="A7" s="2652"/>
      <c r="B7" s="2640"/>
      <c r="C7" s="2641"/>
      <c r="D7" s="2641"/>
      <c r="E7" s="2641"/>
      <c r="F7" s="2641"/>
      <c r="G7" s="2641"/>
      <c r="H7" s="2641"/>
      <c r="I7" s="2641"/>
      <c r="J7" s="2640"/>
      <c r="K7" s="2641"/>
      <c r="L7" s="2641"/>
      <c r="M7" s="2641"/>
      <c r="N7" s="2641"/>
      <c r="O7" s="2641"/>
      <c r="P7" s="2641"/>
      <c r="Q7" s="2641"/>
      <c r="R7" s="2640"/>
      <c r="S7" s="2641"/>
      <c r="T7" s="2641"/>
      <c r="U7" s="2641"/>
      <c r="V7" s="2641"/>
      <c r="W7" s="2641"/>
      <c r="X7" s="2641"/>
      <c r="Y7" s="2641"/>
      <c r="Z7" s="2640"/>
      <c r="AA7" s="2641"/>
      <c r="AB7" s="2641"/>
      <c r="AC7" s="2641"/>
      <c r="AD7" s="2641"/>
      <c r="AE7" s="2641"/>
      <c r="AF7" s="2641"/>
      <c r="AG7" s="2642"/>
    </row>
    <row r="8" spans="1:33" ht="13.5" thickBot="1">
      <c r="A8" s="2653"/>
      <c r="B8" s="1576" t="s">
        <v>428</v>
      </c>
      <c r="C8" s="1577" t="s">
        <v>429</v>
      </c>
      <c r="D8" s="1577" t="s">
        <v>430</v>
      </c>
      <c r="E8" s="1577" t="s">
        <v>431</v>
      </c>
      <c r="F8" s="1577" t="s">
        <v>432</v>
      </c>
      <c r="G8" s="1577" t="s">
        <v>433</v>
      </c>
      <c r="H8" s="1577" t="s">
        <v>434</v>
      </c>
      <c r="I8" s="1577" t="s">
        <v>487</v>
      </c>
      <c r="J8" s="1576" t="s">
        <v>428</v>
      </c>
      <c r="K8" s="1577" t="s">
        <v>429</v>
      </c>
      <c r="L8" s="1577" t="s">
        <v>430</v>
      </c>
      <c r="M8" s="1577" t="s">
        <v>431</v>
      </c>
      <c r="N8" s="1577" t="s">
        <v>432</v>
      </c>
      <c r="O8" s="1577" t="s">
        <v>433</v>
      </c>
      <c r="P8" s="1577" t="s">
        <v>434</v>
      </c>
      <c r="Q8" s="1577" t="s">
        <v>487</v>
      </c>
      <c r="R8" s="1576" t="s">
        <v>428</v>
      </c>
      <c r="S8" s="1577" t="s">
        <v>429</v>
      </c>
      <c r="T8" s="1577" t="s">
        <v>430</v>
      </c>
      <c r="U8" s="1577" t="s">
        <v>431</v>
      </c>
      <c r="V8" s="1577" t="s">
        <v>432</v>
      </c>
      <c r="W8" s="1577" t="s">
        <v>433</v>
      </c>
      <c r="X8" s="1577" t="s">
        <v>434</v>
      </c>
      <c r="Y8" s="1577" t="s">
        <v>487</v>
      </c>
      <c r="Z8" s="1576" t="s">
        <v>428</v>
      </c>
      <c r="AA8" s="1577" t="s">
        <v>429</v>
      </c>
      <c r="AB8" s="1577" t="s">
        <v>430</v>
      </c>
      <c r="AC8" s="1577" t="s">
        <v>431</v>
      </c>
      <c r="AD8" s="1577" t="s">
        <v>432</v>
      </c>
      <c r="AE8" s="1577" t="s">
        <v>433</v>
      </c>
      <c r="AF8" s="1577" t="s">
        <v>434</v>
      </c>
      <c r="AG8" s="1578" t="s">
        <v>487</v>
      </c>
    </row>
    <row r="9" spans="1:33">
      <c r="A9" s="1541" t="s">
        <v>12</v>
      </c>
      <c r="B9" s="1579">
        <v>18.388999999999999</v>
      </c>
      <c r="C9" s="1580">
        <v>0.79500000000000004</v>
      </c>
      <c r="D9" s="1580">
        <v>1.23</v>
      </c>
      <c r="E9" s="1580">
        <v>3.548</v>
      </c>
      <c r="F9" s="1580">
        <v>3.7650000000000001</v>
      </c>
      <c r="G9" s="1580">
        <v>5.9450000000000003</v>
      </c>
      <c r="H9" s="1580">
        <v>30.123999999999999</v>
      </c>
      <c r="I9" s="1580">
        <v>4.03864</v>
      </c>
      <c r="J9" s="1579">
        <v>1.224</v>
      </c>
      <c r="K9" s="1580">
        <v>0</v>
      </c>
      <c r="L9" s="1580">
        <v>1.625</v>
      </c>
      <c r="M9" s="1580">
        <v>0.55800000000000005</v>
      </c>
      <c r="N9" s="1580">
        <v>7.6999999999999999E-2</v>
      </c>
      <c r="O9" s="1580">
        <v>0.92</v>
      </c>
      <c r="P9" s="1580">
        <v>3.8460000000000001</v>
      </c>
      <c r="Q9" s="1580">
        <v>1.7471700000000001</v>
      </c>
      <c r="R9" s="1579">
        <v>2.0840000000000001</v>
      </c>
      <c r="S9" s="1580">
        <v>0.01</v>
      </c>
      <c r="T9" s="1580">
        <v>60.66</v>
      </c>
      <c r="U9" s="1580">
        <v>0.93500000000000005</v>
      </c>
      <c r="V9" s="1580">
        <v>1.0209999999999999</v>
      </c>
      <c r="W9" s="1580">
        <v>0.86499999999999999</v>
      </c>
      <c r="X9" s="1580">
        <v>64.64</v>
      </c>
      <c r="Y9" s="1580">
        <v>32.961210000000001</v>
      </c>
      <c r="Z9" s="1579">
        <v>21.696999999999999</v>
      </c>
      <c r="AA9" s="1580">
        <v>0.80500000000000005</v>
      </c>
      <c r="AB9" s="1580">
        <v>63.515000000000001</v>
      </c>
      <c r="AC9" s="1580">
        <v>5.0410000000000004</v>
      </c>
      <c r="AD9" s="1580">
        <v>4.8630000000000004</v>
      </c>
      <c r="AE9" s="1580">
        <v>7.73</v>
      </c>
      <c r="AF9" s="1580">
        <v>98.61</v>
      </c>
      <c r="AG9" s="1581">
        <v>38.747019999999999</v>
      </c>
    </row>
    <row r="10" spans="1:33">
      <c r="A10" s="1547" t="s">
        <v>435</v>
      </c>
      <c r="B10" s="1582">
        <v>1.173</v>
      </c>
      <c r="C10" s="1583">
        <v>0.01</v>
      </c>
      <c r="D10" s="1583">
        <v>0</v>
      </c>
      <c r="E10" s="1583">
        <v>0</v>
      </c>
      <c r="F10" s="1583">
        <v>0.57099999999999995</v>
      </c>
      <c r="G10" s="1583">
        <v>0.51</v>
      </c>
      <c r="H10" s="1583">
        <v>2.2639999999999998</v>
      </c>
      <c r="I10" s="1583">
        <v>0.60147000000000006</v>
      </c>
      <c r="J10" s="1582">
        <v>0</v>
      </c>
      <c r="K10" s="1583">
        <v>0</v>
      </c>
      <c r="L10" s="1583">
        <v>0</v>
      </c>
      <c r="M10" s="1583">
        <v>0</v>
      </c>
      <c r="N10" s="1583">
        <v>1.2E-2</v>
      </c>
      <c r="O10" s="1583">
        <v>0</v>
      </c>
      <c r="P10" s="1583">
        <v>1.2E-2</v>
      </c>
      <c r="Q10" s="1583">
        <v>1.2E-2</v>
      </c>
      <c r="R10" s="1582">
        <v>3.0430000000000001</v>
      </c>
      <c r="S10" s="1583">
        <v>0.03</v>
      </c>
      <c r="T10" s="1583">
        <v>0</v>
      </c>
      <c r="U10" s="1583">
        <v>0</v>
      </c>
      <c r="V10" s="1583">
        <v>0.25900000000000001</v>
      </c>
      <c r="W10" s="1583">
        <v>3.1E-2</v>
      </c>
      <c r="X10" s="1583">
        <v>3.363</v>
      </c>
      <c r="Y10" s="1583">
        <v>0.97415999999999991</v>
      </c>
      <c r="Z10" s="1582">
        <v>4.2160000000000002</v>
      </c>
      <c r="AA10" s="1583">
        <v>0.04</v>
      </c>
      <c r="AB10" s="1583">
        <v>0</v>
      </c>
      <c r="AC10" s="1583">
        <v>0</v>
      </c>
      <c r="AD10" s="1583">
        <v>0.84199999999999997</v>
      </c>
      <c r="AE10" s="1583">
        <v>0.54100000000000004</v>
      </c>
      <c r="AF10" s="1583">
        <v>5.6390000000000002</v>
      </c>
      <c r="AG10" s="1584">
        <v>1.5876300000000001</v>
      </c>
    </row>
    <row r="11" spans="1:33">
      <c r="A11" s="1547" t="s">
        <v>475</v>
      </c>
      <c r="B11" s="1582">
        <v>374.16800000000001</v>
      </c>
      <c r="C11" s="1583">
        <v>1.1879999999999999</v>
      </c>
      <c r="D11" s="1583">
        <v>28.6</v>
      </c>
      <c r="E11" s="1583">
        <v>1.57</v>
      </c>
      <c r="F11" s="1583">
        <v>6.9660000000000002</v>
      </c>
      <c r="G11" s="1583">
        <v>51.588999999999999</v>
      </c>
      <c r="H11" s="1583">
        <v>462.51100000000002</v>
      </c>
      <c r="I11" s="1583">
        <v>32.382959999999997</v>
      </c>
      <c r="J11" s="1582">
        <v>0</v>
      </c>
      <c r="K11" s="1583">
        <v>0</v>
      </c>
      <c r="L11" s="1583">
        <v>0</v>
      </c>
      <c r="M11" s="1583">
        <v>0</v>
      </c>
      <c r="N11" s="1583">
        <v>0.20899999999999999</v>
      </c>
      <c r="O11" s="1583">
        <v>14.845000000000001</v>
      </c>
      <c r="P11" s="1583">
        <v>15.054</v>
      </c>
      <c r="Q11" s="1583">
        <v>5.0292500000000002</v>
      </c>
      <c r="R11" s="1582">
        <v>89.700999999999993</v>
      </c>
      <c r="S11" s="1583">
        <v>0.26400000000000001</v>
      </c>
      <c r="T11" s="1583">
        <v>1.696</v>
      </c>
      <c r="U11" s="1583">
        <v>0.307</v>
      </c>
      <c r="V11" s="1583">
        <v>0.37</v>
      </c>
      <c r="W11" s="1583">
        <v>5.5949999999999998</v>
      </c>
      <c r="X11" s="1583">
        <v>97.626000000000005</v>
      </c>
      <c r="Y11" s="1583">
        <v>2.5097800000000001</v>
      </c>
      <c r="Z11" s="1582">
        <v>463.86900000000003</v>
      </c>
      <c r="AA11" s="1583">
        <v>1.452</v>
      </c>
      <c r="AB11" s="1583">
        <v>30.295999999999999</v>
      </c>
      <c r="AC11" s="1583">
        <v>1.877</v>
      </c>
      <c r="AD11" s="1583">
        <v>7.5449999999999999</v>
      </c>
      <c r="AE11" s="1583">
        <v>72.028999999999996</v>
      </c>
      <c r="AF11" s="1583">
        <v>575.19100000000003</v>
      </c>
      <c r="AG11" s="1584">
        <v>39.921990000000001</v>
      </c>
    </row>
    <row r="12" spans="1:33" ht="25.5">
      <c r="A12" s="1547" t="s">
        <v>437</v>
      </c>
      <c r="B12" s="1582">
        <v>6.7670000000000003</v>
      </c>
      <c r="C12" s="1583">
        <v>5.1999999999999998E-2</v>
      </c>
      <c r="D12" s="1583">
        <v>92.94</v>
      </c>
      <c r="E12" s="1583">
        <v>31.878</v>
      </c>
      <c r="F12" s="1583">
        <v>4.0629999999999997</v>
      </c>
      <c r="G12" s="1583">
        <v>2.2650000000000001</v>
      </c>
      <c r="H12" s="1583">
        <v>106.087</v>
      </c>
      <c r="I12" s="1583">
        <v>85.739360000000005</v>
      </c>
      <c r="J12" s="1582">
        <v>9.4280000000000008</v>
      </c>
      <c r="K12" s="1583">
        <v>2.5000000000000001E-2</v>
      </c>
      <c r="L12" s="1583">
        <v>0</v>
      </c>
      <c r="M12" s="1583">
        <v>0</v>
      </c>
      <c r="N12" s="1583">
        <v>1.9670000000000001</v>
      </c>
      <c r="O12" s="1583">
        <v>1.5660000000000001</v>
      </c>
      <c r="P12" s="1583">
        <v>12.986000000000001</v>
      </c>
      <c r="Q12" s="1583">
        <v>2.0511200000000001</v>
      </c>
      <c r="R12" s="1582">
        <v>0.48099999999999998</v>
      </c>
      <c r="S12" s="1583">
        <v>1E-3</v>
      </c>
      <c r="T12" s="1583">
        <v>0</v>
      </c>
      <c r="U12" s="1583">
        <v>6.0000000000000001E-3</v>
      </c>
      <c r="V12" s="1583">
        <v>0.47099999999999997</v>
      </c>
      <c r="W12" s="1583">
        <v>0.123</v>
      </c>
      <c r="X12" s="1583">
        <v>1.0760000000000001</v>
      </c>
      <c r="Y12" s="1583">
        <v>0.29575000000000001</v>
      </c>
      <c r="Z12" s="1582">
        <v>16.675999999999998</v>
      </c>
      <c r="AA12" s="1583">
        <v>7.8E-2</v>
      </c>
      <c r="AB12" s="1583">
        <v>92.94</v>
      </c>
      <c r="AC12" s="1583">
        <v>31.884</v>
      </c>
      <c r="AD12" s="1583">
        <v>6.5010000000000003</v>
      </c>
      <c r="AE12" s="1583">
        <v>3.9540000000000002</v>
      </c>
      <c r="AF12" s="1583">
        <v>120.149</v>
      </c>
      <c r="AG12" s="1584">
        <v>88.08623</v>
      </c>
    </row>
    <row r="13" spans="1:33" ht="38.25">
      <c r="A13" s="1547" t="s">
        <v>438</v>
      </c>
      <c r="B13" s="1582">
        <v>51.176000000000002</v>
      </c>
      <c r="C13" s="1583">
        <v>5.5E-2</v>
      </c>
      <c r="D13" s="1583">
        <v>1.0249999999999999</v>
      </c>
      <c r="E13" s="1583">
        <v>0.29099999999999998</v>
      </c>
      <c r="F13" s="1583">
        <v>8.8610000000000007</v>
      </c>
      <c r="G13" s="1583">
        <v>5.8570000000000002</v>
      </c>
      <c r="H13" s="1583">
        <v>66.974000000000004</v>
      </c>
      <c r="I13" s="1583">
        <v>3.6340500000000002</v>
      </c>
      <c r="J13" s="1582">
        <v>0</v>
      </c>
      <c r="K13" s="1583">
        <v>0</v>
      </c>
      <c r="L13" s="1583">
        <v>0</v>
      </c>
      <c r="M13" s="1583">
        <v>0</v>
      </c>
      <c r="N13" s="1583">
        <v>9.8000000000000004E-2</v>
      </c>
      <c r="O13" s="1583">
        <v>0.34799999999999998</v>
      </c>
      <c r="P13" s="1583">
        <v>0.44600000000000001</v>
      </c>
      <c r="Q13" s="1583">
        <v>9.5069999999999988E-2</v>
      </c>
      <c r="R13" s="1582">
        <v>13.833</v>
      </c>
      <c r="S13" s="1583">
        <v>5.0999999999999997E-2</v>
      </c>
      <c r="T13" s="1583">
        <v>0.17899999999999999</v>
      </c>
      <c r="U13" s="1583">
        <v>6.0000000000000001E-3</v>
      </c>
      <c r="V13" s="1583">
        <v>5.2119999999999997</v>
      </c>
      <c r="W13" s="1583">
        <v>0.36</v>
      </c>
      <c r="X13" s="1583">
        <v>19.635000000000002</v>
      </c>
      <c r="Y13" s="1583">
        <v>3.2283900000000001</v>
      </c>
      <c r="Z13" s="1582">
        <v>65.009</v>
      </c>
      <c r="AA13" s="1583">
        <v>0.106</v>
      </c>
      <c r="AB13" s="1583">
        <v>1.204</v>
      </c>
      <c r="AC13" s="1583">
        <v>0.29699999999999999</v>
      </c>
      <c r="AD13" s="1583">
        <v>14.170999999999999</v>
      </c>
      <c r="AE13" s="1583">
        <v>6.5650000000000004</v>
      </c>
      <c r="AF13" s="1583">
        <v>87.055000000000007</v>
      </c>
      <c r="AG13" s="1584">
        <v>6.9575100000000001</v>
      </c>
    </row>
    <row r="14" spans="1:33" ht="25.5">
      <c r="A14" s="1547" t="s">
        <v>439</v>
      </c>
      <c r="B14" s="1582">
        <v>44.360999999999997</v>
      </c>
      <c r="C14" s="1583">
        <v>0.192</v>
      </c>
      <c r="D14" s="1583">
        <v>6.6000000000000003E-2</v>
      </c>
      <c r="E14" s="1583">
        <v>3.2000000000000001E-2</v>
      </c>
      <c r="F14" s="1583">
        <v>5.5449999999999999</v>
      </c>
      <c r="G14" s="1583">
        <v>196.87899999999999</v>
      </c>
      <c r="H14" s="1583">
        <v>247.04300000000001</v>
      </c>
      <c r="I14" s="1583">
        <v>5.5291099999999993</v>
      </c>
      <c r="J14" s="1582">
        <v>0</v>
      </c>
      <c r="K14" s="1583">
        <v>0</v>
      </c>
      <c r="L14" s="1583">
        <v>0</v>
      </c>
      <c r="M14" s="1583">
        <v>0</v>
      </c>
      <c r="N14" s="1583">
        <v>0.14899999999999999</v>
      </c>
      <c r="O14" s="1583">
        <v>2.1629999999999998</v>
      </c>
      <c r="P14" s="1583">
        <v>2.3119999999999998</v>
      </c>
      <c r="Q14" s="1583">
        <v>0.1452</v>
      </c>
      <c r="R14" s="1582">
        <v>115.387</v>
      </c>
      <c r="S14" s="1583">
        <v>0.33900000000000002</v>
      </c>
      <c r="T14" s="1583">
        <v>0</v>
      </c>
      <c r="U14" s="1583">
        <v>0</v>
      </c>
      <c r="V14" s="1583">
        <v>0.32700000000000001</v>
      </c>
      <c r="W14" s="1583">
        <v>0.58299999999999996</v>
      </c>
      <c r="X14" s="1583">
        <v>116.636</v>
      </c>
      <c r="Y14" s="1583">
        <v>11.673399999999999</v>
      </c>
      <c r="Z14" s="1582">
        <v>159.74799999999999</v>
      </c>
      <c r="AA14" s="1583">
        <v>0.53100000000000003</v>
      </c>
      <c r="AB14" s="1583">
        <v>6.6000000000000003E-2</v>
      </c>
      <c r="AC14" s="1583">
        <v>3.2000000000000001E-2</v>
      </c>
      <c r="AD14" s="1583">
        <v>6.0209999999999999</v>
      </c>
      <c r="AE14" s="1583">
        <v>199.625</v>
      </c>
      <c r="AF14" s="1583">
        <v>365.99099999999999</v>
      </c>
      <c r="AG14" s="1584">
        <v>17.347709999999999</v>
      </c>
    </row>
    <row r="15" spans="1:33">
      <c r="A15" s="1547" t="s">
        <v>440</v>
      </c>
      <c r="B15" s="1582">
        <v>39.354999999999997</v>
      </c>
      <c r="C15" s="1583">
        <v>0.11700000000000001</v>
      </c>
      <c r="D15" s="1583">
        <v>19.969000000000001</v>
      </c>
      <c r="E15" s="1583">
        <v>8.4130000000000003</v>
      </c>
      <c r="F15" s="1583">
        <v>14.606</v>
      </c>
      <c r="G15" s="1583">
        <v>23.122</v>
      </c>
      <c r="H15" s="1583">
        <v>97.168999999999997</v>
      </c>
      <c r="I15" s="1583">
        <v>33.100580000000001</v>
      </c>
      <c r="J15" s="1582">
        <v>0</v>
      </c>
      <c r="K15" s="1583">
        <v>0</v>
      </c>
      <c r="L15" s="1583">
        <v>0</v>
      </c>
      <c r="M15" s="1583">
        <v>0</v>
      </c>
      <c r="N15" s="1583">
        <v>2.5859999999999999</v>
      </c>
      <c r="O15" s="1583">
        <v>2.5339999999999998</v>
      </c>
      <c r="P15" s="1583">
        <v>5.12</v>
      </c>
      <c r="Q15" s="1583">
        <v>9.1319999999999998E-2</v>
      </c>
      <c r="R15" s="1582">
        <v>14.324</v>
      </c>
      <c r="S15" s="1583">
        <v>9.6000000000000002E-2</v>
      </c>
      <c r="T15" s="1583">
        <v>0</v>
      </c>
      <c r="U15" s="1583">
        <v>0</v>
      </c>
      <c r="V15" s="1583">
        <v>1.774</v>
      </c>
      <c r="W15" s="1583">
        <v>9.0999999999999998E-2</v>
      </c>
      <c r="X15" s="1583">
        <v>16.285</v>
      </c>
      <c r="Y15" s="1583">
        <v>1.96946</v>
      </c>
      <c r="Z15" s="1582">
        <v>53.679000000000002</v>
      </c>
      <c r="AA15" s="1583">
        <v>0.21299999999999999</v>
      </c>
      <c r="AB15" s="1583">
        <v>19.969000000000001</v>
      </c>
      <c r="AC15" s="1583">
        <v>8.4130000000000003</v>
      </c>
      <c r="AD15" s="1583">
        <v>18.966000000000001</v>
      </c>
      <c r="AE15" s="1583">
        <v>25.747</v>
      </c>
      <c r="AF15" s="1583">
        <v>118.574</v>
      </c>
      <c r="AG15" s="1584">
        <v>35.161360000000002</v>
      </c>
    </row>
    <row r="16" spans="1:33" ht="25.5">
      <c r="A16" s="1547" t="s">
        <v>441</v>
      </c>
      <c r="B16" s="1582">
        <v>147.93600000000001</v>
      </c>
      <c r="C16" s="1583">
        <v>0.38600000000000001</v>
      </c>
      <c r="D16" s="1583">
        <v>0</v>
      </c>
      <c r="E16" s="1583">
        <v>0</v>
      </c>
      <c r="F16" s="1583">
        <v>1.8819999999999999</v>
      </c>
      <c r="G16" s="1583">
        <v>0.188</v>
      </c>
      <c r="H16" s="1583">
        <v>150.392</v>
      </c>
      <c r="I16" s="1583">
        <v>1.90523</v>
      </c>
      <c r="J16" s="1582">
        <v>1.393</v>
      </c>
      <c r="K16" s="1583">
        <v>2E-3</v>
      </c>
      <c r="L16" s="1583">
        <v>0</v>
      </c>
      <c r="M16" s="1583">
        <v>0</v>
      </c>
      <c r="N16" s="1583">
        <v>0</v>
      </c>
      <c r="O16" s="1583">
        <v>0</v>
      </c>
      <c r="P16" s="1583">
        <v>1.395</v>
      </c>
      <c r="Q16" s="1583">
        <v>1.4E-3</v>
      </c>
      <c r="R16" s="1582">
        <v>0</v>
      </c>
      <c r="S16" s="1583">
        <v>0</v>
      </c>
      <c r="T16" s="1583">
        <v>0</v>
      </c>
      <c r="U16" s="1583">
        <v>0</v>
      </c>
      <c r="V16" s="1583">
        <v>2.1339999999999999</v>
      </c>
      <c r="W16" s="1583">
        <v>0.154</v>
      </c>
      <c r="X16" s="1583">
        <v>2.2879999999999998</v>
      </c>
      <c r="Y16" s="1583">
        <v>0.44968000000000002</v>
      </c>
      <c r="Z16" s="1582">
        <v>149.32900000000001</v>
      </c>
      <c r="AA16" s="1583">
        <v>0.38800000000000001</v>
      </c>
      <c r="AB16" s="1583">
        <v>0</v>
      </c>
      <c r="AC16" s="1583">
        <v>0</v>
      </c>
      <c r="AD16" s="1583">
        <v>4.016</v>
      </c>
      <c r="AE16" s="1583">
        <v>0.34200000000000003</v>
      </c>
      <c r="AF16" s="1583">
        <v>154.07499999999999</v>
      </c>
      <c r="AG16" s="1584">
        <v>2.3563100000000001</v>
      </c>
    </row>
    <row r="17" spans="1:33" ht="38.25">
      <c r="A17" s="1547" t="s">
        <v>442</v>
      </c>
      <c r="B17" s="1582">
        <v>10.724</v>
      </c>
      <c r="C17" s="1583">
        <v>3.1E-2</v>
      </c>
      <c r="D17" s="1583">
        <v>1.0960000000000001</v>
      </c>
      <c r="E17" s="1583">
        <v>0.23499999999999999</v>
      </c>
      <c r="F17" s="1583">
        <v>8.9529999999999994</v>
      </c>
      <c r="G17" s="1583">
        <v>5.0999999999999997E-2</v>
      </c>
      <c r="H17" s="1583">
        <v>20.855</v>
      </c>
      <c r="I17" s="1583">
        <v>2.5293699999999997</v>
      </c>
      <c r="J17" s="1582">
        <v>0</v>
      </c>
      <c r="K17" s="1583">
        <v>0</v>
      </c>
      <c r="L17" s="1583">
        <v>0</v>
      </c>
      <c r="M17" s="1583">
        <v>0</v>
      </c>
      <c r="N17" s="1583">
        <v>1.4999999999999999E-2</v>
      </c>
      <c r="O17" s="1583">
        <v>0</v>
      </c>
      <c r="P17" s="1583">
        <v>1.4999999999999999E-2</v>
      </c>
      <c r="Q17" s="1583">
        <v>7.1700000000000002E-3</v>
      </c>
      <c r="R17" s="1582">
        <v>0.35699999999999998</v>
      </c>
      <c r="S17" s="1583">
        <v>1E-3</v>
      </c>
      <c r="T17" s="1583">
        <v>1.6E-2</v>
      </c>
      <c r="U17" s="1583">
        <v>0</v>
      </c>
      <c r="V17" s="1583">
        <v>2.4E-2</v>
      </c>
      <c r="W17" s="1583">
        <v>0</v>
      </c>
      <c r="X17" s="1583">
        <v>0.39800000000000002</v>
      </c>
      <c r="Y17" s="1583">
        <v>3.8460000000000001E-2</v>
      </c>
      <c r="Z17" s="1582">
        <v>11.081</v>
      </c>
      <c r="AA17" s="1583">
        <v>3.2000000000000001E-2</v>
      </c>
      <c r="AB17" s="1583">
        <v>1.1120000000000001</v>
      </c>
      <c r="AC17" s="1583">
        <v>0.23499999999999999</v>
      </c>
      <c r="AD17" s="1583">
        <v>8.9920000000000009</v>
      </c>
      <c r="AE17" s="1583">
        <v>5.0999999999999997E-2</v>
      </c>
      <c r="AF17" s="1583">
        <v>21.268000000000001</v>
      </c>
      <c r="AG17" s="1584">
        <v>2.5750000000000002</v>
      </c>
    </row>
    <row r="18" spans="1:33">
      <c r="A18" s="1547" t="s">
        <v>14</v>
      </c>
      <c r="B18" s="1582">
        <v>142.857</v>
      </c>
      <c r="C18" s="1583">
        <v>0.38</v>
      </c>
      <c r="D18" s="1583">
        <v>4.2530000000000001</v>
      </c>
      <c r="E18" s="1583">
        <v>0.47499999999999998</v>
      </c>
      <c r="F18" s="1583">
        <v>19.724</v>
      </c>
      <c r="G18" s="1583">
        <v>51.274000000000001</v>
      </c>
      <c r="H18" s="1583">
        <v>218.488</v>
      </c>
      <c r="I18" s="1583">
        <v>14.272489999999999</v>
      </c>
      <c r="J18" s="1582">
        <v>8.782</v>
      </c>
      <c r="K18" s="1583">
        <v>2.4E-2</v>
      </c>
      <c r="L18" s="1583">
        <v>2.4630000000000001</v>
      </c>
      <c r="M18" s="1583">
        <v>0.77300000000000002</v>
      </c>
      <c r="N18" s="1583">
        <v>5.8000000000000003E-2</v>
      </c>
      <c r="O18" s="1583">
        <v>4.0000000000000001E-3</v>
      </c>
      <c r="P18" s="1583">
        <v>11.331</v>
      </c>
      <c r="Q18" s="1583">
        <v>2.5279099999999999</v>
      </c>
      <c r="R18" s="1582">
        <v>25.957999999999998</v>
      </c>
      <c r="S18" s="1583">
        <v>0.127</v>
      </c>
      <c r="T18" s="1583">
        <v>5.5730000000000004</v>
      </c>
      <c r="U18" s="1583">
        <v>2.452</v>
      </c>
      <c r="V18" s="1583">
        <v>1.288</v>
      </c>
      <c r="W18" s="1583">
        <v>1.389</v>
      </c>
      <c r="X18" s="1583">
        <v>34.335000000000001</v>
      </c>
      <c r="Y18" s="1583">
        <v>6.4356099999999996</v>
      </c>
      <c r="Z18" s="1582">
        <v>177.59700000000001</v>
      </c>
      <c r="AA18" s="1583">
        <v>0.53100000000000003</v>
      </c>
      <c r="AB18" s="1583">
        <v>12.289</v>
      </c>
      <c r="AC18" s="1583">
        <v>3.7</v>
      </c>
      <c r="AD18" s="1583">
        <v>21.07</v>
      </c>
      <c r="AE18" s="1583">
        <v>52.667000000000002</v>
      </c>
      <c r="AF18" s="1583">
        <v>264.154</v>
      </c>
      <c r="AG18" s="1584">
        <v>23.236009999999997</v>
      </c>
    </row>
    <row r="19" spans="1:33" ht="25.5">
      <c r="A19" s="1547" t="s">
        <v>443</v>
      </c>
      <c r="B19" s="1582">
        <v>444.16199999999998</v>
      </c>
      <c r="C19" s="1583">
        <v>1.411</v>
      </c>
      <c r="D19" s="1583">
        <v>299.601</v>
      </c>
      <c r="E19" s="1583">
        <v>104.11199999999999</v>
      </c>
      <c r="F19" s="1583">
        <v>264.50900000000001</v>
      </c>
      <c r="G19" s="1583">
        <v>136.34200000000001</v>
      </c>
      <c r="H19" s="1583">
        <v>1146.0250000000001</v>
      </c>
      <c r="I19" s="1583">
        <v>452.45709999999997</v>
      </c>
      <c r="J19" s="1582">
        <v>3.7999999999999999E-2</v>
      </c>
      <c r="K19" s="1583">
        <v>0</v>
      </c>
      <c r="L19" s="1583">
        <v>1E-3</v>
      </c>
      <c r="M19" s="1583">
        <v>3.4000000000000002E-2</v>
      </c>
      <c r="N19" s="1583">
        <v>9.3879999999999999</v>
      </c>
      <c r="O19" s="1583">
        <v>70.441999999999993</v>
      </c>
      <c r="P19" s="1583">
        <v>79.869</v>
      </c>
      <c r="Q19" s="1583">
        <v>8.5747</v>
      </c>
      <c r="R19" s="1582">
        <v>68.284999999999997</v>
      </c>
      <c r="S19" s="1583">
        <v>0.24299999999999999</v>
      </c>
      <c r="T19" s="1583">
        <v>29.506</v>
      </c>
      <c r="U19" s="1583">
        <v>7.6470000000000002</v>
      </c>
      <c r="V19" s="1583">
        <v>25.266999999999999</v>
      </c>
      <c r="W19" s="1583">
        <v>211.904</v>
      </c>
      <c r="X19" s="1583">
        <v>335.20499999999998</v>
      </c>
      <c r="Y19" s="1583">
        <v>35.245760000000004</v>
      </c>
      <c r="Z19" s="1582">
        <v>512.48500000000001</v>
      </c>
      <c r="AA19" s="1583">
        <v>1.6539999999999999</v>
      </c>
      <c r="AB19" s="1583">
        <v>329.108</v>
      </c>
      <c r="AC19" s="1583">
        <v>111.79300000000001</v>
      </c>
      <c r="AD19" s="1583">
        <v>299.16399999999999</v>
      </c>
      <c r="AE19" s="1583">
        <v>418.68799999999999</v>
      </c>
      <c r="AF19" s="1583">
        <v>1561.0989999999999</v>
      </c>
      <c r="AG19" s="1584">
        <v>496.27755999999999</v>
      </c>
    </row>
    <row r="20" spans="1:33">
      <c r="A20" s="1547" t="s">
        <v>444</v>
      </c>
      <c r="B20" s="1582">
        <v>143.75299999999999</v>
      </c>
      <c r="C20" s="1583">
        <v>0.442</v>
      </c>
      <c r="D20" s="1583">
        <v>6.1059999999999999</v>
      </c>
      <c r="E20" s="1583">
        <v>2.8809999999999998</v>
      </c>
      <c r="F20" s="1583">
        <v>108.33</v>
      </c>
      <c r="G20" s="1583">
        <v>22.55</v>
      </c>
      <c r="H20" s="1583">
        <v>281.18099999999998</v>
      </c>
      <c r="I20" s="1583">
        <v>32.529000000000003</v>
      </c>
      <c r="J20" s="1582">
        <v>1.5620000000000001</v>
      </c>
      <c r="K20" s="1583">
        <v>1.7000000000000001E-2</v>
      </c>
      <c r="L20" s="1583">
        <v>0</v>
      </c>
      <c r="M20" s="1583">
        <v>0</v>
      </c>
      <c r="N20" s="1583">
        <v>0.27400000000000002</v>
      </c>
      <c r="O20" s="1583">
        <v>0.30099999999999999</v>
      </c>
      <c r="P20" s="1583">
        <v>2.1539999999999999</v>
      </c>
      <c r="Q20" s="1583">
        <v>0.28705000000000003</v>
      </c>
      <c r="R20" s="1582">
        <v>69.664000000000001</v>
      </c>
      <c r="S20" s="1583">
        <v>0.14799999999999999</v>
      </c>
      <c r="T20" s="1583">
        <v>0.91500000000000004</v>
      </c>
      <c r="U20" s="1583">
        <v>9.0999999999999998E-2</v>
      </c>
      <c r="V20" s="1583">
        <v>1.073</v>
      </c>
      <c r="W20" s="1583">
        <v>1.5609999999999999</v>
      </c>
      <c r="X20" s="1583">
        <v>73.361000000000004</v>
      </c>
      <c r="Y20" s="1583">
        <v>1.93496</v>
      </c>
      <c r="Z20" s="1582">
        <v>214.97900000000001</v>
      </c>
      <c r="AA20" s="1583">
        <v>0.60699999999999998</v>
      </c>
      <c r="AB20" s="1583">
        <v>7.0209999999999999</v>
      </c>
      <c r="AC20" s="1583">
        <v>2.972</v>
      </c>
      <c r="AD20" s="1583">
        <v>109.67700000000001</v>
      </c>
      <c r="AE20" s="1583">
        <v>24.411999999999999</v>
      </c>
      <c r="AF20" s="1583">
        <v>356.69600000000003</v>
      </c>
      <c r="AG20" s="1584">
        <v>34.751010000000001</v>
      </c>
    </row>
    <row r="21" spans="1:33" ht="25.5">
      <c r="A21" s="1547" t="s">
        <v>16</v>
      </c>
      <c r="B21" s="1582">
        <v>191.80099999999999</v>
      </c>
      <c r="C21" s="1583">
        <v>0.73499999999999999</v>
      </c>
      <c r="D21" s="1583">
        <v>3.7309999999999999</v>
      </c>
      <c r="E21" s="1583">
        <v>0.92</v>
      </c>
      <c r="F21" s="1583">
        <v>10.848000000000001</v>
      </c>
      <c r="G21" s="1583">
        <v>7.2309999999999999</v>
      </c>
      <c r="H21" s="1583">
        <v>214.346</v>
      </c>
      <c r="I21" s="1583">
        <v>23.07695</v>
      </c>
      <c r="J21" s="1582">
        <v>0.17100000000000001</v>
      </c>
      <c r="K21" s="1583">
        <v>2E-3</v>
      </c>
      <c r="L21" s="1583">
        <v>0</v>
      </c>
      <c r="M21" s="1583">
        <v>0</v>
      </c>
      <c r="N21" s="1583">
        <v>7.4999999999999997E-2</v>
      </c>
      <c r="O21" s="1583">
        <v>0</v>
      </c>
      <c r="P21" s="1583">
        <v>0.248</v>
      </c>
      <c r="Q21" s="1583">
        <v>0.10897</v>
      </c>
      <c r="R21" s="1582">
        <v>9.8320000000000007</v>
      </c>
      <c r="S21" s="1583">
        <v>3.5000000000000003E-2</v>
      </c>
      <c r="T21" s="1583">
        <v>4.2640000000000002</v>
      </c>
      <c r="U21" s="1583">
        <v>0.54400000000000004</v>
      </c>
      <c r="V21" s="1583">
        <v>2.0870000000000002</v>
      </c>
      <c r="W21" s="1583">
        <v>2.3E-2</v>
      </c>
      <c r="X21" s="1583">
        <v>16.241</v>
      </c>
      <c r="Y21" s="1583">
        <v>3.5879299999999996</v>
      </c>
      <c r="Z21" s="1582">
        <v>201.804</v>
      </c>
      <c r="AA21" s="1583">
        <v>0.77200000000000002</v>
      </c>
      <c r="AB21" s="1583">
        <v>7.9950000000000001</v>
      </c>
      <c r="AC21" s="1583">
        <v>1.464</v>
      </c>
      <c r="AD21" s="1583">
        <v>13.01</v>
      </c>
      <c r="AE21" s="1583">
        <v>7.2539999999999996</v>
      </c>
      <c r="AF21" s="1583">
        <v>230.83500000000001</v>
      </c>
      <c r="AG21" s="1584">
        <v>26.773849999999999</v>
      </c>
    </row>
    <row r="22" spans="1:33">
      <c r="A22" s="1547" t="s">
        <v>445</v>
      </c>
      <c r="B22" s="1582">
        <v>29.396000000000001</v>
      </c>
      <c r="C22" s="1583">
        <v>0.20100000000000001</v>
      </c>
      <c r="D22" s="1583">
        <v>0.40200000000000002</v>
      </c>
      <c r="E22" s="1583">
        <v>5.3999999999999999E-2</v>
      </c>
      <c r="F22" s="1583">
        <v>21.148</v>
      </c>
      <c r="G22" s="1583">
        <v>16.411000000000001</v>
      </c>
      <c r="H22" s="1583">
        <v>67.558000000000007</v>
      </c>
      <c r="I22" s="1583">
        <v>5.05396</v>
      </c>
      <c r="J22" s="1582">
        <v>0</v>
      </c>
      <c r="K22" s="1583">
        <v>0</v>
      </c>
      <c r="L22" s="1583">
        <v>0</v>
      </c>
      <c r="M22" s="1583">
        <v>0</v>
      </c>
      <c r="N22" s="1583">
        <v>5.2999999999999999E-2</v>
      </c>
      <c r="O22" s="1583">
        <v>65.623000000000005</v>
      </c>
      <c r="P22" s="1583">
        <v>65.676000000000002</v>
      </c>
      <c r="Q22" s="1583">
        <v>0.14507</v>
      </c>
      <c r="R22" s="1582">
        <v>22.341000000000001</v>
      </c>
      <c r="S22" s="1583">
        <v>1.4E-2</v>
      </c>
      <c r="T22" s="1583">
        <v>0.23400000000000001</v>
      </c>
      <c r="U22" s="1583">
        <v>1.9E-2</v>
      </c>
      <c r="V22" s="1583">
        <v>0.96</v>
      </c>
      <c r="W22" s="1583">
        <v>1.208</v>
      </c>
      <c r="X22" s="1583">
        <v>24.757000000000001</v>
      </c>
      <c r="Y22" s="1583">
        <v>1.5575000000000001</v>
      </c>
      <c r="Z22" s="1582">
        <v>51.737000000000002</v>
      </c>
      <c r="AA22" s="1583">
        <v>0.215</v>
      </c>
      <c r="AB22" s="1583">
        <v>0.63600000000000001</v>
      </c>
      <c r="AC22" s="1583">
        <v>7.2999999999999995E-2</v>
      </c>
      <c r="AD22" s="1583">
        <v>22.161000000000001</v>
      </c>
      <c r="AE22" s="1583">
        <v>83.242000000000004</v>
      </c>
      <c r="AF22" s="1583">
        <v>157.99100000000001</v>
      </c>
      <c r="AG22" s="1584">
        <v>6.7565299999999997</v>
      </c>
    </row>
    <row r="23" spans="1:33" ht="25.5">
      <c r="A23" s="1547" t="s">
        <v>446</v>
      </c>
      <c r="B23" s="1582">
        <v>24703.432000000001</v>
      </c>
      <c r="C23" s="1583">
        <v>1.7290000000000001</v>
      </c>
      <c r="D23" s="1583">
        <v>0.38800000000000001</v>
      </c>
      <c r="E23" s="1583">
        <v>43.274999999999999</v>
      </c>
      <c r="F23" s="1583">
        <v>18605.155999999999</v>
      </c>
      <c r="G23" s="1583">
        <v>31.643999999999998</v>
      </c>
      <c r="H23" s="1583">
        <v>43342.349000000002</v>
      </c>
      <c r="I23" s="1583">
        <v>15.67118</v>
      </c>
      <c r="J23" s="1582">
        <v>0</v>
      </c>
      <c r="K23" s="1583">
        <v>0</v>
      </c>
      <c r="L23" s="1583">
        <v>0</v>
      </c>
      <c r="M23" s="1583">
        <v>0</v>
      </c>
      <c r="N23" s="1583">
        <v>8.2370000000000001</v>
      </c>
      <c r="O23" s="1583">
        <v>1.585</v>
      </c>
      <c r="P23" s="1583">
        <v>9.8219999999999992</v>
      </c>
      <c r="Q23" s="1583">
        <v>3.0000000000000001E-3</v>
      </c>
      <c r="R23" s="1582">
        <v>30723.368999999999</v>
      </c>
      <c r="S23" s="1583">
        <v>23.071000000000002</v>
      </c>
      <c r="T23" s="1583">
        <v>3.4540000000000002</v>
      </c>
      <c r="U23" s="1583">
        <v>0</v>
      </c>
      <c r="V23" s="1583">
        <v>712.08500000000004</v>
      </c>
      <c r="W23" s="1583">
        <v>196.28899999999999</v>
      </c>
      <c r="X23" s="1583">
        <v>31658.268</v>
      </c>
      <c r="Y23" s="1583">
        <v>10.65399</v>
      </c>
      <c r="Z23" s="1582">
        <v>55426.800999999999</v>
      </c>
      <c r="AA23" s="1583">
        <v>24.8</v>
      </c>
      <c r="AB23" s="1583">
        <v>3.8420000000000001</v>
      </c>
      <c r="AC23" s="1583">
        <v>43.274999999999999</v>
      </c>
      <c r="AD23" s="1583">
        <v>19325.477999999999</v>
      </c>
      <c r="AE23" s="1583">
        <v>229.518</v>
      </c>
      <c r="AF23" s="1583">
        <v>75010.438999999998</v>
      </c>
      <c r="AG23" s="1584">
        <v>26.328169999999997</v>
      </c>
    </row>
    <row r="24" spans="1:33">
      <c r="A24" s="1547" t="s">
        <v>447</v>
      </c>
      <c r="B24" s="1582">
        <v>129.19900000000001</v>
      </c>
      <c r="C24" s="1583">
        <v>2.282</v>
      </c>
      <c r="D24" s="1583">
        <v>0</v>
      </c>
      <c r="E24" s="1583">
        <v>0</v>
      </c>
      <c r="F24" s="1583">
        <v>2.0369999999999999</v>
      </c>
      <c r="G24" s="1583">
        <v>0.61299999999999999</v>
      </c>
      <c r="H24" s="1583">
        <v>134.131</v>
      </c>
      <c r="I24" s="1583">
        <v>24.013490000000001</v>
      </c>
      <c r="J24" s="1582">
        <v>0</v>
      </c>
      <c r="K24" s="1583">
        <v>0</v>
      </c>
      <c r="L24" s="1583">
        <v>0</v>
      </c>
      <c r="M24" s="1583">
        <v>0</v>
      </c>
      <c r="N24" s="1583">
        <v>0</v>
      </c>
      <c r="O24" s="1583">
        <v>0</v>
      </c>
      <c r="P24" s="1583">
        <v>0</v>
      </c>
      <c r="Q24" s="1583">
        <v>0</v>
      </c>
      <c r="R24" s="1582">
        <v>0</v>
      </c>
      <c r="S24" s="1583">
        <v>0</v>
      </c>
      <c r="T24" s="1583">
        <v>0</v>
      </c>
      <c r="U24" s="1583">
        <v>0</v>
      </c>
      <c r="V24" s="1583">
        <v>0.128</v>
      </c>
      <c r="W24" s="1583">
        <v>0</v>
      </c>
      <c r="X24" s="1583">
        <v>0.128</v>
      </c>
      <c r="Y24" s="1583">
        <v>0.12517</v>
      </c>
      <c r="Z24" s="1582">
        <v>129.19900000000001</v>
      </c>
      <c r="AA24" s="1583">
        <v>2.282</v>
      </c>
      <c r="AB24" s="1583">
        <v>0</v>
      </c>
      <c r="AC24" s="1583">
        <v>0</v>
      </c>
      <c r="AD24" s="1583">
        <v>2.165</v>
      </c>
      <c r="AE24" s="1583">
        <v>0.61299999999999999</v>
      </c>
      <c r="AF24" s="1583">
        <v>134.25899999999999</v>
      </c>
      <c r="AG24" s="1584">
        <v>24.138660000000002</v>
      </c>
    </row>
    <row r="25" spans="1:33">
      <c r="A25" s="1547" t="s">
        <v>448</v>
      </c>
      <c r="B25" s="1582">
        <v>16.96</v>
      </c>
      <c r="C25" s="1583">
        <v>5.7000000000000002E-2</v>
      </c>
      <c r="D25" s="1583">
        <v>0.73199999999999998</v>
      </c>
      <c r="E25" s="1583">
        <v>7.5999999999999998E-2</v>
      </c>
      <c r="F25" s="1583">
        <v>7.5129999999999999</v>
      </c>
      <c r="G25" s="1583">
        <v>19.248999999999999</v>
      </c>
      <c r="H25" s="1583">
        <v>44.511000000000003</v>
      </c>
      <c r="I25" s="1583">
        <v>4.2933000000000003</v>
      </c>
      <c r="J25" s="1582">
        <v>1.17</v>
      </c>
      <c r="K25" s="1583">
        <v>2.1000000000000001E-2</v>
      </c>
      <c r="L25" s="1583">
        <v>1.6E-2</v>
      </c>
      <c r="M25" s="1583">
        <v>3.5000000000000003E-2</v>
      </c>
      <c r="N25" s="1583">
        <v>6.2E-2</v>
      </c>
      <c r="O25" s="1583">
        <v>3.81</v>
      </c>
      <c r="P25" s="1583">
        <v>5.0789999999999997</v>
      </c>
      <c r="Q25" s="1583">
        <v>0.16678000000000001</v>
      </c>
      <c r="R25" s="1582">
        <v>21.353000000000002</v>
      </c>
      <c r="S25" s="1583">
        <v>9.4E-2</v>
      </c>
      <c r="T25" s="1583">
        <v>1.7000000000000001E-2</v>
      </c>
      <c r="U25" s="1583">
        <v>1E-3</v>
      </c>
      <c r="V25" s="1583">
        <v>8.1259999999999994</v>
      </c>
      <c r="W25" s="1583">
        <v>1.32</v>
      </c>
      <c r="X25" s="1583">
        <v>30.91</v>
      </c>
      <c r="Y25" s="1583">
        <v>0.57123999999999997</v>
      </c>
      <c r="Z25" s="1582">
        <v>39.482999999999997</v>
      </c>
      <c r="AA25" s="1583">
        <v>0.17199999999999999</v>
      </c>
      <c r="AB25" s="1583">
        <v>0.76500000000000001</v>
      </c>
      <c r="AC25" s="1583">
        <v>0.112</v>
      </c>
      <c r="AD25" s="1583">
        <v>15.701000000000001</v>
      </c>
      <c r="AE25" s="1583">
        <v>24.379000000000001</v>
      </c>
      <c r="AF25" s="1583">
        <v>80.5</v>
      </c>
      <c r="AG25" s="1584">
        <v>5.03132</v>
      </c>
    </row>
    <row r="26" spans="1:33" ht="25.5">
      <c r="A26" s="1547" t="s">
        <v>449</v>
      </c>
      <c r="B26" s="1582">
        <v>13.196</v>
      </c>
      <c r="C26" s="1583">
        <v>5.8000000000000003E-2</v>
      </c>
      <c r="D26" s="1583">
        <v>0.20699999999999999</v>
      </c>
      <c r="E26" s="1583">
        <v>2.4E-2</v>
      </c>
      <c r="F26" s="1583">
        <v>10.238</v>
      </c>
      <c r="G26" s="1583">
        <v>10.577</v>
      </c>
      <c r="H26" s="1583">
        <v>34.276000000000003</v>
      </c>
      <c r="I26" s="1583">
        <v>7.0391199999999996</v>
      </c>
      <c r="J26" s="1582">
        <v>2.7E-2</v>
      </c>
      <c r="K26" s="1583">
        <v>0</v>
      </c>
      <c r="L26" s="1583">
        <v>0</v>
      </c>
      <c r="M26" s="1583">
        <v>0</v>
      </c>
      <c r="N26" s="1583">
        <v>5.8000000000000003E-2</v>
      </c>
      <c r="O26" s="1583">
        <v>2.7639999999999998</v>
      </c>
      <c r="P26" s="1583">
        <v>2.8490000000000002</v>
      </c>
      <c r="Q26" s="1583">
        <v>5.7479999999999996E-2</v>
      </c>
      <c r="R26" s="1582">
        <v>0.38300000000000001</v>
      </c>
      <c r="S26" s="1583">
        <v>1E-3</v>
      </c>
      <c r="T26" s="1583">
        <v>0.55200000000000005</v>
      </c>
      <c r="U26" s="1583">
        <v>2.3E-2</v>
      </c>
      <c r="V26" s="1583">
        <v>0.38</v>
      </c>
      <c r="W26" s="1583">
        <v>2.74</v>
      </c>
      <c r="X26" s="1583">
        <v>4.056</v>
      </c>
      <c r="Y26" s="1583">
        <v>0.53088000000000002</v>
      </c>
      <c r="Z26" s="1582">
        <v>13.606</v>
      </c>
      <c r="AA26" s="1583">
        <v>5.8999999999999997E-2</v>
      </c>
      <c r="AB26" s="1583">
        <v>0.75900000000000001</v>
      </c>
      <c r="AC26" s="1583">
        <v>4.7E-2</v>
      </c>
      <c r="AD26" s="1583">
        <v>10.676</v>
      </c>
      <c r="AE26" s="1583">
        <v>16.081</v>
      </c>
      <c r="AF26" s="1583">
        <v>41.180999999999997</v>
      </c>
      <c r="AG26" s="1584">
        <v>7.6274799999999994</v>
      </c>
    </row>
    <row r="27" spans="1:33" ht="25.5">
      <c r="A27" s="1547" t="s">
        <v>450</v>
      </c>
      <c r="B27" s="1582">
        <v>1.077</v>
      </c>
      <c r="C27" s="1583">
        <v>136.25700000000001</v>
      </c>
      <c r="D27" s="1583">
        <v>0.36499999999999999</v>
      </c>
      <c r="E27" s="1583">
        <v>2.1880000000000002</v>
      </c>
      <c r="F27" s="1583">
        <v>25897.201000000001</v>
      </c>
      <c r="G27" s="1583">
        <v>0</v>
      </c>
      <c r="H27" s="1583">
        <v>26034.9</v>
      </c>
      <c r="I27" s="1583">
        <v>18.158060000000003</v>
      </c>
      <c r="J27" s="1582">
        <v>1171.702</v>
      </c>
      <c r="K27" s="1583">
        <v>32.158000000000001</v>
      </c>
      <c r="L27" s="1583">
        <v>0</v>
      </c>
      <c r="M27" s="1583">
        <v>0</v>
      </c>
      <c r="N27" s="1583">
        <v>3546.2310000000002</v>
      </c>
      <c r="O27" s="1583">
        <v>0</v>
      </c>
      <c r="P27" s="1583">
        <v>4750.0910000000003</v>
      </c>
      <c r="Q27" s="1583">
        <v>4.5230500000000005</v>
      </c>
      <c r="R27" s="1582">
        <v>2.7E-2</v>
      </c>
      <c r="S27" s="1583">
        <v>107.301</v>
      </c>
      <c r="T27" s="1583">
        <v>0</v>
      </c>
      <c r="U27" s="1583">
        <v>0</v>
      </c>
      <c r="V27" s="1583">
        <v>3353.8069999999998</v>
      </c>
      <c r="W27" s="1583">
        <v>2.6219999999999999</v>
      </c>
      <c r="X27" s="1583">
        <v>3463.7570000000001</v>
      </c>
      <c r="Y27" s="1583">
        <v>0</v>
      </c>
      <c r="Z27" s="1582">
        <v>1172.806</v>
      </c>
      <c r="AA27" s="1583">
        <v>275.71600000000001</v>
      </c>
      <c r="AB27" s="1583">
        <v>0.36499999999999999</v>
      </c>
      <c r="AC27" s="1583">
        <v>2.1880000000000002</v>
      </c>
      <c r="AD27" s="1583">
        <v>32797.239000000001</v>
      </c>
      <c r="AE27" s="1583">
        <v>2.6219999999999999</v>
      </c>
      <c r="AF27" s="1583">
        <v>34248.748</v>
      </c>
      <c r="AG27" s="1584">
        <v>22.68111</v>
      </c>
    </row>
    <row r="28" spans="1:33">
      <c r="A28" s="1547" t="s">
        <v>451</v>
      </c>
      <c r="B28" s="1582">
        <v>4.1840000000000002</v>
      </c>
      <c r="C28" s="1583">
        <v>0.02</v>
      </c>
      <c r="D28" s="1583">
        <v>0</v>
      </c>
      <c r="E28" s="1583">
        <v>0</v>
      </c>
      <c r="F28" s="1583">
        <v>4.9770000000000003</v>
      </c>
      <c r="G28" s="1583">
        <v>0.53900000000000003</v>
      </c>
      <c r="H28" s="1583">
        <v>9.7200000000000006</v>
      </c>
      <c r="I28" s="1583">
        <v>0.28287000000000001</v>
      </c>
      <c r="J28" s="1582">
        <v>0.22500000000000001</v>
      </c>
      <c r="K28" s="1583">
        <v>0</v>
      </c>
      <c r="L28" s="1583">
        <v>0.33700000000000002</v>
      </c>
      <c r="M28" s="1583">
        <v>0.02</v>
      </c>
      <c r="N28" s="1583">
        <v>1.6E-2</v>
      </c>
      <c r="O28" s="1583">
        <v>0</v>
      </c>
      <c r="P28" s="1583">
        <v>0.57799999999999996</v>
      </c>
      <c r="Q28" s="1583">
        <v>0.18265000000000001</v>
      </c>
      <c r="R28" s="1582">
        <v>0.159</v>
      </c>
      <c r="S28" s="1583">
        <v>0</v>
      </c>
      <c r="T28" s="1583">
        <v>0</v>
      </c>
      <c r="U28" s="1583">
        <v>0</v>
      </c>
      <c r="V28" s="1583">
        <v>1.194</v>
      </c>
      <c r="W28" s="1583">
        <v>0.18099999999999999</v>
      </c>
      <c r="X28" s="1583">
        <v>1.534</v>
      </c>
      <c r="Y28" s="1583">
        <v>2.7879999999999999E-2</v>
      </c>
      <c r="Z28" s="1582">
        <v>4.5679999999999996</v>
      </c>
      <c r="AA28" s="1583">
        <v>0.02</v>
      </c>
      <c r="AB28" s="1583">
        <v>0.33700000000000002</v>
      </c>
      <c r="AC28" s="1583">
        <v>0.02</v>
      </c>
      <c r="AD28" s="1583">
        <v>6.1870000000000003</v>
      </c>
      <c r="AE28" s="1583">
        <v>0.72</v>
      </c>
      <c r="AF28" s="1583">
        <v>11.832000000000001</v>
      </c>
      <c r="AG28" s="1584">
        <v>0.49339999999999995</v>
      </c>
    </row>
    <row r="29" spans="1:33" ht="25.5">
      <c r="A29" s="1547" t="s">
        <v>452</v>
      </c>
      <c r="B29" s="1582">
        <v>11.237</v>
      </c>
      <c r="C29" s="1583">
        <v>0.03</v>
      </c>
      <c r="D29" s="1583">
        <v>0.19600000000000001</v>
      </c>
      <c r="E29" s="1583">
        <v>1.2999999999999999E-2</v>
      </c>
      <c r="F29" s="1583">
        <v>1.304</v>
      </c>
      <c r="G29" s="1583">
        <v>1.883</v>
      </c>
      <c r="H29" s="1583">
        <v>14.65</v>
      </c>
      <c r="I29" s="1583">
        <v>0.94029999999999991</v>
      </c>
      <c r="J29" s="1582">
        <v>0</v>
      </c>
      <c r="K29" s="1583">
        <v>0</v>
      </c>
      <c r="L29" s="1583">
        <v>0</v>
      </c>
      <c r="M29" s="1583">
        <v>0</v>
      </c>
      <c r="N29" s="1583">
        <v>4.0000000000000001E-3</v>
      </c>
      <c r="O29" s="1583">
        <v>1.6E-2</v>
      </c>
      <c r="P29" s="1583">
        <v>0.02</v>
      </c>
      <c r="Q29" s="1583">
        <v>3.0499999999999998E-3</v>
      </c>
      <c r="R29" s="1582">
        <v>2.4729999999999999</v>
      </c>
      <c r="S29" s="1583">
        <v>8.9999999999999993E-3</v>
      </c>
      <c r="T29" s="1583">
        <v>0</v>
      </c>
      <c r="U29" s="1583">
        <v>0</v>
      </c>
      <c r="V29" s="1583">
        <v>7.1999999999999995E-2</v>
      </c>
      <c r="W29" s="1583">
        <v>0.308</v>
      </c>
      <c r="X29" s="1583">
        <v>2.8620000000000001</v>
      </c>
      <c r="Y29" s="1583">
        <v>0.10241</v>
      </c>
      <c r="Z29" s="1582">
        <v>13.71</v>
      </c>
      <c r="AA29" s="1583">
        <v>3.9E-2</v>
      </c>
      <c r="AB29" s="1583">
        <v>0.19600000000000001</v>
      </c>
      <c r="AC29" s="1583">
        <v>1.2999999999999999E-2</v>
      </c>
      <c r="AD29" s="1583">
        <v>1.38</v>
      </c>
      <c r="AE29" s="1583">
        <v>2.2069999999999999</v>
      </c>
      <c r="AF29" s="1583">
        <v>17.532</v>
      </c>
      <c r="AG29" s="1584">
        <v>1.04576</v>
      </c>
    </row>
    <row r="30" spans="1:33">
      <c r="A30" s="1547" t="s">
        <v>453</v>
      </c>
      <c r="B30" s="1582">
        <v>108.78400000000001</v>
      </c>
      <c r="C30" s="1583">
        <v>1.095</v>
      </c>
      <c r="D30" s="1583">
        <v>0</v>
      </c>
      <c r="E30" s="1583">
        <v>1.2E-2</v>
      </c>
      <c r="F30" s="1583">
        <v>3.0670000000000002</v>
      </c>
      <c r="G30" s="1583">
        <v>20.536999999999999</v>
      </c>
      <c r="H30" s="1583">
        <v>133.483</v>
      </c>
      <c r="I30" s="1583">
        <v>48.993580000000001</v>
      </c>
      <c r="J30" s="1582">
        <v>14.776999999999999</v>
      </c>
      <c r="K30" s="1583">
        <v>0.13800000000000001</v>
      </c>
      <c r="L30" s="1583">
        <v>0</v>
      </c>
      <c r="M30" s="1583">
        <v>0</v>
      </c>
      <c r="N30" s="1583">
        <v>4.8000000000000001E-2</v>
      </c>
      <c r="O30" s="1583">
        <v>0</v>
      </c>
      <c r="P30" s="1583">
        <v>14.962999999999999</v>
      </c>
      <c r="Q30" s="1583">
        <v>6.4473500000000001</v>
      </c>
      <c r="R30" s="1582">
        <v>0</v>
      </c>
      <c r="S30" s="1583">
        <v>0</v>
      </c>
      <c r="T30" s="1583">
        <v>0.20599999999999999</v>
      </c>
      <c r="U30" s="1583">
        <v>4.1000000000000002E-2</v>
      </c>
      <c r="V30" s="1583">
        <v>2.8000000000000001E-2</v>
      </c>
      <c r="W30" s="1583">
        <v>0</v>
      </c>
      <c r="X30" s="1583">
        <v>0.23400000000000001</v>
      </c>
      <c r="Y30" s="1583">
        <v>0.2114</v>
      </c>
      <c r="Z30" s="1582">
        <v>123.56100000000001</v>
      </c>
      <c r="AA30" s="1583">
        <v>1.2330000000000001</v>
      </c>
      <c r="AB30" s="1583">
        <v>0.20599999999999999</v>
      </c>
      <c r="AC30" s="1583">
        <v>5.2999999999999999E-2</v>
      </c>
      <c r="AD30" s="1583">
        <v>3.1429999999999998</v>
      </c>
      <c r="AE30" s="1583">
        <v>20.536999999999999</v>
      </c>
      <c r="AF30" s="1583">
        <v>148.68</v>
      </c>
      <c r="AG30" s="1584">
        <v>55.652329999999999</v>
      </c>
    </row>
    <row r="31" spans="1:33">
      <c r="A31" s="1547" t="s">
        <v>454</v>
      </c>
      <c r="B31" s="1582">
        <v>5.2839999999999998</v>
      </c>
      <c r="C31" s="1583">
        <v>1.9E-2</v>
      </c>
      <c r="D31" s="1583">
        <v>5.8999999999999997E-2</v>
      </c>
      <c r="E31" s="1583">
        <v>4.5999999999999999E-2</v>
      </c>
      <c r="F31" s="1583">
        <v>33.658000000000001</v>
      </c>
      <c r="G31" s="1583">
        <v>2.5710000000000002</v>
      </c>
      <c r="H31" s="1583">
        <v>41.591000000000001</v>
      </c>
      <c r="I31" s="1583">
        <v>3.1147900000000002</v>
      </c>
      <c r="J31" s="1582">
        <v>0</v>
      </c>
      <c r="K31" s="1583">
        <v>0</v>
      </c>
      <c r="L31" s="1583">
        <v>0</v>
      </c>
      <c r="M31" s="1583">
        <v>0</v>
      </c>
      <c r="N31" s="1583">
        <v>2.1000000000000001E-2</v>
      </c>
      <c r="O31" s="1583">
        <v>0.309</v>
      </c>
      <c r="P31" s="1583">
        <v>0.33</v>
      </c>
      <c r="Q31" s="1583">
        <v>2.1000000000000001E-2</v>
      </c>
      <c r="R31" s="1582">
        <v>0.28000000000000003</v>
      </c>
      <c r="S31" s="1583">
        <v>1E-3</v>
      </c>
      <c r="T31" s="1583">
        <v>0</v>
      </c>
      <c r="U31" s="1583">
        <v>0</v>
      </c>
      <c r="V31" s="1583">
        <v>32.517000000000003</v>
      </c>
      <c r="W31" s="1583">
        <v>0.70799999999999996</v>
      </c>
      <c r="X31" s="1583">
        <v>33.506</v>
      </c>
      <c r="Y31" s="1583">
        <v>0.38127</v>
      </c>
      <c r="Z31" s="1582">
        <v>5.5640000000000001</v>
      </c>
      <c r="AA31" s="1583">
        <v>0.02</v>
      </c>
      <c r="AB31" s="1583">
        <v>5.8999999999999997E-2</v>
      </c>
      <c r="AC31" s="1583">
        <v>4.5999999999999999E-2</v>
      </c>
      <c r="AD31" s="1583">
        <v>66.195999999999998</v>
      </c>
      <c r="AE31" s="1583">
        <v>3.5880000000000001</v>
      </c>
      <c r="AF31" s="1583">
        <v>75.427000000000007</v>
      </c>
      <c r="AG31" s="1584">
        <v>3.5170599999999999</v>
      </c>
    </row>
    <row r="32" spans="1:33" ht="25.5">
      <c r="A32" s="1547" t="s">
        <v>455</v>
      </c>
      <c r="B32" s="1582">
        <v>0</v>
      </c>
      <c r="C32" s="1583">
        <v>0</v>
      </c>
      <c r="D32" s="1583">
        <v>0</v>
      </c>
      <c r="E32" s="1583">
        <v>0</v>
      </c>
      <c r="F32" s="1583">
        <v>6.0000000000000001E-3</v>
      </c>
      <c r="G32" s="1583">
        <v>0</v>
      </c>
      <c r="H32" s="1583">
        <v>6.0000000000000001E-3</v>
      </c>
      <c r="I32" s="1583">
        <v>5.7000000000000002E-3</v>
      </c>
      <c r="J32" s="1582">
        <v>0</v>
      </c>
      <c r="K32" s="1583">
        <v>0</v>
      </c>
      <c r="L32" s="1583">
        <v>0</v>
      </c>
      <c r="M32" s="1583">
        <v>0</v>
      </c>
      <c r="N32" s="1583">
        <v>0</v>
      </c>
      <c r="O32" s="1583">
        <v>0</v>
      </c>
      <c r="P32" s="1583">
        <v>0</v>
      </c>
      <c r="Q32" s="1583">
        <v>0</v>
      </c>
      <c r="R32" s="1582">
        <v>0</v>
      </c>
      <c r="S32" s="1583">
        <v>0</v>
      </c>
      <c r="T32" s="1583">
        <v>0</v>
      </c>
      <c r="U32" s="1583">
        <v>0</v>
      </c>
      <c r="V32" s="1583">
        <v>0</v>
      </c>
      <c r="W32" s="1583">
        <v>0</v>
      </c>
      <c r="X32" s="1583">
        <v>0</v>
      </c>
      <c r="Y32" s="1583">
        <v>0</v>
      </c>
      <c r="Z32" s="1582">
        <v>0</v>
      </c>
      <c r="AA32" s="1583">
        <v>0</v>
      </c>
      <c r="AB32" s="1583">
        <v>0</v>
      </c>
      <c r="AC32" s="1583">
        <v>0</v>
      </c>
      <c r="AD32" s="1583">
        <v>6.0000000000000001E-3</v>
      </c>
      <c r="AE32" s="1583">
        <v>0</v>
      </c>
      <c r="AF32" s="1583">
        <v>6.0000000000000001E-3</v>
      </c>
      <c r="AG32" s="1584">
        <v>5.7000000000000002E-3</v>
      </c>
    </row>
    <row r="33" spans="1:33" ht="25.5">
      <c r="A33" s="1547" t="s">
        <v>456</v>
      </c>
      <c r="B33" s="1582">
        <v>0</v>
      </c>
      <c r="C33" s="1583">
        <v>0</v>
      </c>
      <c r="D33" s="1583">
        <v>0</v>
      </c>
      <c r="E33" s="1583">
        <v>0</v>
      </c>
      <c r="F33" s="1583">
        <v>2.5000000000000001E-2</v>
      </c>
      <c r="G33" s="1583">
        <v>0</v>
      </c>
      <c r="H33" s="1583">
        <v>2.5000000000000001E-2</v>
      </c>
      <c r="I33" s="1583">
        <v>1.9129999999999998E-2</v>
      </c>
      <c r="J33" s="1582">
        <v>0</v>
      </c>
      <c r="K33" s="1583">
        <v>0</v>
      </c>
      <c r="L33" s="1583">
        <v>0</v>
      </c>
      <c r="M33" s="1583">
        <v>0</v>
      </c>
      <c r="N33" s="1583">
        <v>0</v>
      </c>
      <c r="O33" s="1583">
        <v>0</v>
      </c>
      <c r="P33" s="1583">
        <v>0</v>
      </c>
      <c r="Q33" s="1583">
        <v>0</v>
      </c>
      <c r="R33" s="1582">
        <v>0</v>
      </c>
      <c r="S33" s="1583">
        <v>0</v>
      </c>
      <c r="T33" s="1583">
        <v>9.5869999999999997</v>
      </c>
      <c r="U33" s="1583">
        <v>0</v>
      </c>
      <c r="V33" s="1583">
        <v>5.0000000000000001E-3</v>
      </c>
      <c r="W33" s="1583">
        <v>0</v>
      </c>
      <c r="X33" s="1583">
        <v>9.5920000000000005</v>
      </c>
      <c r="Y33" s="1583">
        <v>9.5913700000000013</v>
      </c>
      <c r="Z33" s="1582">
        <v>0</v>
      </c>
      <c r="AA33" s="1583">
        <v>0</v>
      </c>
      <c r="AB33" s="1583">
        <v>9.5869999999999997</v>
      </c>
      <c r="AC33" s="1583">
        <v>0</v>
      </c>
      <c r="AD33" s="1583">
        <v>0.03</v>
      </c>
      <c r="AE33" s="1583">
        <v>0</v>
      </c>
      <c r="AF33" s="1583">
        <v>9.6170000000000009</v>
      </c>
      <c r="AG33" s="1584">
        <v>9.6105</v>
      </c>
    </row>
    <row r="34" spans="1:33" ht="25.5">
      <c r="A34" s="1547" t="s">
        <v>457</v>
      </c>
      <c r="B34" s="1582">
        <v>3.8210000000000002</v>
      </c>
      <c r="C34" s="1583">
        <v>1.0999999999999999E-2</v>
      </c>
      <c r="D34" s="1583">
        <v>0</v>
      </c>
      <c r="E34" s="1583">
        <v>0</v>
      </c>
      <c r="F34" s="1583">
        <v>4.1000000000000002E-2</v>
      </c>
      <c r="G34" s="1583">
        <v>0</v>
      </c>
      <c r="H34" s="1583">
        <v>3.8730000000000002</v>
      </c>
      <c r="I34" s="1583">
        <v>0.13202</v>
      </c>
      <c r="J34" s="1582">
        <v>4708.3370000000004</v>
      </c>
      <c r="K34" s="1583">
        <v>16.468</v>
      </c>
      <c r="L34" s="1583">
        <v>36.018999999999998</v>
      </c>
      <c r="M34" s="1583">
        <v>1.032</v>
      </c>
      <c r="N34" s="1583">
        <v>0.441</v>
      </c>
      <c r="O34" s="1583">
        <v>0</v>
      </c>
      <c r="P34" s="1583">
        <v>4761.2650000000003</v>
      </c>
      <c r="Q34" s="1583">
        <v>54.653179999999999</v>
      </c>
      <c r="R34" s="1582">
        <v>305.14499999999998</v>
      </c>
      <c r="S34" s="1583">
        <v>0.95399999999999996</v>
      </c>
      <c r="T34" s="1583">
        <v>8.86</v>
      </c>
      <c r="U34" s="1583">
        <v>2.282</v>
      </c>
      <c r="V34" s="1583">
        <v>0</v>
      </c>
      <c r="W34" s="1583">
        <v>0</v>
      </c>
      <c r="X34" s="1583">
        <v>314.959</v>
      </c>
      <c r="Y34" s="1583">
        <v>11.68839</v>
      </c>
      <c r="Z34" s="1582">
        <v>5017.3029999999999</v>
      </c>
      <c r="AA34" s="1583">
        <v>17.433</v>
      </c>
      <c r="AB34" s="1583">
        <v>44.878999999999998</v>
      </c>
      <c r="AC34" s="1583">
        <v>3.3140000000000001</v>
      </c>
      <c r="AD34" s="1583">
        <v>0.48199999999999998</v>
      </c>
      <c r="AE34" s="1583">
        <v>0</v>
      </c>
      <c r="AF34" s="1583">
        <v>5080.0969999999998</v>
      </c>
      <c r="AG34" s="1584">
        <v>66.473590000000002</v>
      </c>
    </row>
    <row r="35" spans="1:33" ht="25.5">
      <c r="A35" s="1547" t="s">
        <v>458</v>
      </c>
      <c r="B35" s="1582">
        <v>0</v>
      </c>
      <c r="C35" s="1583">
        <v>0</v>
      </c>
      <c r="D35" s="1583">
        <v>0</v>
      </c>
      <c r="E35" s="1583">
        <v>0</v>
      </c>
      <c r="F35" s="1583">
        <v>0</v>
      </c>
      <c r="G35" s="1583">
        <v>0</v>
      </c>
      <c r="H35" s="1583">
        <v>0</v>
      </c>
      <c r="I35" s="1583">
        <v>0</v>
      </c>
      <c r="J35" s="1582">
        <v>0</v>
      </c>
      <c r="K35" s="1583">
        <v>0</v>
      </c>
      <c r="L35" s="1583">
        <v>0</v>
      </c>
      <c r="M35" s="1583">
        <v>0</v>
      </c>
      <c r="N35" s="1583">
        <v>6.0000000000000001E-3</v>
      </c>
      <c r="O35" s="1583">
        <v>0</v>
      </c>
      <c r="P35" s="1583">
        <v>6.0000000000000001E-3</v>
      </c>
      <c r="Q35" s="1583">
        <v>5.2000000000000006E-4</v>
      </c>
      <c r="R35" s="1582">
        <v>0</v>
      </c>
      <c r="S35" s="1583">
        <v>0</v>
      </c>
      <c r="T35" s="1583">
        <v>0</v>
      </c>
      <c r="U35" s="1583">
        <v>0</v>
      </c>
      <c r="V35" s="1583">
        <v>0</v>
      </c>
      <c r="W35" s="1583">
        <v>0</v>
      </c>
      <c r="X35" s="1583">
        <v>0</v>
      </c>
      <c r="Y35" s="1583">
        <v>0</v>
      </c>
      <c r="Z35" s="1582">
        <v>0</v>
      </c>
      <c r="AA35" s="1583">
        <v>0</v>
      </c>
      <c r="AB35" s="1583">
        <v>0</v>
      </c>
      <c r="AC35" s="1583">
        <v>0</v>
      </c>
      <c r="AD35" s="1583">
        <v>6.0000000000000001E-3</v>
      </c>
      <c r="AE35" s="1583">
        <v>0</v>
      </c>
      <c r="AF35" s="1583">
        <v>6.0000000000000001E-3</v>
      </c>
      <c r="AG35" s="1584">
        <v>5.2000000000000006E-4</v>
      </c>
    </row>
    <row r="36" spans="1:33">
      <c r="A36" s="1547" t="s">
        <v>7</v>
      </c>
      <c r="B36" s="1582">
        <v>37037.705000000002</v>
      </c>
      <c r="C36" s="1583">
        <v>153.52199999999999</v>
      </c>
      <c r="D36" s="1583">
        <v>1341.8589999999999</v>
      </c>
      <c r="E36" s="1583">
        <v>124.137</v>
      </c>
      <c r="F36" s="1583">
        <v>19.09</v>
      </c>
      <c r="G36" s="1583">
        <v>0</v>
      </c>
      <c r="H36" s="1583">
        <v>38552.175999999999</v>
      </c>
      <c r="I36" s="1583">
        <v>1433.7294199999999</v>
      </c>
      <c r="J36" s="1582">
        <v>3435.6179999999999</v>
      </c>
      <c r="K36" s="1583">
        <v>17.969000000000001</v>
      </c>
      <c r="L36" s="1583">
        <v>98.682000000000002</v>
      </c>
      <c r="M36" s="1583">
        <v>6.0579999999999998</v>
      </c>
      <c r="N36" s="1583">
        <v>0.63400000000000001</v>
      </c>
      <c r="O36" s="1583">
        <v>0</v>
      </c>
      <c r="P36" s="1583">
        <v>3552.9029999999998</v>
      </c>
      <c r="Q36" s="1583">
        <v>135.91932999999997</v>
      </c>
      <c r="R36" s="1582">
        <v>8.1329999999999991</v>
      </c>
      <c r="S36" s="1583">
        <v>3.5000000000000003E-2</v>
      </c>
      <c r="T36" s="1583">
        <v>0.5</v>
      </c>
      <c r="U36" s="1583">
        <v>0</v>
      </c>
      <c r="V36" s="1583">
        <v>7.9000000000000001E-2</v>
      </c>
      <c r="W36" s="1583">
        <v>0</v>
      </c>
      <c r="X36" s="1583">
        <v>8.7469999999999999</v>
      </c>
      <c r="Y36" s="1583">
        <v>0.71257999999999999</v>
      </c>
      <c r="Z36" s="1582">
        <v>40481.455999999998</v>
      </c>
      <c r="AA36" s="1583">
        <v>171.52600000000001</v>
      </c>
      <c r="AB36" s="1583">
        <v>1441.0409999999999</v>
      </c>
      <c r="AC36" s="1583">
        <v>130.19499999999999</v>
      </c>
      <c r="AD36" s="1583">
        <v>19.803000000000001</v>
      </c>
      <c r="AE36" s="1583">
        <v>0</v>
      </c>
      <c r="AF36" s="1583">
        <v>42113.826000000001</v>
      </c>
      <c r="AG36" s="1584">
        <v>1570.3613300000002</v>
      </c>
    </row>
    <row r="37" spans="1:33">
      <c r="A37" s="1547" t="s">
        <v>459</v>
      </c>
      <c r="B37" s="1582">
        <v>2942.027</v>
      </c>
      <c r="C37" s="1583">
        <v>1.833</v>
      </c>
      <c r="D37" s="1583">
        <v>154.577</v>
      </c>
      <c r="E37" s="1583">
        <v>14.233000000000001</v>
      </c>
      <c r="F37" s="1583">
        <v>7.8579999999999997</v>
      </c>
      <c r="G37" s="1583">
        <v>3305.75</v>
      </c>
      <c r="H37" s="1583">
        <v>6412.0450000000001</v>
      </c>
      <c r="I37" s="1583">
        <v>200.93631999999999</v>
      </c>
      <c r="J37" s="1582">
        <v>2E-3</v>
      </c>
      <c r="K37" s="1583">
        <v>0</v>
      </c>
      <c r="L37" s="1583">
        <v>0</v>
      </c>
      <c r="M37" s="1583">
        <v>0</v>
      </c>
      <c r="N37" s="1583">
        <v>0</v>
      </c>
      <c r="O37" s="1583">
        <v>0</v>
      </c>
      <c r="P37" s="1583">
        <v>2E-3</v>
      </c>
      <c r="Q37" s="1583">
        <v>1E-4</v>
      </c>
      <c r="R37" s="1582">
        <v>4.0000000000000001E-3</v>
      </c>
      <c r="S37" s="1583">
        <v>0</v>
      </c>
      <c r="T37" s="1583">
        <v>0.03</v>
      </c>
      <c r="U37" s="1583">
        <v>0</v>
      </c>
      <c r="V37" s="1583">
        <v>0</v>
      </c>
      <c r="W37" s="1583">
        <v>0</v>
      </c>
      <c r="X37" s="1583">
        <v>3.4000000000000002E-2</v>
      </c>
      <c r="Y37" s="1583">
        <v>3.0789999999999998E-2</v>
      </c>
      <c r="Z37" s="1582">
        <v>2942.0329999999999</v>
      </c>
      <c r="AA37" s="1583">
        <v>1.833</v>
      </c>
      <c r="AB37" s="1583">
        <v>154.607</v>
      </c>
      <c r="AC37" s="1583">
        <v>14.233000000000001</v>
      </c>
      <c r="AD37" s="1583">
        <v>7.8579999999999997</v>
      </c>
      <c r="AE37" s="1583">
        <v>3305.75</v>
      </c>
      <c r="AF37" s="1583">
        <v>6412.0810000000001</v>
      </c>
      <c r="AG37" s="1584">
        <v>200.96720999999999</v>
      </c>
    </row>
    <row r="38" spans="1:33" ht="25.5">
      <c r="A38" s="1547" t="s">
        <v>460</v>
      </c>
      <c r="B38" s="1582">
        <v>6186.6009999999997</v>
      </c>
      <c r="C38" s="1583">
        <v>16.513000000000002</v>
      </c>
      <c r="D38" s="1583">
        <v>202.48400000000001</v>
      </c>
      <c r="E38" s="1583">
        <v>33.283000000000001</v>
      </c>
      <c r="F38" s="1583">
        <v>58.05</v>
      </c>
      <c r="G38" s="1583">
        <v>5881.0389999999998</v>
      </c>
      <c r="H38" s="1583">
        <v>12344.687</v>
      </c>
      <c r="I38" s="1583">
        <v>257.90885000000003</v>
      </c>
      <c r="J38" s="1582">
        <v>0</v>
      </c>
      <c r="K38" s="1583">
        <v>0</v>
      </c>
      <c r="L38" s="1583">
        <v>0</v>
      </c>
      <c r="M38" s="1583">
        <v>0</v>
      </c>
      <c r="N38" s="1583">
        <v>0</v>
      </c>
      <c r="O38" s="1583">
        <v>0</v>
      </c>
      <c r="P38" s="1583">
        <v>0</v>
      </c>
      <c r="Q38" s="1583">
        <v>0</v>
      </c>
      <c r="R38" s="1582">
        <v>2.8000000000000001E-2</v>
      </c>
      <c r="S38" s="1583">
        <v>0</v>
      </c>
      <c r="T38" s="1583">
        <v>0</v>
      </c>
      <c r="U38" s="1583">
        <v>0</v>
      </c>
      <c r="V38" s="1583">
        <v>639.70600000000002</v>
      </c>
      <c r="W38" s="1583">
        <v>1.446</v>
      </c>
      <c r="X38" s="1583">
        <v>641.17999999999995</v>
      </c>
      <c r="Y38" s="1583">
        <v>3.9206399999999997</v>
      </c>
      <c r="Z38" s="1582">
        <v>6186.6289999999999</v>
      </c>
      <c r="AA38" s="1583">
        <v>16.513000000000002</v>
      </c>
      <c r="AB38" s="1583">
        <v>202.48400000000001</v>
      </c>
      <c r="AC38" s="1583">
        <v>33.283000000000001</v>
      </c>
      <c r="AD38" s="1583">
        <v>697.75599999999997</v>
      </c>
      <c r="AE38" s="1583">
        <v>5882.4849999999997</v>
      </c>
      <c r="AF38" s="1583">
        <v>12985.867</v>
      </c>
      <c r="AG38" s="1584">
        <v>261.82948999999996</v>
      </c>
    </row>
    <row r="39" spans="1:33">
      <c r="A39" s="1547" t="s">
        <v>9</v>
      </c>
      <c r="B39" s="1582">
        <v>0</v>
      </c>
      <c r="C39" s="1583">
        <v>0</v>
      </c>
      <c r="D39" s="1583">
        <v>0</v>
      </c>
      <c r="E39" s="1583">
        <v>0</v>
      </c>
      <c r="F39" s="1583">
        <v>0</v>
      </c>
      <c r="G39" s="1583">
        <v>0</v>
      </c>
      <c r="H39" s="1583">
        <v>0</v>
      </c>
      <c r="I39" s="1583">
        <v>0</v>
      </c>
      <c r="J39" s="1582">
        <v>22.940999999999999</v>
      </c>
      <c r="K39" s="1583">
        <v>0.104</v>
      </c>
      <c r="L39" s="1583">
        <v>0.57299999999999995</v>
      </c>
      <c r="M39" s="1583">
        <v>4.9000000000000002E-2</v>
      </c>
      <c r="N39" s="1583">
        <v>0.13600000000000001</v>
      </c>
      <c r="O39" s="1583">
        <v>0</v>
      </c>
      <c r="P39" s="1583">
        <v>23.754000000000001</v>
      </c>
      <c r="Q39" s="1583">
        <v>0.81346000000000007</v>
      </c>
      <c r="R39" s="1582">
        <v>0</v>
      </c>
      <c r="S39" s="1583">
        <v>0</v>
      </c>
      <c r="T39" s="1583">
        <v>0</v>
      </c>
      <c r="U39" s="1583">
        <v>0</v>
      </c>
      <c r="V39" s="1583">
        <v>0</v>
      </c>
      <c r="W39" s="1583">
        <v>0</v>
      </c>
      <c r="X39" s="1583">
        <v>0</v>
      </c>
      <c r="Y39" s="1583">
        <v>0</v>
      </c>
      <c r="Z39" s="1582">
        <v>22.940999999999999</v>
      </c>
      <c r="AA39" s="1583">
        <v>0.104</v>
      </c>
      <c r="AB39" s="1583">
        <v>0.57299999999999995</v>
      </c>
      <c r="AC39" s="1583">
        <v>4.9000000000000002E-2</v>
      </c>
      <c r="AD39" s="1583">
        <v>0.13600000000000001</v>
      </c>
      <c r="AE39" s="1583">
        <v>0</v>
      </c>
      <c r="AF39" s="1583">
        <v>23.754000000000001</v>
      </c>
      <c r="AG39" s="1584">
        <v>0.81346000000000007</v>
      </c>
    </row>
    <row r="40" spans="1:33">
      <c r="A40" s="1547" t="s">
        <v>10</v>
      </c>
      <c r="B40" s="1582">
        <v>83.403999999999996</v>
      </c>
      <c r="C40" s="1583">
        <v>2.38</v>
      </c>
      <c r="D40" s="1583">
        <v>8.4849999999999994</v>
      </c>
      <c r="E40" s="1583">
        <v>6.3E-2</v>
      </c>
      <c r="F40" s="1583">
        <v>66.498000000000005</v>
      </c>
      <c r="G40" s="1583">
        <v>0</v>
      </c>
      <c r="H40" s="1583">
        <v>160.767</v>
      </c>
      <c r="I40" s="1583">
        <v>51.633859999999999</v>
      </c>
      <c r="J40" s="1582">
        <v>92.623999999999995</v>
      </c>
      <c r="K40" s="1583">
        <v>0.39800000000000002</v>
      </c>
      <c r="L40" s="1583">
        <v>11.103999999999999</v>
      </c>
      <c r="M40" s="1583">
        <v>1.046</v>
      </c>
      <c r="N40" s="1583">
        <v>5.0469999999999997</v>
      </c>
      <c r="O40" s="1583">
        <v>0</v>
      </c>
      <c r="P40" s="1583">
        <v>109.173</v>
      </c>
      <c r="Q40" s="1583">
        <v>7.5276499999999995</v>
      </c>
      <c r="R40" s="1582">
        <v>231.04300000000001</v>
      </c>
      <c r="S40" s="1583">
        <v>1.0820000000000001</v>
      </c>
      <c r="T40" s="1583">
        <v>4.766</v>
      </c>
      <c r="U40" s="1583">
        <v>9.9000000000000005E-2</v>
      </c>
      <c r="V40" s="1583">
        <v>26.134</v>
      </c>
      <c r="W40" s="1583">
        <v>0</v>
      </c>
      <c r="X40" s="1583">
        <v>263.02499999999998</v>
      </c>
      <c r="Y40" s="1583">
        <v>16.03764</v>
      </c>
      <c r="Z40" s="1582">
        <v>407.07100000000003</v>
      </c>
      <c r="AA40" s="1583">
        <v>3.86</v>
      </c>
      <c r="AB40" s="1583">
        <v>24.355</v>
      </c>
      <c r="AC40" s="1583">
        <v>1.208</v>
      </c>
      <c r="AD40" s="1583">
        <v>97.679000000000002</v>
      </c>
      <c r="AE40" s="1583">
        <v>0</v>
      </c>
      <c r="AF40" s="1583">
        <v>532.96500000000003</v>
      </c>
      <c r="AG40" s="1584">
        <v>75.199149999999989</v>
      </c>
    </row>
    <row r="41" spans="1:33">
      <c r="A41" s="1547" t="s">
        <v>461</v>
      </c>
      <c r="B41" s="1582">
        <v>15.624000000000001</v>
      </c>
      <c r="C41" s="1583">
        <v>0.47099999999999997</v>
      </c>
      <c r="D41" s="1583">
        <v>0.24299999999999999</v>
      </c>
      <c r="E41" s="1583">
        <v>1E-3</v>
      </c>
      <c r="F41" s="1583">
        <v>0.109</v>
      </c>
      <c r="G41" s="1583">
        <v>0</v>
      </c>
      <c r="H41" s="1583">
        <v>16.446999999999999</v>
      </c>
      <c r="I41" s="1583">
        <v>0.37078</v>
      </c>
      <c r="J41" s="1582">
        <v>0</v>
      </c>
      <c r="K41" s="1583">
        <v>0</v>
      </c>
      <c r="L41" s="1583">
        <v>0</v>
      </c>
      <c r="M41" s="1583">
        <v>0</v>
      </c>
      <c r="N41" s="1583">
        <v>0</v>
      </c>
      <c r="O41" s="1583">
        <v>0</v>
      </c>
      <c r="P41" s="1583">
        <v>0</v>
      </c>
      <c r="Q41" s="1583">
        <v>0</v>
      </c>
      <c r="R41" s="1582">
        <v>2.2589999999999999</v>
      </c>
      <c r="S41" s="1583">
        <v>0.121</v>
      </c>
      <c r="T41" s="1583">
        <v>0.30499999999999999</v>
      </c>
      <c r="U41" s="1583">
        <v>5.0000000000000001E-3</v>
      </c>
      <c r="V41" s="1583">
        <v>0</v>
      </c>
      <c r="W41" s="1583">
        <v>0</v>
      </c>
      <c r="X41" s="1583">
        <v>2.6850000000000001</v>
      </c>
      <c r="Y41" s="1583">
        <v>0.27050999999999997</v>
      </c>
      <c r="Z41" s="1582">
        <v>17.882999999999999</v>
      </c>
      <c r="AA41" s="1583">
        <v>0.59199999999999997</v>
      </c>
      <c r="AB41" s="1583">
        <v>0.54800000000000004</v>
      </c>
      <c r="AC41" s="1583">
        <v>6.0000000000000001E-3</v>
      </c>
      <c r="AD41" s="1583">
        <v>0.109</v>
      </c>
      <c r="AE41" s="1583">
        <v>0</v>
      </c>
      <c r="AF41" s="1583">
        <v>19.132000000000001</v>
      </c>
      <c r="AG41" s="1584">
        <v>0.64128999999999992</v>
      </c>
    </row>
    <row r="42" spans="1:33">
      <c r="A42" s="1547" t="s">
        <v>462</v>
      </c>
      <c r="B42" s="1582">
        <v>1.63</v>
      </c>
      <c r="C42" s="1583">
        <v>2E-3</v>
      </c>
      <c r="D42" s="1583">
        <v>0</v>
      </c>
      <c r="E42" s="1583">
        <v>0</v>
      </c>
      <c r="F42" s="1583">
        <v>0.34300000000000003</v>
      </c>
      <c r="G42" s="1583">
        <v>0.33100000000000002</v>
      </c>
      <c r="H42" s="1583">
        <v>2.306</v>
      </c>
      <c r="I42" s="1583">
        <v>0.12579000000000001</v>
      </c>
      <c r="J42" s="1582">
        <v>0</v>
      </c>
      <c r="K42" s="1583">
        <v>0</v>
      </c>
      <c r="L42" s="1583">
        <v>0</v>
      </c>
      <c r="M42" s="1583">
        <v>0</v>
      </c>
      <c r="N42" s="1583">
        <v>0</v>
      </c>
      <c r="O42" s="1583">
        <v>0</v>
      </c>
      <c r="P42" s="1583">
        <v>0</v>
      </c>
      <c r="Q42" s="1583">
        <v>0</v>
      </c>
      <c r="R42" s="1582">
        <v>3.0790000000000002</v>
      </c>
      <c r="S42" s="1583">
        <v>1E-3</v>
      </c>
      <c r="T42" s="1583">
        <v>0</v>
      </c>
      <c r="U42" s="1583">
        <v>0</v>
      </c>
      <c r="V42" s="1583">
        <v>0</v>
      </c>
      <c r="W42" s="1583">
        <v>0</v>
      </c>
      <c r="X42" s="1583">
        <v>3.08</v>
      </c>
      <c r="Y42" s="1583">
        <v>2.1559999999999999E-2</v>
      </c>
      <c r="Z42" s="1582">
        <v>4.7089999999999996</v>
      </c>
      <c r="AA42" s="1583">
        <v>3.0000000000000001E-3</v>
      </c>
      <c r="AB42" s="1583">
        <v>0</v>
      </c>
      <c r="AC42" s="1583">
        <v>0</v>
      </c>
      <c r="AD42" s="1583">
        <v>0.34300000000000003</v>
      </c>
      <c r="AE42" s="1583">
        <v>0.33100000000000002</v>
      </c>
      <c r="AF42" s="1583">
        <v>5.3860000000000001</v>
      </c>
      <c r="AG42" s="1584">
        <v>0.14734999999999998</v>
      </c>
    </row>
    <row r="43" spans="1:33">
      <c r="A43" s="1547" t="s">
        <v>454</v>
      </c>
      <c r="B43" s="1582">
        <v>0</v>
      </c>
      <c r="C43" s="1583">
        <v>0</v>
      </c>
      <c r="D43" s="1583">
        <v>0.47899999999999998</v>
      </c>
      <c r="E43" s="1583">
        <v>4.5999999999999999E-2</v>
      </c>
      <c r="F43" s="1583">
        <v>0.128</v>
      </c>
      <c r="G43" s="1583">
        <v>0</v>
      </c>
      <c r="H43" s="1583">
        <v>0.60699999999999998</v>
      </c>
      <c r="I43" s="1583">
        <v>0.51678999999999997</v>
      </c>
      <c r="J43" s="1582">
        <v>1.054</v>
      </c>
      <c r="K43" s="1583">
        <v>6.0000000000000001E-3</v>
      </c>
      <c r="L43" s="1583">
        <v>0</v>
      </c>
      <c r="M43" s="1583">
        <v>0</v>
      </c>
      <c r="N43" s="1583">
        <v>4.0000000000000001E-3</v>
      </c>
      <c r="O43" s="1583">
        <v>0</v>
      </c>
      <c r="P43" s="1583">
        <v>1.0640000000000001</v>
      </c>
      <c r="Q43" s="1583">
        <v>2.5670000000000002E-2</v>
      </c>
      <c r="R43" s="1582">
        <v>0</v>
      </c>
      <c r="S43" s="1583">
        <v>0</v>
      </c>
      <c r="T43" s="1583">
        <v>0</v>
      </c>
      <c r="U43" s="1583">
        <v>0</v>
      </c>
      <c r="V43" s="1583">
        <v>0</v>
      </c>
      <c r="W43" s="1583">
        <v>0</v>
      </c>
      <c r="X43" s="1583">
        <v>0</v>
      </c>
      <c r="Y43" s="1583">
        <v>0</v>
      </c>
      <c r="Z43" s="1582">
        <v>1.054</v>
      </c>
      <c r="AA43" s="1583">
        <v>6.0000000000000001E-3</v>
      </c>
      <c r="AB43" s="1583">
        <v>0.47899999999999998</v>
      </c>
      <c r="AC43" s="1583">
        <v>4.5999999999999999E-2</v>
      </c>
      <c r="AD43" s="1583">
        <v>0.13200000000000001</v>
      </c>
      <c r="AE43" s="1583">
        <v>0</v>
      </c>
      <c r="AF43" s="1583">
        <v>1.671</v>
      </c>
      <c r="AG43" s="1584">
        <v>0.54246000000000005</v>
      </c>
    </row>
    <row r="44" spans="1:33" ht="13.5" thickBot="1">
      <c r="A44" s="1553" t="s">
        <v>17</v>
      </c>
      <c r="B44" s="1585">
        <v>5.9169999999999998</v>
      </c>
      <c r="C44" s="1586">
        <v>4.2000000000000003E-2</v>
      </c>
      <c r="D44" s="1586">
        <v>0.65100000000000002</v>
      </c>
      <c r="E44" s="1586">
        <v>4.2160000000000002</v>
      </c>
      <c r="F44" s="1586">
        <v>2.476</v>
      </c>
      <c r="G44" s="1586">
        <v>3.7050000000000001</v>
      </c>
      <c r="H44" s="1586">
        <v>12.791</v>
      </c>
      <c r="I44" s="1586">
        <v>1.23797</v>
      </c>
      <c r="J44" s="1585">
        <v>1.768</v>
      </c>
      <c r="K44" s="1586">
        <v>6.0000000000000001E-3</v>
      </c>
      <c r="L44" s="1586">
        <v>0</v>
      </c>
      <c r="M44" s="1586">
        <v>0</v>
      </c>
      <c r="N44" s="1586">
        <v>0</v>
      </c>
      <c r="O44" s="1586">
        <v>0</v>
      </c>
      <c r="P44" s="1586">
        <v>1.774</v>
      </c>
      <c r="Q44" s="1586">
        <v>1.11E-2</v>
      </c>
      <c r="R44" s="1585">
        <v>1.452</v>
      </c>
      <c r="S44" s="1586">
        <v>8.0000000000000002E-3</v>
      </c>
      <c r="T44" s="1586">
        <v>0.29899999999999999</v>
      </c>
      <c r="U44" s="1586">
        <v>4.5999999999999999E-2</v>
      </c>
      <c r="V44" s="1586">
        <v>0.54200000000000004</v>
      </c>
      <c r="W44" s="1586">
        <v>0</v>
      </c>
      <c r="X44" s="1586">
        <v>2.3010000000000002</v>
      </c>
      <c r="Y44" s="1586">
        <v>0.84650000000000003</v>
      </c>
      <c r="Z44" s="1585">
        <v>9.1370000000000005</v>
      </c>
      <c r="AA44" s="1586">
        <v>5.6000000000000001E-2</v>
      </c>
      <c r="AB44" s="1586">
        <v>0.95</v>
      </c>
      <c r="AC44" s="1586">
        <v>4.2619999999999996</v>
      </c>
      <c r="AD44" s="1586">
        <v>3.0179999999999998</v>
      </c>
      <c r="AE44" s="1586">
        <v>3.7050000000000001</v>
      </c>
      <c r="AF44" s="1586">
        <v>16.866</v>
      </c>
      <c r="AG44" s="1587">
        <v>2.0955700000000004</v>
      </c>
    </row>
    <row r="45" spans="1:33" ht="13.5" thickBot="1">
      <c r="A45" s="1588" t="s">
        <v>463</v>
      </c>
      <c r="B45" s="1589">
        <v>72916.100000000006</v>
      </c>
      <c r="C45" s="1590">
        <v>322.31599999999997</v>
      </c>
      <c r="D45" s="1590">
        <v>2169.7440000000001</v>
      </c>
      <c r="E45" s="1590">
        <v>376.02199999999999</v>
      </c>
      <c r="F45" s="1590">
        <v>45199.546000000002</v>
      </c>
      <c r="G45" s="1590">
        <v>9798.652</v>
      </c>
      <c r="H45" s="1590">
        <v>130406.35799999999</v>
      </c>
      <c r="I45" s="1590">
        <v>2765.9735900000001</v>
      </c>
      <c r="J45" s="1589">
        <v>9472.8430000000008</v>
      </c>
      <c r="K45" s="1590">
        <v>67.337999999999994</v>
      </c>
      <c r="L45" s="1590">
        <v>150.82</v>
      </c>
      <c r="M45" s="1590">
        <v>9.6050000000000004</v>
      </c>
      <c r="N45" s="1590">
        <v>3575.9059999999999</v>
      </c>
      <c r="O45" s="1590">
        <v>167.23</v>
      </c>
      <c r="P45" s="1590">
        <v>13434.137000000001</v>
      </c>
      <c r="Q45" s="1590">
        <v>231.17876999999999</v>
      </c>
      <c r="R45" s="1589">
        <v>31734.476999999999</v>
      </c>
      <c r="S45" s="1590">
        <v>134.03700000000001</v>
      </c>
      <c r="T45" s="1590">
        <v>131.619</v>
      </c>
      <c r="U45" s="1590">
        <v>14.504</v>
      </c>
      <c r="V45" s="1590">
        <v>4817.07</v>
      </c>
      <c r="W45" s="1590">
        <v>429.50099999999998</v>
      </c>
      <c r="X45" s="1590">
        <v>37246.703999999998</v>
      </c>
      <c r="Y45" s="1590">
        <v>158.58627000000001</v>
      </c>
      <c r="Z45" s="1589">
        <v>114123.42</v>
      </c>
      <c r="AA45" s="1590">
        <v>523.69100000000003</v>
      </c>
      <c r="AB45" s="1590">
        <v>2452.183</v>
      </c>
      <c r="AC45" s="1590">
        <v>400.13099999999997</v>
      </c>
      <c r="AD45" s="1590">
        <v>53592.521999999997</v>
      </c>
      <c r="AE45" s="1590">
        <v>10395.383</v>
      </c>
      <c r="AF45" s="1590">
        <v>181087.19899999999</v>
      </c>
      <c r="AG45" s="1591">
        <v>3155.7386300000003</v>
      </c>
    </row>
    <row r="46" spans="1:33">
      <c r="A46" s="1988"/>
    </row>
    <row r="47" spans="1:33">
      <c r="A47" s="1565" t="s">
        <v>464</v>
      </c>
    </row>
    <row r="48" spans="1:33">
      <c r="A48" s="1566" t="s">
        <v>465</v>
      </c>
    </row>
    <row r="49" spans="1:1">
      <c r="A49" s="1566" t="s">
        <v>466</v>
      </c>
    </row>
    <row r="50" spans="1:1">
      <c r="A50" s="1566" t="s">
        <v>467</v>
      </c>
    </row>
    <row r="51" spans="1:1">
      <c r="A51" s="1566" t="s">
        <v>468</v>
      </c>
    </row>
    <row r="52" spans="1:1">
      <c r="A52" s="1566" t="s">
        <v>469</v>
      </c>
    </row>
    <row r="53" spans="1:1">
      <c r="A53" s="1566" t="s">
        <v>470</v>
      </c>
    </row>
    <row r="54" spans="1:1">
      <c r="A54" s="1566" t="s">
        <v>471</v>
      </c>
    </row>
    <row r="55" spans="1:1">
      <c r="A55" s="1534" t="s">
        <v>488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08"/>
  <sheetViews>
    <sheetView zoomScale="90" zoomScaleNormal="90" workbookViewId="0"/>
  </sheetViews>
  <sheetFormatPr defaultColWidth="8" defaultRowHeight="12.75"/>
  <cols>
    <col min="1" max="1" width="4.140625" style="38" customWidth="1"/>
    <col min="2" max="2" width="1.42578125" style="1" customWidth="1"/>
    <col min="3" max="4" width="1.7109375" style="1" customWidth="1"/>
    <col min="5" max="5" width="53.7109375" style="1" customWidth="1"/>
    <col min="6" max="6" width="11.5703125" style="1" customWidth="1"/>
    <col min="7" max="8" width="10.42578125" style="1" customWidth="1"/>
    <col min="9" max="9" width="12.28515625" style="1" customWidth="1"/>
    <col min="10" max="10" width="10.7109375" style="2" bestFit="1" customWidth="1"/>
    <col min="11" max="11" width="10.7109375" style="2" customWidth="1"/>
    <col min="12" max="12" width="10.28515625" style="2" customWidth="1"/>
    <col min="13" max="13" width="11.85546875" style="2" customWidth="1"/>
    <col min="14" max="20" width="8" style="2"/>
    <col min="21" max="16384" width="8" style="1"/>
  </cols>
  <sheetData>
    <row r="2" spans="1:18">
      <c r="M2" s="3" t="s">
        <v>121</v>
      </c>
    </row>
    <row r="3" spans="1:18" ht="12.75" customHeight="1">
      <c r="C3" s="2211" t="s">
        <v>122</v>
      </c>
      <c r="D3" s="2211"/>
      <c r="E3" s="2211"/>
      <c r="F3" s="2211"/>
      <c r="G3" s="2211"/>
      <c r="H3" s="2211"/>
      <c r="I3" s="2211"/>
      <c r="J3" s="2211"/>
      <c r="K3" s="2211"/>
      <c r="L3" s="2211"/>
      <c r="M3" s="2211"/>
    </row>
    <row r="4" spans="1:18" ht="12.75" customHeight="1">
      <c r="L4" s="64"/>
      <c r="M4" s="64"/>
    </row>
    <row r="5" spans="1:18" ht="13.5" customHeight="1" thickBot="1">
      <c r="D5" s="43"/>
      <c r="E5" s="43"/>
      <c r="F5" s="43"/>
      <c r="G5" s="43"/>
      <c r="H5" s="43"/>
      <c r="I5" s="43"/>
      <c r="J5" s="5"/>
      <c r="K5" s="5"/>
      <c r="L5" s="2354" t="s">
        <v>0</v>
      </c>
      <c r="M5" s="2354"/>
    </row>
    <row r="6" spans="1:18" s="2" customFormat="1" ht="14.45" customHeight="1" thickBot="1">
      <c r="B6" s="2213" t="s">
        <v>22</v>
      </c>
      <c r="C6" s="2214"/>
      <c r="D6" s="2214"/>
      <c r="E6" s="2215"/>
      <c r="F6" s="2219" t="s">
        <v>928</v>
      </c>
      <c r="G6" s="2220"/>
      <c r="H6" s="2220"/>
      <c r="I6" s="2221"/>
      <c r="J6" s="2219" t="s">
        <v>999</v>
      </c>
      <c r="K6" s="2220"/>
      <c r="L6" s="2220"/>
      <c r="M6" s="2221"/>
    </row>
    <row r="7" spans="1:18" s="2" customFormat="1" ht="30" customHeight="1" thickBot="1">
      <c r="B7" s="2216"/>
      <c r="C7" s="2217"/>
      <c r="D7" s="2217"/>
      <c r="E7" s="2218"/>
      <c r="F7" s="7" t="s">
        <v>1</v>
      </c>
      <c r="G7" s="940" t="s">
        <v>2</v>
      </c>
      <c r="H7" s="939" t="s">
        <v>3</v>
      </c>
      <c r="I7" s="65" t="s">
        <v>4</v>
      </c>
      <c r="J7" s="7" t="s">
        <v>1</v>
      </c>
      <c r="K7" s="7" t="s">
        <v>2</v>
      </c>
      <c r="L7" s="65" t="s">
        <v>3</v>
      </c>
      <c r="M7" s="65" t="s">
        <v>4</v>
      </c>
    </row>
    <row r="8" spans="1:18" s="2" customFormat="1" ht="52.5" customHeight="1" thickBot="1">
      <c r="B8" s="2355" t="s">
        <v>965</v>
      </c>
      <c r="C8" s="2356"/>
      <c r="D8" s="2356"/>
      <c r="E8" s="2357"/>
      <c r="F8" s="1070">
        <v>0.51</v>
      </c>
      <c r="G8" s="1071">
        <v>0.16400000000000001</v>
      </c>
      <c r="H8" s="1072">
        <v>0</v>
      </c>
      <c r="I8" s="1122">
        <v>0.67400000000000004</v>
      </c>
      <c r="J8" s="66">
        <v>3.8250000000000002</v>
      </c>
      <c r="K8" s="66">
        <v>7.9000000000000001E-2</v>
      </c>
      <c r="L8" s="67">
        <v>0</v>
      </c>
      <c r="M8" s="68">
        <v>3.9039999999999999</v>
      </c>
    </row>
    <row r="9" spans="1:18" s="1384" customFormat="1" ht="14.45" customHeight="1">
      <c r="B9" s="1295"/>
      <c r="C9" s="2364" t="s">
        <v>1007</v>
      </c>
      <c r="D9" s="2241"/>
      <c r="E9" s="2242"/>
      <c r="F9" s="1285">
        <v>0</v>
      </c>
      <c r="G9" s="1284">
        <v>0</v>
      </c>
      <c r="H9" s="1283">
        <v>0</v>
      </c>
      <c r="I9" s="1289">
        <v>0</v>
      </c>
      <c r="J9" s="1288">
        <v>0.81499999999999995</v>
      </c>
      <c r="K9" s="1288">
        <v>0</v>
      </c>
      <c r="L9" s="1287">
        <v>0</v>
      </c>
      <c r="M9" s="1286">
        <v>0.81499999999999995</v>
      </c>
    </row>
    <row r="10" spans="1:18" s="2" customFormat="1" ht="15" customHeight="1" thickBot="1">
      <c r="B10" s="69"/>
      <c r="C10" s="2358" t="s">
        <v>123</v>
      </c>
      <c r="D10" s="2359"/>
      <c r="E10" s="2360"/>
      <c r="F10" s="1294">
        <v>0.51</v>
      </c>
      <c r="G10" s="1293">
        <v>0.16400000000000001</v>
      </c>
      <c r="H10" s="1292">
        <v>0</v>
      </c>
      <c r="I10" s="1296">
        <v>0.67400000000000004</v>
      </c>
      <c r="J10" s="1291">
        <v>3.01</v>
      </c>
      <c r="K10" s="1291">
        <v>7.9000000000000001E-2</v>
      </c>
      <c r="L10" s="1290">
        <v>0</v>
      </c>
      <c r="M10" s="1349">
        <v>3.089</v>
      </c>
    </row>
    <row r="11" spans="1:18" s="2" customFormat="1" ht="12.75" customHeight="1" thickBot="1">
      <c r="B11" s="2361" t="s">
        <v>966</v>
      </c>
      <c r="C11" s="2362"/>
      <c r="D11" s="2362"/>
      <c r="E11" s="2363"/>
      <c r="F11" s="1070">
        <v>1.0999999999999999E-2</v>
      </c>
      <c r="G11" s="1071">
        <v>0</v>
      </c>
      <c r="H11" s="1072">
        <v>0</v>
      </c>
      <c r="I11" s="1122">
        <v>1.0999999999999999E-2</v>
      </c>
      <c r="J11" s="66">
        <v>1E-3</v>
      </c>
      <c r="K11" s="66">
        <v>0</v>
      </c>
      <c r="L11" s="67">
        <v>0</v>
      </c>
      <c r="M11" s="68">
        <v>1E-3</v>
      </c>
    </row>
    <row r="12" spans="1:18" s="2" customFormat="1" ht="12.75" customHeight="1">
      <c r="A12" s="38"/>
      <c r="B12" s="835"/>
      <c r="C12" s="2364" t="s">
        <v>967</v>
      </c>
      <c r="D12" s="2241"/>
      <c r="E12" s="2242"/>
      <c r="F12" s="1073">
        <v>1.0999999999999999E-2</v>
      </c>
      <c r="G12" s="1121">
        <v>0</v>
      </c>
      <c r="H12" s="1075">
        <v>0</v>
      </c>
      <c r="I12" s="1123">
        <v>1.0999999999999999E-2</v>
      </c>
      <c r="J12" s="71">
        <v>1E-3</v>
      </c>
      <c r="K12" s="71">
        <v>0</v>
      </c>
      <c r="L12" s="72">
        <v>0</v>
      </c>
      <c r="M12" s="70">
        <v>1E-3</v>
      </c>
      <c r="R12" s="1384"/>
    </row>
    <row r="13" spans="1:18" s="2" customFormat="1" ht="12.75" customHeight="1" thickBot="1">
      <c r="A13" s="38"/>
      <c r="B13" s="834"/>
      <c r="C13" s="1064"/>
      <c r="D13" s="2365" t="s">
        <v>947</v>
      </c>
      <c r="E13" s="2321"/>
      <c r="F13" s="1039">
        <v>1.0999999999999999E-2</v>
      </c>
      <c r="G13" s="1040">
        <v>0</v>
      </c>
      <c r="H13" s="1041">
        <v>0</v>
      </c>
      <c r="I13" s="1124">
        <v>1.0999999999999999E-2</v>
      </c>
      <c r="J13" s="73">
        <v>1E-3</v>
      </c>
      <c r="K13" s="73">
        <v>0</v>
      </c>
      <c r="L13" s="74">
        <v>0</v>
      </c>
      <c r="M13" s="75">
        <v>1E-3</v>
      </c>
    </row>
    <row r="14" spans="1:18" s="2" customFormat="1" ht="13.9" customHeight="1" thickBot="1">
      <c r="A14" s="38"/>
      <c r="B14" s="2361" t="s">
        <v>124</v>
      </c>
      <c r="C14" s="2362"/>
      <c r="D14" s="2362"/>
      <c r="E14" s="2363"/>
      <c r="F14" s="1070">
        <v>14801.847</v>
      </c>
      <c r="G14" s="1071">
        <v>13104.777</v>
      </c>
      <c r="H14" s="1072">
        <v>1930.4280000000001</v>
      </c>
      <c r="I14" s="1122">
        <v>29837.052</v>
      </c>
      <c r="J14" s="66">
        <v>14874.532999999999</v>
      </c>
      <c r="K14" s="66">
        <v>13797.427</v>
      </c>
      <c r="L14" s="67">
        <v>2201.5210000000002</v>
      </c>
      <c r="M14" s="68">
        <v>30873.481</v>
      </c>
    </row>
    <row r="15" spans="1:18" s="2" customFormat="1" ht="12.75" customHeight="1">
      <c r="A15" s="38"/>
      <c r="B15" s="835"/>
      <c r="C15" s="2364" t="s">
        <v>125</v>
      </c>
      <c r="D15" s="2241"/>
      <c r="E15" s="2242"/>
      <c r="F15" s="1073">
        <v>1492.1389999999999</v>
      </c>
      <c r="G15" s="1121">
        <v>201.273</v>
      </c>
      <c r="H15" s="1075">
        <v>6.984</v>
      </c>
      <c r="I15" s="1123">
        <v>1700.396</v>
      </c>
      <c r="J15" s="71">
        <v>1186.9839999999999</v>
      </c>
      <c r="K15" s="71">
        <v>285.185</v>
      </c>
      <c r="L15" s="72">
        <v>33.32</v>
      </c>
      <c r="M15" s="70">
        <v>1505.489</v>
      </c>
    </row>
    <row r="16" spans="1:18" s="2" customFormat="1" ht="12.75" customHeight="1">
      <c r="A16" s="38"/>
      <c r="B16" s="834"/>
      <c r="C16" s="2353" t="s">
        <v>126</v>
      </c>
      <c r="D16" s="2244"/>
      <c r="E16" s="2245"/>
      <c r="F16" s="967">
        <v>183.60900000000001</v>
      </c>
      <c r="G16" s="968">
        <v>30.827000000000002</v>
      </c>
      <c r="H16" s="969">
        <v>0.112</v>
      </c>
      <c r="I16" s="1125">
        <v>214.548</v>
      </c>
      <c r="J16" s="73">
        <v>209.17400000000001</v>
      </c>
      <c r="K16" s="73">
        <v>35.46</v>
      </c>
      <c r="L16" s="74">
        <v>0.112</v>
      </c>
      <c r="M16" s="75">
        <v>244.74600000000001</v>
      </c>
    </row>
    <row r="17" spans="1:20" s="2" customFormat="1" ht="12.75" customHeight="1">
      <c r="A17" s="38"/>
      <c r="B17" s="834"/>
      <c r="C17" s="2353" t="s">
        <v>127</v>
      </c>
      <c r="D17" s="2244"/>
      <c r="E17" s="2245"/>
      <c r="F17" s="1073">
        <v>3269.4679999999998</v>
      </c>
      <c r="G17" s="1121">
        <v>2513.4</v>
      </c>
      <c r="H17" s="1075">
        <v>262.41399999999999</v>
      </c>
      <c r="I17" s="1123">
        <v>6045.2820000000002</v>
      </c>
      <c r="J17" s="71">
        <v>3347.0940000000001</v>
      </c>
      <c r="K17" s="71">
        <v>2459.5819999999999</v>
      </c>
      <c r="L17" s="72">
        <v>293.18900000000002</v>
      </c>
      <c r="M17" s="70">
        <v>6099.8649999999998</v>
      </c>
    </row>
    <row r="18" spans="1:20" s="2" customFormat="1" ht="12.75" customHeight="1">
      <c r="A18" s="38"/>
      <c r="B18" s="834"/>
      <c r="C18" s="2353" t="s">
        <v>968</v>
      </c>
      <c r="D18" s="2244"/>
      <c r="E18" s="2245"/>
      <c r="F18" s="967">
        <v>5984.4070000000002</v>
      </c>
      <c r="G18" s="968">
        <v>4362.9399999999996</v>
      </c>
      <c r="H18" s="969">
        <v>893.04</v>
      </c>
      <c r="I18" s="1125">
        <v>11240.387000000001</v>
      </c>
      <c r="J18" s="73">
        <v>5338.9769999999999</v>
      </c>
      <c r="K18" s="73">
        <v>5086.0590000000002</v>
      </c>
      <c r="L18" s="74">
        <v>788.11</v>
      </c>
      <c r="M18" s="75">
        <v>11213.146000000001</v>
      </c>
    </row>
    <row r="19" spans="1:20" s="2" customFormat="1" ht="12.75" customHeight="1">
      <c r="A19" s="38"/>
      <c r="B19" s="834"/>
      <c r="C19" s="2353" t="s">
        <v>128</v>
      </c>
      <c r="D19" s="2244"/>
      <c r="E19" s="2245"/>
      <c r="F19" s="971">
        <v>857.88800000000003</v>
      </c>
      <c r="G19" s="972">
        <v>3370.3919999999998</v>
      </c>
      <c r="H19" s="965">
        <v>755.52800000000002</v>
      </c>
      <c r="I19" s="1126">
        <v>4983.808</v>
      </c>
      <c r="J19" s="76">
        <v>961.59900000000005</v>
      </c>
      <c r="K19" s="76">
        <v>3543.1460000000002</v>
      </c>
      <c r="L19" s="77">
        <v>1036.0450000000001</v>
      </c>
      <c r="M19" s="78">
        <v>5540.79</v>
      </c>
    </row>
    <row r="20" spans="1:20" s="38" customFormat="1" ht="12.75" customHeight="1">
      <c r="B20" s="79"/>
      <c r="C20" s="2353" t="s">
        <v>129</v>
      </c>
      <c r="D20" s="2244"/>
      <c r="E20" s="2245"/>
      <c r="F20" s="971">
        <v>2877.114</v>
      </c>
      <c r="G20" s="972">
        <v>2404.6579999999999</v>
      </c>
      <c r="H20" s="965">
        <v>10.561999999999999</v>
      </c>
      <c r="I20" s="1126">
        <v>5292.3339999999998</v>
      </c>
      <c r="J20" s="76">
        <v>3645.0239999999999</v>
      </c>
      <c r="K20" s="76">
        <v>2170.1579999999999</v>
      </c>
      <c r="L20" s="77">
        <v>49.314999999999998</v>
      </c>
      <c r="M20" s="78">
        <v>5864.4970000000003</v>
      </c>
      <c r="N20" s="2"/>
      <c r="O20" s="2"/>
      <c r="P20" s="2"/>
      <c r="Q20" s="2"/>
      <c r="R20" s="2"/>
      <c r="S20" s="2"/>
      <c r="T20" s="2"/>
    </row>
    <row r="21" spans="1:20" s="2" customFormat="1" ht="30" customHeight="1" thickBot="1">
      <c r="A21" s="38"/>
      <c r="B21" s="80"/>
      <c r="C21" s="2368" t="s">
        <v>130</v>
      </c>
      <c r="D21" s="2369"/>
      <c r="E21" s="2370"/>
      <c r="F21" s="1039">
        <v>137.22200000000001</v>
      </c>
      <c r="G21" s="1040">
        <v>221.28700000000001</v>
      </c>
      <c r="H21" s="1041">
        <v>1.788</v>
      </c>
      <c r="I21" s="1124">
        <v>360.29700000000003</v>
      </c>
      <c r="J21" s="81">
        <v>185.68100000000001</v>
      </c>
      <c r="K21" s="81">
        <v>217.83699999999999</v>
      </c>
      <c r="L21" s="82">
        <v>1.43</v>
      </c>
      <c r="M21" s="83">
        <v>404.94799999999998</v>
      </c>
    </row>
    <row r="22" spans="1:20" s="2" customFormat="1" ht="28.9" customHeight="1" thickBot="1">
      <c r="A22" s="38"/>
      <c r="B22" s="2355" t="s">
        <v>131</v>
      </c>
      <c r="C22" s="2356"/>
      <c r="D22" s="2356"/>
      <c r="E22" s="2357"/>
      <c r="F22" s="1070">
        <v>149088.06700000001</v>
      </c>
      <c r="G22" s="1071">
        <v>30559.252</v>
      </c>
      <c r="H22" s="1072">
        <v>6242.8209999999999</v>
      </c>
      <c r="I22" s="1122">
        <v>185890.14</v>
      </c>
      <c r="J22" s="84">
        <v>154417.823</v>
      </c>
      <c r="K22" s="85">
        <v>31719.646000000001</v>
      </c>
      <c r="L22" s="86">
        <v>6621.3580000000002</v>
      </c>
      <c r="M22" s="87">
        <v>192758.82699999999</v>
      </c>
    </row>
    <row r="23" spans="1:20" s="2" customFormat="1" ht="28.35" customHeight="1">
      <c r="A23" s="38"/>
      <c r="B23" s="88"/>
      <c r="C23" s="2371" t="s">
        <v>132</v>
      </c>
      <c r="D23" s="2371"/>
      <c r="E23" s="2372"/>
      <c r="F23" s="1027">
        <v>40196.038</v>
      </c>
      <c r="G23" s="1028">
        <v>9307.2579999999998</v>
      </c>
      <c r="H23" s="1029">
        <v>1486.972</v>
      </c>
      <c r="I23" s="1126">
        <v>50990.267999999996</v>
      </c>
      <c r="J23" s="89">
        <v>42639.671000000002</v>
      </c>
      <c r="K23" s="90">
        <v>10280.883</v>
      </c>
      <c r="L23" s="91">
        <v>1528.671</v>
      </c>
      <c r="M23" s="92">
        <v>54449.224999999999</v>
      </c>
    </row>
    <row r="24" spans="1:20" s="2" customFormat="1" ht="28.35" customHeight="1">
      <c r="A24" s="38"/>
      <c r="B24" s="834"/>
      <c r="C24" s="2366" t="s">
        <v>133</v>
      </c>
      <c r="D24" s="2366"/>
      <c r="E24" s="2367"/>
      <c r="F24" s="967">
        <v>632.03399999999999</v>
      </c>
      <c r="G24" s="968">
        <v>45.156999999999996</v>
      </c>
      <c r="H24" s="969">
        <v>0.20300000000000001</v>
      </c>
      <c r="I24" s="1125">
        <v>677.39400000000001</v>
      </c>
      <c r="J24" s="93">
        <v>722.48</v>
      </c>
      <c r="K24" s="94">
        <v>36.459000000000003</v>
      </c>
      <c r="L24" s="95">
        <v>0.224</v>
      </c>
      <c r="M24" s="96">
        <v>759.16300000000001</v>
      </c>
    </row>
    <row r="25" spans="1:20" s="2" customFormat="1" ht="28.35" customHeight="1">
      <c r="A25" s="38"/>
      <c r="B25" s="834"/>
      <c r="C25" s="2366" t="s">
        <v>134</v>
      </c>
      <c r="D25" s="2366"/>
      <c r="E25" s="2367"/>
      <c r="F25" s="967">
        <v>2148.4029999999998</v>
      </c>
      <c r="G25" s="968">
        <v>340.613</v>
      </c>
      <c r="H25" s="969">
        <v>81.427999999999997</v>
      </c>
      <c r="I25" s="1125">
        <v>2570.444</v>
      </c>
      <c r="J25" s="93">
        <v>2577.9409999999998</v>
      </c>
      <c r="K25" s="94">
        <v>364.93200000000002</v>
      </c>
      <c r="L25" s="95">
        <v>92.135000000000005</v>
      </c>
      <c r="M25" s="96">
        <v>3035.0079999999998</v>
      </c>
    </row>
    <row r="26" spans="1:20" s="2" customFormat="1" ht="28.35" customHeight="1">
      <c r="B26" s="41"/>
      <c r="C26" s="2366" t="s">
        <v>135</v>
      </c>
      <c r="D26" s="2366"/>
      <c r="E26" s="2367"/>
      <c r="F26" s="967">
        <v>44574.07</v>
      </c>
      <c r="G26" s="970">
        <v>7966.9110000000001</v>
      </c>
      <c r="H26" s="969">
        <v>1926.617</v>
      </c>
      <c r="I26" s="1125">
        <v>54467.597999999998</v>
      </c>
      <c r="J26" s="93">
        <v>47570.902999999998</v>
      </c>
      <c r="K26" s="94">
        <v>8252.9570000000003</v>
      </c>
      <c r="L26" s="95">
        <v>1948.7190000000001</v>
      </c>
      <c r="M26" s="96">
        <v>57772.578999999998</v>
      </c>
    </row>
    <row r="27" spans="1:20" s="2" customFormat="1" ht="31.15" customHeight="1">
      <c r="B27" s="41"/>
      <c r="C27" s="2366" t="s">
        <v>136</v>
      </c>
      <c r="D27" s="2366"/>
      <c r="E27" s="2367"/>
      <c r="F27" s="967">
        <v>466.03699999999998</v>
      </c>
      <c r="G27" s="970">
        <v>109.96599999999999</v>
      </c>
      <c r="H27" s="969">
        <v>39.042999999999999</v>
      </c>
      <c r="I27" s="1125">
        <v>615.04600000000005</v>
      </c>
      <c r="J27" s="97">
        <v>529.38699999999994</v>
      </c>
      <c r="K27" s="98">
        <v>187.60300000000001</v>
      </c>
      <c r="L27" s="99">
        <v>38.901000000000003</v>
      </c>
      <c r="M27" s="100">
        <v>755.89099999999996</v>
      </c>
    </row>
    <row r="28" spans="1:20" s="2" customFormat="1" ht="28.35" customHeight="1">
      <c r="B28" s="41"/>
      <c r="C28" s="2366" t="s">
        <v>137</v>
      </c>
      <c r="D28" s="2366"/>
      <c r="E28" s="2367"/>
      <c r="F28" s="967">
        <v>18900.330000000002</v>
      </c>
      <c r="G28" s="970">
        <v>4151.9530000000004</v>
      </c>
      <c r="H28" s="969">
        <v>298.99299999999999</v>
      </c>
      <c r="I28" s="1125">
        <v>23351.276000000002</v>
      </c>
      <c r="J28" s="97">
        <v>17286.251</v>
      </c>
      <c r="K28" s="98">
        <v>4123.1229999999996</v>
      </c>
      <c r="L28" s="99">
        <v>388.97199999999998</v>
      </c>
      <c r="M28" s="100">
        <v>21798.346000000001</v>
      </c>
    </row>
    <row r="29" spans="1:20" s="2" customFormat="1" ht="28.35" customHeight="1">
      <c r="B29" s="41"/>
      <c r="C29" s="2366" t="s">
        <v>138</v>
      </c>
      <c r="D29" s="2366"/>
      <c r="E29" s="2367"/>
      <c r="F29" s="967">
        <v>120.568</v>
      </c>
      <c r="G29" s="970">
        <v>0.2</v>
      </c>
      <c r="H29" s="969">
        <v>0</v>
      </c>
      <c r="I29" s="1125">
        <v>120.768</v>
      </c>
      <c r="J29" s="97">
        <v>122.52200000000001</v>
      </c>
      <c r="K29" s="98">
        <v>0.2</v>
      </c>
      <c r="L29" s="99">
        <v>0</v>
      </c>
      <c r="M29" s="100">
        <v>122.72199999999999</v>
      </c>
    </row>
    <row r="30" spans="1:20" s="2" customFormat="1" ht="42" customHeight="1">
      <c r="B30" s="41"/>
      <c r="C30" s="2366" t="s">
        <v>139</v>
      </c>
      <c r="D30" s="2366"/>
      <c r="E30" s="2367"/>
      <c r="F30" s="967">
        <v>464.66500000000002</v>
      </c>
      <c r="G30" s="970">
        <v>223.19900000000001</v>
      </c>
      <c r="H30" s="969">
        <v>2.109</v>
      </c>
      <c r="I30" s="1125">
        <v>689.97299999999996</v>
      </c>
      <c r="J30" s="97">
        <v>532.88499999999999</v>
      </c>
      <c r="K30" s="98">
        <v>101.702</v>
      </c>
      <c r="L30" s="99">
        <v>2.04</v>
      </c>
      <c r="M30" s="100">
        <v>636.62699999999995</v>
      </c>
    </row>
    <row r="31" spans="1:20" s="2" customFormat="1" ht="28.35" customHeight="1">
      <c r="B31" s="41"/>
      <c r="C31" s="2366" t="s">
        <v>140</v>
      </c>
      <c r="D31" s="2366"/>
      <c r="E31" s="2367"/>
      <c r="F31" s="967">
        <v>37309.892999999996</v>
      </c>
      <c r="G31" s="970">
        <v>6474.9669999999996</v>
      </c>
      <c r="H31" s="969">
        <v>1492.2950000000001</v>
      </c>
      <c r="I31" s="1125">
        <v>45277.154999999999</v>
      </c>
      <c r="J31" s="97">
        <v>38084.408000000003</v>
      </c>
      <c r="K31" s="98">
        <v>6468.3159999999998</v>
      </c>
      <c r="L31" s="99">
        <v>1532.001</v>
      </c>
      <c r="M31" s="100">
        <v>46084.724999999999</v>
      </c>
    </row>
    <row r="32" spans="1:20" s="2" customFormat="1" ht="28.35" customHeight="1">
      <c r="B32" s="41"/>
      <c r="C32" s="2366" t="s">
        <v>141</v>
      </c>
      <c r="D32" s="2366"/>
      <c r="E32" s="2367"/>
      <c r="F32" s="967">
        <v>2375.6680000000001</v>
      </c>
      <c r="G32" s="970">
        <v>1369.729</v>
      </c>
      <c r="H32" s="969">
        <v>721.70100000000002</v>
      </c>
      <c r="I32" s="1125">
        <v>4467.098</v>
      </c>
      <c r="J32" s="97">
        <v>2518.0509999999999</v>
      </c>
      <c r="K32" s="98">
        <v>1376.915</v>
      </c>
      <c r="L32" s="99">
        <v>788.72900000000004</v>
      </c>
      <c r="M32" s="100">
        <v>4683.6949999999997</v>
      </c>
    </row>
    <row r="33" spans="2:13" s="2" customFormat="1" ht="28.35" customHeight="1" thickBot="1">
      <c r="B33" s="101"/>
      <c r="C33" s="2373" t="s">
        <v>142</v>
      </c>
      <c r="D33" s="2374"/>
      <c r="E33" s="2375"/>
      <c r="F33" s="1073">
        <v>1900.3610000000001</v>
      </c>
      <c r="G33" s="1074">
        <v>569.29899999999998</v>
      </c>
      <c r="H33" s="1075">
        <v>193.46</v>
      </c>
      <c r="I33" s="1123">
        <v>2663.12</v>
      </c>
      <c r="J33" s="102">
        <v>1833.3240000000001</v>
      </c>
      <c r="K33" s="103">
        <v>526.55600000000004</v>
      </c>
      <c r="L33" s="104">
        <v>300.96600000000001</v>
      </c>
      <c r="M33" s="105">
        <v>2660.846</v>
      </c>
    </row>
    <row r="34" spans="2:13" s="2" customFormat="1" ht="31.15" customHeight="1" thickBot="1">
      <c r="B34" s="2376" t="s">
        <v>143</v>
      </c>
      <c r="C34" s="2356"/>
      <c r="D34" s="2356"/>
      <c r="E34" s="2357"/>
      <c r="F34" s="1070">
        <v>68272.467999999993</v>
      </c>
      <c r="G34" s="1076">
        <v>12793.932000000001</v>
      </c>
      <c r="H34" s="1072">
        <v>2107.12</v>
      </c>
      <c r="I34" s="1122">
        <v>83173.52</v>
      </c>
      <c r="J34" s="106">
        <v>69519.505000000005</v>
      </c>
      <c r="K34" s="107">
        <v>11791.883</v>
      </c>
      <c r="L34" s="108">
        <v>2195.9189999999999</v>
      </c>
      <c r="M34" s="109">
        <v>83507.307000000001</v>
      </c>
    </row>
    <row r="35" spans="2:13" s="2" customFormat="1" ht="12.75" customHeight="1">
      <c r="B35" s="88"/>
      <c r="C35" s="2377" t="s">
        <v>144</v>
      </c>
      <c r="D35" s="2377"/>
      <c r="E35" s="2378"/>
      <c r="F35" s="1077">
        <v>3545.1320000000001</v>
      </c>
      <c r="G35" s="1078">
        <v>3863.3820000000001</v>
      </c>
      <c r="H35" s="1079">
        <v>783.20799999999997</v>
      </c>
      <c r="I35" s="1127">
        <v>8191.7219999999998</v>
      </c>
      <c r="J35" s="110">
        <v>4699.8040000000001</v>
      </c>
      <c r="K35" s="111">
        <v>3072.3440000000001</v>
      </c>
      <c r="L35" s="112">
        <v>861.99300000000005</v>
      </c>
      <c r="M35" s="113">
        <v>8634.1409999999996</v>
      </c>
    </row>
    <row r="36" spans="2:13" s="2" customFormat="1" ht="12.75" customHeight="1">
      <c r="B36" s="41"/>
      <c r="C36" s="2273" t="s">
        <v>145</v>
      </c>
      <c r="D36" s="2273"/>
      <c r="E36" s="2274"/>
      <c r="F36" s="990">
        <v>35.253999999999998</v>
      </c>
      <c r="G36" s="991">
        <v>10</v>
      </c>
      <c r="H36" s="992">
        <v>31.844999999999999</v>
      </c>
      <c r="I36" s="1128">
        <v>77.099000000000004</v>
      </c>
      <c r="J36" s="114">
        <v>35.253999999999998</v>
      </c>
      <c r="K36" s="115">
        <v>0</v>
      </c>
      <c r="L36" s="116">
        <v>41.844999999999999</v>
      </c>
      <c r="M36" s="117">
        <v>77.099000000000004</v>
      </c>
    </row>
    <row r="37" spans="2:13" s="2" customFormat="1" ht="28.35" customHeight="1">
      <c r="B37" s="41"/>
      <c r="C37" s="2273" t="s">
        <v>146</v>
      </c>
      <c r="D37" s="2273"/>
      <c r="E37" s="2274"/>
      <c r="F37" s="990">
        <v>753.01700000000005</v>
      </c>
      <c r="G37" s="1080">
        <v>56.728999999999999</v>
      </c>
      <c r="H37" s="992">
        <v>10.237</v>
      </c>
      <c r="I37" s="1128">
        <v>819.98299999999995</v>
      </c>
      <c r="J37" s="114">
        <v>761.42399999999998</v>
      </c>
      <c r="K37" s="115">
        <v>39.43</v>
      </c>
      <c r="L37" s="116">
        <v>52.25</v>
      </c>
      <c r="M37" s="117">
        <v>853.10400000000004</v>
      </c>
    </row>
    <row r="38" spans="2:13" s="2" customFormat="1" ht="12.75" customHeight="1">
      <c r="B38" s="41"/>
      <c r="C38" s="2273" t="s">
        <v>147</v>
      </c>
      <c r="D38" s="2273"/>
      <c r="E38" s="2274"/>
      <c r="F38" s="990">
        <v>22267.449000000001</v>
      </c>
      <c r="G38" s="1080">
        <v>3276.3670000000002</v>
      </c>
      <c r="H38" s="992">
        <v>541.91800000000001</v>
      </c>
      <c r="I38" s="1128">
        <v>26085.734</v>
      </c>
      <c r="J38" s="114">
        <v>22182.344000000001</v>
      </c>
      <c r="K38" s="115">
        <v>3152.491</v>
      </c>
      <c r="L38" s="116">
        <v>532.99199999999996</v>
      </c>
      <c r="M38" s="117">
        <v>25867.827000000001</v>
      </c>
    </row>
    <row r="39" spans="2:13" s="2" customFormat="1" ht="28.35" customHeight="1">
      <c r="B39" s="41"/>
      <c r="C39" s="2273" t="s">
        <v>148</v>
      </c>
      <c r="D39" s="2273"/>
      <c r="E39" s="2274"/>
      <c r="F39" s="990">
        <v>103.268</v>
      </c>
      <c r="G39" s="1080">
        <v>6.9</v>
      </c>
      <c r="H39" s="992">
        <v>0</v>
      </c>
      <c r="I39" s="1128">
        <v>110.16800000000001</v>
      </c>
      <c r="J39" s="118">
        <v>100.86</v>
      </c>
      <c r="K39" s="119">
        <v>3.903</v>
      </c>
      <c r="L39" s="120">
        <v>0</v>
      </c>
      <c r="M39" s="121">
        <v>104.76300000000001</v>
      </c>
    </row>
    <row r="40" spans="2:13" s="2" customFormat="1" ht="28.35" customHeight="1">
      <c r="B40" s="41"/>
      <c r="C40" s="2299" t="s">
        <v>149</v>
      </c>
      <c r="D40" s="2299"/>
      <c r="E40" s="2300"/>
      <c r="F40" s="1020">
        <v>1742.616</v>
      </c>
      <c r="G40" s="1081">
        <v>501.71899999999999</v>
      </c>
      <c r="H40" s="1003">
        <v>47.347000000000001</v>
      </c>
      <c r="I40" s="1128">
        <v>2291.6819999999998</v>
      </c>
      <c r="J40" s="118">
        <v>2363.384</v>
      </c>
      <c r="K40" s="119">
        <v>577.71299999999997</v>
      </c>
      <c r="L40" s="120">
        <v>47.347999999999999</v>
      </c>
      <c r="M40" s="121">
        <v>2988.4450000000002</v>
      </c>
    </row>
    <row r="41" spans="2:13" s="2" customFormat="1" ht="28.35" customHeight="1">
      <c r="B41" s="834"/>
      <c r="C41" s="2273" t="s">
        <v>150</v>
      </c>
      <c r="D41" s="2273"/>
      <c r="E41" s="2274"/>
      <c r="F41" s="990">
        <v>13.018000000000001</v>
      </c>
      <c r="G41" s="1080">
        <v>0</v>
      </c>
      <c r="H41" s="992">
        <v>0</v>
      </c>
      <c r="I41" s="1128">
        <v>13.018000000000001</v>
      </c>
      <c r="J41" s="118">
        <v>0</v>
      </c>
      <c r="K41" s="119">
        <v>0</v>
      </c>
      <c r="L41" s="120">
        <v>0</v>
      </c>
      <c r="M41" s="121">
        <v>0</v>
      </c>
    </row>
    <row r="42" spans="2:13" s="2" customFormat="1" ht="18" customHeight="1">
      <c r="B42" s="834"/>
      <c r="C42" s="2273" t="s">
        <v>151</v>
      </c>
      <c r="D42" s="2273"/>
      <c r="E42" s="2274"/>
      <c r="F42" s="990">
        <v>36209.459000000003</v>
      </c>
      <c r="G42" s="1080">
        <v>4653.3590000000004</v>
      </c>
      <c r="H42" s="992">
        <v>521.62099999999998</v>
      </c>
      <c r="I42" s="1128">
        <v>41384.438999999998</v>
      </c>
      <c r="J42" s="118">
        <v>35823.966</v>
      </c>
      <c r="K42" s="119">
        <v>4522.0039999999999</v>
      </c>
      <c r="L42" s="120">
        <v>508.524</v>
      </c>
      <c r="M42" s="121">
        <v>40854.493999999999</v>
      </c>
    </row>
    <row r="43" spans="2:13" s="2" customFormat="1" ht="28.35" customHeight="1">
      <c r="B43" s="834"/>
      <c r="C43" s="2273" t="s">
        <v>152</v>
      </c>
      <c r="D43" s="2273"/>
      <c r="E43" s="2274"/>
      <c r="F43" s="990">
        <v>378.17099999999999</v>
      </c>
      <c r="G43" s="1080">
        <v>67.653000000000006</v>
      </c>
      <c r="H43" s="992">
        <v>9.7010000000000005</v>
      </c>
      <c r="I43" s="1128">
        <v>455.52499999999998</v>
      </c>
      <c r="J43" s="122">
        <v>357.22500000000002</v>
      </c>
      <c r="K43" s="123">
        <v>81.37</v>
      </c>
      <c r="L43" s="124">
        <v>9.6690000000000005</v>
      </c>
      <c r="M43" s="125">
        <v>448.26400000000001</v>
      </c>
    </row>
    <row r="44" spans="2:13" s="2" customFormat="1" ht="28.35" customHeight="1">
      <c r="B44" s="41"/>
      <c r="C44" s="2299" t="s">
        <v>153</v>
      </c>
      <c r="D44" s="2299"/>
      <c r="E44" s="2300"/>
      <c r="F44" s="1020">
        <v>415.947</v>
      </c>
      <c r="G44" s="1081">
        <v>29.983000000000001</v>
      </c>
      <c r="H44" s="1003">
        <v>12.015000000000001</v>
      </c>
      <c r="I44" s="1128">
        <v>457.94499999999999</v>
      </c>
      <c r="J44" s="122">
        <v>442.80599999999998</v>
      </c>
      <c r="K44" s="123">
        <v>29.981999999999999</v>
      </c>
      <c r="L44" s="124">
        <v>0</v>
      </c>
      <c r="M44" s="125">
        <v>472.78800000000001</v>
      </c>
    </row>
    <row r="45" spans="2:13" s="2" customFormat="1" ht="40.15" customHeight="1">
      <c r="B45" s="834"/>
      <c r="C45" s="2273" t="s">
        <v>154</v>
      </c>
      <c r="D45" s="2273"/>
      <c r="E45" s="2274"/>
      <c r="F45" s="990">
        <v>0.83099999999999996</v>
      </c>
      <c r="G45" s="1080">
        <v>0</v>
      </c>
      <c r="H45" s="992">
        <v>44.555999999999997</v>
      </c>
      <c r="I45" s="1128">
        <v>45.387</v>
      </c>
      <c r="J45" s="122">
        <v>0.83099999999999996</v>
      </c>
      <c r="K45" s="123">
        <v>0</v>
      </c>
      <c r="L45" s="124">
        <v>38.286999999999999</v>
      </c>
      <c r="M45" s="125">
        <v>39.118000000000002</v>
      </c>
    </row>
    <row r="46" spans="2:13" s="2" customFormat="1" ht="28.35" customHeight="1">
      <c r="B46" s="834"/>
      <c r="C46" s="2273" t="s">
        <v>155</v>
      </c>
      <c r="D46" s="2273"/>
      <c r="E46" s="2274"/>
      <c r="F46" s="990">
        <v>0</v>
      </c>
      <c r="G46" s="1080">
        <v>7.5999999999999998E-2</v>
      </c>
      <c r="H46" s="992">
        <v>0</v>
      </c>
      <c r="I46" s="1128">
        <v>7.5999999999999998E-2</v>
      </c>
      <c r="J46" s="126">
        <v>0</v>
      </c>
      <c r="K46" s="127">
        <v>7.5999999999999998E-2</v>
      </c>
      <c r="L46" s="128">
        <v>0</v>
      </c>
      <c r="M46" s="129">
        <v>7.5999999999999998E-2</v>
      </c>
    </row>
    <row r="47" spans="2:13" s="2" customFormat="1" ht="31.15" customHeight="1" thickBot="1">
      <c r="B47" s="101"/>
      <c r="C47" s="2379" t="s">
        <v>156</v>
      </c>
      <c r="D47" s="2379"/>
      <c r="E47" s="2380"/>
      <c r="F47" s="960">
        <v>2808.306</v>
      </c>
      <c r="G47" s="1082">
        <v>327.76400000000001</v>
      </c>
      <c r="H47" s="962">
        <v>104.672</v>
      </c>
      <c r="I47" s="1129">
        <v>3240.7420000000002</v>
      </c>
      <c r="J47" s="130">
        <v>2751.607</v>
      </c>
      <c r="K47" s="131">
        <v>312.57</v>
      </c>
      <c r="L47" s="132">
        <v>103.011</v>
      </c>
      <c r="M47" s="133">
        <v>3167.1880000000001</v>
      </c>
    </row>
    <row r="48" spans="2:13" s="2" customFormat="1" ht="30" customHeight="1" thickBot="1">
      <c r="B48" s="2376" t="s">
        <v>157</v>
      </c>
      <c r="C48" s="2356"/>
      <c r="D48" s="2356"/>
      <c r="E48" s="2357"/>
      <c r="F48" s="1070">
        <v>73892.464999999997</v>
      </c>
      <c r="G48" s="1083">
        <v>24947.324000000001</v>
      </c>
      <c r="H48" s="1072">
        <v>3559.681</v>
      </c>
      <c r="I48" s="1122">
        <v>102399.47</v>
      </c>
      <c r="J48" s="134">
        <v>74099.653000000006</v>
      </c>
      <c r="K48" s="135">
        <v>25556.432000000001</v>
      </c>
      <c r="L48" s="136">
        <v>3657.1350000000002</v>
      </c>
      <c r="M48" s="137">
        <v>103313.22</v>
      </c>
    </row>
    <row r="49" spans="2:13" s="2" customFormat="1" ht="17.45" customHeight="1">
      <c r="B49" s="88"/>
      <c r="C49" s="2371" t="s">
        <v>158</v>
      </c>
      <c r="D49" s="2371"/>
      <c r="E49" s="2372"/>
      <c r="F49" s="1027">
        <v>4957.07</v>
      </c>
      <c r="G49" s="1084">
        <v>1674.239</v>
      </c>
      <c r="H49" s="1029">
        <v>35.99</v>
      </c>
      <c r="I49" s="1126">
        <v>6667.299</v>
      </c>
      <c r="J49" s="138">
        <v>5389.9520000000002</v>
      </c>
      <c r="K49" s="139">
        <v>1657.788</v>
      </c>
      <c r="L49" s="140">
        <v>48.173999999999999</v>
      </c>
      <c r="M49" s="141">
        <v>7095.9139999999998</v>
      </c>
    </row>
    <row r="50" spans="2:13" s="2" customFormat="1" ht="28.35" customHeight="1">
      <c r="B50" s="41"/>
      <c r="C50" s="2353" t="s">
        <v>159</v>
      </c>
      <c r="D50" s="2244"/>
      <c r="E50" s="2245"/>
      <c r="F50" s="967">
        <v>781.56</v>
      </c>
      <c r="G50" s="970">
        <v>340.54300000000001</v>
      </c>
      <c r="H50" s="969">
        <v>20.754000000000001</v>
      </c>
      <c r="I50" s="1125">
        <v>1142.857</v>
      </c>
      <c r="J50" s="142">
        <v>630.05999999999995</v>
      </c>
      <c r="K50" s="143">
        <v>346.62099999999998</v>
      </c>
      <c r="L50" s="144">
        <v>22.754000000000001</v>
      </c>
      <c r="M50" s="145">
        <v>999.43499999999995</v>
      </c>
    </row>
    <row r="51" spans="2:13" s="2" customFormat="1" ht="12.75" customHeight="1">
      <c r="B51" s="41"/>
      <c r="C51" s="2353" t="s">
        <v>160</v>
      </c>
      <c r="D51" s="2244"/>
      <c r="E51" s="2245"/>
      <c r="F51" s="967">
        <v>35120.108</v>
      </c>
      <c r="G51" s="970">
        <v>11922.593000000001</v>
      </c>
      <c r="H51" s="969">
        <v>1710.8530000000001</v>
      </c>
      <c r="I51" s="1125">
        <v>48753.553999999996</v>
      </c>
      <c r="J51" s="142">
        <v>35338.548000000003</v>
      </c>
      <c r="K51" s="143">
        <v>12018.665999999999</v>
      </c>
      <c r="L51" s="144">
        <v>1792.3810000000001</v>
      </c>
      <c r="M51" s="145">
        <v>49149.595000000001</v>
      </c>
    </row>
    <row r="52" spans="2:13" s="2" customFormat="1" ht="28.35" customHeight="1">
      <c r="B52" s="41"/>
      <c r="C52" s="2366" t="s">
        <v>161</v>
      </c>
      <c r="D52" s="2366"/>
      <c r="E52" s="2367"/>
      <c r="F52" s="967">
        <v>379.58300000000003</v>
      </c>
      <c r="G52" s="970">
        <v>86.635999999999996</v>
      </c>
      <c r="H52" s="969">
        <v>38.6</v>
      </c>
      <c r="I52" s="1125">
        <v>504.81900000000002</v>
      </c>
      <c r="J52" s="146">
        <v>387.28699999999998</v>
      </c>
      <c r="K52" s="147">
        <v>86.066000000000003</v>
      </c>
      <c r="L52" s="148">
        <v>18.545000000000002</v>
      </c>
      <c r="M52" s="149">
        <v>491.89800000000002</v>
      </c>
    </row>
    <row r="53" spans="2:13" s="2" customFormat="1" ht="28.35" customHeight="1">
      <c r="B53" s="41"/>
      <c r="C53" s="2381" t="s">
        <v>162</v>
      </c>
      <c r="D53" s="2247"/>
      <c r="E53" s="2248"/>
      <c r="F53" s="973">
        <v>1323.027</v>
      </c>
      <c r="G53" s="976">
        <v>476.05700000000002</v>
      </c>
      <c r="H53" s="975">
        <v>16.625</v>
      </c>
      <c r="I53" s="1125">
        <v>1815.7090000000001</v>
      </c>
      <c r="J53" s="146">
        <v>1199.181</v>
      </c>
      <c r="K53" s="147">
        <v>499.14499999999998</v>
      </c>
      <c r="L53" s="148">
        <v>15.807</v>
      </c>
      <c r="M53" s="149">
        <v>1714.133</v>
      </c>
    </row>
    <row r="54" spans="2:13" s="2" customFormat="1" ht="28.35" customHeight="1">
      <c r="B54" s="41"/>
      <c r="C54" s="2353" t="s">
        <v>969</v>
      </c>
      <c r="D54" s="2244"/>
      <c r="E54" s="2245"/>
      <c r="F54" s="967">
        <v>20.806000000000001</v>
      </c>
      <c r="G54" s="970">
        <v>1.446</v>
      </c>
      <c r="H54" s="969">
        <v>0</v>
      </c>
      <c r="I54" s="1125">
        <v>22.251999999999999</v>
      </c>
      <c r="J54" s="146">
        <v>16.946999999999999</v>
      </c>
      <c r="K54" s="147">
        <v>1.4470000000000001</v>
      </c>
      <c r="L54" s="148">
        <v>0</v>
      </c>
      <c r="M54" s="149">
        <v>18.393999999999998</v>
      </c>
    </row>
    <row r="55" spans="2:13" s="2" customFormat="1" ht="15" customHeight="1">
      <c r="B55" s="41"/>
      <c r="C55" s="2353" t="s">
        <v>163</v>
      </c>
      <c r="D55" s="2244"/>
      <c r="E55" s="2245"/>
      <c r="F55" s="967">
        <v>23706.332999999999</v>
      </c>
      <c r="G55" s="970">
        <v>8584.8510000000006</v>
      </c>
      <c r="H55" s="969">
        <v>1474.671</v>
      </c>
      <c r="I55" s="1125">
        <v>33765.855000000003</v>
      </c>
      <c r="J55" s="146">
        <v>23821.388999999999</v>
      </c>
      <c r="K55" s="147">
        <v>8883.4860000000008</v>
      </c>
      <c r="L55" s="148">
        <v>1505.56</v>
      </c>
      <c r="M55" s="149">
        <v>34210.434999999998</v>
      </c>
    </row>
    <row r="56" spans="2:13" s="2" customFormat="1" ht="28.35" customHeight="1">
      <c r="B56" s="150"/>
      <c r="C56" s="2364" t="s">
        <v>164</v>
      </c>
      <c r="D56" s="2241"/>
      <c r="E56" s="2242"/>
      <c r="F56" s="971">
        <v>690.10599999999999</v>
      </c>
      <c r="G56" s="966">
        <v>246.792</v>
      </c>
      <c r="H56" s="965">
        <v>83.927999999999997</v>
      </c>
      <c r="I56" s="1126">
        <v>1020.826</v>
      </c>
      <c r="J56" s="151">
        <v>609.46</v>
      </c>
      <c r="K56" s="152">
        <v>248.31100000000001</v>
      </c>
      <c r="L56" s="153">
        <v>79.972999999999999</v>
      </c>
      <c r="M56" s="154">
        <v>937.74400000000003</v>
      </c>
    </row>
    <row r="57" spans="2:13" s="2" customFormat="1" ht="28.35" customHeight="1">
      <c r="B57" s="41"/>
      <c r="C57" s="2382" t="s">
        <v>165</v>
      </c>
      <c r="D57" s="2382"/>
      <c r="E57" s="2383"/>
      <c r="F57" s="1027">
        <v>0</v>
      </c>
      <c r="G57" s="1030">
        <v>0</v>
      </c>
      <c r="H57" s="1029">
        <v>30.847999999999999</v>
      </c>
      <c r="I57" s="1126">
        <v>30.847999999999999</v>
      </c>
      <c r="J57" s="151">
        <v>0</v>
      </c>
      <c r="K57" s="152">
        <v>0</v>
      </c>
      <c r="L57" s="153">
        <v>30.847999999999999</v>
      </c>
      <c r="M57" s="155">
        <v>30.847999999999999</v>
      </c>
    </row>
    <row r="58" spans="2:13" s="2" customFormat="1" ht="40.9" customHeight="1">
      <c r="B58" s="41"/>
      <c r="C58" s="2353" t="s">
        <v>166</v>
      </c>
      <c r="D58" s="2244"/>
      <c r="E58" s="2245"/>
      <c r="F58" s="967">
        <v>1.8089999999999999</v>
      </c>
      <c r="G58" s="970">
        <v>0</v>
      </c>
      <c r="H58" s="969">
        <v>0</v>
      </c>
      <c r="I58" s="1125">
        <v>1.8089999999999999</v>
      </c>
      <c r="J58" s="151">
        <v>1.8089999999999999</v>
      </c>
      <c r="K58" s="152">
        <v>0</v>
      </c>
      <c r="L58" s="153">
        <v>0</v>
      </c>
      <c r="M58" s="154">
        <v>1.8089999999999999</v>
      </c>
    </row>
    <row r="59" spans="2:13" s="2" customFormat="1" ht="28.35" customHeight="1">
      <c r="B59" s="41"/>
      <c r="C59" s="2353" t="s">
        <v>167</v>
      </c>
      <c r="D59" s="2244"/>
      <c r="E59" s="2245"/>
      <c r="F59" s="967">
        <v>0</v>
      </c>
      <c r="G59" s="970">
        <v>1.05</v>
      </c>
      <c r="H59" s="969">
        <v>0</v>
      </c>
      <c r="I59" s="1125">
        <v>1.05</v>
      </c>
      <c r="J59" s="151">
        <v>0</v>
      </c>
      <c r="K59" s="152">
        <v>1.05</v>
      </c>
      <c r="L59" s="153">
        <v>0</v>
      </c>
      <c r="M59" s="154">
        <v>1.05</v>
      </c>
    </row>
    <row r="60" spans="2:13" s="2" customFormat="1" ht="28.15" customHeight="1" thickBot="1">
      <c r="B60" s="156"/>
      <c r="C60" s="2373" t="s">
        <v>168</v>
      </c>
      <c r="D60" s="2374"/>
      <c r="E60" s="2375"/>
      <c r="F60" s="1073">
        <v>6912.0630000000001</v>
      </c>
      <c r="G60" s="1074">
        <v>1613.117</v>
      </c>
      <c r="H60" s="1075">
        <v>147.41200000000001</v>
      </c>
      <c r="I60" s="1123">
        <v>8672.5920000000006</v>
      </c>
      <c r="J60" s="151">
        <v>6705.02</v>
      </c>
      <c r="K60" s="152">
        <v>1813.8520000000001</v>
      </c>
      <c r="L60" s="153">
        <v>143.09299999999999</v>
      </c>
      <c r="M60" s="157">
        <v>8661.9650000000001</v>
      </c>
    </row>
    <row r="61" spans="2:13" s="2" customFormat="1" ht="17.45" customHeight="1" thickBot="1">
      <c r="B61" s="2361" t="s">
        <v>169</v>
      </c>
      <c r="C61" s="2362"/>
      <c r="D61" s="2362"/>
      <c r="E61" s="2363"/>
      <c r="F61" s="1070">
        <v>11819.78</v>
      </c>
      <c r="G61" s="1076">
        <v>15632.319</v>
      </c>
      <c r="H61" s="1072">
        <v>275.82400000000001</v>
      </c>
      <c r="I61" s="1122">
        <v>27727.922999999999</v>
      </c>
      <c r="J61" s="158">
        <v>12288.83</v>
      </c>
      <c r="K61" s="159">
        <v>16078.050999999999</v>
      </c>
      <c r="L61" s="160">
        <v>233.44399999999999</v>
      </c>
      <c r="M61" s="161">
        <v>28600.325000000001</v>
      </c>
    </row>
    <row r="62" spans="2:13" s="2" customFormat="1" ht="13.15" customHeight="1">
      <c r="B62" s="162"/>
      <c r="C62" s="2384" t="s">
        <v>170</v>
      </c>
      <c r="D62" s="2384"/>
      <c r="E62" s="2385"/>
      <c r="F62" s="971">
        <v>5242.4319999999998</v>
      </c>
      <c r="G62" s="966">
        <v>3374.54</v>
      </c>
      <c r="H62" s="965">
        <v>273.512</v>
      </c>
      <c r="I62" s="1126">
        <v>8890.4840000000004</v>
      </c>
      <c r="J62" s="163">
        <v>5468.3429999999998</v>
      </c>
      <c r="K62" s="164">
        <v>3592.1619999999998</v>
      </c>
      <c r="L62" s="165">
        <v>231.13200000000001</v>
      </c>
      <c r="M62" s="166">
        <v>9291.6370000000006</v>
      </c>
    </row>
    <row r="63" spans="2:13" s="2" customFormat="1" ht="12" customHeight="1">
      <c r="B63" s="39"/>
      <c r="C63" s="2386" t="s">
        <v>171</v>
      </c>
      <c r="D63" s="2386"/>
      <c r="E63" s="2387"/>
      <c r="F63" s="1039">
        <v>307.93200000000002</v>
      </c>
      <c r="G63" s="1042">
        <v>225.446</v>
      </c>
      <c r="H63" s="1041">
        <v>2.3119999999999998</v>
      </c>
      <c r="I63" s="1124">
        <v>535.69000000000005</v>
      </c>
      <c r="J63" s="167">
        <v>306.435</v>
      </c>
      <c r="K63" s="168">
        <v>224.32400000000001</v>
      </c>
      <c r="L63" s="169">
        <v>2.3119999999999998</v>
      </c>
      <c r="M63" s="170">
        <v>533.07100000000003</v>
      </c>
    </row>
    <row r="64" spans="2:13" s="2" customFormat="1" ht="30" customHeight="1">
      <c r="B64" s="39"/>
      <c r="C64" s="2366" t="s">
        <v>172</v>
      </c>
      <c r="D64" s="2366"/>
      <c r="E64" s="2367"/>
      <c r="F64" s="967">
        <v>109.73</v>
      </c>
      <c r="G64" s="970">
        <v>0</v>
      </c>
      <c r="H64" s="969">
        <v>0</v>
      </c>
      <c r="I64" s="1125">
        <v>109.73</v>
      </c>
      <c r="J64" s="167">
        <v>106.65900000000001</v>
      </c>
      <c r="K64" s="168">
        <v>0</v>
      </c>
      <c r="L64" s="169">
        <v>0</v>
      </c>
      <c r="M64" s="170">
        <v>106.65900000000001</v>
      </c>
    </row>
    <row r="65" spans="2:13" s="2" customFormat="1" ht="15" customHeight="1">
      <c r="B65" s="39"/>
      <c r="C65" s="2366" t="s">
        <v>173</v>
      </c>
      <c r="D65" s="2366"/>
      <c r="E65" s="2367"/>
      <c r="F65" s="967">
        <v>6159.4870000000001</v>
      </c>
      <c r="G65" s="970">
        <v>12032.333000000001</v>
      </c>
      <c r="H65" s="969">
        <v>0</v>
      </c>
      <c r="I65" s="1125">
        <v>18191.82</v>
      </c>
      <c r="J65" s="171">
        <v>6407.2349999999997</v>
      </c>
      <c r="K65" s="172">
        <v>12261.565000000001</v>
      </c>
      <c r="L65" s="173">
        <v>0</v>
      </c>
      <c r="M65" s="174">
        <v>18668.8</v>
      </c>
    </row>
    <row r="66" spans="2:13" s="2" customFormat="1" ht="15.6" customHeight="1" thickBot="1">
      <c r="B66" s="39"/>
      <c r="C66" s="2366" t="s">
        <v>970</v>
      </c>
      <c r="D66" s="2366"/>
      <c r="E66" s="2367"/>
      <c r="F66" s="967">
        <v>0.19900000000000001</v>
      </c>
      <c r="G66" s="970">
        <v>0</v>
      </c>
      <c r="H66" s="969">
        <v>0</v>
      </c>
      <c r="I66" s="1125">
        <v>0.19900000000000001</v>
      </c>
      <c r="J66" s="171">
        <v>0.158</v>
      </c>
      <c r="K66" s="172">
        <v>0</v>
      </c>
      <c r="L66" s="173">
        <v>0</v>
      </c>
      <c r="M66" s="174">
        <v>0.158</v>
      </c>
    </row>
    <row r="67" spans="2:13" s="2" customFormat="1" ht="30" customHeight="1" thickBot="1">
      <c r="B67" s="2361" t="s">
        <v>174</v>
      </c>
      <c r="C67" s="2362"/>
      <c r="D67" s="2362"/>
      <c r="E67" s="2363"/>
      <c r="F67" s="1070">
        <v>0</v>
      </c>
      <c r="G67" s="1076">
        <v>84</v>
      </c>
      <c r="H67" s="1072">
        <v>307.84199999999998</v>
      </c>
      <c r="I67" s="1122">
        <v>391.84199999999998</v>
      </c>
      <c r="J67" s="175">
        <v>0</v>
      </c>
      <c r="K67" s="176">
        <v>24</v>
      </c>
      <c r="L67" s="177">
        <v>307.85000000000002</v>
      </c>
      <c r="M67" s="178">
        <v>331.85</v>
      </c>
    </row>
    <row r="68" spans="2:13" s="2" customFormat="1" ht="32.450000000000003" customHeight="1">
      <c r="B68" s="162"/>
      <c r="C68" s="2390" t="s">
        <v>175</v>
      </c>
      <c r="D68" s="2390"/>
      <c r="E68" s="2391"/>
      <c r="F68" s="1085">
        <v>0</v>
      </c>
      <c r="G68" s="1086">
        <v>84</v>
      </c>
      <c r="H68" s="1087">
        <v>0</v>
      </c>
      <c r="I68" s="1130">
        <v>84</v>
      </c>
      <c r="J68" s="179">
        <v>0</v>
      </c>
      <c r="K68" s="180">
        <v>24</v>
      </c>
      <c r="L68" s="181">
        <v>0</v>
      </c>
      <c r="M68" s="182">
        <v>24</v>
      </c>
    </row>
    <row r="69" spans="2:13" s="2" customFormat="1" ht="29.45" customHeight="1" thickBot="1">
      <c r="B69" s="39"/>
      <c r="C69" s="2384" t="s">
        <v>176</v>
      </c>
      <c r="D69" s="2384"/>
      <c r="E69" s="2385"/>
      <c r="F69" s="971">
        <v>0</v>
      </c>
      <c r="G69" s="966">
        <v>0</v>
      </c>
      <c r="H69" s="965">
        <v>307.84199999999998</v>
      </c>
      <c r="I69" s="1126">
        <v>307.84199999999998</v>
      </c>
      <c r="J69" s="183">
        <v>0</v>
      </c>
      <c r="K69" s="184">
        <v>0</v>
      </c>
      <c r="L69" s="185">
        <v>307.85000000000002</v>
      </c>
      <c r="M69" s="186">
        <v>307.85000000000002</v>
      </c>
    </row>
    <row r="70" spans="2:13" s="2" customFormat="1" ht="34.9" customHeight="1" thickBot="1">
      <c r="B70" s="2392" t="s">
        <v>177</v>
      </c>
      <c r="C70" s="2393"/>
      <c r="D70" s="2393"/>
      <c r="E70" s="2394"/>
      <c r="F70" s="1070">
        <v>3736.0949999999998</v>
      </c>
      <c r="G70" s="1076">
        <v>1722.5250000000001</v>
      </c>
      <c r="H70" s="1072">
        <v>123.136</v>
      </c>
      <c r="I70" s="1122">
        <v>5581.7560000000003</v>
      </c>
      <c r="J70" s="187">
        <v>3738.1849999999999</v>
      </c>
      <c r="K70" s="188">
        <v>1784.184</v>
      </c>
      <c r="L70" s="189">
        <v>123.14</v>
      </c>
      <c r="M70" s="190">
        <v>5645.509</v>
      </c>
    </row>
    <row r="71" spans="2:13" s="2" customFormat="1" ht="12.75" customHeight="1">
      <c r="B71" s="162"/>
      <c r="C71" s="2395" t="s">
        <v>178</v>
      </c>
      <c r="D71" s="2395"/>
      <c r="E71" s="2396"/>
      <c r="F71" s="1088">
        <v>0</v>
      </c>
      <c r="G71" s="1089">
        <v>308.178</v>
      </c>
      <c r="H71" s="1090">
        <v>0</v>
      </c>
      <c r="I71" s="1131">
        <v>308.178</v>
      </c>
      <c r="J71" s="191">
        <v>0</v>
      </c>
      <c r="K71" s="192">
        <v>308.178</v>
      </c>
      <c r="L71" s="193">
        <v>0</v>
      </c>
      <c r="M71" s="194">
        <v>308.178</v>
      </c>
    </row>
    <row r="72" spans="2:13" s="2" customFormat="1" ht="12.75" customHeight="1">
      <c r="B72" s="39"/>
      <c r="C72" s="2384" t="s">
        <v>179</v>
      </c>
      <c r="D72" s="2384"/>
      <c r="E72" s="2385"/>
      <c r="F72" s="971">
        <v>3625.5720000000001</v>
      </c>
      <c r="G72" s="966">
        <v>1414.347</v>
      </c>
      <c r="H72" s="965">
        <v>61.567999999999998</v>
      </c>
      <c r="I72" s="1126">
        <v>5101.4870000000001</v>
      </c>
      <c r="J72" s="195">
        <v>3627.6619999999998</v>
      </c>
      <c r="K72" s="196">
        <v>1476.0060000000001</v>
      </c>
      <c r="L72" s="197">
        <v>61.57</v>
      </c>
      <c r="M72" s="198">
        <v>5165.2380000000003</v>
      </c>
    </row>
    <row r="73" spans="2:13" s="2" customFormat="1" ht="12.75" customHeight="1">
      <c r="B73" s="39"/>
      <c r="C73" s="2384" t="s">
        <v>971</v>
      </c>
      <c r="D73" s="2384"/>
      <c r="E73" s="2385"/>
      <c r="F73" s="971">
        <v>0</v>
      </c>
      <c r="G73" s="966">
        <v>0</v>
      </c>
      <c r="H73" s="965">
        <v>61.567999999999998</v>
      </c>
      <c r="I73" s="1126">
        <v>61.567999999999998</v>
      </c>
      <c r="J73" s="195">
        <v>0</v>
      </c>
      <c r="K73" s="196">
        <v>0</v>
      </c>
      <c r="L73" s="197">
        <v>61.57</v>
      </c>
      <c r="M73" s="198">
        <v>61.57</v>
      </c>
    </row>
    <row r="74" spans="2:13" s="2" customFormat="1" ht="15" customHeight="1" thickBot="1">
      <c r="B74" s="39"/>
      <c r="C74" s="2397" t="s">
        <v>180</v>
      </c>
      <c r="D74" s="2397"/>
      <c r="E74" s="2398"/>
      <c r="F74" s="1039">
        <v>110.523</v>
      </c>
      <c r="G74" s="1042">
        <v>0</v>
      </c>
      <c r="H74" s="1041">
        <v>0</v>
      </c>
      <c r="I74" s="1124">
        <v>110.523</v>
      </c>
      <c r="J74" s="199">
        <v>110.523</v>
      </c>
      <c r="K74" s="200">
        <v>0</v>
      </c>
      <c r="L74" s="201">
        <v>0</v>
      </c>
      <c r="M74" s="202">
        <v>110.523</v>
      </c>
    </row>
    <row r="75" spans="2:13" s="2" customFormat="1" ht="16.899999999999999" customHeight="1" thickBot="1">
      <c r="B75" s="2355" t="s">
        <v>181</v>
      </c>
      <c r="C75" s="2356"/>
      <c r="D75" s="2356"/>
      <c r="E75" s="2357"/>
      <c r="F75" s="1070">
        <v>836.09</v>
      </c>
      <c r="G75" s="1076">
        <v>505.05700000000002</v>
      </c>
      <c r="H75" s="1072">
        <v>35.366</v>
      </c>
      <c r="I75" s="1122">
        <v>1376.5129999999999</v>
      </c>
      <c r="J75" s="203">
        <v>849.07600000000002</v>
      </c>
      <c r="K75" s="204">
        <v>537.70299999999997</v>
      </c>
      <c r="L75" s="205">
        <v>35.412999999999997</v>
      </c>
      <c r="M75" s="206">
        <v>1422.192</v>
      </c>
    </row>
    <row r="76" spans="2:13" s="2" customFormat="1" ht="15" customHeight="1">
      <c r="B76" s="162"/>
      <c r="C76" s="2388" t="s">
        <v>182</v>
      </c>
      <c r="D76" s="2388"/>
      <c r="E76" s="2389"/>
      <c r="F76" s="971">
        <v>40.649000000000001</v>
      </c>
      <c r="G76" s="966">
        <v>48.857999999999997</v>
      </c>
      <c r="H76" s="965">
        <v>0.63700000000000001</v>
      </c>
      <c r="I76" s="1126">
        <v>90.144000000000005</v>
      </c>
      <c r="J76" s="207">
        <v>30.542000000000002</v>
      </c>
      <c r="K76" s="208">
        <v>34.884</v>
      </c>
      <c r="L76" s="209">
        <v>0.59399999999999997</v>
      </c>
      <c r="M76" s="210">
        <v>66.02</v>
      </c>
    </row>
    <row r="77" spans="2:13" s="2" customFormat="1" ht="28.15" customHeight="1">
      <c r="B77" s="39"/>
      <c r="C77" s="2366" t="s">
        <v>183</v>
      </c>
      <c r="D77" s="2366"/>
      <c r="E77" s="2367"/>
      <c r="F77" s="967">
        <v>10.191000000000001</v>
      </c>
      <c r="G77" s="970">
        <v>6.141</v>
      </c>
      <c r="H77" s="969">
        <v>0.41</v>
      </c>
      <c r="I77" s="1125">
        <v>16.742000000000001</v>
      </c>
      <c r="J77" s="211">
        <v>10.84</v>
      </c>
      <c r="K77" s="212">
        <v>7.673</v>
      </c>
      <c r="L77" s="213">
        <v>0.35</v>
      </c>
      <c r="M77" s="214">
        <v>18.863</v>
      </c>
    </row>
    <row r="78" spans="2:13" s="2" customFormat="1" ht="12.75" customHeight="1">
      <c r="B78" s="39"/>
      <c r="C78" s="2366" t="s">
        <v>184</v>
      </c>
      <c r="D78" s="2366"/>
      <c r="E78" s="2367"/>
      <c r="F78" s="967">
        <v>712.79100000000005</v>
      </c>
      <c r="G78" s="970">
        <v>411.79500000000002</v>
      </c>
      <c r="H78" s="969">
        <v>29.036000000000001</v>
      </c>
      <c r="I78" s="1125">
        <v>1153.6220000000001</v>
      </c>
      <c r="J78" s="211">
        <v>744.94200000000001</v>
      </c>
      <c r="K78" s="212">
        <v>445.89100000000002</v>
      </c>
      <c r="L78" s="213">
        <v>28.561</v>
      </c>
      <c r="M78" s="214">
        <v>1219.394</v>
      </c>
    </row>
    <row r="79" spans="2:13" s="2" customFormat="1" ht="12.75" customHeight="1">
      <c r="B79" s="39"/>
      <c r="C79" s="2366" t="s">
        <v>185</v>
      </c>
      <c r="D79" s="2366"/>
      <c r="E79" s="2367"/>
      <c r="F79" s="967">
        <v>0</v>
      </c>
      <c r="G79" s="970">
        <v>17.434000000000001</v>
      </c>
      <c r="H79" s="969">
        <v>3.8479999999999999</v>
      </c>
      <c r="I79" s="1125">
        <v>21.282</v>
      </c>
      <c r="J79" s="215">
        <v>0</v>
      </c>
      <c r="K79" s="216">
        <v>18.704999999999998</v>
      </c>
      <c r="L79" s="217">
        <v>3.8479999999999999</v>
      </c>
      <c r="M79" s="218">
        <v>22.553000000000001</v>
      </c>
    </row>
    <row r="80" spans="2:13" s="2" customFormat="1" ht="12.75" customHeight="1">
      <c r="B80" s="39"/>
      <c r="C80" s="2366" t="s">
        <v>186</v>
      </c>
      <c r="D80" s="2366"/>
      <c r="E80" s="2367"/>
      <c r="F80" s="967">
        <v>69.171999999999997</v>
      </c>
      <c r="G80" s="970">
        <v>20.643000000000001</v>
      </c>
      <c r="H80" s="969">
        <v>1.4350000000000001</v>
      </c>
      <c r="I80" s="1125">
        <v>91.25</v>
      </c>
      <c r="J80" s="215">
        <v>59.941000000000003</v>
      </c>
      <c r="K80" s="216">
        <v>28.675000000000001</v>
      </c>
      <c r="L80" s="217">
        <v>2.06</v>
      </c>
      <c r="M80" s="218">
        <v>90.676000000000002</v>
      </c>
    </row>
    <row r="81" spans="2:14" s="1384" customFormat="1" ht="12.75" customHeight="1">
      <c r="B81" s="1394"/>
      <c r="C81" s="2386" t="s">
        <v>187</v>
      </c>
      <c r="D81" s="2386"/>
      <c r="E81" s="2387"/>
      <c r="F81" s="1976">
        <v>0</v>
      </c>
      <c r="G81" s="1978">
        <v>0</v>
      </c>
      <c r="H81" s="1977">
        <v>0</v>
      </c>
      <c r="I81" s="1981">
        <v>0</v>
      </c>
      <c r="J81" s="1395">
        <v>2.8109999999999999</v>
      </c>
      <c r="K81" s="1396">
        <v>1E-3</v>
      </c>
      <c r="L81" s="1397">
        <v>0</v>
      </c>
      <c r="M81" s="1398">
        <v>2.8119999999999998</v>
      </c>
    </row>
    <row r="82" spans="2:14" s="2" customFormat="1" ht="16.149999999999999" customHeight="1" thickBot="1">
      <c r="B82" s="39"/>
      <c r="C82" s="2397" t="s">
        <v>1008</v>
      </c>
      <c r="D82" s="2397"/>
      <c r="E82" s="2398">
        <v>0</v>
      </c>
      <c r="F82" s="1039">
        <v>3.2869999999999999</v>
      </c>
      <c r="G82" s="1042">
        <v>0</v>
      </c>
      <c r="H82" s="1041">
        <v>0</v>
      </c>
      <c r="I82" s="1124">
        <v>3.2869999999999999</v>
      </c>
      <c r="J82" s="215">
        <v>0</v>
      </c>
      <c r="K82" s="216">
        <v>1.8740000000000001</v>
      </c>
      <c r="L82" s="217">
        <v>0</v>
      </c>
      <c r="M82" s="218">
        <v>1.8740000000000001</v>
      </c>
    </row>
    <row r="83" spans="2:14" s="2" customFormat="1" ht="16.899999999999999" customHeight="1" thickBot="1">
      <c r="B83" s="2361" t="s">
        <v>188</v>
      </c>
      <c r="C83" s="2362"/>
      <c r="D83" s="2362"/>
      <c r="E83" s="2363"/>
      <c r="F83" s="1070">
        <v>8914.152</v>
      </c>
      <c r="G83" s="1076">
        <v>1176.1210000000001</v>
      </c>
      <c r="H83" s="1072">
        <v>404.90199999999999</v>
      </c>
      <c r="I83" s="1122">
        <v>10495.174999999999</v>
      </c>
      <c r="J83" s="219">
        <v>4286.0780000000004</v>
      </c>
      <c r="K83" s="220">
        <v>804.23699999999997</v>
      </c>
      <c r="L83" s="221">
        <v>149.45400000000001</v>
      </c>
      <c r="M83" s="222">
        <v>5239.7690000000002</v>
      </c>
    </row>
    <row r="84" spans="2:14" s="2" customFormat="1" ht="13.15" customHeight="1">
      <c r="B84" s="162"/>
      <c r="C84" s="2384" t="s">
        <v>189</v>
      </c>
      <c r="D84" s="2384"/>
      <c r="E84" s="2385"/>
      <c r="F84" s="971">
        <v>2.3119999999999998</v>
      </c>
      <c r="G84" s="966">
        <v>15.048</v>
      </c>
      <c r="H84" s="965">
        <v>8.4000000000000005E-2</v>
      </c>
      <c r="I84" s="1126">
        <v>17.443999999999999</v>
      </c>
      <c r="J84" s="223">
        <v>3.552</v>
      </c>
      <c r="K84" s="224">
        <v>19.648</v>
      </c>
      <c r="L84" s="225">
        <v>0.106</v>
      </c>
      <c r="M84" s="226">
        <v>23.306000000000001</v>
      </c>
    </row>
    <row r="85" spans="2:14" s="2" customFormat="1" ht="13.15" customHeight="1">
      <c r="B85" s="39"/>
      <c r="C85" s="2366" t="s">
        <v>190</v>
      </c>
      <c r="D85" s="2366"/>
      <c r="E85" s="2367"/>
      <c r="F85" s="967">
        <v>2434.846</v>
      </c>
      <c r="G85" s="970">
        <v>448.03199999999998</v>
      </c>
      <c r="H85" s="969">
        <v>219.26599999999999</v>
      </c>
      <c r="I85" s="1125">
        <v>3102.1439999999998</v>
      </c>
      <c r="J85" s="227">
        <v>2347.0349999999999</v>
      </c>
      <c r="K85" s="228">
        <v>420.97399999999999</v>
      </c>
      <c r="L85" s="229">
        <v>56.820999999999998</v>
      </c>
      <c r="M85" s="230">
        <v>2824.83</v>
      </c>
    </row>
    <row r="86" spans="2:14" s="2" customFormat="1" ht="16.899999999999999" customHeight="1" thickBot="1">
      <c r="B86" s="231"/>
      <c r="C86" s="2397" t="s">
        <v>191</v>
      </c>
      <c r="D86" s="2397"/>
      <c r="E86" s="2398"/>
      <c r="F86" s="1039">
        <v>6476.9939999999997</v>
      </c>
      <c r="G86" s="1042">
        <v>713.04100000000005</v>
      </c>
      <c r="H86" s="1041">
        <v>185.55199999999999</v>
      </c>
      <c r="I86" s="1124">
        <v>7375.5870000000004</v>
      </c>
      <c r="J86" s="232">
        <v>1935.491</v>
      </c>
      <c r="K86" s="233">
        <v>363.61500000000001</v>
      </c>
      <c r="L86" s="234">
        <v>92.527000000000001</v>
      </c>
      <c r="M86" s="235">
        <v>2391.6329999999998</v>
      </c>
    </row>
    <row r="87" spans="2:14" s="2" customFormat="1" ht="16.899999999999999" customHeight="1" thickBot="1">
      <c r="B87" s="2355" t="s">
        <v>192</v>
      </c>
      <c r="C87" s="2356"/>
      <c r="D87" s="2356"/>
      <c r="E87" s="2357"/>
      <c r="F87" s="1070">
        <v>1078.57</v>
      </c>
      <c r="G87" s="1076">
        <v>343.279</v>
      </c>
      <c r="H87" s="1072">
        <v>19.431999999999999</v>
      </c>
      <c r="I87" s="1122">
        <v>1441.2809999999999</v>
      </c>
      <c r="J87" s="236">
        <v>900.04200000000003</v>
      </c>
      <c r="K87" s="237">
        <v>341.221</v>
      </c>
      <c r="L87" s="238">
        <v>21.638000000000002</v>
      </c>
      <c r="M87" s="239">
        <v>1262.9010000000001</v>
      </c>
    </row>
    <row r="88" spans="2:14" s="2" customFormat="1" ht="13.9" customHeight="1" thickBot="1">
      <c r="B88" s="240"/>
      <c r="C88" s="2399" t="s">
        <v>193</v>
      </c>
      <c r="D88" s="2399"/>
      <c r="E88" s="2400"/>
      <c r="F88" s="1073">
        <v>1078.57</v>
      </c>
      <c r="G88" s="1074">
        <v>343.279</v>
      </c>
      <c r="H88" s="1075">
        <v>19.431999999999999</v>
      </c>
      <c r="I88" s="1123">
        <v>1441.2809999999999</v>
      </c>
      <c r="J88" s="241">
        <v>900.04200000000003</v>
      </c>
      <c r="K88" s="242">
        <v>341.221</v>
      </c>
      <c r="L88" s="243">
        <v>21.638000000000002</v>
      </c>
      <c r="M88" s="244">
        <v>1262.9010000000001</v>
      </c>
    </row>
    <row r="89" spans="2:14" s="2" customFormat="1" ht="14.45" customHeight="1" thickBot="1">
      <c r="B89" s="2355" t="s">
        <v>194</v>
      </c>
      <c r="C89" s="2356"/>
      <c r="D89" s="2356"/>
      <c r="E89" s="2357"/>
      <c r="F89" s="1070">
        <v>43573.409</v>
      </c>
      <c r="G89" s="1076">
        <v>12418.045</v>
      </c>
      <c r="H89" s="1072">
        <v>1809.85</v>
      </c>
      <c r="I89" s="1122">
        <v>57801.303999999996</v>
      </c>
      <c r="J89" s="245">
        <v>45601.307999999997</v>
      </c>
      <c r="K89" s="246">
        <v>12770.825999999999</v>
      </c>
      <c r="L89" s="247">
        <v>1827.0550000000001</v>
      </c>
      <c r="M89" s="248">
        <v>60199.188999999998</v>
      </c>
      <c r="N89" s="62"/>
    </row>
    <row r="90" spans="2:14" s="2" customFormat="1" ht="12.75" customHeight="1">
      <c r="B90" s="162"/>
      <c r="C90" s="2384" t="s">
        <v>195</v>
      </c>
      <c r="D90" s="2384"/>
      <c r="E90" s="2385"/>
      <c r="F90" s="971">
        <v>17820.447</v>
      </c>
      <c r="G90" s="966">
        <v>9130.232</v>
      </c>
      <c r="H90" s="965">
        <v>2135.8270000000002</v>
      </c>
      <c r="I90" s="1126">
        <v>29086.506000000001</v>
      </c>
      <c r="J90" s="249">
        <v>18413.656999999999</v>
      </c>
      <c r="K90" s="250">
        <v>9130.232</v>
      </c>
      <c r="L90" s="251">
        <v>2135.8270000000002</v>
      </c>
      <c r="M90" s="252">
        <v>29679.716</v>
      </c>
      <c r="N90" s="62"/>
    </row>
    <row r="91" spans="2:14" s="2" customFormat="1" ht="12.75" customHeight="1">
      <c r="B91" s="39"/>
      <c r="C91" s="2366" t="s">
        <v>23</v>
      </c>
      <c r="D91" s="2366"/>
      <c r="E91" s="2367"/>
      <c r="F91" s="967">
        <v>13723.55</v>
      </c>
      <c r="G91" s="970">
        <v>2293.681</v>
      </c>
      <c r="H91" s="969">
        <v>156.149</v>
      </c>
      <c r="I91" s="1125">
        <v>16173.38</v>
      </c>
      <c r="J91" s="253">
        <v>14726.652</v>
      </c>
      <c r="K91" s="254">
        <v>2612.5210000000002</v>
      </c>
      <c r="L91" s="255">
        <v>162.09800000000001</v>
      </c>
      <c r="M91" s="256">
        <v>17501.271000000001</v>
      </c>
    </row>
    <row r="92" spans="2:14" s="2" customFormat="1" ht="12.75" customHeight="1">
      <c r="B92" s="39"/>
      <c r="C92" s="2366" t="s">
        <v>196</v>
      </c>
      <c r="D92" s="2366"/>
      <c r="E92" s="2367"/>
      <c r="F92" s="967">
        <v>11827.512000000001</v>
      </c>
      <c r="G92" s="968">
        <v>467.58</v>
      </c>
      <c r="H92" s="969">
        <v>-517.39599999999996</v>
      </c>
      <c r="I92" s="1125">
        <v>11777.696</v>
      </c>
      <c r="J92" s="253">
        <v>12244.944</v>
      </c>
      <c r="K92" s="254">
        <v>677.51900000000001</v>
      </c>
      <c r="L92" s="255">
        <v>-509.59</v>
      </c>
      <c r="M92" s="256">
        <v>12412.873</v>
      </c>
    </row>
    <row r="93" spans="2:14" s="2" customFormat="1" ht="12.75" customHeight="1">
      <c r="B93" s="39"/>
      <c r="C93" s="2386" t="s">
        <v>24</v>
      </c>
      <c r="D93" s="2386"/>
      <c r="E93" s="2387"/>
      <c r="F93" s="1039">
        <v>201.9</v>
      </c>
      <c r="G93" s="1040">
        <v>267.72199999999998</v>
      </c>
      <c r="H93" s="1041">
        <v>35.270000000000003</v>
      </c>
      <c r="I93" s="1124">
        <v>504.892</v>
      </c>
      <c r="J93" s="253">
        <v>216.05500000000001</v>
      </c>
      <c r="K93" s="254">
        <v>377.32100000000003</v>
      </c>
      <c r="L93" s="255">
        <v>41.476999999999997</v>
      </c>
      <c r="M93" s="256">
        <v>634.85299999999995</v>
      </c>
    </row>
    <row r="94" spans="2:14" s="2" customFormat="1" ht="12.75" customHeight="1">
      <c r="B94" s="231"/>
      <c r="C94" s="2353" t="s">
        <v>972</v>
      </c>
      <c r="D94" s="2244"/>
      <c r="E94" s="2245"/>
      <c r="F94" s="1039">
        <v>0</v>
      </c>
      <c r="G94" s="1040">
        <v>301.46100000000001</v>
      </c>
      <c r="H94" s="1041">
        <v>0</v>
      </c>
      <c r="I94" s="1124">
        <v>301.46100000000001</v>
      </c>
      <c r="J94" s="257">
        <v>0</v>
      </c>
      <c r="K94" s="258">
        <v>301.46100000000001</v>
      </c>
      <c r="L94" s="259">
        <v>0</v>
      </c>
      <c r="M94" s="260">
        <v>301.46100000000001</v>
      </c>
    </row>
    <row r="95" spans="2:14" s="2" customFormat="1" ht="15" customHeight="1" thickBot="1">
      <c r="B95" s="231"/>
      <c r="C95" s="2401" t="s">
        <v>197</v>
      </c>
      <c r="D95" s="2402"/>
      <c r="E95" s="2403"/>
      <c r="F95" s="1091">
        <v>0</v>
      </c>
      <c r="G95" s="1092">
        <v>-42.631</v>
      </c>
      <c r="H95" s="1093">
        <v>0</v>
      </c>
      <c r="I95" s="1132">
        <v>-42.631</v>
      </c>
      <c r="J95" s="257">
        <v>0</v>
      </c>
      <c r="K95" s="258">
        <v>-328.22800000000001</v>
      </c>
      <c r="L95" s="259">
        <v>-2.7570000000000001</v>
      </c>
      <c r="M95" s="260">
        <v>-330.98500000000001</v>
      </c>
    </row>
    <row r="96" spans="2:14" s="2" customFormat="1" ht="13.9" customHeight="1" thickBot="1">
      <c r="B96" s="2355" t="s">
        <v>198</v>
      </c>
      <c r="C96" s="2356" t="s">
        <v>199</v>
      </c>
      <c r="D96" s="2356"/>
      <c r="E96" s="2357"/>
      <c r="F96" s="1070">
        <v>1781.854</v>
      </c>
      <c r="G96" s="1071">
        <v>128.59800000000001</v>
      </c>
      <c r="H96" s="1072">
        <v>26.428999999999998</v>
      </c>
      <c r="I96" s="1122">
        <v>1936.8810000000001</v>
      </c>
      <c r="J96" s="261">
        <v>3444.1210000000001</v>
      </c>
      <c r="K96" s="262">
        <v>360.09300000000002</v>
      </c>
      <c r="L96" s="263">
        <v>94.564999999999998</v>
      </c>
      <c r="M96" s="264">
        <v>3898.779</v>
      </c>
    </row>
    <row r="97" spans="1:14" s="2" customFormat="1" ht="13.15" customHeight="1" thickBot="1">
      <c r="B97" s="2355" t="s">
        <v>200</v>
      </c>
      <c r="C97" s="2356"/>
      <c r="D97" s="2356"/>
      <c r="E97" s="2357"/>
      <c r="F97" s="1094">
        <v>377795.31800000003</v>
      </c>
      <c r="G97" s="1095">
        <v>113415.393</v>
      </c>
      <c r="H97" s="1096">
        <v>16842.830999999998</v>
      </c>
      <c r="I97" s="1133">
        <v>508053.54200000002</v>
      </c>
      <c r="J97" s="265">
        <v>384022.98</v>
      </c>
      <c r="K97" s="266">
        <v>115565.78200000001</v>
      </c>
      <c r="L97" s="266">
        <v>17468.491999999998</v>
      </c>
      <c r="M97" s="264">
        <v>517057.25400000002</v>
      </c>
      <c r="N97" s="3"/>
    </row>
    <row r="98" spans="1:14" s="2" customFormat="1" ht="12.75" customHeight="1">
      <c r="B98" s="267"/>
      <c r="C98" s="267"/>
      <c r="D98" s="267"/>
      <c r="E98" s="267"/>
      <c r="F98" s="267"/>
      <c r="G98" s="267"/>
      <c r="H98" s="267"/>
      <c r="I98" s="1068"/>
      <c r="J98" s="268"/>
      <c r="K98" s="268"/>
      <c r="L98" s="268"/>
      <c r="M98" s="268"/>
    </row>
    <row r="99" spans="1:14" s="2" customFormat="1" ht="13.5" customHeight="1">
      <c r="B99" s="267"/>
      <c r="C99" s="267"/>
      <c r="D99" s="2334" t="s">
        <v>964</v>
      </c>
      <c r="E99" s="2334"/>
      <c r="F99" s="836"/>
      <c r="G99" s="836"/>
      <c r="H99" s="836"/>
      <c r="I99" s="1069"/>
      <c r="J99" s="62"/>
      <c r="K99" s="62"/>
      <c r="L99" s="62"/>
      <c r="M99" s="62"/>
    </row>
    <row r="100" spans="1:14" s="2" customFormat="1" ht="12.75" customHeight="1">
      <c r="B100" s="1"/>
      <c r="C100" s="1"/>
      <c r="D100" s="1"/>
      <c r="E100" s="1"/>
      <c r="F100" s="1"/>
      <c r="G100" s="1"/>
      <c r="H100" s="1"/>
      <c r="I100" s="43"/>
      <c r="J100" s="1065"/>
      <c r="K100" s="1065"/>
      <c r="L100" s="1065"/>
      <c r="M100" s="1065"/>
    </row>
    <row r="101" spans="1:14" s="2" customFormat="1" ht="12.75" customHeight="1">
      <c r="B101" s="1"/>
      <c r="C101" s="1"/>
      <c r="D101" s="1"/>
      <c r="E101" s="1"/>
      <c r="F101" s="1"/>
      <c r="G101" s="1"/>
      <c r="H101" s="1"/>
      <c r="I101" s="43"/>
      <c r="J101" s="63"/>
      <c r="K101" s="63"/>
      <c r="L101" s="63"/>
      <c r="M101" s="1066"/>
    </row>
    <row r="102" spans="1:14" s="2" customFormat="1" ht="12.75" customHeight="1">
      <c r="B102" s="1"/>
      <c r="C102" s="1"/>
      <c r="D102" s="1"/>
      <c r="E102" s="1"/>
      <c r="F102" s="1"/>
      <c r="G102" s="1"/>
      <c r="H102" s="1"/>
      <c r="I102" s="43"/>
      <c r="J102" s="1067"/>
      <c r="K102" s="1067"/>
      <c r="L102" s="1067"/>
      <c r="M102" s="1067"/>
    </row>
    <row r="103" spans="1:14" s="2" customFormat="1" ht="12.75" customHeight="1">
      <c r="A103" s="38"/>
      <c r="B103" s="1"/>
      <c r="C103" s="1"/>
      <c r="D103" s="1"/>
      <c r="E103" s="1"/>
      <c r="F103" s="1"/>
      <c r="G103" s="1"/>
      <c r="H103" s="1"/>
      <c r="I103" s="43"/>
      <c r="J103" s="62"/>
      <c r="K103" s="62"/>
      <c r="L103" s="62"/>
      <c r="M103" s="62"/>
    </row>
    <row r="104" spans="1:14" s="2" customFormat="1">
      <c r="B104" s="1"/>
      <c r="C104" s="1"/>
      <c r="D104" s="1"/>
      <c r="E104" s="1"/>
      <c r="F104" s="1"/>
      <c r="G104" s="1"/>
      <c r="H104" s="1"/>
      <c r="I104" s="1"/>
      <c r="J104" s="63"/>
      <c r="K104" s="63"/>
      <c r="L104" s="63"/>
      <c r="M104" s="63"/>
    </row>
    <row r="105" spans="1:14" s="2" customFormat="1">
      <c r="A105" s="38"/>
      <c r="B105" s="1"/>
      <c r="C105" s="1"/>
      <c r="D105" s="1"/>
      <c r="E105" s="1"/>
      <c r="F105" s="1"/>
      <c r="G105" s="1"/>
      <c r="H105" s="1"/>
      <c r="I105" s="1"/>
      <c r="J105" s="937"/>
      <c r="K105" s="937"/>
      <c r="L105" s="937"/>
      <c r="M105" s="937"/>
    </row>
    <row r="106" spans="1:14" s="2" customFormat="1" ht="12.75" customHeight="1">
      <c r="B106" s="1"/>
      <c r="C106" s="1"/>
      <c r="D106" s="1"/>
      <c r="E106" s="1"/>
      <c r="F106" s="1"/>
      <c r="G106" s="1"/>
      <c r="H106" s="1"/>
      <c r="I106" s="1"/>
      <c r="J106" s="63"/>
      <c r="K106" s="63"/>
      <c r="L106" s="63"/>
      <c r="M106" s="63"/>
    </row>
    <row r="108" spans="1:14" s="2" customFormat="1" ht="12.75" customHeight="1">
      <c r="B108" s="1"/>
      <c r="C108" s="1"/>
      <c r="D108" s="1"/>
      <c r="E108" s="1"/>
      <c r="F108" s="1"/>
      <c r="G108" s="1"/>
      <c r="H108" s="1"/>
      <c r="I108" s="1"/>
      <c r="J108" s="62"/>
      <c r="K108" s="62"/>
      <c r="L108" s="62"/>
      <c r="M108" s="62"/>
    </row>
  </sheetData>
  <mergeCells count="96">
    <mergeCell ref="C95:E95"/>
    <mergeCell ref="B96:E96"/>
    <mergeCell ref="B97:E97"/>
    <mergeCell ref="D99:E99"/>
    <mergeCell ref="F6:I6"/>
    <mergeCell ref="B89:E89"/>
    <mergeCell ref="C90:E90"/>
    <mergeCell ref="C91:E91"/>
    <mergeCell ref="C92:E92"/>
    <mergeCell ref="C93:E93"/>
    <mergeCell ref="C94:E94"/>
    <mergeCell ref="B83:E83"/>
    <mergeCell ref="C84:E84"/>
    <mergeCell ref="C85:E85"/>
    <mergeCell ref="C86:E86"/>
    <mergeCell ref="B87:E87"/>
    <mergeCell ref="C88:E88"/>
    <mergeCell ref="C77:E77"/>
    <mergeCell ref="C78:E78"/>
    <mergeCell ref="C79:E79"/>
    <mergeCell ref="C80:E80"/>
    <mergeCell ref="C82:E82"/>
    <mergeCell ref="C81:E81"/>
    <mergeCell ref="C76:E76"/>
    <mergeCell ref="C65:E65"/>
    <mergeCell ref="C66:E66"/>
    <mergeCell ref="B67:E67"/>
    <mergeCell ref="C68:E68"/>
    <mergeCell ref="C69:E69"/>
    <mergeCell ref="B70:E70"/>
    <mergeCell ref="C71:E71"/>
    <mergeCell ref="C72:E72"/>
    <mergeCell ref="C73:E73"/>
    <mergeCell ref="C74:E74"/>
    <mergeCell ref="B75:E75"/>
    <mergeCell ref="C64:E64"/>
    <mergeCell ref="C53:E53"/>
    <mergeCell ref="C54:E54"/>
    <mergeCell ref="C55:E55"/>
    <mergeCell ref="C56:E56"/>
    <mergeCell ref="C57:E57"/>
    <mergeCell ref="C58:E58"/>
    <mergeCell ref="C59:E59"/>
    <mergeCell ref="C60:E60"/>
    <mergeCell ref="B61:E61"/>
    <mergeCell ref="C62:E62"/>
    <mergeCell ref="C63:E63"/>
    <mergeCell ref="C52:E52"/>
    <mergeCell ref="C41:E41"/>
    <mergeCell ref="C42:E42"/>
    <mergeCell ref="C43:E43"/>
    <mergeCell ref="C44:E44"/>
    <mergeCell ref="C45:E45"/>
    <mergeCell ref="C46:E46"/>
    <mergeCell ref="C47:E47"/>
    <mergeCell ref="B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B34:E34"/>
    <mergeCell ref="C35:E35"/>
    <mergeCell ref="C36:E36"/>
    <mergeCell ref="C37:E37"/>
    <mergeCell ref="C38:E38"/>
    <mergeCell ref="C39:E39"/>
    <mergeCell ref="C28:E28"/>
    <mergeCell ref="C17:E17"/>
    <mergeCell ref="C18:E18"/>
    <mergeCell ref="C19:E19"/>
    <mergeCell ref="C20:E20"/>
    <mergeCell ref="C21:E21"/>
    <mergeCell ref="B22:E22"/>
    <mergeCell ref="C23:E23"/>
    <mergeCell ref="C24:E24"/>
    <mergeCell ref="C25:E25"/>
    <mergeCell ref="C26:E26"/>
    <mergeCell ref="C27:E27"/>
    <mergeCell ref="C16:E16"/>
    <mergeCell ref="C3:M3"/>
    <mergeCell ref="L5:M5"/>
    <mergeCell ref="B6:E7"/>
    <mergeCell ref="J6:M6"/>
    <mergeCell ref="B8:E8"/>
    <mergeCell ref="C10:E10"/>
    <mergeCell ref="B11:E11"/>
    <mergeCell ref="C12:E12"/>
    <mergeCell ref="D13:E13"/>
    <mergeCell ref="B14:E14"/>
    <mergeCell ref="C15:E15"/>
    <mergeCell ref="C9:E9"/>
  </mergeCells>
  <printOptions horizontalCentered="1"/>
  <pageMargins left="0.511811023622047" right="0.27559055118110198" top="0.511811023622047" bottom="0.78740157480314998" header="0" footer="0.511811023622047"/>
  <pageSetup paperSize="9" scale="59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workbookViewId="0"/>
  </sheetViews>
  <sheetFormatPr defaultColWidth="8.85546875" defaultRowHeight="15"/>
  <cols>
    <col min="1" max="1" width="5" style="2026" customWidth="1"/>
    <col min="2" max="2" width="8.85546875" style="2026"/>
    <col min="3" max="3" width="17.7109375" style="2026" bestFit="1" customWidth="1"/>
    <col min="4" max="4" width="15.5703125" style="2026" bestFit="1" customWidth="1"/>
    <col min="5" max="5" width="24.28515625" style="2026" customWidth="1"/>
    <col min="6" max="6" width="18.42578125" style="2026" bestFit="1" customWidth="1"/>
    <col min="7" max="7" width="24.7109375" style="2026" bestFit="1" customWidth="1"/>
    <col min="8" max="8" width="22.5703125" style="2026" customWidth="1"/>
    <col min="9" max="9" width="20.28515625" style="2026" customWidth="1"/>
    <col min="10" max="10" width="8.85546875" style="1382"/>
    <col min="11" max="17" width="11.140625" style="1382" bestFit="1" customWidth="1"/>
    <col min="18" max="16384" width="8.85546875" style="1382"/>
  </cols>
  <sheetData>
    <row r="1" spans="1:17">
      <c r="I1" s="2027" t="s">
        <v>489</v>
      </c>
    </row>
    <row r="3" spans="1:17" ht="15" customHeight="1">
      <c r="A3" s="2028"/>
      <c r="B3" s="2654" t="s">
        <v>1017</v>
      </c>
      <c r="C3" s="2654"/>
      <c r="D3" s="2654"/>
      <c r="E3" s="2654"/>
      <c r="F3" s="2654"/>
      <c r="G3" s="2654"/>
      <c r="H3" s="2654"/>
      <c r="I3" s="2654"/>
    </row>
    <row r="4" spans="1:17">
      <c r="A4" s="2028"/>
      <c r="B4" s="2029"/>
      <c r="C4" s="2029"/>
      <c r="D4" s="2029"/>
      <c r="E4" s="2029"/>
      <c r="F4" s="2029"/>
      <c r="G4" s="2029"/>
      <c r="H4" s="2029"/>
      <c r="I4" s="2029"/>
    </row>
    <row r="5" spans="1:17" ht="15.75" thickBot="1">
      <c r="H5" s="2655" t="s">
        <v>0</v>
      </c>
      <c r="I5" s="2655"/>
    </row>
    <row r="6" spans="1:17" ht="51.75" thickBot="1">
      <c r="B6" s="1592"/>
      <c r="C6" s="1593" t="s">
        <v>490</v>
      </c>
      <c r="D6" s="1593" t="s">
        <v>491</v>
      </c>
      <c r="E6" s="1593" t="s">
        <v>492</v>
      </c>
      <c r="F6" s="1593" t="s">
        <v>493</v>
      </c>
      <c r="G6" s="1593" t="s">
        <v>494</v>
      </c>
      <c r="H6" s="1593" t="s">
        <v>474</v>
      </c>
      <c r="I6" s="1575" t="s">
        <v>495</v>
      </c>
    </row>
    <row r="7" spans="1:17">
      <c r="B7" s="1594" t="s">
        <v>479</v>
      </c>
      <c r="C7" s="2030">
        <v>349022.20699999999</v>
      </c>
      <c r="D7" s="2030">
        <v>1316.934</v>
      </c>
      <c r="E7" s="2030">
        <v>0</v>
      </c>
      <c r="F7" s="2030">
        <v>68006.892000000007</v>
      </c>
      <c r="G7" s="2031">
        <v>57475.023000000001</v>
      </c>
      <c r="H7" s="2030">
        <v>475821.05599999998</v>
      </c>
      <c r="I7" s="2032">
        <v>2477.2598599999992</v>
      </c>
      <c r="K7" s="1595"/>
      <c r="L7" s="1595"/>
      <c r="M7" s="1595"/>
      <c r="N7" s="1595"/>
      <c r="O7" s="1595"/>
      <c r="P7" s="1595"/>
    </row>
    <row r="8" spans="1:17">
      <c r="B8" s="1596" t="s">
        <v>480</v>
      </c>
      <c r="C8" s="2033">
        <v>35411.305</v>
      </c>
      <c r="D8" s="2033">
        <v>224.28700000000001</v>
      </c>
      <c r="E8" s="2033">
        <v>0</v>
      </c>
      <c r="F8" s="2033">
        <v>48.755000000000003</v>
      </c>
      <c r="G8" s="2034">
        <v>1399.893</v>
      </c>
      <c r="H8" s="2033">
        <v>37084.239999999998</v>
      </c>
      <c r="I8" s="2035">
        <v>3386.3610799999992</v>
      </c>
      <c r="K8" s="1595"/>
      <c r="L8" s="1595"/>
      <c r="M8" s="1595"/>
      <c r="N8" s="1595"/>
      <c r="O8" s="1595"/>
      <c r="P8" s="1595"/>
    </row>
    <row r="9" spans="1:17">
      <c r="B9" s="1596" t="s">
        <v>481</v>
      </c>
      <c r="C9" s="2033">
        <v>5623.9610000000002</v>
      </c>
      <c r="D9" s="2033">
        <v>61.162999999999997</v>
      </c>
      <c r="E9" s="2033">
        <v>1.175</v>
      </c>
      <c r="F9" s="2033">
        <v>70.917000000000002</v>
      </c>
      <c r="G9" s="2034">
        <v>412.87799999999999</v>
      </c>
      <c r="H9" s="2033">
        <v>6170.0940000000001</v>
      </c>
      <c r="I9" s="2035">
        <v>1794.5958700000003</v>
      </c>
      <c r="K9" s="1595"/>
      <c r="L9" s="1595"/>
      <c r="M9" s="1595"/>
      <c r="N9" s="1595"/>
      <c r="O9" s="1595"/>
      <c r="P9" s="1595"/>
    </row>
    <row r="10" spans="1:17">
      <c r="B10" s="1596" t="s">
        <v>482</v>
      </c>
      <c r="C10" s="2033">
        <v>0</v>
      </c>
      <c r="D10" s="2033">
        <v>0</v>
      </c>
      <c r="E10" s="2033">
        <v>2639.5889999999999</v>
      </c>
      <c r="F10" s="2033">
        <v>9.0299999999999994</v>
      </c>
      <c r="G10" s="2034">
        <v>11.651</v>
      </c>
      <c r="H10" s="2033">
        <v>2660.27</v>
      </c>
      <c r="I10" s="2035">
        <v>869.85291000000007</v>
      </c>
      <c r="K10" s="1595"/>
      <c r="L10" s="1595"/>
      <c r="M10" s="1595"/>
      <c r="N10" s="1595"/>
      <c r="O10" s="1595"/>
      <c r="P10" s="1595"/>
    </row>
    <row r="11" spans="1:17">
      <c r="B11" s="1596" t="s">
        <v>483</v>
      </c>
      <c r="C11" s="2033">
        <v>0</v>
      </c>
      <c r="D11" s="2033">
        <v>0</v>
      </c>
      <c r="E11" s="2033">
        <v>3677.93</v>
      </c>
      <c r="F11" s="2033">
        <v>111.947</v>
      </c>
      <c r="G11" s="2034">
        <v>328.87900000000002</v>
      </c>
      <c r="H11" s="2033">
        <v>4118.7560000000003</v>
      </c>
      <c r="I11" s="2035">
        <v>2112.6388299999994</v>
      </c>
      <c r="K11" s="1595"/>
      <c r="L11" s="1595"/>
      <c r="M11" s="1595"/>
      <c r="N11" s="1595"/>
      <c r="O11" s="1595"/>
      <c r="P11" s="1595"/>
    </row>
    <row r="12" spans="1:17" ht="15.75" thickBot="1">
      <c r="B12" s="1594" t="s">
        <v>484</v>
      </c>
      <c r="C12" s="2030">
        <v>0</v>
      </c>
      <c r="D12" s="2030">
        <v>0</v>
      </c>
      <c r="E12" s="2030">
        <v>11767.428</v>
      </c>
      <c r="F12" s="2030">
        <v>477.27199999999999</v>
      </c>
      <c r="G12" s="2031">
        <v>241.80099999999999</v>
      </c>
      <c r="H12" s="2030">
        <v>12486.501</v>
      </c>
      <c r="I12" s="2032">
        <v>11447.168740000001</v>
      </c>
      <c r="K12" s="1595"/>
      <c r="L12" s="1595"/>
      <c r="M12" s="1595"/>
      <c r="N12" s="1595"/>
      <c r="O12" s="1595"/>
      <c r="P12" s="1595"/>
    </row>
    <row r="13" spans="1:17" ht="15.75" thickBot="1">
      <c r="B13" s="2036" t="s">
        <v>4</v>
      </c>
      <c r="C13" s="2037">
        <v>390057.473</v>
      </c>
      <c r="D13" s="2037">
        <v>1602.384</v>
      </c>
      <c r="E13" s="2037">
        <v>18086.121999999999</v>
      </c>
      <c r="F13" s="2037">
        <v>68724.812999999995</v>
      </c>
      <c r="G13" s="2038">
        <v>59870.125</v>
      </c>
      <c r="H13" s="2037">
        <v>538340.91700000002</v>
      </c>
      <c r="I13" s="2039">
        <v>22087.87729</v>
      </c>
      <c r="K13" s="1595"/>
      <c r="L13" s="1595"/>
      <c r="M13" s="1595"/>
      <c r="N13" s="1595"/>
      <c r="O13" s="1595"/>
      <c r="P13" s="1595"/>
    </row>
    <row r="14" spans="1:17">
      <c r="E14" s="2040"/>
      <c r="F14" s="2040"/>
      <c r="K14" s="1595"/>
      <c r="L14" s="1595"/>
      <c r="M14" s="1595"/>
      <c r="N14" s="1595"/>
      <c r="O14" s="1595"/>
      <c r="P14" s="1595"/>
      <c r="Q14" s="1595"/>
    </row>
    <row r="17" spans="1:17" ht="15" customHeight="1">
      <c r="A17" s="2028"/>
      <c r="B17" s="2654" t="s">
        <v>973</v>
      </c>
      <c r="C17" s="2654"/>
      <c r="D17" s="2654"/>
      <c r="E17" s="2654"/>
      <c r="F17" s="2654"/>
      <c r="G17" s="2654"/>
      <c r="H17" s="2654"/>
      <c r="I17" s="2654"/>
    </row>
    <row r="18" spans="1:17">
      <c r="A18" s="2028"/>
      <c r="B18" s="2029"/>
      <c r="C18" s="2029"/>
      <c r="D18" s="2029"/>
      <c r="E18" s="2029"/>
      <c r="F18" s="2029"/>
      <c r="G18" s="2029"/>
      <c r="H18" s="2029"/>
      <c r="I18" s="2029"/>
    </row>
    <row r="19" spans="1:17" ht="15.75" thickBot="1">
      <c r="H19" s="2655" t="s">
        <v>0</v>
      </c>
      <c r="I19" s="2655"/>
    </row>
    <row r="20" spans="1:17" ht="51.75" thickBot="1">
      <c r="B20" s="1592"/>
      <c r="C20" s="1593" t="s">
        <v>490</v>
      </c>
      <c r="D20" s="1593" t="s">
        <v>491</v>
      </c>
      <c r="E20" s="1593" t="s">
        <v>492</v>
      </c>
      <c r="F20" s="1593" t="s">
        <v>493</v>
      </c>
      <c r="G20" s="1593" t="s">
        <v>494</v>
      </c>
      <c r="H20" s="1593" t="s">
        <v>474</v>
      </c>
      <c r="I20" s="1575" t="s">
        <v>495</v>
      </c>
    </row>
    <row r="21" spans="1:17">
      <c r="B21" s="1594" t="s">
        <v>479</v>
      </c>
      <c r="C21" s="2030">
        <v>347174.571</v>
      </c>
      <c r="D21" s="2030">
        <v>1182.5989999999999</v>
      </c>
      <c r="E21" s="2030">
        <v>0</v>
      </c>
      <c r="F21" s="2030">
        <v>65508.654999999999</v>
      </c>
      <c r="G21" s="2030">
        <v>57638.510999999999</v>
      </c>
      <c r="H21" s="2030">
        <v>471504.33600000001</v>
      </c>
      <c r="I21" s="2041">
        <v>2462.1117499999991</v>
      </c>
      <c r="K21" s="1595"/>
      <c r="L21" s="1595"/>
      <c r="M21" s="1595"/>
      <c r="N21" s="1595"/>
      <c r="O21" s="1595"/>
      <c r="P21" s="1595"/>
    </row>
    <row r="22" spans="1:17">
      <c r="B22" s="1596" t="s">
        <v>480</v>
      </c>
      <c r="C22" s="2033">
        <v>34761.186999999998</v>
      </c>
      <c r="D22" s="2033">
        <v>206.30799999999999</v>
      </c>
      <c r="E22" s="2033">
        <v>0</v>
      </c>
      <c r="F22" s="2033">
        <v>49.832000000000001</v>
      </c>
      <c r="G22" s="2033">
        <v>1239.7719999999999</v>
      </c>
      <c r="H22" s="2033">
        <v>36257.099000000002</v>
      </c>
      <c r="I22" s="2042">
        <v>3345.8332700000001</v>
      </c>
      <c r="K22" s="1595"/>
      <c r="L22" s="1595"/>
      <c r="M22" s="1595"/>
      <c r="N22" s="1595"/>
      <c r="O22" s="1595"/>
      <c r="P22" s="1595"/>
    </row>
    <row r="23" spans="1:17">
      <c r="B23" s="1596" t="s">
        <v>481</v>
      </c>
      <c r="C23" s="2033">
        <v>6422.1760000000004</v>
      </c>
      <c r="D23" s="2033">
        <v>68.694000000000003</v>
      </c>
      <c r="E23" s="2033">
        <v>0.49199999999999999</v>
      </c>
      <c r="F23" s="2033">
        <v>41.302999999999997</v>
      </c>
      <c r="G23" s="2033">
        <v>329.71600000000001</v>
      </c>
      <c r="H23" s="2033">
        <v>6862.3810000000003</v>
      </c>
      <c r="I23" s="2042">
        <v>2062.6221799999998</v>
      </c>
      <c r="K23" s="1595"/>
      <c r="L23" s="1595"/>
      <c r="M23" s="1595"/>
      <c r="N23" s="1595"/>
      <c r="O23" s="1595"/>
      <c r="P23" s="1595"/>
    </row>
    <row r="24" spans="1:17">
      <c r="B24" s="1596" t="s">
        <v>482</v>
      </c>
      <c r="C24" s="2033">
        <v>0</v>
      </c>
      <c r="D24" s="2033">
        <v>0</v>
      </c>
      <c r="E24" s="2033">
        <v>1887.845</v>
      </c>
      <c r="F24" s="2033">
        <v>20.138999999999999</v>
      </c>
      <c r="G24" s="2033">
        <v>7.7169999999999996</v>
      </c>
      <c r="H24" s="2033">
        <v>1915.701</v>
      </c>
      <c r="I24" s="2042">
        <v>613.9982</v>
      </c>
      <c r="K24" s="1595"/>
      <c r="L24" s="1595"/>
      <c r="M24" s="1595"/>
      <c r="N24" s="1595"/>
      <c r="O24" s="1595"/>
      <c r="P24" s="1595"/>
    </row>
    <row r="25" spans="1:17">
      <c r="B25" s="1596" t="s">
        <v>483</v>
      </c>
      <c r="C25" s="2033">
        <v>0</v>
      </c>
      <c r="D25" s="2033">
        <v>0</v>
      </c>
      <c r="E25" s="2033">
        <v>3560.4250000000002</v>
      </c>
      <c r="F25" s="2033">
        <v>100.31</v>
      </c>
      <c r="G25" s="2033">
        <v>662.13900000000001</v>
      </c>
      <c r="H25" s="2033">
        <v>4322.8739999999998</v>
      </c>
      <c r="I25" s="2042">
        <v>2208.2664200000004</v>
      </c>
      <c r="K25" s="1595"/>
      <c r="L25" s="1595"/>
      <c r="M25" s="1595"/>
      <c r="N25" s="1595"/>
      <c r="O25" s="1595"/>
      <c r="P25" s="1595"/>
    </row>
    <row r="26" spans="1:17" ht="15.75" thickBot="1">
      <c r="B26" s="1594" t="s">
        <v>484</v>
      </c>
      <c r="C26" s="2030">
        <v>0</v>
      </c>
      <c r="D26" s="2030">
        <v>0</v>
      </c>
      <c r="E26" s="2030">
        <v>11348.742</v>
      </c>
      <c r="F26" s="2030">
        <v>358.50799999999998</v>
      </c>
      <c r="G26" s="2030">
        <v>226.30099999999999</v>
      </c>
      <c r="H26" s="2030">
        <v>11933.550999999999</v>
      </c>
      <c r="I26" s="2041">
        <v>11010.323849999995</v>
      </c>
      <c r="K26" s="1595"/>
      <c r="L26" s="1595"/>
      <c r="M26" s="1595"/>
      <c r="N26" s="1595"/>
      <c r="O26" s="1595"/>
      <c r="P26" s="1595"/>
    </row>
    <row r="27" spans="1:17" ht="15.75" thickBot="1">
      <c r="B27" s="2036" t="s">
        <v>4</v>
      </c>
      <c r="C27" s="2037">
        <v>388357.93400000001</v>
      </c>
      <c r="D27" s="2037">
        <v>1457.6010000000001</v>
      </c>
      <c r="E27" s="2037">
        <v>16797.504000000001</v>
      </c>
      <c r="F27" s="2037">
        <v>66078.747000000003</v>
      </c>
      <c r="G27" s="2037">
        <v>60104.156000000003</v>
      </c>
      <c r="H27" s="2037">
        <v>532795.94200000004</v>
      </c>
      <c r="I27" s="2043">
        <v>21703.15567</v>
      </c>
      <c r="K27" s="1595"/>
      <c r="L27" s="1595"/>
      <c r="M27" s="1595"/>
      <c r="N27" s="1595"/>
      <c r="O27" s="1595"/>
      <c r="P27" s="1595"/>
    </row>
    <row r="28" spans="1:17">
      <c r="E28" s="2040"/>
      <c r="K28" s="1595"/>
      <c r="L28" s="1595"/>
      <c r="M28" s="1595"/>
      <c r="N28" s="1595"/>
      <c r="O28" s="1595"/>
      <c r="P28" s="1595"/>
      <c r="Q28" s="1595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  <pageSetup paperSize="9" scale="8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56"/>
  <sheetViews>
    <sheetView workbookViewId="0"/>
  </sheetViews>
  <sheetFormatPr defaultColWidth="9.140625" defaultRowHeight="15"/>
  <cols>
    <col min="1" max="1" width="3.28515625" style="2044" customWidth="1"/>
    <col min="2" max="2" width="12.140625" style="2044" customWidth="1"/>
    <col min="3" max="3" width="13.5703125" style="2044" customWidth="1"/>
    <col min="4" max="4" width="12.85546875" style="2044" customWidth="1"/>
    <col min="5" max="5" width="15.5703125" style="2044" customWidth="1"/>
    <col min="6" max="6" width="14.28515625" style="2044" customWidth="1"/>
    <col min="7" max="7" width="12.5703125" style="2044" customWidth="1"/>
    <col min="8" max="8" width="10.7109375" style="2044" customWidth="1"/>
    <col min="9" max="9" width="11.42578125" style="2044" customWidth="1"/>
    <col min="10" max="10" width="9.85546875" style="2044" customWidth="1"/>
    <col min="11" max="11" width="13.28515625" style="2044" bestFit="1" customWidth="1"/>
    <col min="12" max="14" width="9.140625" style="2044"/>
    <col min="15" max="15" width="10" style="2044" bestFit="1" customWidth="1"/>
    <col min="16" max="16384" width="9.140625" style="2044"/>
  </cols>
  <sheetData>
    <row r="1" spans="2:13">
      <c r="K1" s="2045" t="s">
        <v>496</v>
      </c>
    </row>
    <row r="3" spans="2:13" ht="33" customHeight="1">
      <c r="B3" s="2666" t="s">
        <v>497</v>
      </c>
      <c r="C3" s="2666"/>
      <c r="D3" s="2666"/>
      <c r="E3" s="2666"/>
      <c r="F3" s="2666"/>
      <c r="G3" s="2666"/>
      <c r="H3" s="2666"/>
      <c r="I3" s="2666"/>
      <c r="J3" s="2666"/>
      <c r="K3" s="2666"/>
    </row>
    <row r="4" spans="2:13" ht="15.75" thickBot="1"/>
    <row r="5" spans="2:13" ht="15" customHeight="1">
      <c r="B5" s="2657" t="s">
        <v>18</v>
      </c>
      <c r="C5" s="2658"/>
      <c r="D5" s="2658"/>
      <c r="E5" s="2658"/>
      <c r="F5" s="2658"/>
      <c r="G5" s="2658"/>
      <c r="H5" s="2658"/>
      <c r="I5" s="2658"/>
      <c r="J5" s="2658"/>
      <c r="K5" s="2659"/>
    </row>
    <row r="6" spans="2:13" ht="38.25" customHeight="1">
      <c r="B6" s="2660" t="s">
        <v>498</v>
      </c>
      <c r="C6" s="2661" t="s">
        <v>499</v>
      </c>
      <c r="D6" s="2661"/>
      <c r="E6" s="2661"/>
      <c r="F6" s="2662" t="s">
        <v>1018</v>
      </c>
      <c r="G6" s="2662"/>
      <c r="H6" s="2662"/>
      <c r="I6" s="2662"/>
      <c r="J6" s="2662"/>
      <c r="K6" s="2663"/>
    </row>
    <row r="7" spans="2:13">
      <c r="B7" s="2660"/>
      <c r="C7" s="2661"/>
      <c r="D7" s="2661"/>
      <c r="E7" s="2661"/>
      <c r="F7" s="2664" t="s">
        <v>500</v>
      </c>
      <c r="G7" s="2664"/>
      <c r="H7" s="2664"/>
      <c r="I7" s="2664" t="s">
        <v>501</v>
      </c>
      <c r="J7" s="2664"/>
      <c r="K7" s="2665"/>
    </row>
    <row r="8" spans="2:13">
      <c r="B8" s="2660"/>
      <c r="C8" s="1597" t="s">
        <v>974</v>
      </c>
      <c r="D8" s="1598" t="s">
        <v>502</v>
      </c>
      <c r="E8" s="1597" t="s">
        <v>999</v>
      </c>
      <c r="F8" s="1598" t="s">
        <v>479</v>
      </c>
      <c r="G8" s="1598" t="s">
        <v>480</v>
      </c>
      <c r="H8" s="1598" t="s">
        <v>481</v>
      </c>
      <c r="I8" s="1598" t="s">
        <v>482</v>
      </c>
      <c r="J8" s="1598" t="s">
        <v>483</v>
      </c>
      <c r="K8" s="1599" t="s">
        <v>484</v>
      </c>
    </row>
    <row r="9" spans="2:13">
      <c r="B9" s="2046" t="s">
        <v>479</v>
      </c>
      <c r="C9" s="2010">
        <v>149380.196</v>
      </c>
      <c r="D9" s="2010">
        <v>63303.374000000003</v>
      </c>
      <c r="E9" s="2010">
        <v>86076.822</v>
      </c>
      <c r="F9" s="2010">
        <v>77236.902000000002</v>
      </c>
      <c r="G9" s="2010">
        <v>6534.7070000000003</v>
      </c>
      <c r="H9" s="2010">
        <v>783.76900000000001</v>
      </c>
      <c r="I9" s="2010">
        <v>558.81700000000001</v>
      </c>
      <c r="J9" s="2010">
        <v>702.07299999999998</v>
      </c>
      <c r="K9" s="2047">
        <v>260.55399999999997</v>
      </c>
    </row>
    <row r="10" spans="2:13">
      <c r="B10" s="2046" t="s">
        <v>480</v>
      </c>
      <c r="C10" s="2010">
        <v>28851.412</v>
      </c>
      <c r="D10" s="2010">
        <v>12642.035</v>
      </c>
      <c r="E10" s="2010">
        <v>16209.377</v>
      </c>
      <c r="F10" s="2010">
        <v>1924.6469999999999</v>
      </c>
      <c r="G10" s="2010">
        <v>11505.124</v>
      </c>
      <c r="H10" s="2010">
        <v>1146.163</v>
      </c>
      <c r="I10" s="2010">
        <v>248.083</v>
      </c>
      <c r="J10" s="2010">
        <v>945.00400000000002</v>
      </c>
      <c r="K10" s="2047">
        <v>440.35599999999999</v>
      </c>
    </row>
    <row r="11" spans="2:13">
      <c r="B11" s="2046" t="s">
        <v>503</v>
      </c>
      <c r="C11" s="2010">
        <v>4985.6080000000002</v>
      </c>
      <c r="D11" s="2010">
        <v>1656.9960000000001</v>
      </c>
      <c r="E11" s="2010">
        <v>3328.6120000000001</v>
      </c>
      <c r="F11" s="2010">
        <v>25.006</v>
      </c>
      <c r="G11" s="2010">
        <v>189.03399999999999</v>
      </c>
      <c r="H11" s="2010">
        <v>1632.7529999999999</v>
      </c>
      <c r="I11" s="2010">
        <v>145.14099999999999</v>
      </c>
      <c r="J11" s="2010">
        <v>854.822</v>
      </c>
      <c r="K11" s="2047">
        <v>481.85599999999999</v>
      </c>
    </row>
    <row r="12" spans="2:13">
      <c r="B12" s="2046" t="s">
        <v>482</v>
      </c>
      <c r="C12" s="2010">
        <v>792.82600000000002</v>
      </c>
      <c r="D12" s="2010">
        <v>204.791</v>
      </c>
      <c r="E12" s="2010">
        <v>588.03499999999997</v>
      </c>
      <c r="F12" s="2010">
        <v>6.5369999999999999</v>
      </c>
      <c r="G12" s="2010">
        <v>14.565</v>
      </c>
      <c r="H12" s="2010">
        <v>74.527000000000001</v>
      </c>
      <c r="I12" s="2010">
        <v>6.109</v>
      </c>
      <c r="J12" s="2010">
        <v>385.13799999999998</v>
      </c>
      <c r="K12" s="2047">
        <v>101.15900000000001</v>
      </c>
    </row>
    <row r="13" spans="2:13">
      <c r="B13" s="2046" t="s">
        <v>483</v>
      </c>
      <c r="C13" s="2010">
        <v>1745.1289999999999</v>
      </c>
      <c r="D13" s="2010">
        <v>590.57299999999998</v>
      </c>
      <c r="E13" s="2010">
        <v>1154.556</v>
      </c>
      <c r="F13" s="2010">
        <v>3.843</v>
      </c>
      <c r="G13" s="2010">
        <v>10.712</v>
      </c>
      <c r="H13" s="2010">
        <v>57.994999999999997</v>
      </c>
      <c r="I13" s="2010">
        <v>14.738</v>
      </c>
      <c r="J13" s="2010">
        <v>153.30600000000001</v>
      </c>
      <c r="K13" s="2047">
        <v>913.96199999999999</v>
      </c>
    </row>
    <row r="14" spans="2:13">
      <c r="B14" s="2046" t="s">
        <v>484</v>
      </c>
      <c r="C14" s="2010">
        <v>10067.916999999999</v>
      </c>
      <c r="D14" s="2010">
        <v>2736.7460000000001</v>
      </c>
      <c r="E14" s="2010">
        <v>7331.1710000000003</v>
      </c>
      <c r="F14" s="2010">
        <v>0.32900000000000001</v>
      </c>
      <c r="G14" s="2010">
        <v>27.007000000000001</v>
      </c>
      <c r="H14" s="2010">
        <v>37.058</v>
      </c>
      <c r="I14" s="2010">
        <v>3.0019999999999998</v>
      </c>
      <c r="J14" s="2010">
        <v>19.527999999999999</v>
      </c>
      <c r="K14" s="2047">
        <v>7244.2470000000003</v>
      </c>
    </row>
    <row r="15" spans="2:13" ht="15.75" thickBot="1">
      <c r="B15" s="2048" t="s">
        <v>4</v>
      </c>
      <c r="C15" s="1600">
        <v>195823.08799999999</v>
      </c>
      <c r="D15" s="1600">
        <v>81134.514999999999</v>
      </c>
      <c r="E15" s="1600">
        <v>114688.573</v>
      </c>
      <c r="F15" s="1600">
        <v>79197.263999999996</v>
      </c>
      <c r="G15" s="1600">
        <v>18281.149000000001</v>
      </c>
      <c r="H15" s="1600">
        <v>3732.2649999999999</v>
      </c>
      <c r="I15" s="1600">
        <v>975.89</v>
      </c>
      <c r="J15" s="1600">
        <v>3059.8710000000001</v>
      </c>
      <c r="K15" s="1228">
        <v>9442.134</v>
      </c>
      <c r="L15" s="1326"/>
    </row>
    <row r="16" spans="2:13">
      <c r="B16" s="2049"/>
      <c r="C16" s="2050"/>
      <c r="D16" s="2050"/>
      <c r="E16" s="2050"/>
      <c r="F16" s="2050"/>
      <c r="G16" s="2050"/>
      <c r="H16" s="2050"/>
      <c r="I16" s="2050"/>
      <c r="J16" s="2050"/>
      <c r="K16" s="2050"/>
      <c r="M16" s="2051"/>
    </row>
    <row r="17" spans="2:13" ht="15.75" thickBot="1">
      <c r="B17" s="2049"/>
      <c r="C17" s="2050"/>
      <c r="D17" s="2050"/>
      <c r="E17" s="2050"/>
      <c r="F17" s="2050"/>
      <c r="G17" s="2050"/>
      <c r="H17" s="2050"/>
      <c r="I17" s="2050"/>
      <c r="J17" s="2050"/>
      <c r="K17" s="2050"/>
      <c r="M17" s="2051"/>
    </row>
    <row r="18" spans="2:13" ht="15" customHeight="1">
      <c r="B18" s="2657" t="s">
        <v>504</v>
      </c>
      <c r="C18" s="2658"/>
      <c r="D18" s="2658"/>
      <c r="E18" s="2658"/>
      <c r="F18" s="2658"/>
      <c r="G18" s="2658"/>
      <c r="H18" s="2658"/>
      <c r="I18" s="2658"/>
      <c r="J18" s="2658"/>
      <c r="K18" s="2659"/>
    </row>
    <row r="19" spans="2:13" ht="33" customHeight="1">
      <c r="B19" s="2660" t="s">
        <v>498</v>
      </c>
      <c r="C19" s="2661" t="s">
        <v>499</v>
      </c>
      <c r="D19" s="2661"/>
      <c r="E19" s="2661"/>
      <c r="F19" s="2662" t="s">
        <v>1018</v>
      </c>
      <c r="G19" s="2662"/>
      <c r="H19" s="2662"/>
      <c r="I19" s="2662"/>
      <c r="J19" s="2662"/>
      <c r="K19" s="2663"/>
    </row>
    <row r="20" spans="2:13">
      <c r="B20" s="2660"/>
      <c r="C20" s="2661"/>
      <c r="D20" s="2661"/>
      <c r="E20" s="2661"/>
      <c r="F20" s="2664" t="s">
        <v>500</v>
      </c>
      <c r="G20" s="2664"/>
      <c r="H20" s="2664"/>
      <c r="I20" s="2664" t="s">
        <v>501</v>
      </c>
      <c r="J20" s="2664"/>
      <c r="K20" s="2665"/>
    </row>
    <row r="21" spans="2:13">
      <c r="B21" s="2660"/>
      <c r="C21" s="1597" t="s">
        <v>974</v>
      </c>
      <c r="D21" s="1598" t="s">
        <v>502</v>
      </c>
      <c r="E21" s="1597" t="s">
        <v>999</v>
      </c>
      <c r="F21" s="1598" t="s">
        <v>479</v>
      </c>
      <c r="G21" s="1598" t="s">
        <v>480</v>
      </c>
      <c r="H21" s="1598" t="s">
        <v>481</v>
      </c>
      <c r="I21" s="1598" t="s">
        <v>482</v>
      </c>
      <c r="J21" s="1598" t="s">
        <v>483</v>
      </c>
      <c r="K21" s="1599" t="s">
        <v>484</v>
      </c>
    </row>
    <row r="22" spans="2:13">
      <c r="B22" s="2046" t="s">
        <v>479</v>
      </c>
      <c r="C22" s="2010">
        <v>27792.748</v>
      </c>
      <c r="D22" s="2010">
        <v>12017.206</v>
      </c>
      <c r="E22" s="2010">
        <v>15775.541999999999</v>
      </c>
      <c r="F22" s="2010">
        <v>14162.825999999999</v>
      </c>
      <c r="G22" s="2010">
        <v>1270.425</v>
      </c>
      <c r="H22" s="2010">
        <v>164.90700000000001</v>
      </c>
      <c r="I22" s="2010">
        <v>99.805000000000007</v>
      </c>
      <c r="J22" s="2010">
        <v>72.507999999999996</v>
      </c>
      <c r="K22" s="2047">
        <v>5.0709999999999997</v>
      </c>
    </row>
    <row r="23" spans="2:13">
      <c r="B23" s="2046" t="s">
        <v>480</v>
      </c>
      <c r="C23" s="2010">
        <v>4788.7219999999998</v>
      </c>
      <c r="D23" s="2010">
        <v>2002.9059999999999</v>
      </c>
      <c r="E23" s="2010">
        <v>2785.8159999999998</v>
      </c>
      <c r="F23" s="2010">
        <v>440.60500000000002</v>
      </c>
      <c r="G23" s="2010">
        <v>1481.8530000000001</v>
      </c>
      <c r="H23" s="2010">
        <v>319.01900000000001</v>
      </c>
      <c r="I23" s="2010">
        <v>59.34</v>
      </c>
      <c r="J23" s="2010">
        <v>240.34800000000001</v>
      </c>
      <c r="K23" s="2047">
        <v>244.65100000000001</v>
      </c>
    </row>
    <row r="24" spans="2:13">
      <c r="B24" s="2046" t="s">
        <v>503</v>
      </c>
      <c r="C24" s="2010">
        <v>814.71799999999996</v>
      </c>
      <c r="D24" s="2010">
        <v>262.94400000000002</v>
      </c>
      <c r="E24" s="2010">
        <v>551.774</v>
      </c>
      <c r="F24" s="2010">
        <v>3.484</v>
      </c>
      <c r="G24" s="2010">
        <v>2.7559999999999998</v>
      </c>
      <c r="H24" s="2010">
        <v>78.668999999999997</v>
      </c>
      <c r="I24" s="2010">
        <v>7.6680000000000001</v>
      </c>
      <c r="J24" s="2010">
        <v>314.79700000000003</v>
      </c>
      <c r="K24" s="2047">
        <v>144.4</v>
      </c>
    </row>
    <row r="25" spans="2:13">
      <c r="B25" s="2046" t="s">
        <v>482</v>
      </c>
      <c r="C25" s="2010">
        <v>287.125</v>
      </c>
      <c r="D25" s="2010">
        <v>82.197999999999993</v>
      </c>
      <c r="E25" s="2010">
        <v>204.92699999999999</v>
      </c>
      <c r="F25" s="2010">
        <v>0</v>
      </c>
      <c r="G25" s="2010">
        <v>0</v>
      </c>
      <c r="H25" s="2010">
        <v>68.725999999999999</v>
      </c>
      <c r="I25" s="2010">
        <v>0.97499999999999998</v>
      </c>
      <c r="J25" s="2010">
        <v>102.836</v>
      </c>
      <c r="K25" s="2047">
        <v>32.39</v>
      </c>
    </row>
    <row r="26" spans="2:13">
      <c r="B26" s="2046" t="s">
        <v>483</v>
      </c>
      <c r="C26" s="2010">
        <v>736.27599999999995</v>
      </c>
      <c r="D26" s="2010">
        <v>245.624</v>
      </c>
      <c r="E26" s="2010">
        <v>490.65199999999999</v>
      </c>
      <c r="F26" s="2010">
        <v>3.0000000000000001E-3</v>
      </c>
      <c r="G26" s="2010">
        <v>1E-3</v>
      </c>
      <c r="H26" s="2010">
        <v>1.752</v>
      </c>
      <c r="I26" s="2010">
        <v>0</v>
      </c>
      <c r="J26" s="2010">
        <v>5.5780000000000003</v>
      </c>
      <c r="K26" s="2047">
        <v>483.31799999999998</v>
      </c>
    </row>
    <row r="27" spans="2:13">
      <c r="B27" s="2046" t="s">
        <v>484</v>
      </c>
      <c r="C27" s="2010">
        <v>1606.1859999999999</v>
      </c>
      <c r="D27" s="2010">
        <v>302.20999999999998</v>
      </c>
      <c r="E27" s="2010">
        <v>1303.9760000000001</v>
      </c>
      <c r="F27" s="2010">
        <v>0</v>
      </c>
      <c r="G27" s="2010">
        <v>2E-3</v>
      </c>
      <c r="H27" s="2010">
        <v>23.693000000000001</v>
      </c>
      <c r="I27" s="2010">
        <v>0</v>
      </c>
      <c r="J27" s="2010">
        <v>1E-3</v>
      </c>
      <c r="K27" s="2047">
        <v>1280.28</v>
      </c>
    </row>
    <row r="28" spans="2:13" ht="15.75" thickBot="1">
      <c r="B28" s="2048" t="s">
        <v>4</v>
      </c>
      <c r="C28" s="1600">
        <v>36025.775000000001</v>
      </c>
      <c r="D28" s="1600">
        <v>14913.088</v>
      </c>
      <c r="E28" s="1600">
        <v>21112.687000000002</v>
      </c>
      <c r="F28" s="1600">
        <v>14606.918</v>
      </c>
      <c r="G28" s="1600">
        <v>2755.0369999999998</v>
      </c>
      <c r="H28" s="1600">
        <v>656.76599999999996</v>
      </c>
      <c r="I28" s="1600">
        <v>167.78800000000001</v>
      </c>
      <c r="J28" s="1600">
        <v>736.06799999999998</v>
      </c>
      <c r="K28" s="1228">
        <v>2190.11</v>
      </c>
      <c r="L28" s="1326"/>
    </row>
    <row r="29" spans="2:13">
      <c r="B29" s="2049"/>
      <c r="C29" s="2050"/>
      <c r="D29" s="2050"/>
      <c r="E29" s="2050"/>
      <c r="F29" s="2050"/>
      <c r="G29" s="2050"/>
      <c r="H29" s="2050"/>
      <c r="I29" s="2050"/>
      <c r="J29" s="2050"/>
      <c r="K29" s="2050"/>
    </row>
    <row r="30" spans="2:13" ht="15.75" thickBot="1"/>
    <row r="31" spans="2:13" ht="15" customHeight="1">
      <c r="B31" s="2657" t="s">
        <v>505</v>
      </c>
      <c r="C31" s="2658"/>
      <c r="D31" s="2658"/>
      <c r="E31" s="2658"/>
      <c r="F31" s="2658"/>
      <c r="G31" s="2658"/>
      <c r="H31" s="2658"/>
      <c r="I31" s="2658"/>
      <c r="J31" s="2658"/>
      <c r="K31" s="2659"/>
    </row>
    <row r="32" spans="2:13" ht="31.5" customHeight="1">
      <c r="B32" s="2660" t="s">
        <v>498</v>
      </c>
      <c r="C32" s="2661" t="s">
        <v>499</v>
      </c>
      <c r="D32" s="2661"/>
      <c r="E32" s="2661"/>
      <c r="F32" s="2662" t="s">
        <v>1018</v>
      </c>
      <c r="G32" s="2662"/>
      <c r="H32" s="2662"/>
      <c r="I32" s="2662"/>
      <c r="J32" s="2662"/>
      <c r="K32" s="2663"/>
    </row>
    <row r="33" spans="2:11">
      <c r="B33" s="2660"/>
      <c r="C33" s="2661"/>
      <c r="D33" s="2661"/>
      <c r="E33" s="2661"/>
      <c r="F33" s="2664" t="s">
        <v>500</v>
      </c>
      <c r="G33" s="2664"/>
      <c r="H33" s="2664"/>
      <c r="I33" s="2664" t="s">
        <v>501</v>
      </c>
      <c r="J33" s="2664"/>
      <c r="K33" s="2665"/>
    </row>
    <row r="34" spans="2:11">
      <c r="B34" s="2660"/>
      <c r="C34" s="1597" t="s">
        <v>974</v>
      </c>
      <c r="D34" s="1598" t="s">
        <v>502</v>
      </c>
      <c r="E34" s="1597" t="s">
        <v>999</v>
      </c>
      <c r="F34" s="1598" t="s">
        <v>479</v>
      </c>
      <c r="G34" s="1598" t="s">
        <v>480</v>
      </c>
      <c r="H34" s="1598" t="s">
        <v>481</v>
      </c>
      <c r="I34" s="1598" t="s">
        <v>482</v>
      </c>
      <c r="J34" s="1598" t="s">
        <v>483</v>
      </c>
      <c r="K34" s="1599" t="s">
        <v>484</v>
      </c>
    </row>
    <row r="35" spans="2:11">
      <c r="B35" s="2046" t="s">
        <v>479</v>
      </c>
      <c r="C35" s="2010">
        <v>37883.597000000002</v>
      </c>
      <c r="D35" s="2010">
        <v>16891.690999999999</v>
      </c>
      <c r="E35" s="2010">
        <v>20991.905999999999</v>
      </c>
      <c r="F35" s="2010">
        <v>18278.101999999999</v>
      </c>
      <c r="G35" s="2010">
        <v>1885.0260000000001</v>
      </c>
      <c r="H35" s="2010">
        <v>61.921999999999997</v>
      </c>
      <c r="I35" s="2010">
        <v>215.15</v>
      </c>
      <c r="J35" s="2010">
        <v>503.32100000000003</v>
      </c>
      <c r="K35" s="2047">
        <v>48.384999999999998</v>
      </c>
    </row>
    <row r="36" spans="2:11">
      <c r="B36" s="2046" t="s">
        <v>480</v>
      </c>
      <c r="C36" s="2010">
        <v>8879.8979999999992</v>
      </c>
      <c r="D36" s="2010">
        <v>3399.3040000000001</v>
      </c>
      <c r="E36" s="2010">
        <v>5480.5940000000001</v>
      </c>
      <c r="F36" s="2010">
        <v>623.98</v>
      </c>
      <c r="G36" s="2010">
        <v>4271.902</v>
      </c>
      <c r="H36" s="2010">
        <v>273.54399999999998</v>
      </c>
      <c r="I36" s="2010">
        <v>4.5730000000000004</v>
      </c>
      <c r="J36" s="2010">
        <v>261.67899999999997</v>
      </c>
      <c r="K36" s="2047">
        <v>44.915999999999997</v>
      </c>
    </row>
    <row r="37" spans="2:11">
      <c r="B37" s="2046" t="s">
        <v>503</v>
      </c>
      <c r="C37" s="2010">
        <v>1581.42</v>
      </c>
      <c r="D37" s="2010">
        <v>467.846</v>
      </c>
      <c r="E37" s="2010">
        <v>1113.5740000000001</v>
      </c>
      <c r="F37" s="2010">
        <v>4.9619999999999997</v>
      </c>
      <c r="G37" s="2010">
        <v>86.058000000000007</v>
      </c>
      <c r="H37" s="2010">
        <v>731.28300000000002</v>
      </c>
      <c r="I37" s="2010">
        <v>47.802999999999997</v>
      </c>
      <c r="J37" s="2010">
        <v>168.858</v>
      </c>
      <c r="K37" s="2047">
        <v>74.61</v>
      </c>
    </row>
    <row r="38" spans="2:11">
      <c r="B38" s="2046" t="s">
        <v>482</v>
      </c>
      <c r="C38" s="2010">
        <v>58.128999999999998</v>
      </c>
      <c r="D38" s="2010">
        <v>26.327999999999999</v>
      </c>
      <c r="E38" s="2010">
        <v>31.800999999999998</v>
      </c>
      <c r="F38" s="2010">
        <v>0.31</v>
      </c>
      <c r="G38" s="2010">
        <v>0.31</v>
      </c>
      <c r="H38" s="2010">
        <v>0</v>
      </c>
      <c r="I38" s="2010">
        <v>0.16200000000000001</v>
      </c>
      <c r="J38" s="2010">
        <v>0.19500000000000001</v>
      </c>
      <c r="K38" s="2047">
        <v>30.824000000000002</v>
      </c>
    </row>
    <row r="39" spans="2:11">
      <c r="B39" s="2046" t="s">
        <v>483</v>
      </c>
      <c r="C39" s="2010">
        <v>462.45600000000002</v>
      </c>
      <c r="D39" s="2010">
        <v>216.02500000000001</v>
      </c>
      <c r="E39" s="2010">
        <v>246.43100000000001</v>
      </c>
      <c r="F39" s="2010">
        <v>1.298</v>
      </c>
      <c r="G39" s="2010">
        <v>0.312</v>
      </c>
      <c r="H39" s="2010">
        <v>17.186</v>
      </c>
      <c r="I39" s="2010">
        <v>14.276999999999999</v>
      </c>
      <c r="J39" s="2010">
        <v>54.787999999999997</v>
      </c>
      <c r="K39" s="2047">
        <v>158.57</v>
      </c>
    </row>
    <row r="40" spans="2:11">
      <c r="B40" s="2046" t="s">
        <v>484</v>
      </c>
      <c r="C40" s="2010">
        <v>4089.087</v>
      </c>
      <c r="D40" s="2010">
        <v>1183.5329999999999</v>
      </c>
      <c r="E40" s="2010">
        <v>2905.5540000000001</v>
      </c>
      <c r="F40" s="2010">
        <v>0</v>
      </c>
      <c r="G40" s="2010">
        <v>0</v>
      </c>
      <c r="H40" s="2010">
        <v>1.7110000000000001</v>
      </c>
      <c r="I40" s="2010">
        <v>0</v>
      </c>
      <c r="J40" s="2010">
        <v>4.4189999999999996</v>
      </c>
      <c r="K40" s="2047">
        <v>2899.424</v>
      </c>
    </row>
    <row r="41" spans="2:11" ht="15.75" thickBot="1">
      <c r="B41" s="2048" t="s">
        <v>4</v>
      </c>
      <c r="C41" s="1600">
        <v>52954.587</v>
      </c>
      <c r="D41" s="1600">
        <v>22184.726999999999</v>
      </c>
      <c r="E41" s="1600">
        <v>30769.86</v>
      </c>
      <c r="F41" s="1600">
        <v>18908.651999999998</v>
      </c>
      <c r="G41" s="1600">
        <v>6243.6080000000002</v>
      </c>
      <c r="H41" s="1600">
        <v>1085.646</v>
      </c>
      <c r="I41" s="1600">
        <v>281.96499999999997</v>
      </c>
      <c r="J41" s="1600">
        <v>993.26</v>
      </c>
      <c r="K41" s="1600">
        <v>3256.7289999999998</v>
      </c>
    </row>
    <row r="43" spans="2:11" ht="15.75" thickBot="1"/>
    <row r="44" spans="2:11" ht="15" customHeight="1">
      <c r="B44" s="2657" t="s">
        <v>15</v>
      </c>
      <c r="C44" s="2658"/>
      <c r="D44" s="2658"/>
      <c r="E44" s="2658"/>
      <c r="F44" s="2658"/>
      <c r="G44" s="2658"/>
      <c r="H44" s="2658"/>
      <c r="I44" s="2658"/>
      <c r="J44" s="2658"/>
      <c r="K44" s="2659"/>
    </row>
    <row r="45" spans="2:11" ht="31.5" customHeight="1">
      <c r="B45" s="2660" t="s">
        <v>498</v>
      </c>
      <c r="C45" s="2661" t="s">
        <v>499</v>
      </c>
      <c r="D45" s="2661"/>
      <c r="E45" s="2661"/>
      <c r="F45" s="2662" t="s">
        <v>1018</v>
      </c>
      <c r="G45" s="2662"/>
      <c r="H45" s="2662"/>
      <c r="I45" s="2662"/>
      <c r="J45" s="2662"/>
      <c r="K45" s="2663"/>
    </row>
    <row r="46" spans="2:11">
      <c r="B46" s="2660"/>
      <c r="C46" s="2661"/>
      <c r="D46" s="2661"/>
      <c r="E46" s="2661"/>
      <c r="F46" s="2664" t="s">
        <v>500</v>
      </c>
      <c r="G46" s="2664"/>
      <c r="H46" s="2664"/>
      <c r="I46" s="2664" t="s">
        <v>501</v>
      </c>
      <c r="J46" s="2664"/>
      <c r="K46" s="2665"/>
    </row>
    <row r="47" spans="2:11">
      <c r="B47" s="2660"/>
      <c r="C47" s="1597" t="s">
        <v>974</v>
      </c>
      <c r="D47" s="1598" t="s">
        <v>502</v>
      </c>
      <c r="E47" s="1597" t="s">
        <v>999</v>
      </c>
      <c r="F47" s="1598" t="s">
        <v>479</v>
      </c>
      <c r="G47" s="1598" t="s">
        <v>480</v>
      </c>
      <c r="H47" s="1598" t="s">
        <v>481</v>
      </c>
      <c r="I47" s="1598" t="s">
        <v>482</v>
      </c>
      <c r="J47" s="1598" t="s">
        <v>483</v>
      </c>
      <c r="K47" s="1599" t="s">
        <v>484</v>
      </c>
    </row>
    <row r="48" spans="2:11">
      <c r="B48" s="2046" t="s">
        <v>479</v>
      </c>
      <c r="C48" s="1249">
        <v>52517.623</v>
      </c>
      <c r="D48" s="1249">
        <v>23389.804</v>
      </c>
      <c r="E48" s="1249">
        <v>29127.819</v>
      </c>
      <c r="F48" s="1249">
        <v>26999.242999999999</v>
      </c>
      <c r="G48" s="1249">
        <v>1652.3530000000001</v>
      </c>
      <c r="H48" s="1249">
        <v>221.50899999999999</v>
      </c>
      <c r="I48" s="1249">
        <v>67.929000000000002</v>
      </c>
      <c r="J48" s="1249">
        <v>78.436999999999998</v>
      </c>
      <c r="K48" s="1230">
        <v>108.348</v>
      </c>
    </row>
    <row r="49" spans="2:11">
      <c r="B49" s="2046" t="s">
        <v>480</v>
      </c>
      <c r="C49" s="1249">
        <v>9172.0419999999995</v>
      </c>
      <c r="D49" s="1249">
        <v>5553.835</v>
      </c>
      <c r="E49" s="1249">
        <v>3618.2069999999999</v>
      </c>
      <c r="F49" s="1249">
        <v>558.71199999999999</v>
      </c>
      <c r="G49" s="1249">
        <v>2689.0140000000001</v>
      </c>
      <c r="H49" s="1249">
        <v>146.869</v>
      </c>
      <c r="I49" s="1249">
        <v>153.59899999999999</v>
      </c>
      <c r="J49" s="1249">
        <v>45.256999999999998</v>
      </c>
      <c r="K49" s="1229">
        <v>24.756</v>
      </c>
    </row>
    <row r="50" spans="2:11">
      <c r="B50" s="2046" t="s">
        <v>503</v>
      </c>
      <c r="C50" s="1249">
        <v>1327.1179999999999</v>
      </c>
      <c r="D50" s="1249">
        <v>395.93200000000002</v>
      </c>
      <c r="E50" s="1249">
        <v>931.18600000000004</v>
      </c>
      <c r="F50" s="1249">
        <v>1.7889999999999999</v>
      </c>
      <c r="G50" s="1249">
        <v>69.47</v>
      </c>
      <c r="H50" s="1249">
        <v>365.69499999999999</v>
      </c>
      <c r="I50" s="1249">
        <v>81.3</v>
      </c>
      <c r="J50" s="1249">
        <v>272.99200000000002</v>
      </c>
      <c r="K50" s="1229">
        <v>139.94</v>
      </c>
    </row>
    <row r="51" spans="2:11">
      <c r="B51" s="2046" t="s">
        <v>482</v>
      </c>
      <c r="C51" s="1249">
        <v>280.25400000000002</v>
      </c>
      <c r="D51" s="1249">
        <v>46.95</v>
      </c>
      <c r="E51" s="1249">
        <v>233.304</v>
      </c>
      <c r="F51" s="1249">
        <v>3.2000000000000001E-2</v>
      </c>
      <c r="G51" s="1249">
        <v>14.042</v>
      </c>
      <c r="H51" s="1249">
        <v>5.7</v>
      </c>
      <c r="I51" s="1249">
        <v>0.22600000000000001</v>
      </c>
      <c r="J51" s="1249">
        <v>187.67500000000001</v>
      </c>
      <c r="K51" s="1229">
        <v>25.629000000000001</v>
      </c>
    </row>
    <row r="52" spans="2:11">
      <c r="B52" s="2046" t="s">
        <v>483</v>
      </c>
      <c r="C52" s="1249">
        <v>350.07499999999999</v>
      </c>
      <c r="D52" s="1249">
        <v>63.728999999999999</v>
      </c>
      <c r="E52" s="1249">
        <v>286.346</v>
      </c>
      <c r="F52" s="1249">
        <v>2E-3</v>
      </c>
      <c r="G52" s="1249">
        <v>0</v>
      </c>
      <c r="H52" s="1249">
        <v>5.0000000000000001E-3</v>
      </c>
      <c r="I52" s="1249">
        <v>0.307</v>
      </c>
      <c r="J52" s="1249">
        <v>52.822000000000003</v>
      </c>
      <c r="K52" s="1229">
        <v>233.21</v>
      </c>
    </row>
    <row r="53" spans="2:11">
      <c r="B53" s="2046" t="s">
        <v>484</v>
      </c>
      <c r="C53" s="1249">
        <v>3212.5479999999998</v>
      </c>
      <c r="D53" s="1249">
        <v>878.36500000000001</v>
      </c>
      <c r="E53" s="1249">
        <v>2334.183</v>
      </c>
      <c r="F53" s="1249">
        <v>2.1000000000000001E-2</v>
      </c>
      <c r="G53" s="1249">
        <v>0.28199999999999997</v>
      </c>
      <c r="H53" s="1249">
        <v>0.79</v>
      </c>
      <c r="I53" s="1249">
        <v>0</v>
      </c>
      <c r="J53" s="1249">
        <v>4.1740000000000004</v>
      </c>
      <c r="K53" s="1229">
        <v>2328.9160000000002</v>
      </c>
    </row>
    <row r="54" spans="2:11" ht="15.75" thickBot="1">
      <c r="B54" s="2048" t="s">
        <v>4</v>
      </c>
      <c r="C54" s="1600">
        <v>66859.66</v>
      </c>
      <c r="D54" s="1600">
        <v>30328.615000000002</v>
      </c>
      <c r="E54" s="1600">
        <v>36531.044999999998</v>
      </c>
      <c r="F54" s="1600">
        <v>27559.798999999999</v>
      </c>
      <c r="G54" s="1600">
        <v>4425.1610000000001</v>
      </c>
      <c r="H54" s="1600">
        <v>740.56799999999998</v>
      </c>
      <c r="I54" s="1600">
        <v>303.36099999999999</v>
      </c>
      <c r="J54" s="1600">
        <v>641.35699999999997</v>
      </c>
      <c r="K54" s="1601">
        <v>2860.799</v>
      </c>
    </row>
    <row r="56" spans="2:11" ht="30" customHeight="1">
      <c r="B56" s="2656" t="s">
        <v>506</v>
      </c>
      <c r="C56" s="2656"/>
      <c r="D56" s="2656"/>
      <c r="E56" s="2656"/>
      <c r="F56" s="2656"/>
      <c r="G56" s="2656"/>
      <c r="H56" s="2656"/>
      <c r="I56" s="2656"/>
      <c r="J56" s="2656"/>
      <c r="K56" s="2656"/>
    </row>
  </sheetData>
  <mergeCells count="26">
    <mergeCell ref="B3:K3"/>
    <mergeCell ref="B5:K5"/>
    <mergeCell ref="B6:B8"/>
    <mergeCell ref="C6:E7"/>
    <mergeCell ref="F6:K6"/>
    <mergeCell ref="F7:H7"/>
    <mergeCell ref="I7:K7"/>
    <mergeCell ref="B18:K18"/>
    <mergeCell ref="B19:B21"/>
    <mergeCell ref="C19:E20"/>
    <mergeCell ref="F19:K19"/>
    <mergeCell ref="F20:H20"/>
    <mergeCell ref="I20:K20"/>
    <mergeCell ref="B31:K31"/>
    <mergeCell ref="B32:B34"/>
    <mergeCell ref="C32:E33"/>
    <mergeCell ref="F32:K32"/>
    <mergeCell ref="F33:H33"/>
    <mergeCell ref="I33:K33"/>
    <mergeCell ref="B56:K56"/>
    <mergeCell ref="B44:K44"/>
    <mergeCell ref="B45:B47"/>
    <mergeCell ref="C45:E46"/>
    <mergeCell ref="F45:K45"/>
    <mergeCell ref="F46:H46"/>
    <mergeCell ref="I46:K46"/>
  </mergeCells>
  <pageMargins left="0.7" right="0.7" top="0.75" bottom="0.75" header="0.3" footer="0.3"/>
  <pageSetup paperSize="9" scale="6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3"/>
  <sheetViews>
    <sheetView workbookViewId="0"/>
  </sheetViews>
  <sheetFormatPr defaultColWidth="9.140625" defaultRowHeight="15"/>
  <cols>
    <col min="1" max="1" width="3.28515625" style="2044" customWidth="1"/>
    <col min="2" max="2" width="12.140625" style="2044" customWidth="1"/>
    <col min="3" max="3" width="12.42578125" style="2044" bestFit="1" customWidth="1"/>
    <col min="4" max="4" width="11.28515625" style="2044" bestFit="1" customWidth="1"/>
    <col min="5" max="6" width="12.42578125" style="2044" bestFit="1" customWidth="1"/>
    <col min="7" max="7" width="10.140625" style="2044" bestFit="1" customWidth="1"/>
    <col min="8" max="8" width="10.7109375" style="2044" customWidth="1"/>
    <col min="9" max="9" width="11.42578125" style="2044" customWidth="1"/>
    <col min="10" max="10" width="9.85546875" style="2044" customWidth="1"/>
    <col min="11" max="11" width="13.28515625" style="2044" bestFit="1" customWidth="1"/>
    <col min="12" max="14" width="9.140625" style="2044"/>
    <col min="15" max="17" width="10" style="2044" bestFit="1" customWidth="1"/>
    <col min="18" max="16384" width="9.140625" style="2044"/>
  </cols>
  <sheetData>
    <row r="1" spans="2:24">
      <c r="K1" s="2045" t="s">
        <v>507</v>
      </c>
    </row>
    <row r="3" spans="2:24" ht="32.25" customHeight="1">
      <c r="B3" s="2666" t="s">
        <v>508</v>
      </c>
      <c r="C3" s="2666"/>
      <c r="D3" s="2666"/>
      <c r="E3" s="2666"/>
      <c r="F3" s="2666"/>
      <c r="G3" s="2666"/>
      <c r="H3" s="2666"/>
      <c r="I3" s="2666"/>
      <c r="J3" s="2666"/>
      <c r="K3" s="2666"/>
    </row>
    <row r="4" spans="2:24" ht="15.75" thickBot="1"/>
    <row r="5" spans="2:24" ht="15" customHeight="1">
      <c r="B5" s="2657" t="s">
        <v>6</v>
      </c>
      <c r="C5" s="2658"/>
      <c r="D5" s="2658"/>
      <c r="E5" s="2658"/>
      <c r="F5" s="2658"/>
      <c r="G5" s="2658"/>
      <c r="H5" s="2658"/>
      <c r="I5" s="2658"/>
      <c r="J5" s="2658"/>
      <c r="K5" s="2659"/>
    </row>
    <row r="6" spans="2:24" ht="35.25" customHeight="1">
      <c r="B6" s="2660" t="s">
        <v>498</v>
      </c>
      <c r="C6" s="2661" t="s">
        <v>499</v>
      </c>
      <c r="D6" s="2661"/>
      <c r="E6" s="2661"/>
      <c r="F6" s="2662" t="s">
        <v>1018</v>
      </c>
      <c r="G6" s="2662"/>
      <c r="H6" s="2662"/>
      <c r="I6" s="2662"/>
      <c r="J6" s="2662"/>
      <c r="K6" s="2663"/>
    </row>
    <row r="7" spans="2:24">
      <c r="B7" s="2660"/>
      <c r="C7" s="2661"/>
      <c r="D7" s="2661"/>
      <c r="E7" s="2661"/>
      <c r="F7" s="2664" t="s">
        <v>500</v>
      </c>
      <c r="G7" s="2664"/>
      <c r="H7" s="2664"/>
      <c r="I7" s="2664" t="s">
        <v>501</v>
      </c>
      <c r="J7" s="2664"/>
      <c r="K7" s="2665"/>
    </row>
    <row r="8" spans="2:24">
      <c r="B8" s="2660"/>
      <c r="C8" s="1597" t="s">
        <v>974</v>
      </c>
      <c r="D8" s="1598" t="s">
        <v>502</v>
      </c>
      <c r="E8" s="1597" t="s">
        <v>999</v>
      </c>
      <c r="F8" s="1598" t="s">
        <v>479</v>
      </c>
      <c r="G8" s="1598" t="s">
        <v>480</v>
      </c>
      <c r="H8" s="1598" t="s">
        <v>481</v>
      </c>
      <c r="I8" s="1598" t="s">
        <v>482</v>
      </c>
      <c r="J8" s="1598" t="s">
        <v>483</v>
      </c>
      <c r="K8" s="1599" t="s">
        <v>484</v>
      </c>
    </row>
    <row r="9" spans="2:24">
      <c r="B9" s="2046" t="s">
        <v>479</v>
      </c>
      <c r="C9" s="2010">
        <v>154233.29999999999</v>
      </c>
      <c r="D9" s="2010">
        <v>38214.099000000002</v>
      </c>
      <c r="E9" s="2010">
        <v>116019.201</v>
      </c>
      <c r="F9" s="2010">
        <v>111860.00599999999</v>
      </c>
      <c r="G9" s="2010">
        <v>2862.3330000000001</v>
      </c>
      <c r="H9" s="2010">
        <v>378.26600000000002</v>
      </c>
      <c r="I9" s="2010">
        <v>330.72899999999998</v>
      </c>
      <c r="J9" s="2010">
        <v>331.94400000000002</v>
      </c>
      <c r="K9" s="2047">
        <v>255.923</v>
      </c>
    </row>
    <row r="10" spans="2:24">
      <c r="B10" s="2046" t="s">
        <v>480</v>
      </c>
      <c r="C10" s="2010">
        <v>5157.97</v>
      </c>
      <c r="D10" s="2010">
        <v>1161.6369999999999</v>
      </c>
      <c r="E10" s="2010">
        <v>3996.3330000000001</v>
      </c>
      <c r="F10" s="2010">
        <v>1918.1969999999999</v>
      </c>
      <c r="G10" s="2010">
        <v>1461.61</v>
      </c>
      <c r="H10" s="2010">
        <v>226.83699999999999</v>
      </c>
      <c r="I10" s="2010">
        <v>140.92099999999999</v>
      </c>
      <c r="J10" s="2010">
        <v>100.221</v>
      </c>
      <c r="K10" s="2047">
        <v>148.547</v>
      </c>
    </row>
    <row r="11" spans="2:24">
      <c r="B11" s="2046" t="s">
        <v>503</v>
      </c>
      <c r="C11" s="2010">
        <v>860.29600000000005</v>
      </c>
      <c r="D11" s="2010">
        <v>245.58500000000001</v>
      </c>
      <c r="E11" s="2010">
        <v>614.71100000000001</v>
      </c>
      <c r="F11" s="2010">
        <v>157.232</v>
      </c>
      <c r="G11" s="2010">
        <v>115.077</v>
      </c>
      <c r="H11" s="2010">
        <v>180.76300000000001</v>
      </c>
      <c r="I11" s="2010">
        <v>62.597000000000001</v>
      </c>
      <c r="J11" s="2010">
        <v>38.566000000000003</v>
      </c>
      <c r="K11" s="2047">
        <v>60.475999999999999</v>
      </c>
    </row>
    <row r="12" spans="2:24">
      <c r="B12" s="2046" t="s">
        <v>482</v>
      </c>
      <c r="C12" s="2010">
        <v>776.09900000000005</v>
      </c>
      <c r="D12" s="2010">
        <v>161.88900000000001</v>
      </c>
      <c r="E12" s="2010">
        <v>614.21</v>
      </c>
      <c r="F12" s="2010">
        <v>78.605999999999995</v>
      </c>
      <c r="G12" s="2010">
        <v>85.191999999999993</v>
      </c>
      <c r="H12" s="2010">
        <v>44.518000000000001</v>
      </c>
      <c r="I12" s="2010">
        <v>166</v>
      </c>
      <c r="J12" s="2010">
        <v>64.456999999999994</v>
      </c>
      <c r="K12" s="2047">
        <v>175.43700000000001</v>
      </c>
    </row>
    <row r="13" spans="2:24">
      <c r="B13" s="2046" t="s">
        <v>483</v>
      </c>
      <c r="C13" s="2010">
        <v>711.048</v>
      </c>
      <c r="D13" s="2010">
        <v>159.69399999999999</v>
      </c>
      <c r="E13" s="2010">
        <v>551.35400000000004</v>
      </c>
      <c r="F13" s="2010">
        <v>23.414999999999999</v>
      </c>
      <c r="G13" s="2010">
        <v>17.035</v>
      </c>
      <c r="H13" s="2010">
        <v>35.390999999999998</v>
      </c>
      <c r="I13" s="2010">
        <v>25.462</v>
      </c>
      <c r="J13" s="2010">
        <v>77.022999999999996</v>
      </c>
      <c r="K13" s="2047">
        <v>373.02800000000002</v>
      </c>
    </row>
    <row r="14" spans="2:24">
      <c r="B14" s="2046" t="s">
        <v>484</v>
      </c>
      <c r="C14" s="2010">
        <v>2234.5990000000002</v>
      </c>
      <c r="D14" s="2010">
        <v>944.601</v>
      </c>
      <c r="E14" s="2010">
        <v>1289.998</v>
      </c>
      <c r="F14" s="2010">
        <v>9.3569999999999993</v>
      </c>
      <c r="G14" s="2010">
        <v>10.327999999999999</v>
      </c>
      <c r="H14" s="2010">
        <v>13.965</v>
      </c>
      <c r="I14" s="2010">
        <v>9.6769999999999996</v>
      </c>
      <c r="J14" s="2010">
        <v>33.252000000000002</v>
      </c>
      <c r="K14" s="2047">
        <v>1213.4190000000001</v>
      </c>
    </row>
    <row r="15" spans="2:24" ht="15.75" thickBot="1">
      <c r="B15" s="2048" t="s">
        <v>4</v>
      </c>
      <c r="C15" s="1600">
        <v>163973.31200000001</v>
      </c>
      <c r="D15" s="1600">
        <v>40887.504999999997</v>
      </c>
      <c r="E15" s="1600">
        <v>123085.807</v>
      </c>
      <c r="F15" s="1600">
        <v>114046.81299999999</v>
      </c>
      <c r="G15" s="1600">
        <v>4551.5749999999998</v>
      </c>
      <c r="H15" s="1600">
        <v>879.74</v>
      </c>
      <c r="I15" s="1600">
        <v>735.38599999999997</v>
      </c>
      <c r="J15" s="1600">
        <v>645.46299999999997</v>
      </c>
      <c r="K15" s="1600">
        <v>2226.83</v>
      </c>
      <c r="M15" s="2051"/>
    </row>
    <row r="16" spans="2:24">
      <c r="B16" s="2049"/>
      <c r="C16" s="2050"/>
      <c r="D16" s="2050"/>
      <c r="E16" s="2050"/>
      <c r="F16" s="2050"/>
      <c r="G16" s="2050"/>
      <c r="H16" s="2050"/>
      <c r="I16" s="2050"/>
      <c r="J16" s="2050"/>
      <c r="K16" s="2050"/>
      <c r="O16" s="2052"/>
      <c r="P16" s="2052"/>
      <c r="Q16" s="2052"/>
      <c r="R16" s="2052"/>
      <c r="S16" s="2052"/>
      <c r="T16" s="2052"/>
      <c r="U16" s="2052"/>
      <c r="V16" s="2052"/>
      <c r="W16" s="2052"/>
      <c r="X16" s="2052"/>
    </row>
    <row r="17" spans="2:24" ht="15.75" thickBot="1">
      <c r="B17" s="2049"/>
      <c r="C17" s="2050"/>
      <c r="D17" s="2050"/>
      <c r="E17" s="2050"/>
      <c r="F17" s="2050"/>
      <c r="G17" s="2050"/>
      <c r="H17" s="2050"/>
      <c r="I17" s="2050"/>
      <c r="J17" s="2050"/>
      <c r="K17" s="2050"/>
      <c r="O17" s="1602"/>
      <c r="P17" s="1602"/>
      <c r="Q17" s="1602"/>
      <c r="R17" s="1602"/>
      <c r="S17" s="1602"/>
      <c r="T17" s="1602"/>
      <c r="U17" s="1602"/>
      <c r="V17" s="1602"/>
      <c r="W17" s="1602"/>
      <c r="X17" s="2052"/>
    </row>
    <row r="18" spans="2:24" ht="15" customHeight="1">
      <c r="B18" s="2657" t="s">
        <v>509</v>
      </c>
      <c r="C18" s="2658"/>
      <c r="D18" s="2658"/>
      <c r="E18" s="2658"/>
      <c r="F18" s="2658"/>
      <c r="G18" s="2658"/>
      <c r="H18" s="2658"/>
      <c r="I18" s="2658"/>
      <c r="J18" s="2658"/>
      <c r="K18" s="2659"/>
      <c r="O18" s="1602"/>
      <c r="P18" s="1602"/>
      <c r="Q18" s="1602"/>
      <c r="R18" s="1602"/>
      <c r="S18" s="1602"/>
      <c r="T18" s="1602"/>
      <c r="U18" s="1602"/>
      <c r="V18" s="1602"/>
      <c r="W18" s="1602"/>
      <c r="X18" s="2052"/>
    </row>
    <row r="19" spans="2:24" ht="29.25" customHeight="1">
      <c r="B19" s="2660" t="s">
        <v>498</v>
      </c>
      <c r="C19" s="2661" t="s">
        <v>499</v>
      </c>
      <c r="D19" s="2661"/>
      <c r="E19" s="2661"/>
      <c r="F19" s="2662" t="s">
        <v>1018</v>
      </c>
      <c r="G19" s="2662"/>
      <c r="H19" s="2662"/>
      <c r="I19" s="2662"/>
      <c r="J19" s="2662"/>
      <c r="K19" s="2663"/>
      <c r="O19" s="1602"/>
      <c r="P19" s="1602"/>
      <c r="Q19" s="1602"/>
      <c r="R19" s="1602"/>
      <c r="S19" s="1602"/>
      <c r="T19" s="1602"/>
      <c r="U19" s="1602"/>
      <c r="V19" s="1602"/>
      <c r="W19" s="1602"/>
      <c r="X19" s="2052"/>
    </row>
    <row r="20" spans="2:24">
      <c r="B20" s="2660"/>
      <c r="C20" s="2661"/>
      <c r="D20" s="2661"/>
      <c r="E20" s="2661"/>
      <c r="F20" s="2664" t="s">
        <v>500</v>
      </c>
      <c r="G20" s="2664"/>
      <c r="H20" s="2664"/>
      <c r="I20" s="2664" t="s">
        <v>501</v>
      </c>
      <c r="J20" s="2664"/>
      <c r="K20" s="2665"/>
      <c r="O20" s="1602"/>
      <c r="P20" s="1602"/>
      <c r="Q20" s="1602"/>
      <c r="R20" s="1602"/>
      <c r="S20" s="1602"/>
      <c r="T20" s="1602"/>
      <c r="U20" s="1602"/>
      <c r="V20" s="1602"/>
      <c r="W20" s="1602"/>
      <c r="X20" s="2052"/>
    </row>
    <row r="21" spans="2:24">
      <c r="B21" s="2660"/>
      <c r="C21" s="1597" t="s">
        <v>974</v>
      </c>
      <c r="D21" s="1598" t="s">
        <v>502</v>
      </c>
      <c r="E21" s="1597" t="s">
        <v>999</v>
      </c>
      <c r="F21" s="1598" t="s">
        <v>479</v>
      </c>
      <c r="G21" s="1598" t="s">
        <v>480</v>
      </c>
      <c r="H21" s="1598" t="s">
        <v>481</v>
      </c>
      <c r="I21" s="1598" t="s">
        <v>482</v>
      </c>
      <c r="J21" s="1598" t="s">
        <v>483</v>
      </c>
      <c r="K21" s="1599" t="s">
        <v>484</v>
      </c>
      <c r="O21" s="1602"/>
      <c r="P21" s="1602"/>
      <c r="Q21" s="1602"/>
      <c r="R21" s="1602"/>
      <c r="S21" s="1602"/>
      <c r="T21" s="1602"/>
      <c r="U21" s="1602"/>
      <c r="V21" s="1602"/>
      <c r="W21" s="1602"/>
      <c r="X21" s="2052"/>
    </row>
    <row r="22" spans="2:24">
      <c r="B22" s="2046" t="s">
        <v>479</v>
      </c>
      <c r="C22" s="2010">
        <v>40432.618999999999</v>
      </c>
      <c r="D22" s="2010">
        <v>6609.8630000000003</v>
      </c>
      <c r="E22" s="2010">
        <v>33822.756000000001</v>
      </c>
      <c r="F22" s="2010">
        <v>32858.839</v>
      </c>
      <c r="G22" s="2010">
        <v>821.09199999999998</v>
      </c>
      <c r="H22" s="2010">
        <v>66.563000000000002</v>
      </c>
      <c r="I22" s="2010">
        <v>53.841999999999999</v>
      </c>
      <c r="J22" s="2010">
        <v>14.901</v>
      </c>
      <c r="K22" s="2047">
        <v>7.5190000000000001</v>
      </c>
      <c r="O22" s="1602"/>
      <c r="P22" s="1602"/>
      <c r="Q22" s="1602"/>
      <c r="R22" s="1602"/>
      <c r="S22" s="1602"/>
      <c r="T22" s="1602"/>
      <c r="U22" s="1602"/>
      <c r="V22" s="1602"/>
      <c r="W22" s="1602"/>
      <c r="X22" s="2052"/>
    </row>
    <row r="23" spans="2:24">
      <c r="B23" s="2046" t="s">
        <v>480</v>
      </c>
      <c r="C23" s="2010">
        <v>1390.846</v>
      </c>
      <c r="D23" s="2010">
        <v>179.184</v>
      </c>
      <c r="E23" s="2010">
        <v>1211.662</v>
      </c>
      <c r="F23" s="2010">
        <v>609.64099999999996</v>
      </c>
      <c r="G23" s="2010">
        <v>513.46400000000006</v>
      </c>
      <c r="H23" s="2010">
        <v>48.668999999999997</v>
      </c>
      <c r="I23" s="2010">
        <v>30.274000000000001</v>
      </c>
      <c r="J23" s="2010">
        <v>6.242</v>
      </c>
      <c r="K23" s="2047">
        <v>3.3719999999999999</v>
      </c>
      <c r="N23" s="2053" t="s">
        <v>510</v>
      </c>
      <c r="O23" s="2052"/>
      <c r="P23" s="2052"/>
      <c r="Q23" s="2052"/>
      <c r="R23" s="2052"/>
      <c r="S23" s="2052"/>
      <c r="T23" s="2052"/>
      <c r="U23" s="2052"/>
      <c r="V23" s="2052"/>
      <c r="W23" s="2052"/>
      <c r="X23" s="2052"/>
    </row>
    <row r="24" spans="2:24">
      <c r="B24" s="2046" t="s">
        <v>503</v>
      </c>
      <c r="C24" s="2010">
        <v>187.744</v>
      </c>
      <c r="D24" s="2010">
        <v>66.927999999999997</v>
      </c>
      <c r="E24" s="2010">
        <v>120.816</v>
      </c>
      <c r="F24" s="2010">
        <v>31.920999999999999</v>
      </c>
      <c r="G24" s="2010">
        <v>22.396999999999998</v>
      </c>
      <c r="H24" s="2010">
        <v>30.873999999999999</v>
      </c>
      <c r="I24" s="2010">
        <v>25.341999999999999</v>
      </c>
      <c r="J24" s="2010">
        <v>5.8810000000000002</v>
      </c>
      <c r="K24" s="2047">
        <v>4.4009999999999998</v>
      </c>
    </row>
    <row r="25" spans="2:24">
      <c r="B25" s="2046" t="s">
        <v>482</v>
      </c>
      <c r="C25" s="2010">
        <v>204.572</v>
      </c>
      <c r="D25" s="2010">
        <v>30.780999999999999</v>
      </c>
      <c r="E25" s="2010">
        <v>173.791</v>
      </c>
      <c r="F25" s="2010">
        <v>21.16</v>
      </c>
      <c r="G25" s="2010">
        <v>30.869</v>
      </c>
      <c r="H25" s="2010">
        <v>13.074999999999999</v>
      </c>
      <c r="I25" s="2010">
        <v>76.933999999999997</v>
      </c>
      <c r="J25" s="2010">
        <v>20.132000000000001</v>
      </c>
      <c r="K25" s="2047">
        <v>11.621</v>
      </c>
    </row>
    <row r="26" spans="2:24">
      <c r="B26" s="2046" t="s">
        <v>483</v>
      </c>
      <c r="C26" s="2010">
        <v>101.10299999999999</v>
      </c>
      <c r="D26" s="2010">
        <v>33.521999999999998</v>
      </c>
      <c r="E26" s="2010">
        <v>67.581000000000003</v>
      </c>
      <c r="F26" s="2010">
        <v>0.97399999999999998</v>
      </c>
      <c r="G26" s="2010">
        <v>4.0179999999999998</v>
      </c>
      <c r="H26" s="2010">
        <v>19.143999999999998</v>
      </c>
      <c r="I26" s="2010">
        <v>9.6769999999999996</v>
      </c>
      <c r="J26" s="2010">
        <v>8.2609999999999992</v>
      </c>
      <c r="K26" s="2047">
        <v>25.507000000000001</v>
      </c>
    </row>
    <row r="27" spans="2:24">
      <c r="B27" s="2046" t="s">
        <v>484</v>
      </c>
      <c r="C27" s="2010">
        <v>188.74600000000001</v>
      </c>
      <c r="D27" s="2010">
        <v>45.34</v>
      </c>
      <c r="E27" s="2010">
        <v>143.40600000000001</v>
      </c>
      <c r="F27" s="2010">
        <v>0</v>
      </c>
      <c r="G27" s="2010">
        <v>3.383</v>
      </c>
      <c r="H27" s="2010">
        <v>8.9939999999999998</v>
      </c>
      <c r="I27" s="2010">
        <v>4.58</v>
      </c>
      <c r="J27" s="2010">
        <v>9.2520000000000007</v>
      </c>
      <c r="K27" s="2047">
        <v>117.197</v>
      </c>
    </row>
    <row r="28" spans="2:24" ht="15.75" thickBot="1">
      <c r="B28" s="2048" t="s">
        <v>4</v>
      </c>
      <c r="C28" s="1600">
        <v>42505.63</v>
      </c>
      <c r="D28" s="1600">
        <v>6965.6180000000004</v>
      </c>
      <c r="E28" s="1600">
        <v>35540.012000000002</v>
      </c>
      <c r="F28" s="1600">
        <v>33522.535000000003</v>
      </c>
      <c r="G28" s="1600">
        <v>1395.223</v>
      </c>
      <c r="H28" s="1600">
        <v>187.31899999999999</v>
      </c>
      <c r="I28" s="1600">
        <v>200.649</v>
      </c>
      <c r="J28" s="1600">
        <v>64.668999999999997</v>
      </c>
      <c r="K28" s="1600">
        <v>169.61699999999999</v>
      </c>
    </row>
    <row r="29" spans="2:24">
      <c r="B29" s="2049"/>
      <c r="C29" s="2050"/>
      <c r="D29" s="2050"/>
      <c r="E29" s="2050"/>
      <c r="F29" s="2050"/>
      <c r="G29" s="2050"/>
      <c r="H29" s="2050"/>
      <c r="I29" s="2050"/>
      <c r="J29" s="2050"/>
      <c r="K29" s="2050"/>
    </row>
    <row r="30" spans="2:24" ht="15.75" thickBot="1"/>
    <row r="31" spans="2:24">
      <c r="B31" s="2657" t="s">
        <v>511</v>
      </c>
      <c r="C31" s="2658"/>
      <c r="D31" s="2658"/>
      <c r="E31" s="2658"/>
      <c r="F31" s="2658"/>
      <c r="G31" s="2658"/>
      <c r="H31" s="2658"/>
      <c r="I31" s="2658"/>
      <c r="J31" s="2658"/>
      <c r="K31" s="2659"/>
    </row>
    <row r="32" spans="2:24" ht="28.5" customHeight="1">
      <c r="B32" s="2660" t="s">
        <v>498</v>
      </c>
      <c r="C32" s="2661" t="s">
        <v>499</v>
      </c>
      <c r="D32" s="2661"/>
      <c r="E32" s="2661"/>
      <c r="F32" s="2662" t="s">
        <v>1018</v>
      </c>
      <c r="G32" s="2662"/>
      <c r="H32" s="2662"/>
      <c r="I32" s="2662"/>
      <c r="J32" s="2662"/>
      <c r="K32" s="2663"/>
    </row>
    <row r="33" spans="2:14">
      <c r="B33" s="2660"/>
      <c r="C33" s="2661"/>
      <c r="D33" s="2661"/>
      <c r="E33" s="2661"/>
      <c r="F33" s="2664" t="s">
        <v>500</v>
      </c>
      <c r="G33" s="2664"/>
      <c r="H33" s="2664"/>
      <c r="I33" s="2664" t="s">
        <v>501</v>
      </c>
      <c r="J33" s="2664"/>
      <c r="K33" s="2665"/>
    </row>
    <row r="34" spans="2:14">
      <c r="B34" s="2660"/>
      <c r="C34" s="1597" t="s">
        <v>974</v>
      </c>
      <c r="D34" s="1598" t="s">
        <v>502</v>
      </c>
      <c r="E34" s="1597" t="s">
        <v>999</v>
      </c>
      <c r="F34" s="1598" t="s">
        <v>479</v>
      </c>
      <c r="G34" s="1598" t="s">
        <v>480</v>
      </c>
      <c r="H34" s="1598" t="s">
        <v>481</v>
      </c>
      <c r="I34" s="1598" t="s">
        <v>482</v>
      </c>
      <c r="J34" s="1598" t="s">
        <v>483</v>
      </c>
      <c r="K34" s="1599" t="s">
        <v>484</v>
      </c>
    </row>
    <row r="35" spans="2:14">
      <c r="B35" s="2046" t="s">
        <v>479</v>
      </c>
      <c r="C35" s="2011">
        <v>111870.22</v>
      </c>
      <c r="D35" s="2011">
        <v>31063.875</v>
      </c>
      <c r="E35" s="2011">
        <v>80806.345000000001</v>
      </c>
      <c r="F35" s="2011">
        <v>77768.354999999996</v>
      </c>
      <c r="G35" s="2011">
        <v>1926.8720000000001</v>
      </c>
      <c r="H35" s="2011">
        <v>305.24799999999999</v>
      </c>
      <c r="I35" s="2011">
        <v>269.46600000000001</v>
      </c>
      <c r="J35" s="2011">
        <v>290.61599999999999</v>
      </c>
      <c r="K35" s="2054">
        <v>245.78800000000001</v>
      </c>
    </row>
    <row r="36" spans="2:14">
      <c r="B36" s="2046" t="s">
        <v>480</v>
      </c>
      <c r="C36" s="2011">
        <v>3664.48</v>
      </c>
      <c r="D36" s="2011">
        <v>946.827</v>
      </c>
      <c r="E36" s="2011">
        <v>2717.6529999999998</v>
      </c>
      <c r="F36" s="2011">
        <v>1288.5</v>
      </c>
      <c r="G36" s="2011">
        <v>930.05200000000002</v>
      </c>
      <c r="H36" s="2011">
        <v>170.214</v>
      </c>
      <c r="I36" s="2011">
        <v>106.803</v>
      </c>
      <c r="J36" s="2011">
        <v>79.256</v>
      </c>
      <c r="K36" s="2054">
        <v>142.828</v>
      </c>
    </row>
    <row r="37" spans="2:14">
      <c r="B37" s="2046" t="s">
        <v>503</v>
      </c>
      <c r="C37" s="2011">
        <v>647.91</v>
      </c>
      <c r="D37" s="2011">
        <v>178.994</v>
      </c>
      <c r="E37" s="2011">
        <v>468.916</v>
      </c>
      <c r="F37" s="2011">
        <v>122.078</v>
      </c>
      <c r="G37" s="2011">
        <v>90.787000000000006</v>
      </c>
      <c r="H37" s="2011">
        <v>140.72999999999999</v>
      </c>
      <c r="I37" s="2011">
        <v>37.255000000000003</v>
      </c>
      <c r="J37" s="2011">
        <v>23.815000000000001</v>
      </c>
      <c r="K37" s="2054">
        <v>54.250999999999998</v>
      </c>
    </row>
    <row r="38" spans="2:14">
      <c r="B38" s="2046" t="s">
        <v>482</v>
      </c>
      <c r="C38" s="2011">
        <v>558.17899999999997</v>
      </c>
      <c r="D38" s="2011">
        <v>128.90299999999999</v>
      </c>
      <c r="E38" s="2011">
        <v>429.27600000000001</v>
      </c>
      <c r="F38" s="2011">
        <v>57.142000000000003</v>
      </c>
      <c r="G38" s="2011">
        <v>46.411999999999999</v>
      </c>
      <c r="H38" s="2011">
        <v>31.524000000000001</v>
      </c>
      <c r="I38" s="2011">
        <v>87.433000000000007</v>
      </c>
      <c r="J38" s="2011">
        <v>44.209000000000003</v>
      </c>
      <c r="K38" s="2054">
        <v>162.55600000000001</v>
      </c>
      <c r="N38" s="2051"/>
    </row>
    <row r="39" spans="2:14">
      <c r="B39" s="2046" t="s">
        <v>483</v>
      </c>
      <c r="C39" s="2011">
        <v>562.46500000000003</v>
      </c>
      <c r="D39" s="2011">
        <v>116.432</v>
      </c>
      <c r="E39" s="2011">
        <v>446.03300000000002</v>
      </c>
      <c r="F39" s="2011">
        <v>18.748999999999999</v>
      </c>
      <c r="G39" s="2011">
        <v>12.814</v>
      </c>
      <c r="H39" s="2011">
        <v>15.122</v>
      </c>
      <c r="I39" s="2011">
        <v>15.785</v>
      </c>
      <c r="J39" s="2011">
        <v>42.988</v>
      </c>
      <c r="K39" s="2054">
        <v>340.57499999999999</v>
      </c>
    </row>
    <row r="40" spans="2:14">
      <c r="B40" s="2046" t="s">
        <v>484</v>
      </c>
      <c r="C40" s="2011">
        <v>1972.5029999999999</v>
      </c>
      <c r="D40" s="2011">
        <v>870.49300000000005</v>
      </c>
      <c r="E40" s="2011">
        <v>1102.01</v>
      </c>
      <c r="F40" s="2011">
        <v>9.3460000000000001</v>
      </c>
      <c r="G40" s="2011">
        <v>6.9450000000000003</v>
      </c>
      <c r="H40" s="2011">
        <v>4.9660000000000002</v>
      </c>
      <c r="I40" s="2011">
        <v>5.0890000000000004</v>
      </c>
      <c r="J40" s="2011">
        <v>23.042000000000002</v>
      </c>
      <c r="K40" s="2054">
        <v>1052.6220000000001</v>
      </c>
    </row>
    <row r="41" spans="2:14" ht="15.75" thickBot="1">
      <c r="B41" s="2048" t="s">
        <v>4</v>
      </c>
      <c r="C41" s="1600">
        <v>119275.757</v>
      </c>
      <c r="D41" s="1600">
        <v>33305.523999999998</v>
      </c>
      <c r="E41" s="1600">
        <v>85970.232999999993</v>
      </c>
      <c r="F41" s="1600">
        <v>79264.17</v>
      </c>
      <c r="G41" s="1600">
        <v>3013.8820000000001</v>
      </c>
      <c r="H41" s="1600">
        <v>667.80399999999997</v>
      </c>
      <c r="I41" s="1600">
        <v>521.83100000000002</v>
      </c>
      <c r="J41" s="1600">
        <v>503.92599999999999</v>
      </c>
      <c r="K41" s="1600">
        <v>1998.62</v>
      </c>
    </row>
    <row r="42" spans="2:14">
      <c r="B42" s="2055"/>
      <c r="C42" s="2055"/>
      <c r="D42" s="2055"/>
      <c r="E42" s="2055"/>
      <c r="F42" s="2055"/>
      <c r="G42" s="2055"/>
      <c r="H42" s="2055"/>
      <c r="I42" s="2055"/>
      <c r="J42" s="2055"/>
      <c r="K42" s="2055"/>
    </row>
    <row r="43" spans="2:14" ht="39" customHeight="1">
      <c r="B43" s="2667" t="s">
        <v>512</v>
      </c>
      <c r="C43" s="2667"/>
      <c r="D43" s="2667"/>
      <c r="E43" s="2667"/>
      <c r="F43" s="2667"/>
      <c r="G43" s="2667"/>
      <c r="H43" s="2667"/>
      <c r="I43" s="2667"/>
      <c r="J43" s="2667"/>
      <c r="K43" s="2667"/>
    </row>
  </sheetData>
  <mergeCells count="20">
    <mergeCell ref="B3:K3"/>
    <mergeCell ref="B5:K5"/>
    <mergeCell ref="B6:B8"/>
    <mergeCell ref="C6:E7"/>
    <mergeCell ref="F6:K6"/>
    <mergeCell ref="F7:H7"/>
    <mergeCell ref="I7:K7"/>
    <mergeCell ref="B18:K18"/>
    <mergeCell ref="B19:B21"/>
    <mergeCell ref="C19:E20"/>
    <mergeCell ref="F19:K19"/>
    <mergeCell ref="F20:H20"/>
    <mergeCell ref="I20:K20"/>
    <mergeCell ref="B43:K43"/>
    <mergeCell ref="B31:K31"/>
    <mergeCell ref="B32:B34"/>
    <mergeCell ref="C32:E33"/>
    <mergeCell ref="F32:K32"/>
    <mergeCell ref="F33:H33"/>
    <mergeCell ref="I33:K33"/>
  </mergeCells>
  <pageMargins left="0.7" right="0.7" top="0.75" bottom="0.75" header="0.3" footer="0.3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/>
  </sheetViews>
  <sheetFormatPr defaultColWidth="24" defaultRowHeight="14.25"/>
  <cols>
    <col min="1" max="1" width="4.85546875" style="2068" customWidth="1"/>
    <col min="2" max="2" width="56.5703125" style="2066" customWidth="1"/>
    <col min="3" max="3" width="14" style="2066" customWidth="1"/>
    <col min="4" max="4" width="13.140625" style="2066" customWidth="1"/>
    <col min="5" max="6" width="13.7109375" style="2066" customWidth="1"/>
    <col min="7" max="7" width="13" style="2066" customWidth="1"/>
    <col min="8" max="8" width="12.85546875" style="2067" customWidth="1"/>
    <col min="9" max="9" width="7.28515625" style="2066" bestFit="1" customWidth="1"/>
    <col min="10" max="16384" width="24" style="2066"/>
  </cols>
  <sheetData>
    <row r="1" spans="1:10" s="2056" customFormat="1">
      <c r="D1" s="2057"/>
      <c r="E1" s="2058"/>
      <c r="G1" s="2058" t="s">
        <v>513</v>
      </c>
      <c r="H1" s="2059"/>
    </row>
    <row r="2" spans="1:10" s="2056" customFormat="1">
      <c r="A2" s="2060"/>
      <c r="H2" s="2059"/>
    </row>
    <row r="3" spans="1:10" s="2056" customFormat="1">
      <c r="B3" s="2668" t="s">
        <v>514</v>
      </c>
      <c r="C3" s="2668"/>
      <c r="D3" s="2668"/>
      <c r="E3" s="2668"/>
      <c r="F3" s="2668"/>
      <c r="G3" s="2668"/>
      <c r="H3" s="2059"/>
    </row>
    <row r="4" spans="1:10" s="2056" customFormat="1" ht="15" thickBot="1"/>
    <row r="5" spans="1:10" s="2056" customFormat="1" ht="15" thickBot="1">
      <c r="B5" s="1567" t="s">
        <v>515</v>
      </c>
      <c r="C5" s="2061" t="s">
        <v>974</v>
      </c>
      <c r="D5" s="2062" t="s">
        <v>975</v>
      </c>
      <c r="E5" s="2062" t="s">
        <v>297</v>
      </c>
      <c r="F5" s="2063" t="s">
        <v>928</v>
      </c>
      <c r="G5" s="2063" t="s">
        <v>999</v>
      </c>
    </row>
    <row r="6" spans="1:10" s="2064" customFormat="1">
      <c r="B6" s="1603" t="s">
        <v>516</v>
      </c>
      <c r="C6" s="1604">
        <v>4.1356815586286934E-2</v>
      </c>
      <c r="D6" s="1605">
        <v>4.0464641453079903E-2</v>
      </c>
      <c r="E6" s="1605">
        <v>4.1843041370273663E-2</v>
      </c>
      <c r="F6" s="1606">
        <v>4.0734461280863138E-2</v>
      </c>
      <c r="G6" s="1607">
        <v>4.1029534617373326E-2</v>
      </c>
    </row>
    <row r="7" spans="1:10" s="2064" customFormat="1" ht="28.5" customHeight="1">
      <c r="B7" s="1608" t="s">
        <v>517</v>
      </c>
      <c r="C7" s="1609">
        <v>5.6266222983416533E-2</v>
      </c>
      <c r="D7" s="1610">
        <v>5.5434647532580338E-2</v>
      </c>
      <c r="E7" s="1610">
        <v>5.5899599130161418E-2</v>
      </c>
      <c r="F7" s="1611">
        <v>5.6398738724106133E-2</v>
      </c>
      <c r="G7" s="1612">
        <v>5.6638439944425807E-2</v>
      </c>
    </row>
    <row r="8" spans="1:10" s="2064" customFormat="1">
      <c r="B8" s="1608" t="s">
        <v>518</v>
      </c>
      <c r="C8" s="1609">
        <v>4.5070010780369069E-2</v>
      </c>
      <c r="D8" s="1610">
        <v>4.4992626294679212E-2</v>
      </c>
      <c r="E8" s="1610">
        <v>4.8091490014501095E-2</v>
      </c>
      <c r="F8" s="1611">
        <v>4.6987045182862897E-2</v>
      </c>
      <c r="G8" s="1612">
        <v>4.724816597955158E-2</v>
      </c>
    </row>
    <row r="9" spans="1:10" s="2064" customFormat="1" ht="25.5">
      <c r="B9" s="1608" t="s">
        <v>519</v>
      </c>
      <c r="C9" s="1609">
        <v>6.1036717772317436E-2</v>
      </c>
      <c r="D9" s="1610">
        <v>6.1323924836908995E-2</v>
      </c>
      <c r="E9" s="1610">
        <v>6.4086039451837482E-2</v>
      </c>
      <c r="F9" s="1611">
        <v>6.4871954965827761E-2</v>
      </c>
      <c r="G9" s="1612">
        <v>6.518655620274029E-2</v>
      </c>
    </row>
    <row r="10" spans="1:10" s="2064" customFormat="1">
      <c r="B10" s="1608" t="s">
        <v>520</v>
      </c>
      <c r="C10" s="1609">
        <v>2.4742190796665443E-2</v>
      </c>
      <c r="D10" s="1610">
        <v>2.4399109813899866E-2</v>
      </c>
      <c r="E10" s="1610">
        <v>2.3409981446818426E-2</v>
      </c>
      <c r="F10" s="1611">
        <v>2.2397976522125988E-2</v>
      </c>
      <c r="G10" s="1612">
        <v>2.3194411952900097E-2</v>
      </c>
    </row>
    <row r="11" spans="1:10" s="2064" customFormat="1" ht="25.5">
      <c r="B11" s="1608" t="s">
        <v>521</v>
      </c>
      <c r="C11" s="1609">
        <v>0.91761272895680168</v>
      </c>
      <c r="D11" s="1610">
        <v>0.89936162401493802</v>
      </c>
      <c r="E11" s="1610">
        <v>0.87007163549427713</v>
      </c>
      <c r="F11" s="1611">
        <v>0.8669296211824743</v>
      </c>
      <c r="G11" s="1612">
        <v>0.86838364551822811</v>
      </c>
    </row>
    <row r="12" spans="1:10" s="2064" customFormat="1" ht="29.25" customHeight="1">
      <c r="B12" s="1608" t="s">
        <v>522</v>
      </c>
      <c r="C12" s="1609">
        <v>1.241456213847099</v>
      </c>
      <c r="D12" s="1613">
        <v>1.2391998890074136</v>
      </c>
      <c r="E12" s="1613">
        <v>1.1894789882795949</v>
      </c>
      <c r="F12" s="1611">
        <v>1.1979656764541446</v>
      </c>
      <c r="G12" s="1612">
        <v>1.1329703212091369</v>
      </c>
    </row>
    <row r="13" spans="1:10" s="2064" customFormat="1" ht="38.25">
      <c r="B13" s="1608" t="s">
        <v>523</v>
      </c>
      <c r="C13" s="1609">
        <v>0.80985657857771087</v>
      </c>
      <c r="D13" s="1613">
        <v>0.7924369841904999</v>
      </c>
      <c r="E13" s="1613">
        <v>0.76275480545156005</v>
      </c>
      <c r="F13" s="1611">
        <v>0.7651854449783948</v>
      </c>
      <c r="G13" s="1612">
        <v>0.74624164764081546</v>
      </c>
    </row>
    <row r="14" spans="1:10" s="2064" customFormat="1">
      <c r="B14" s="1608" t="s">
        <v>524</v>
      </c>
      <c r="C14" s="1609">
        <v>0.38610707776010766</v>
      </c>
      <c r="D14" s="1613">
        <v>0.39294318205105438</v>
      </c>
      <c r="E14" s="1613">
        <v>0.40477911356353047</v>
      </c>
      <c r="F14" s="1611">
        <v>0.3963400093421896</v>
      </c>
      <c r="G14" s="1612">
        <v>0.38780831959252904</v>
      </c>
      <c r="J14" s="1614"/>
    </row>
    <row r="15" spans="1:10" s="2064" customFormat="1">
      <c r="B15" s="1608" t="s">
        <v>525</v>
      </c>
      <c r="C15" s="1609">
        <v>0.21196222723648672</v>
      </c>
      <c r="D15" s="1613">
        <v>0.21308966910919641</v>
      </c>
      <c r="E15" s="1613">
        <v>0.19703872263348979</v>
      </c>
      <c r="F15" s="1611">
        <v>0.18892914769416433</v>
      </c>
      <c r="G15" s="1612">
        <v>0.19037764052649048</v>
      </c>
    </row>
    <row r="16" spans="1:10" s="2064" customFormat="1" ht="25.5">
      <c r="B16" s="1608" t="s">
        <v>526</v>
      </c>
      <c r="C16" s="1609">
        <v>-6.4088136518398051E-2</v>
      </c>
      <c r="D16" s="1613">
        <v>-6.3413563526620503E-2</v>
      </c>
      <c r="E16" s="1613">
        <v>-5.1816256807674016E-2</v>
      </c>
      <c r="F16" s="1611">
        <v>-5.2706188405930075E-2</v>
      </c>
      <c r="G16" s="1612">
        <v>-3.6933801139678389E-2</v>
      </c>
    </row>
    <row r="17" spans="1:15" s="2064" customFormat="1" ht="38.25">
      <c r="B17" s="1608" t="s">
        <v>527</v>
      </c>
      <c r="C17" s="1609">
        <v>5.0468519140715283E-2</v>
      </c>
      <c r="D17" s="1613">
        <v>5.5026407175317399E-2</v>
      </c>
      <c r="E17" s="1613">
        <v>6.4878739530574103E-2</v>
      </c>
      <c r="F17" s="1611">
        <v>6.2516797856572326E-2</v>
      </c>
      <c r="G17" s="1612">
        <v>7.0483852624720622E-2</v>
      </c>
      <c r="J17" s="2065"/>
    </row>
    <row r="18" spans="1:15" s="2064" customFormat="1" ht="38.25">
      <c r="B18" s="1608" t="s">
        <v>528</v>
      </c>
      <c r="C18" s="1609">
        <v>0.12648277974235786</v>
      </c>
      <c r="D18" s="1613">
        <v>0.13471714830703621</v>
      </c>
      <c r="E18" s="1613">
        <v>0.14827767019223498</v>
      </c>
      <c r="F18" s="1615">
        <v>0.14469091651098986</v>
      </c>
      <c r="G18" s="1616">
        <v>0.14044243763085079</v>
      </c>
    </row>
    <row r="19" spans="1:15" s="2064" customFormat="1">
      <c r="B19" s="1569" t="s">
        <v>529</v>
      </c>
      <c r="C19" s="1617">
        <v>4.9383212603785601E-2</v>
      </c>
      <c r="D19" s="1618">
        <v>4.8768859833308732E-2</v>
      </c>
      <c r="E19" s="1618">
        <v>5.0360929923004359E-2</v>
      </c>
      <c r="F19" s="1619">
        <v>5.0756089713081737E-2</v>
      </c>
      <c r="G19" s="1620">
        <v>5.3966370726556058E-2</v>
      </c>
    </row>
    <row r="20" spans="1:15" s="2064" customFormat="1" ht="25.5">
      <c r="B20" s="1569" t="s">
        <v>530</v>
      </c>
      <c r="C20" s="1609">
        <v>5.1083858888038174E-2</v>
      </c>
      <c r="D20" s="1613">
        <v>5.0318772313717425E-2</v>
      </c>
      <c r="E20" s="1613">
        <v>5.1888974064799552E-2</v>
      </c>
      <c r="F20" s="1611">
        <v>5.2129222588499655E-2</v>
      </c>
      <c r="G20" s="1612">
        <v>5.5470509417316398E-2</v>
      </c>
      <c r="J20" s="2066"/>
      <c r="K20" s="2066"/>
      <c r="L20" s="2066"/>
      <c r="M20" s="2066"/>
      <c r="N20" s="2066"/>
    </row>
    <row r="21" spans="1:15" s="2064" customFormat="1" ht="26.25" thickBot="1">
      <c r="B21" s="1621" t="s">
        <v>531</v>
      </c>
      <c r="C21" s="1622">
        <v>0.10979160863899884</v>
      </c>
      <c r="D21" s="1623">
        <v>0.10855383794137703</v>
      </c>
      <c r="E21" s="1624">
        <v>0.11310450253145589</v>
      </c>
      <c r="F21" s="1625">
        <v>8.2991992833158626E-2</v>
      </c>
      <c r="G21" s="1626">
        <v>8.0576414740549995E-2</v>
      </c>
      <c r="I21" s="2067"/>
      <c r="J21" s="2066"/>
      <c r="K21" s="2066"/>
      <c r="L21" s="2066"/>
      <c r="M21" s="2066"/>
      <c r="N21" s="2066"/>
      <c r="O21" s="2066"/>
    </row>
    <row r="22" spans="1:15">
      <c r="A22" s="2066"/>
      <c r="D22" s="2068"/>
      <c r="G22" s="2069"/>
    </row>
    <row r="23" spans="1:15">
      <c r="A23" s="2066"/>
      <c r="C23" s="2070"/>
      <c r="D23" s="2071"/>
    </row>
    <row r="24" spans="1:15">
      <c r="A24" s="2066"/>
      <c r="B24" s="2072"/>
      <c r="C24" s="2073"/>
      <c r="D24" s="2073"/>
    </row>
    <row r="25" spans="1:15">
      <c r="A25" s="2066"/>
      <c r="B25" s="2072"/>
      <c r="C25" s="2073"/>
      <c r="D25" s="2073"/>
    </row>
    <row r="26" spans="1:15">
      <c r="A26" s="2066"/>
      <c r="B26" s="2072"/>
      <c r="C26" s="2073"/>
      <c r="D26" s="2073"/>
    </row>
    <row r="27" spans="1:15">
      <c r="A27" s="2066"/>
      <c r="B27" s="2072"/>
      <c r="C27" s="2073"/>
      <c r="D27" s="2073"/>
      <c r="E27" s="2074"/>
      <c r="F27" s="2074"/>
    </row>
    <row r="28" spans="1:15">
      <c r="A28" s="2066"/>
      <c r="B28" s="2072"/>
      <c r="C28" s="2073"/>
      <c r="D28" s="2073"/>
    </row>
    <row r="29" spans="1:15">
      <c r="A29" s="2066"/>
      <c r="B29" s="2072"/>
      <c r="C29" s="2073"/>
      <c r="D29" s="2073"/>
    </row>
    <row r="30" spans="1:15">
      <c r="A30" s="2066"/>
      <c r="B30" s="2072"/>
      <c r="C30" s="2073"/>
      <c r="D30" s="2073"/>
    </row>
    <row r="31" spans="1:15">
      <c r="A31" s="2066"/>
      <c r="B31" s="2072"/>
      <c r="C31" s="2073"/>
      <c r="D31" s="2073"/>
    </row>
    <row r="32" spans="1:15">
      <c r="A32" s="2066"/>
      <c r="B32" s="2072"/>
      <c r="C32" s="2073"/>
      <c r="D32" s="2073"/>
    </row>
    <row r="33" spans="1:6">
      <c r="A33" s="2066"/>
      <c r="B33" s="2072"/>
      <c r="C33" s="2073"/>
      <c r="D33" s="2073"/>
    </row>
    <row r="34" spans="1:6">
      <c r="B34" s="2072"/>
      <c r="C34" s="2073"/>
      <c r="D34" s="2073"/>
    </row>
    <row r="35" spans="1:6">
      <c r="B35" s="2072"/>
      <c r="C35" s="2073"/>
    </row>
    <row r="36" spans="1:6">
      <c r="A36" s="2066"/>
      <c r="B36" s="2072"/>
      <c r="C36" s="2073"/>
      <c r="D36" s="2073"/>
      <c r="E36" s="2075"/>
      <c r="F36" s="2075"/>
    </row>
    <row r="37" spans="1:6">
      <c r="B37" s="2072"/>
      <c r="C37" s="2073"/>
      <c r="D37" s="2073"/>
    </row>
    <row r="38" spans="1:6">
      <c r="B38" s="2072"/>
      <c r="C38" s="2073"/>
      <c r="D38" s="2073"/>
    </row>
    <row r="39" spans="1:6">
      <c r="B39" s="2072"/>
      <c r="C39" s="2073"/>
      <c r="D39" s="2073"/>
    </row>
    <row r="40" spans="1:6">
      <c r="B40" s="2072"/>
      <c r="C40" s="2073"/>
      <c r="D40" s="2073"/>
    </row>
    <row r="41" spans="1:6">
      <c r="B41" s="2072"/>
      <c r="C41" s="2073"/>
    </row>
    <row r="42" spans="1:6">
      <c r="A42" s="2066"/>
      <c r="B42" s="2072"/>
      <c r="C42" s="2073"/>
      <c r="D42" s="2073"/>
      <c r="E42" s="2068"/>
      <c r="F42" s="2068"/>
    </row>
    <row r="43" spans="1:6">
      <c r="B43" s="2072"/>
      <c r="C43" s="2073"/>
      <c r="D43" s="2073"/>
    </row>
    <row r="44" spans="1:6">
      <c r="B44" s="2072"/>
      <c r="C44" s="2073"/>
      <c r="D44" s="2073"/>
    </row>
    <row r="45" spans="1:6">
      <c r="B45" s="2072"/>
      <c r="C45" s="2073"/>
      <c r="D45" s="2073"/>
    </row>
    <row r="46" spans="1:6">
      <c r="A46" s="2066"/>
      <c r="D46" s="1627"/>
    </row>
    <row r="47" spans="1:6">
      <c r="E47" s="1628"/>
      <c r="F47" s="1628"/>
    </row>
    <row r="48" spans="1:6">
      <c r="B48" s="2072"/>
      <c r="C48" s="1628"/>
      <c r="D48" s="1628"/>
    </row>
    <row r="49" spans="1:4">
      <c r="A49" s="2066"/>
      <c r="B49" s="2072"/>
      <c r="C49" s="1628"/>
      <c r="D49" s="1628"/>
    </row>
    <row r="50" spans="1:4">
      <c r="B50" s="2072"/>
    </row>
    <row r="51" spans="1:4">
      <c r="B51" s="2072"/>
    </row>
    <row r="53" spans="1:4">
      <c r="B53" s="2072"/>
    </row>
    <row r="54" spans="1:4">
      <c r="B54" s="2072"/>
    </row>
    <row r="55" spans="1:4">
      <c r="B55" s="2072"/>
    </row>
    <row r="57" spans="1:4">
      <c r="B57" s="2072"/>
    </row>
    <row r="58" spans="1:4">
      <c r="B58" s="2072"/>
    </row>
    <row r="59" spans="1:4">
      <c r="B59" s="2072"/>
    </row>
  </sheetData>
  <mergeCells count="1">
    <mergeCell ref="B3:G3"/>
  </mergeCells>
  <pageMargins left="0.7" right="0.7" top="0.75" bottom="0.75" header="0.3" footer="0.3"/>
  <pageSetup paperSize="9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/>
  </sheetViews>
  <sheetFormatPr defaultColWidth="24" defaultRowHeight="14.25"/>
  <cols>
    <col min="1" max="1" width="4.85546875" style="2081" customWidth="1"/>
    <col min="2" max="2" width="56" style="2076" customWidth="1"/>
    <col min="3" max="3" width="12.28515625" style="2076" customWidth="1"/>
    <col min="4" max="5" width="11.85546875" style="2076" customWidth="1"/>
    <col min="6" max="6" width="12.28515625" style="2076" customWidth="1"/>
    <col min="7" max="8" width="11.85546875" style="2076" customWidth="1"/>
    <col min="9" max="9" width="12.28515625" style="2076" customWidth="1"/>
    <col min="10" max="11" width="11.85546875" style="2076" customWidth="1"/>
    <col min="12" max="16384" width="24" style="2076"/>
  </cols>
  <sheetData>
    <row r="1" spans="1:13">
      <c r="A1" s="2076"/>
      <c r="C1" s="2631"/>
      <c r="D1" s="2631"/>
      <c r="E1" s="2077"/>
      <c r="F1" s="2631"/>
      <c r="G1" s="2631"/>
      <c r="H1" s="2077"/>
      <c r="J1" s="2631" t="s">
        <v>532</v>
      </c>
      <c r="K1" s="2631"/>
      <c r="L1" s="2078"/>
    </row>
    <row r="3" spans="1:13">
      <c r="A3" s="2076"/>
      <c r="B3" s="2669" t="s">
        <v>533</v>
      </c>
      <c r="C3" s="2669"/>
      <c r="D3" s="2669"/>
      <c r="E3" s="2669"/>
      <c r="F3" s="2669"/>
      <c r="G3" s="2669"/>
      <c r="H3" s="2669"/>
      <c r="I3" s="2669"/>
      <c r="J3" s="2669"/>
      <c r="K3" s="2669"/>
    </row>
    <row r="4" spans="1:13" ht="15" thickBot="1">
      <c r="A4" s="2076"/>
      <c r="B4" s="2079"/>
      <c r="C4" s="2080"/>
      <c r="D4" s="2080"/>
      <c r="E4" s="2080"/>
      <c r="F4" s="2080"/>
      <c r="G4" s="2080"/>
      <c r="H4" s="2080"/>
      <c r="I4" s="2080"/>
      <c r="J4" s="2080"/>
      <c r="K4" s="2080"/>
    </row>
    <row r="5" spans="1:13" ht="15" thickBot="1">
      <c r="B5" s="2670" t="s">
        <v>515</v>
      </c>
      <c r="C5" s="2672" t="s">
        <v>1</v>
      </c>
      <c r="D5" s="2673"/>
      <c r="E5" s="2674"/>
      <c r="F5" s="2672" t="s">
        <v>2</v>
      </c>
      <c r="G5" s="2673"/>
      <c r="H5" s="2674"/>
      <c r="I5" s="2672" t="s">
        <v>3</v>
      </c>
      <c r="J5" s="2673"/>
      <c r="K5" s="2674"/>
      <c r="L5" s="2081"/>
    </row>
    <row r="6" spans="1:13" ht="15" thickBot="1">
      <c r="B6" s="2671"/>
      <c r="C6" s="2083" t="s">
        <v>974</v>
      </c>
      <c r="D6" s="2082" t="s">
        <v>928</v>
      </c>
      <c r="E6" s="2083" t="s">
        <v>999</v>
      </c>
      <c r="F6" s="2083" t="s">
        <v>974</v>
      </c>
      <c r="G6" s="2082" t="s">
        <v>928</v>
      </c>
      <c r="H6" s="2083" t="s">
        <v>999</v>
      </c>
      <c r="I6" s="2083" t="s">
        <v>974</v>
      </c>
      <c r="J6" s="2082" t="s">
        <v>928</v>
      </c>
      <c r="K6" s="2083" t="s">
        <v>999</v>
      </c>
      <c r="L6" s="2081"/>
    </row>
    <row r="7" spans="1:13">
      <c r="A7" s="2076"/>
      <c r="B7" s="1629" t="s">
        <v>516</v>
      </c>
      <c r="C7" s="1248">
        <v>4.5258110880797481E-2</v>
      </c>
      <c r="D7" s="1630">
        <v>4.4319832830005915E-2</v>
      </c>
      <c r="E7" s="1631">
        <v>4.4190964740318625E-2</v>
      </c>
      <c r="F7" s="1631">
        <v>2.5429598043793609E-2</v>
      </c>
      <c r="G7" s="1632">
        <v>2.7735156823474601E-2</v>
      </c>
      <c r="H7" s="2084">
        <v>2.9607275133424184E-2</v>
      </c>
      <c r="I7" s="1631">
        <v>5.059607145774133E-2</v>
      </c>
      <c r="J7" s="1632">
        <v>4.1778180749752855E-2</v>
      </c>
      <c r="K7" s="2084">
        <v>4.0420755109306448E-2</v>
      </c>
      <c r="L7" s="2081"/>
    </row>
    <row r="8" spans="1:13">
      <c r="A8" s="2076"/>
      <c r="B8" s="1633" t="s">
        <v>518</v>
      </c>
      <c r="C8" s="1635">
        <v>4.7070742341037718E-2</v>
      </c>
      <c r="D8" s="1634">
        <v>4.7802143256850074E-2</v>
      </c>
      <c r="E8" s="1635">
        <v>4.810603585098519E-2</v>
      </c>
      <c r="F8" s="1635">
        <v>3.4040737472831616E-2</v>
      </c>
      <c r="G8" s="1636">
        <v>4.2676370872699709E-2</v>
      </c>
      <c r="H8" s="2085">
        <v>4.2702889239429609E-2</v>
      </c>
      <c r="I8" s="1635">
        <v>6.7441658528078763E-2</v>
      </c>
      <c r="J8" s="1636">
        <v>5.6683832364621593E-2</v>
      </c>
      <c r="K8" s="2085">
        <v>5.7305194611492E-2</v>
      </c>
    </row>
    <row r="9" spans="1:13">
      <c r="A9" s="2076"/>
      <c r="B9" s="1633" t="s">
        <v>520</v>
      </c>
      <c r="C9" s="1635">
        <v>2.8176399904639417E-2</v>
      </c>
      <c r="D9" s="1634">
        <v>2.5710521492231044E-2</v>
      </c>
      <c r="E9" s="1635">
        <v>2.6099286433797747E-2</v>
      </c>
      <c r="F9" s="1635">
        <v>9.7362141080088015E-3</v>
      </c>
      <c r="G9" s="1636">
        <v>9.8398279156255205E-3</v>
      </c>
      <c r="H9" s="2085">
        <v>1.2091727431430364E-2</v>
      </c>
      <c r="I9" s="1635">
        <v>3.8949844510294082E-2</v>
      </c>
      <c r="J9" s="1636">
        <v>2.7186923645410945E-2</v>
      </c>
      <c r="K9" s="2085">
        <v>2.6929289099097475E-2</v>
      </c>
    </row>
    <row r="10" spans="1:13" ht="25.5">
      <c r="A10" s="2076"/>
      <c r="B10" s="1633" t="s">
        <v>521</v>
      </c>
      <c r="C10" s="1635">
        <v>0.96149133474234749</v>
      </c>
      <c r="D10" s="1634">
        <v>0.92715158380800955</v>
      </c>
      <c r="E10" s="1635">
        <v>0.91861580274886878</v>
      </c>
      <c r="F10" s="1635">
        <v>0.74703428690666074</v>
      </c>
      <c r="G10" s="1636">
        <v>0.64989492443503249</v>
      </c>
      <c r="H10" s="2085">
        <v>0.69333189535302864</v>
      </c>
      <c r="I10" s="1635">
        <v>0.75021985760738796</v>
      </c>
      <c r="J10" s="1636">
        <v>0.73703874644559342</v>
      </c>
      <c r="K10" s="2085">
        <v>0.70535935499991231</v>
      </c>
      <c r="M10" s="1247"/>
    </row>
    <row r="11" spans="1:13" ht="38.25">
      <c r="A11" s="2076"/>
      <c r="B11" s="1633" t="s">
        <v>522</v>
      </c>
      <c r="C11" s="1635">
        <v>1.2612304450141487</v>
      </c>
      <c r="D11" s="1634">
        <v>1.2253512956984962</v>
      </c>
      <c r="E11" s="1635">
        <v>1.1900036350694518</v>
      </c>
      <c r="F11" s="1635">
        <v>1.2136898636965356</v>
      </c>
      <c r="G11" s="1636">
        <v>1.110589707688467</v>
      </c>
      <c r="H11" s="2085">
        <v>0.89735332740501417</v>
      </c>
      <c r="I11" s="1635">
        <v>0.98064381727600913</v>
      </c>
      <c r="J11" s="1636">
        <v>0.93833242109104176</v>
      </c>
      <c r="K11" s="2085">
        <v>1.003476585111039</v>
      </c>
      <c r="M11" s="1247"/>
    </row>
    <row r="12" spans="1:13" ht="38.25">
      <c r="A12" s="2076"/>
      <c r="B12" s="1633" t="s">
        <v>523</v>
      </c>
      <c r="C12" s="1635">
        <v>0.82629916836385298</v>
      </c>
      <c r="D12" s="1634">
        <v>0.79635840749531495</v>
      </c>
      <c r="E12" s="1635">
        <v>0.787109395122922</v>
      </c>
      <c r="F12" s="1635">
        <v>0.68840591443025623</v>
      </c>
      <c r="G12" s="1636">
        <v>0.59237982882605333</v>
      </c>
      <c r="H12" s="2085">
        <v>0.56079495499201681</v>
      </c>
      <c r="I12" s="1635">
        <v>0.81677425747101906</v>
      </c>
      <c r="J12" s="1636">
        <v>0.74130354784942742</v>
      </c>
      <c r="K12" s="2085">
        <v>0.74695401730880551</v>
      </c>
      <c r="M12" s="1247"/>
    </row>
    <row r="13" spans="1:13" s="2086" customFormat="1" ht="12.75">
      <c r="B13" s="1633" t="s">
        <v>524</v>
      </c>
      <c r="C13" s="1620">
        <v>0.41984279970377852</v>
      </c>
      <c r="D13" s="1619">
        <v>0.4114090799750918</v>
      </c>
      <c r="E13" s="1620">
        <v>0.40140724812193013</v>
      </c>
      <c r="F13" s="1620">
        <v>0.25690684841563688</v>
      </c>
      <c r="G13" s="1637">
        <v>0.34276767853921258</v>
      </c>
      <c r="H13" s="2087">
        <v>0.33720772186080555</v>
      </c>
      <c r="I13" s="1620">
        <v>0.54088691868971528</v>
      </c>
      <c r="J13" s="1637">
        <v>0.41659884819836412</v>
      </c>
      <c r="K13" s="2087">
        <v>0.41196568493647301</v>
      </c>
      <c r="M13" s="1247"/>
    </row>
    <row r="14" spans="1:13">
      <c r="A14" s="2076"/>
      <c r="B14" s="1633" t="s">
        <v>525</v>
      </c>
      <c r="C14" s="1620">
        <v>0.25131659356099917</v>
      </c>
      <c r="D14" s="1619">
        <v>0.22127756774342602</v>
      </c>
      <c r="E14" s="1620">
        <v>0.21777813449000338</v>
      </c>
      <c r="F14" s="1620">
        <v>7.3480343108274893E-2</v>
      </c>
      <c r="G14" s="1637">
        <v>7.9032589758759611E-2</v>
      </c>
      <c r="H14" s="2087">
        <v>9.548471579136647E-2</v>
      </c>
      <c r="I14" s="1620">
        <v>0.31238053512348352</v>
      </c>
      <c r="J14" s="1637">
        <v>0.19981078562013491</v>
      </c>
      <c r="K14" s="2087">
        <v>0.19359402064288961</v>
      </c>
      <c r="M14" s="1247"/>
    </row>
    <row r="15" spans="1:13" ht="25.5">
      <c r="A15" s="2076"/>
      <c r="B15" s="1633" t="s">
        <v>526</v>
      </c>
      <c r="C15" s="1620">
        <v>-7.907154337395049E-2</v>
      </c>
      <c r="D15" s="1619">
        <v>-6.6348135975789896E-2</v>
      </c>
      <c r="E15" s="1620">
        <v>-5.6255023716170624E-2</v>
      </c>
      <c r="F15" s="1620">
        <v>-2.8106073354066074E-2</v>
      </c>
      <c r="G15" s="1637">
        <v>-1.9721091381994876E-2</v>
      </c>
      <c r="H15" s="2087">
        <v>2.1998321745440294E-2</v>
      </c>
      <c r="I15" s="1620">
        <v>7.3286179158198435E-3</v>
      </c>
      <c r="J15" s="1637">
        <v>1.787244660764721E-2</v>
      </c>
      <c r="K15" s="2087">
        <v>-4.57475790081412E-3</v>
      </c>
      <c r="M15" s="1247"/>
    </row>
    <row r="16" spans="1:13" ht="38.25">
      <c r="A16" s="2076"/>
      <c r="B16" s="1633" t="s">
        <v>527</v>
      </c>
      <c r="C16" s="1620">
        <v>5.2577305229736783E-2</v>
      </c>
      <c r="D16" s="1619">
        <v>5.9766251878155374E-2</v>
      </c>
      <c r="E16" s="1620">
        <v>6.2684496789335978E-2</v>
      </c>
      <c r="F16" s="1620">
        <v>4.0983161644734298E-2</v>
      </c>
      <c r="G16" s="1637">
        <v>6.9582511168384015E-2</v>
      </c>
      <c r="H16" s="2087">
        <v>9.8245254843576463E-2</v>
      </c>
      <c r="I16" s="1620">
        <v>6.9372741437957852E-2</v>
      </c>
      <c r="J16" s="1637">
        <v>7.6143576382967135E-2</v>
      </c>
      <c r="K16" s="2087">
        <v>6.4735555697417846E-2</v>
      </c>
      <c r="M16" s="1246"/>
    </row>
    <row r="17" spans="1:13" ht="38.25">
      <c r="A17" s="2076"/>
      <c r="B17" s="1633" t="s">
        <v>528</v>
      </c>
      <c r="C17" s="1620">
        <v>0.12704401834373744</v>
      </c>
      <c r="D17" s="1619">
        <v>0.13416043269907535</v>
      </c>
      <c r="E17" s="1620">
        <v>0.13228399510438635</v>
      </c>
      <c r="F17" s="1620">
        <v>0.11690447061106198</v>
      </c>
      <c r="G17" s="1637">
        <v>0.1785775688059997</v>
      </c>
      <c r="H17" s="2087">
        <v>0.16451018239467463</v>
      </c>
      <c r="I17" s="1620">
        <v>0.17771147692971234</v>
      </c>
      <c r="J17" s="1637">
        <v>0.1532078622836788</v>
      </c>
      <c r="K17" s="2087">
        <v>0.16643195881715619</v>
      </c>
      <c r="M17" s="1246"/>
    </row>
    <row r="18" spans="1:13">
      <c r="B18" s="1638" t="s">
        <v>529</v>
      </c>
      <c r="C18" s="1620">
        <v>5.6712127428115183E-2</v>
      </c>
      <c r="D18" s="1619">
        <v>5.7282402230039331E-2</v>
      </c>
      <c r="E18" s="1620">
        <v>5.9103981046912321E-2</v>
      </c>
      <c r="F18" s="1620">
        <v>2.358487143604426E-2</v>
      </c>
      <c r="G18" s="1637">
        <v>2.9883688992447442E-2</v>
      </c>
      <c r="H18" s="2087">
        <v>3.8915387897115045E-2</v>
      </c>
      <c r="I18" s="1620">
        <v>7.7955681707455218E-2</v>
      </c>
      <c r="J18" s="1637">
        <v>6.0186276898303338E-2</v>
      </c>
      <c r="K18" s="2087">
        <v>5.1640574862374854E-2</v>
      </c>
      <c r="M18" s="1246"/>
    </row>
    <row r="19" spans="1:13" ht="25.5">
      <c r="A19" s="2076"/>
      <c r="B19" s="1638" t="s">
        <v>530</v>
      </c>
      <c r="C19" s="1620">
        <v>5.6774186659053059E-2</v>
      </c>
      <c r="D19" s="1619">
        <v>5.7248569887951413E-2</v>
      </c>
      <c r="E19" s="1620">
        <v>5.9068287560162719E-2</v>
      </c>
      <c r="F19" s="1620">
        <v>2.723194220885284E-2</v>
      </c>
      <c r="G19" s="1637">
        <v>3.3614338035779387E-2</v>
      </c>
      <c r="H19" s="2087">
        <v>4.3844452806735559E-2</v>
      </c>
      <c r="I19" s="1620">
        <v>7.866285870278357E-2</v>
      </c>
      <c r="J19" s="1637">
        <v>6.0302449288761571E-2</v>
      </c>
      <c r="K19" s="2087">
        <v>5.222742721522633E-2</v>
      </c>
      <c r="M19" s="1246"/>
    </row>
    <row r="20" spans="1:13" ht="26.25" thickBot="1">
      <c r="B20" s="1639" t="s">
        <v>531</v>
      </c>
      <c r="C20" s="1641">
        <v>0.1111027259762855</v>
      </c>
      <c r="D20" s="1640">
        <v>7.4744515576281256E-2</v>
      </c>
      <c r="E20" s="1641">
        <v>7.1803357946657098E-2</v>
      </c>
      <c r="F20" s="1641">
        <v>0.10585298157703518</v>
      </c>
      <c r="G20" s="1642">
        <v>0.11008265280838576</v>
      </c>
      <c r="H20" s="2088">
        <v>0.11036635863577329</v>
      </c>
      <c r="I20" s="1641">
        <v>0.10418182095122593</v>
      </c>
      <c r="J20" s="1642">
        <v>0.10021489889287286</v>
      </c>
      <c r="K20" s="2088">
        <v>9.5749958096374002E-2</v>
      </c>
      <c r="M20" s="1246"/>
    </row>
    <row r="21" spans="1:13">
      <c r="M21" s="1246"/>
    </row>
    <row r="22" spans="1:13" ht="15">
      <c r="A22" s="2076"/>
      <c r="B22" s="2089"/>
      <c r="M22" s="1246"/>
    </row>
    <row r="23" spans="1:13">
      <c r="M23" s="1246"/>
    </row>
    <row r="24" spans="1:13">
      <c r="M24" s="1246"/>
    </row>
    <row r="25" spans="1:13">
      <c r="M25" s="2081"/>
    </row>
  </sheetData>
  <mergeCells count="8">
    <mergeCell ref="C1:D1"/>
    <mergeCell ref="F1:G1"/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  <pageSetup paperSize="9" scale="4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/>
  </sheetViews>
  <sheetFormatPr defaultColWidth="9.140625" defaultRowHeight="14.25"/>
  <cols>
    <col min="1" max="1" width="5" style="1244" customWidth="1"/>
    <col min="2" max="2" width="56.7109375" style="1245" customWidth="1"/>
    <col min="3" max="3" width="11.5703125" style="1245" customWidth="1"/>
    <col min="4" max="4" width="11.28515625" style="1245" bestFit="1" customWidth="1"/>
    <col min="5" max="6" width="11.28515625" style="1245" customWidth="1"/>
    <col min="7" max="7" width="11.28515625" style="1245" bestFit="1" customWidth="1"/>
    <col min="8" max="8" width="11.28515625" style="1245" customWidth="1"/>
    <col min="9" max="11" width="11.28515625" style="1245" bestFit="1" customWidth="1"/>
    <col min="12" max="16384" width="9.140625" style="1245"/>
  </cols>
  <sheetData>
    <row r="1" spans="1:16">
      <c r="A1" s="1245"/>
      <c r="J1" s="2675" t="s">
        <v>534</v>
      </c>
      <c r="K1" s="2675"/>
      <c r="L1" s="1244"/>
    </row>
    <row r="2" spans="1:16">
      <c r="A2" s="1245"/>
      <c r="I2" s="2210"/>
      <c r="J2" s="2210"/>
      <c r="K2" s="2210"/>
      <c r="L2" s="1244"/>
    </row>
    <row r="3" spans="1:16">
      <c r="A3" s="1245"/>
      <c r="B3" s="2676" t="s">
        <v>535</v>
      </c>
      <c r="C3" s="2676"/>
      <c r="D3" s="2676"/>
      <c r="E3" s="2676"/>
      <c r="F3" s="2676"/>
      <c r="G3" s="2676"/>
      <c r="H3" s="2676"/>
      <c r="I3" s="2676"/>
      <c r="J3" s="2676"/>
      <c r="K3" s="2676"/>
      <c r="L3" s="1244"/>
    </row>
    <row r="4" spans="1:16" ht="15" thickBot="1">
      <c r="A4" s="1245"/>
      <c r="L4" s="1244"/>
    </row>
    <row r="5" spans="1:16" ht="15" thickBot="1">
      <c r="A5" s="1245"/>
      <c r="B5" s="2670" t="s">
        <v>515</v>
      </c>
      <c r="C5" s="2677" t="s">
        <v>424</v>
      </c>
      <c r="D5" s="2677"/>
      <c r="E5" s="2678"/>
      <c r="F5" s="2679" t="s">
        <v>425</v>
      </c>
      <c r="G5" s="2679"/>
      <c r="H5" s="2680"/>
      <c r="I5" s="2679" t="s">
        <v>426</v>
      </c>
      <c r="J5" s="2679"/>
      <c r="K5" s="2680"/>
      <c r="L5" s="1244"/>
    </row>
    <row r="6" spans="1:16" ht="15" thickBot="1">
      <c r="A6" s="1245"/>
      <c r="B6" s="2671"/>
      <c r="C6" s="2083" t="s">
        <v>974</v>
      </c>
      <c r="D6" s="2082" t="s">
        <v>928</v>
      </c>
      <c r="E6" s="2083" t="s">
        <v>999</v>
      </c>
      <c r="F6" s="2083" t="s">
        <v>974</v>
      </c>
      <c r="G6" s="2082" t="s">
        <v>928</v>
      </c>
      <c r="H6" s="2083" t="s">
        <v>999</v>
      </c>
      <c r="I6" s="2083" t="s">
        <v>974</v>
      </c>
      <c r="J6" s="2082" t="s">
        <v>928</v>
      </c>
      <c r="K6" s="2083" t="s">
        <v>999</v>
      </c>
      <c r="L6" s="1244"/>
      <c r="N6" s="1243"/>
      <c r="O6" s="1243"/>
      <c r="P6" s="1243"/>
    </row>
    <row r="7" spans="1:16">
      <c r="A7" s="1245"/>
      <c r="B7" s="1643" t="s">
        <v>536</v>
      </c>
      <c r="C7" s="2090">
        <v>0.59605300713072729</v>
      </c>
      <c r="D7" s="1242">
        <v>0.60718173788193008</v>
      </c>
      <c r="E7" s="1241">
        <v>0.61759996964897246</v>
      </c>
      <c r="F7" s="2091">
        <v>0.17541716190249529</v>
      </c>
      <c r="G7" s="1240">
        <v>0.17153085786828309</v>
      </c>
      <c r="H7" s="1239">
        <v>0.17664540999397971</v>
      </c>
      <c r="I7" s="2092">
        <v>0.2285298309667774</v>
      </c>
      <c r="J7" s="1240">
        <v>0.22128740424978688</v>
      </c>
      <c r="K7" s="1239">
        <v>0.20575462035704783</v>
      </c>
      <c r="L7" s="1244"/>
      <c r="N7" s="1238"/>
      <c r="O7" s="1238"/>
      <c r="P7" s="1238"/>
    </row>
    <row r="8" spans="1:16">
      <c r="A8" s="1245"/>
      <c r="B8" s="1643" t="s">
        <v>516</v>
      </c>
      <c r="C8" s="2093">
        <v>4.6086620964078222E-2</v>
      </c>
      <c r="D8" s="1237">
        <v>4.6662270100268258E-2</v>
      </c>
      <c r="E8" s="1236">
        <v>4.675873036367427E-2</v>
      </c>
      <c r="F8" s="2094">
        <v>4.1247305869048283E-2</v>
      </c>
      <c r="G8" s="2094">
        <v>3.7372410691234238E-2</v>
      </c>
      <c r="H8" s="1235">
        <v>3.617874869557379E-2</v>
      </c>
      <c r="I8" s="2095">
        <v>2.9104564652867725E-2</v>
      </c>
      <c r="J8" s="2094">
        <v>2.7075474004972865E-2</v>
      </c>
      <c r="K8" s="1235">
        <v>2.7997107707950906E-2</v>
      </c>
      <c r="L8" s="1244"/>
      <c r="N8" s="1238"/>
      <c r="O8" s="1238"/>
      <c r="P8" s="1238"/>
    </row>
    <row r="9" spans="1:16">
      <c r="A9" s="1245"/>
      <c r="B9" s="1643" t="s">
        <v>537</v>
      </c>
      <c r="C9" s="2093">
        <v>4.909299933048001E-2</v>
      </c>
      <c r="D9" s="1237">
        <v>5.3494583741826522E-2</v>
      </c>
      <c r="E9" s="1236">
        <v>5.3393237367348675E-2</v>
      </c>
      <c r="F9" s="2094">
        <v>4.7618016713115448E-2</v>
      </c>
      <c r="G9" s="2094">
        <v>4.4415877306006629E-2</v>
      </c>
      <c r="H9" s="1235">
        <v>4.4636614167415704E-2</v>
      </c>
      <c r="I9" s="2095">
        <v>3.2621402298298401E-2</v>
      </c>
      <c r="J9" s="2094">
        <v>3.1124307979970081E-2</v>
      </c>
      <c r="K9" s="1235">
        <v>3.1044995152895608E-2</v>
      </c>
      <c r="L9" s="1244"/>
      <c r="N9" s="1238"/>
      <c r="O9" s="1238"/>
      <c r="P9" s="1238"/>
    </row>
    <row r="10" spans="1:16">
      <c r="A10" s="1245"/>
      <c r="B10" s="1643" t="s">
        <v>520</v>
      </c>
      <c r="C10" s="2093">
        <v>2.803620697724497E-2</v>
      </c>
      <c r="D10" s="1237">
        <v>2.6189876757183247E-2</v>
      </c>
      <c r="E10" s="1236">
        <v>2.7228597612626353E-2</v>
      </c>
      <c r="F10" s="2094">
        <v>2.1956059555701988E-2</v>
      </c>
      <c r="G10" s="2094">
        <v>1.6779244377000371E-2</v>
      </c>
      <c r="H10" s="1235">
        <v>1.6302272794286733E-2</v>
      </c>
      <c r="I10" s="2095">
        <v>1.8289322001569741E-2</v>
      </c>
      <c r="J10" s="2094">
        <v>1.6348890112759064E-2</v>
      </c>
      <c r="K10" s="1235">
        <v>1.7002336210515469E-2</v>
      </c>
      <c r="L10" s="1244"/>
      <c r="N10" s="1238"/>
      <c r="O10" s="1238"/>
      <c r="P10" s="1238"/>
    </row>
    <row r="11" spans="1:16" ht="25.5">
      <c r="A11" s="1245"/>
      <c r="B11" s="1643" t="s">
        <v>530</v>
      </c>
      <c r="C11" s="2093">
        <v>5.9959878966051844E-2</v>
      </c>
      <c r="D11" s="1237">
        <v>6.4577349885952831E-2</v>
      </c>
      <c r="E11" s="1236">
        <v>6.9193284501647578E-2</v>
      </c>
      <c r="F11" s="2094">
        <v>3.5364689102701866E-2</v>
      </c>
      <c r="G11" s="2094">
        <v>2.8589460528710284E-2</v>
      </c>
      <c r="H11" s="1235">
        <v>3.0207530744214846E-2</v>
      </c>
      <c r="I11" s="2095">
        <v>4.5669938772284313E-2</v>
      </c>
      <c r="J11" s="2094">
        <v>4.4763731743156343E-2</v>
      </c>
      <c r="K11" s="1235">
        <v>4.7069211305474437E-2</v>
      </c>
      <c r="L11" s="1244"/>
      <c r="N11" s="1238"/>
      <c r="O11" s="1238"/>
      <c r="P11" s="1238"/>
    </row>
    <row r="12" spans="1:16" ht="25.5">
      <c r="A12" s="1245"/>
      <c r="B12" s="1643" t="s">
        <v>538</v>
      </c>
      <c r="C12" s="2093">
        <v>0.93876156667137578</v>
      </c>
      <c r="D12" s="1237">
        <v>0.8722802728116904</v>
      </c>
      <c r="E12" s="1236">
        <v>0.876</v>
      </c>
      <c r="F12" s="2094">
        <v>0.8662121758986977</v>
      </c>
      <c r="G12" s="2094">
        <v>0.84142007223574844</v>
      </c>
      <c r="H12" s="1235">
        <v>0.81100000000000005</v>
      </c>
      <c r="I12" s="2095">
        <v>0.89219232167667673</v>
      </c>
      <c r="J12" s="2094">
        <v>0.86991408844807638</v>
      </c>
      <c r="K12" s="1235">
        <v>0.90200000000000002</v>
      </c>
      <c r="L12" s="1244"/>
      <c r="N12" s="1238"/>
      <c r="O12" s="1238"/>
      <c r="P12" s="1238"/>
    </row>
    <row r="13" spans="1:16" ht="25.5">
      <c r="A13" s="1245"/>
      <c r="B13" s="1643" t="s">
        <v>539</v>
      </c>
      <c r="C13" s="2093">
        <v>1.3083129779493299</v>
      </c>
      <c r="D13" s="1237">
        <v>1.2358445334612886</v>
      </c>
      <c r="E13" s="1236">
        <v>1.1804605670592345</v>
      </c>
      <c r="F13" s="2094">
        <v>1.3063032046198919</v>
      </c>
      <c r="G13" s="2094">
        <v>1.4654106153137232</v>
      </c>
      <c r="H13" s="1235">
        <v>1.3404883748747836</v>
      </c>
      <c r="I13" s="2095">
        <v>1.5038688559762197</v>
      </c>
      <c r="J13" s="2094">
        <v>1.4174499609474045</v>
      </c>
      <c r="K13" s="1235">
        <v>1.3197039068986405</v>
      </c>
      <c r="L13" s="1244"/>
      <c r="N13" s="1238"/>
      <c r="O13" s="1238"/>
      <c r="P13" s="1238"/>
    </row>
    <row r="14" spans="1:16" ht="39" thickBot="1">
      <c r="A14" s="1245"/>
      <c r="B14" s="1644" t="s">
        <v>540</v>
      </c>
      <c r="C14" s="2096">
        <v>0.82075577286228851</v>
      </c>
      <c r="D14" s="1234">
        <v>0.77833813742118396</v>
      </c>
      <c r="E14" s="1233">
        <v>0.76160707647098991</v>
      </c>
      <c r="F14" s="2097">
        <v>0.73830694610198433</v>
      </c>
      <c r="G14" s="2097">
        <v>0.7015263027374069</v>
      </c>
      <c r="H14" s="1156">
        <v>0.67598003937576978</v>
      </c>
      <c r="I14" s="2098">
        <v>0.84779434033063206</v>
      </c>
      <c r="J14" s="2097">
        <v>0.76100329738007932</v>
      </c>
      <c r="K14" s="1156">
        <v>0.740797366576605</v>
      </c>
      <c r="L14" s="1244"/>
      <c r="N14" s="1238"/>
      <c r="O14" s="1238"/>
      <c r="P14" s="1238"/>
    </row>
    <row r="15" spans="1:16">
      <c r="L15" s="1244"/>
    </row>
    <row r="16" spans="1:16">
      <c r="A16" s="1245"/>
    </row>
    <row r="21" spans="4:6">
      <c r="D21" s="1232"/>
      <c r="E21" s="1232"/>
      <c r="F21" s="1232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  <pageSetup paperSize="9" scale="6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workbookViewId="0"/>
  </sheetViews>
  <sheetFormatPr defaultColWidth="9.140625" defaultRowHeight="14.25"/>
  <cols>
    <col min="1" max="1" width="3.140625" style="2111" customWidth="1"/>
    <col min="2" max="2" width="55.5703125" style="2056" customWidth="1"/>
    <col min="3" max="3" width="12.85546875" style="2056" customWidth="1"/>
    <col min="4" max="4" width="13.42578125" style="2056" customWidth="1"/>
    <col min="5" max="5" width="15" style="2056" customWidth="1"/>
    <col min="6" max="6" width="15.7109375" style="2056" customWidth="1"/>
    <col min="7" max="7" width="12.28515625" style="2056" customWidth="1"/>
    <col min="8" max="8" width="12.85546875" style="2056" customWidth="1"/>
    <col min="9" max="9" width="17.5703125" style="2056" customWidth="1"/>
    <col min="10" max="16384" width="9.140625" style="2056"/>
  </cols>
  <sheetData>
    <row r="1" spans="1:9">
      <c r="A1" s="2056"/>
      <c r="H1" s="2675" t="s">
        <v>541</v>
      </c>
      <c r="I1" s="2675"/>
    </row>
    <row r="2" spans="1:9">
      <c r="A2" s="2056"/>
      <c r="I2" s="2099"/>
    </row>
    <row r="3" spans="1:9" ht="20.25" customHeight="1">
      <c r="A3" s="2056"/>
      <c r="B3" s="2682" t="s">
        <v>542</v>
      </c>
      <c r="C3" s="2682"/>
      <c r="D3" s="2682"/>
      <c r="E3" s="2682"/>
      <c r="F3" s="2682"/>
      <c r="G3" s="2682"/>
      <c r="H3" s="2682"/>
      <c r="I3" s="2682"/>
    </row>
    <row r="4" spans="1:9" ht="15" thickBot="1">
      <c r="A4" s="2056"/>
      <c r="B4" s="2100"/>
      <c r="C4" s="2060"/>
      <c r="D4" s="2060"/>
      <c r="E4" s="2060"/>
      <c r="F4" s="2060"/>
      <c r="G4" s="2060"/>
      <c r="H4" s="2060"/>
      <c r="I4" s="2060"/>
    </row>
    <row r="5" spans="1:9" ht="64.5" thickBot="1">
      <c r="A5" s="2056"/>
      <c r="B5" s="1927" t="s">
        <v>515</v>
      </c>
      <c r="C5" s="1567" t="s">
        <v>5</v>
      </c>
      <c r="D5" s="1687" t="s">
        <v>505</v>
      </c>
      <c r="E5" s="1573" t="s">
        <v>543</v>
      </c>
      <c r="F5" s="1573" t="s">
        <v>504</v>
      </c>
      <c r="G5" s="1573" t="s">
        <v>15</v>
      </c>
      <c r="H5" s="1573" t="s">
        <v>444</v>
      </c>
      <c r="I5" s="1929" t="s">
        <v>544</v>
      </c>
    </row>
    <row r="6" spans="1:9">
      <c r="A6" s="2056"/>
      <c r="B6" s="2683" t="s">
        <v>545</v>
      </c>
      <c r="C6" s="1231" t="s">
        <v>974</v>
      </c>
      <c r="D6" s="2104">
        <v>0.2091949141899711</v>
      </c>
      <c r="E6" s="1658">
        <v>2.2427529045138634E-2</v>
      </c>
      <c r="F6" s="1658">
        <v>0.18064390307324762</v>
      </c>
      <c r="G6" s="1658">
        <v>0.33835408706633879</v>
      </c>
      <c r="H6" s="1658">
        <v>7.0281949652497067E-2</v>
      </c>
      <c r="I6" s="1659">
        <v>1</v>
      </c>
    </row>
    <row r="7" spans="1:9">
      <c r="A7" s="2056"/>
      <c r="B7" s="2684"/>
      <c r="C7" s="2102" t="s">
        <v>928</v>
      </c>
      <c r="D7" s="2105">
        <v>0.26847802335850224</v>
      </c>
      <c r="E7" s="2106">
        <v>2.2900899388200911E-2</v>
      </c>
      <c r="F7" s="2106">
        <v>0.17795238235035421</v>
      </c>
      <c r="G7" s="2106">
        <v>0.34042171717024394</v>
      </c>
      <c r="H7" s="2106">
        <v>6.7898234919804845E-2</v>
      </c>
      <c r="I7" s="2107">
        <v>1</v>
      </c>
    </row>
    <row r="8" spans="1:9" ht="15" thickBot="1">
      <c r="A8" s="2056"/>
      <c r="B8" s="2685"/>
      <c r="C8" s="2103" t="s">
        <v>999</v>
      </c>
      <c r="D8" s="1652">
        <v>0.27074907116674179</v>
      </c>
      <c r="E8" s="1653">
        <v>2.34167111317856E-2</v>
      </c>
      <c r="F8" s="1653">
        <v>0.17963273257532569</v>
      </c>
      <c r="G8" s="1653">
        <v>0.33616034762616726</v>
      </c>
      <c r="H8" s="1653">
        <v>7.1011498568555487E-2</v>
      </c>
      <c r="I8" s="1654">
        <v>1</v>
      </c>
    </row>
    <row r="9" spans="1:9">
      <c r="A9" s="2056"/>
      <c r="B9" s="2684" t="s">
        <v>516</v>
      </c>
      <c r="C9" s="2101" t="s">
        <v>974</v>
      </c>
      <c r="D9" s="2104">
        <v>0.10769652126968092</v>
      </c>
      <c r="E9" s="1658">
        <v>5.7665349430177613E-2</v>
      </c>
      <c r="F9" s="1658">
        <v>8.1029524001115211E-2</v>
      </c>
      <c r="G9" s="1658">
        <v>7.2385413705653337E-2</v>
      </c>
      <c r="H9" s="1658">
        <v>4.0846721061538735E-2</v>
      </c>
      <c r="I9" s="1659">
        <v>8.0542604115094105E-2</v>
      </c>
    </row>
    <row r="10" spans="1:9">
      <c r="A10" s="2056"/>
      <c r="B10" s="2684"/>
      <c r="C10" s="2102" t="s">
        <v>928</v>
      </c>
      <c r="D10" s="2105">
        <v>9.8112211116336168E-2</v>
      </c>
      <c r="E10" s="2106">
        <v>9.6886818650253545E-2</v>
      </c>
      <c r="F10" s="2106">
        <v>9.4743114297716022E-2</v>
      </c>
      <c r="G10" s="2106">
        <v>7.0531101620114264E-2</v>
      </c>
      <c r="H10" s="2106">
        <v>4.975489735215774E-2</v>
      </c>
      <c r="I10" s="2107">
        <v>8.138413948976965E-2</v>
      </c>
    </row>
    <row r="11" spans="1:9" ht="15" thickBot="1">
      <c r="A11" s="2056"/>
      <c r="B11" s="2684"/>
      <c r="C11" s="2103" t="s">
        <v>999</v>
      </c>
      <c r="D11" s="1652">
        <v>9.5550560726563621E-2</v>
      </c>
      <c r="E11" s="1653">
        <v>0.10332992558387946</v>
      </c>
      <c r="F11" s="1653">
        <v>9.5922724097833048E-2</v>
      </c>
      <c r="G11" s="1653">
        <v>7.3394320120142117E-2</v>
      </c>
      <c r="H11" s="1653">
        <v>5.3165932599204865E-2</v>
      </c>
      <c r="I11" s="1654">
        <v>8.2399020887083063E-2</v>
      </c>
    </row>
    <row r="12" spans="1:9">
      <c r="A12" s="2060"/>
      <c r="B12" s="2683" t="s">
        <v>537</v>
      </c>
      <c r="C12" s="2101" t="s">
        <v>974</v>
      </c>
      <c r="D12" s="1646">
        <v>0.11617436625484354</v>
      </c>
      <c r="E12" s="1647">
        <v>4.6090920581269311E-2</v>
      </c>
      <c r="F12" s="1647">
        <v>9.549266147407523E-2</v>
      </c>
      <c r="G12" s="1647">
        <v>7.6564958886900361E-2</v>
      </c>
      <c r="H12" s="1647">
        <v>5.0414795401403104E-2</v>
      </c>
      <c r="I12" s="1648">
        <v>8.8210777991346093E-2</v>
      </c>
    </row>
    <row r="13" spans="1:9">
      <c r="A13" s="2060"/>
      <c r="B13" s="2684"/>
      <c r="C13" s="2102" t="s">
        <v>928</v>
      </c>
      <c r="D13" s="2105">
        <v>0.10865693189518588</v>
      </c>
      <c r="E13" s="2106">
        <v>0.17447016803670848</v>
      </c>
      <c r="F13" s="2106">
        <v>0.1176672786953753</v>
      </c>
      <c r="G13" s="2106">
        <v>8.1024125193574423E-2</v>
      </c>
      <c r="H13" s="2106">
        <v>5.2880581524354119E-2</v>
      </c>
      <c r="I13" s="2107">
        <v>9.7364415099948629E-2</v>
      </c>
    </row>
    <row r="14" spans="1:9" s="2066" customFormat="1" ht="15" thickBot="1">
      <c r="A14" s="2068"/>
      <c r="B14" s="2685"/>
      <c r="C14" s="2103" t="s">
        <v>999</v>
      </c>
      <c r="D14" s="1652">
        <v>0.10643051423851932</v>
      </c>
      <c r="E14" s="1653">
        <v>0.16963109347642455</v>
      </c>
      <c r="F14" s="1653">
        <v>0.11778605173272824</v>
      </c>
      <c r="G14" s="1653">
        <v>8.2383170836241471E-2</v>
      </c>
      <c r="H14" s="1653">
        <v>5.5898066138810577E-2</v>
      </c>
      <c r="I14" s="1654">
        <v>9.7146653075573033E-2</v>
      </c>
    </row>
    <row r="15" spans="1:9">
      <c r="A15" s="2060"/>
      <c r="B15" s="2684" t="s">
        <v>520</v>
      </c>
      <c r="C15" s="2101" t="s">
        <v>974</v>
      </c>
      <c r="D15" s="2104">
        <v>7.6703387994364311E-2</v>
      </c>
      <c r="E15" s="1658">
        <v>1.6596018545522593E-2</v>
      </c>
      <c r="F15" s="1658">
        <v>4.4531199575566977E-2</v>
      </c>
      <c r="G15" s="1658">
        <v>4.7590284546806798E-2</v>
      </c>
      <c r="H15" s="1658">
        <v>2.4695463848484114E-2</v>
      </c>
      <c r="I15" s="1659">
        <v>5.052948494350086E-2</v>
      </c>
    </row>
    <row r="16" spans="1:9">
      <c r="A16" s="2060"/>
      <c r="B16" s="2684"/>
      <c r="C16" s="2102" t="s">
        <v>928</v>
      </c>
      <c r="D16" s="2105">
        <v>6.2596379556886503E-2</v>
      </c>
      <c r="E16" s="2106">
        <v>9.2760726380068451E-3</v>
      </c>
      <c r="F16" s="2106">
        <v>5.2925789478019201E-2</v>
      </c>
      <c r="G16" s="2106">
        <v>4.3680896916055804E-2</v>
      </c>
      <c r="H16" s="2106">
        <v>2.6501145517993978E-2</v>
      </c>
      <c r="I16" s="2107">
        <v>4.5950991842436152E-2</v>
      </c>
    </row>
    <row r="17" spans="1:16" ht="15" thickBot="1">
      <c r="A17" s="2060"/>
      <c r="B17" s="2684"/>
      <c r="C17" s="2103" t="s">
        <v>999</v>
      </c>
      <c r="D17" s="1652">
        <v>5.9553747916328774E-2</v>
      </c>
      <c r="E17" s="1653">
        <v>2.5373103338683083E-2</v>
      </c>
      <c r="F17" s="1653">
        <v>6.0969563094016084E-2</v>
      </c>
      <c r="G17" s="1653">
        <v>4.5564022930061121E-2</v>
      </c>
      <c r="H17" s="1653">
        <v>2.9690600241916529E-2</v>
      </c>
      <c r="I17" s="1654">
        <v>4.8247021676253263E-2</v>
      </c>
    </row>
    <row r="18" spans="1:16">
      <c r="A18" s="2060"/>
      <c r="B18" s="2683" t="s">
        <v>521</v>
      </c>
      <c r="C18" s="2101" t="s">
        <v>974</v>
      </c>
      <c r="D18" s="1646">
        <v>0.92702482261392005</v>
      </c>
      <c r="E18" s="1647">
        <v>1.2511216678456187</v>
      </c>
      <c r="F18" s="1647">
        <v>0.84854189578864614</v>
      </c>
      <c r="G18" s="1647">
        <v>0.94541177528194154</v>
      </c>
      <c r="H18" s="1647">
        <v>0.8102129689571631</v>
      </c>
      <c r="I18" s="1648">
        <v>0.91306987591692867</v>
      </c>
    </row>
    <row r="19" spans="1:16">
      <c r="A19" s="2056"/>
      <c r="B19" s="2684"/>
      <c r="C19" s="2102" t="s">
        <v>928</v>
      </c>
      <c r="D19" s="2105">
        <v>0.90295399847087987</v>
      </c>
      <c r="E19" s="2106">
        <v>0.55532025755754744</v>
      </c>
      <c r="F19" s="2106">
        <v>0.80517808644995648</v>
      </c>
      <c r="G19" s="2106">
        <v>0.87049507108665081</v>
      </c>
      <c r="H19" s="2106">
        <v>0.9408916452487035</v>
      </c>
      <c r="I19" s="2107">
        <v>0.83587149787964565</v>
      </c>
    </row>
    <row r="20" spans="1:16" ht="15" thickBot="1">
      <c r="A20" s="2056"/>
      <c r="B20" s="2685"/>
      <c r="C20" s="2103" t="s">
        <v>999</v>
      </c>
      <c r="D20" s="1652">
        <v>0.89777411497258353</v>
      </c>
      <c r="E20" s="1653">
        <v>0.60914495960754</v>
      </c>
      <c r="F20" s="1653">
        <v>0.81438101274923524</v>
      </c>
      <c r="G20" s="1653">
        <v>0.89088972147033407</v>
      </c>
      <c r="H20" s="1653">
        <v>0.95112293271790371</v>
      </c>
      <c r="I20" s="1654">
        <v>0.84819207124904872</v>
      </c>
      <c r="J20" s="2066"/>
      <c r="K20" s="2066"/>
      <c r="L20" s="2066"/>
      <c r="M20" s="2066"/>
      <c r="N20" s="2066"/>
      <c r="O20" s="2066"/>
      <c r="P20" s="2066"/>
    </row>
    <row r="21" spans="1:16">
      <c r="A21" s="2060"/>
      <c r="B21" s="2684" t="s">
        <v>546</v>
      </c>
      <c r="C21" s="2101" t="s">
        <v>974</v>
      </c>
      <c r="D21" s="2104">
        <v>9.4322103175084174E-2</v>
      </c>
      <c r="E21" s="1658">
        <v>2.0951430651816295E-2</v>
      </c>
      <c r="F21" s="1658">
        <v>9.3585743441581964E-2</v>
      </c>
      <c r="G21" s="1658">
        <v>7.2114273828755529E-2</v>
      </c>
      <c r="H21" s="1658">
        <v>4.9206863817786127E-2</v>
      </c>
      <c r="I21" s="1659">
        <v>7.7781342877764628E-2</v>
      </c>
      <c r="J21" s="2108"/>
      <c r="K21" s="2066"/>
      <c r="L21" s="2066"/>
      <c r="M21" s="2066"/>
      <c r="N21" s="2066"/>
      <c r="O21" s="2066"/>
      <c r="P21" s="2066"/>
    </row>
    <row r="22" spans="1:16">
      <c r="A22" s="2060"/>
      <c r="B22" s="2684"/>
      <c r="C22" s="2102" t="s">
        <v>928</v>
      </c>
      <c r="D22" s="2109">
        <v>9.4630468096354295E-2</v>
      </c>
      <c r="E22" s="1650">
        <v>0.1285128530111089</v>
      </c>
      <c r="F22" s="1650">
        <v>9.424290024790867E-2</v>
      </c>
      <c r="G22" s="1650">
        <v>7.1612062981968594E-2</v>
      </c>
      <c r="H22" s="1650">
        <v>6.1084972782410235E-2</v>
      </c>
      <c r="I22" s="1651">
        <v>8.0832181847324713E-2</v>
      </c>
      <c r="J22" s="2108"/>
      <c r="K22" s="2066"/>
      <c r="L22" s="2066"/>
      <c r="M22" s="2066"/>
      <c r="N22" s="2066"/>
      <c r="O22" s="2066"/>
      <c r="P22" s="2066"/>
    </row>
    <row r="23" spans="1:16" ht="15" thickBot="1">
      <c r="A23" s="2060"/>
      <c r="B23" s="2684"/>
      <c r="C23" s="2103" t="s">
        <v>999</v>
      </c>
      <c r="D23" s="1652">
        <v>9.3633046584555277E-2</v>
      </c>
      <c r="E23" s="1653">
        <v>0.16173203326831814</v>
      </c>
      <c r="F23" s="1653">
        <v>0.10949610527069087</v>
      </c>
      <c r="G23" s="1653">
        <v>8.101430071850528E-2</v>
      </c>
      <c r="H23" s="1653">
        <v>5.9978771214454683E-2</v>
      </c>
      <c r="I23" s="1654">
        <v>5.5470509417316398E-2</v>
      </c>
      <c r="J23" s="2108"/>
      <c r="K23" s="2066"/>
      <c r="L23" s="2066"/>
      <c r="M23" s="2066"/>
      <c r="N23" s="2066"/>
      <c r="O23" s="2066"/>
      <c r="P23" s="2066"/>
    </row>
    <row r="24" spans="1:16">
      <c r="A24" s="2056"/>
      <c r="B24" s="2683" t="s">
        <v>547</v>
      </c>
      <c r="C24" s="2101" t="s">
        <v>974</v>
      </c>
      <c r="D24" s="1646">
        <v>0.87763338449163608</v>
      </c>
      <c r="E24" s="1647">
        <v>0.79000121695783931</v>
      </c>
      <c r="F24" s="1647">
        <v>0.78278847488062686</v>
      </c>
      <c r="G24" s="1647">
        <v>0.83936403361255174</v>
      </c>
      <c r="H24" s="1647">
        <v>0.68199728291680328</v>
      </c>
      <c r="I24" s="1648">
        <v>0.83047020717630837</v>
      </c>
      <c r="J24" s="2066"/>
      <c r="K24" s="2066"/>
      <c r="L24" s="2066"/>
      <c r="M24" s="2066"/>
      <c r="N24" s="2066"/>
      <c r="O24" s="2066"/>
      <c r="P24" s="2066"/>
    </row>
    <row r="25" spans="1:16">
      <c r="A25" s="2056"/>
      <c r="B25" s="2684"/>
      <c r="C25" s="2102" t="s">
        <v>928</v>
      </c>
      <c r="D25" s="1649">
        <v>0.78406168671304455</v>
      </c>
      <c r="E25" s="1650">
        <v>0.53033476517037015</v>
      </c>
      <c r="F25" s="1650">
        <v>0.77436818705839583</v>
      </c>
      <c r="G25" s="1650">
        <v>0.80699870869932677</v>
      </c>
      <c r="H25" s="1650">
        <v>0.71358954209047376</v>
      </c>
      <c r="I25" s="1651">
        <v>0.76937046569512058</v>
      </c>
      <c r="J25" s="2066"/>
      <c r="K25" s="2066"/>
      <c r="L25" s="2066"/>
      <c r="M25" s="2066"/>
      <c r="N25" s="2066"/>
      <c r="O25" s="2066"/>
      <c r="P25" s="2066"/>
    </row>
    <row r="26" spans="1:16" ht="15" thickBot="1">
      <c r="A26" s="2056"/>
      <c r="B26" s="2685"/>
      <c r="C26" s="2103" t="s">
        <v>999</v>
      </c>
      <c r="D26" s="1652">
        <v>0.76579160515170908</v>
      </c>
      <c r="E26" s="1653">
        <v>0.53789788199278687</v>
      </c>
      <c r="F26" s="1653">
        <v>0.77426421862784045</v>
      </c>
      <c r="G26" s="1653">
        <v>0.75856423186521338</v>
      </c>
      <c r="H26" s="1653">
        <v>0.73857555276978248</v>
      </c>
      <c r="I26" s="1654">
        <v>0.74825008392202974</v>
      </c>
      <c r="J26" s="2066"/>
      <c r="K26" s="2066"/>
      <c r="L26" s="2066"/>
      <c r="M26" s="2066"/>
      <c r="N26" s="2066"/>
      <c r="O26" s="2066"/>
      <c r="P26" s="2066"/>
    </row>
    <row r="27" spans="1:16">
      <c r="A27" s="2056"/>
      <c r="B27" s="2683" t="s">
        <v>553</v>
      </c>
      <c r="C27" s="2101" t="s">
        <v>974</v>
      </c>
      <c r="D27" s="1646">
        <v>1.3259015449768139</v>
      </c>
      <c r="E27" s="1647">
        <v>3.0216713277712115</v>
      </c>
      <c r="F27" s="1647">
        <v>1.3401888601579171</v>
      </c>
      <c r="G27" s="1647">
        <v>1.3002200502779113</v>
      </c>
      <c r="H27" s="1647">
        <v>1.1816726966123043</v>
      </c>
      <c r="I27" s="1648">
        <v>1.3451678487436625</v>
      </c>
      <c r="J27" s="2066"/>
      <c r="K27" s="2066"/>
      <c r="L27" s="2066"/>
      <c r="M27" s="2066"/>
      <c r="N27" s="2066"/>
      <c r="O27" s="2066"/>
      <c r="P27" s="2066"/>
    </row>
    <row r="28" spans="1:16">
      <c r="A28" s="2056"/>
      <c r="B28" s="2684"/>
      <c r="C28" s="2102" t="s">
        <v>928</v>
      </c>
      <c r="D28" s="1649">
        <v>1.1771831676992093</v>
      </c>
      <c r="E28" s="1650">
        <v>0.857723217962721</v>
      </c>
      <c r="F28" s="1650">
        <v>1.3911480391734454</v>
      </c>
      <c r="G28" s="1650">
        <v>1.2809489702181014</v>
      </c>
      <c r="H28" s="1650">
        <v>1.0732823208137097</v>
      </c>
      <c r="I28" s="1651">
        <v>1.2747441643434914</v>
      </c>
      <c r="J28" s="2066"/>
      <c r="K28" s="2066"/>
      <c r="L28" s="2066"/>
      <c r="M28" s="2066"/>
      <c r="N28" s="2066"/>
      <c r="O28" s="2066"/>
      <c r="P28" s="2066"/>
    </row>
    <row r="29" spans="1:16" ht="15" thickBot="1">
      <c r="A29" s="2056"/>
      <c r="B29" s="2685"/>
      <c r="C29" s="2103" t="s">
        <v>999</v>
      </c>
      <c r="D29" s="1652">
        <v>1.1636941173872126</v>
      </c>
      <c r="E29" s="1653">
        <v>0.6956297417813736</v>
      </c>
      <c r="F29" s="1653">
        <v>1.2241687295182606</v>
      </c>
      <c r="G29" s="1653">
        <v>1.1816016663900109</v>
      </c>
      <c r="H29" s="1653">
        <v>1.2492498164203807</v>
      </c>
      <c r="I29" s="1654">
        <v>1.203591900142418</v>
      </c>
      <c r="J29" s="2066"/>
      <c r="K29" s="2066"/>
      <c r="L29" s="2066"/>
      <c r="M29" s="2066"/>
      <c r="N29" s="2066"/>
      <c r="O29" s="2066"/>
      <c r="P29" s="2066"/>
    </row>
    <row r="30" spans="1:16">
      <c r="A30" s="2056"/>
      <c r="B30" s="2686"/>
      <c r="C30" s="2686"/>
      <c r="D30" s="2686"/>
      <c r="E30" s="2686"/>
      <c r="F30" s="2686"/>
      <c r="G30" s="2686"/>
      <c r="H30" s="2686"/>
      <c r="I30" s="2686"/>
      <c r="J30" s="2066"/>
      <c r="K30" s="2066"/>
      <c r="L30" s="2066"/>
      <c r="M30" s="2066"/>
      <c r="N30" s="2066"/>
      <c r="O30" s="2066"/>
      <c r="P30" s="2066"/>
    </row>
    <row r="31" spans="1:16">
      <c r="A31" s="2056"/>
      <c r="B31" s="2681" t="s">
        <v>506</v>
      </c>
      <c r="C31" s="2681"/>
      <c r="D31" s="2681"/>
      <c r="E31" s="2681"/>
      <c r="F31" s="2681"/>
      <c r="G31" s="2681"/>
      <c r="H31" s="2681"/>
      <c r="I31" s="2681"/>
      <c r="J31" s="2066"/>
      <c r="K31" s="2066"/>
      <c r="L31" s="2066"/>
      <c r="M31" s="2066"/>
      <c r="N31" s="2066"/>
      <c r="O31" s="2066"/>
      <c r="P31" s="2066"/>
    </row>
    <row r="32" spans="1:16">
      <c r="A32" s="2056"/>
      <c r="D32" s="1655"/>
      <c r="E32" s="1655"/>
      <c r="F32" s="2110"/>
      <c r="G32" s="2110"/>
      <c r="H32" s="2110"/>
      <c r="I32" s="2110"/>
      <c r="J32" s="2068"/>
      <c r="K32" s="2068"/>
      <c r="L32" s="2066"/>
      <c r="M32" s="2066"/>
      <c r="N32" s="2066"/>
      <c r="O32" s="2066"/>
      <c r="P32" s="2066"/>
    </row>
    <row r="33" spans="1:15">
      <c r="A33" s="2056"/>
      <c r="C33" s="2068"/>
      <c r="D33" s="2068"/>
      <c r="E33" s="1655"/>
      <c r="F33" s="1655"/>
      <c r="G33" s="1655"/>
      <c r="H33" s="1655"/>
      <c r="I33" s="2068"/>
      <c r="J33" s="2068"/>
      <c r="K33" s="2066"/>
      <c r="L33" s="2066"/>
      <c r="M33" s="2066"/>
      <c r="N33" s="2066"/>
      <c r="O33" s="2066"/>
    </row>
    <row r="34" spans="1:15">
      <c r="A34" s="2056"/>
      <c r="C34" s="2068"/>
      <c r="D34" s="2068"/>
      <c r="E34" s="2068"/>
      <c r="F34" s="2068"/>
      <c r="G34" s="2068"/>
      <c r="H34" s="2068"/>
      <c r="I34" s="2068"/>
      <c r="J34" s="2068"/>
    </row>
    <row r="35" spans="1:15">
      <c r="A35" s="2056"/>
      <c r="C35" s="2068"/>
      <c r="D35" s="2068"/>
      <c r="E35" s="2068"/>
      <c r="F35" s="2068"/>
      <c r="G35" s="2068"/>
      <c r="H35" s="2068"/>
      <c r="I35" s="2068"/>
      <c r="J35" s="2068"/>
    </row>
    <row r="36" spans="1:15">
      <c r="A36" s="2056"/>
      <c r="D36" s="2068"/>
      <c r="E36" s="2068"/>
      <c r="F36" s="2068"/>
      <c r="G36" s="2068"/>
      <c r="H36" s="2068"/>
      <c r="I36" s="2068"/>
      <c r="J36" s="2068"/>
      <c r="K36" s="2068"/>
    </row>
    <row r="37" spans="1:15">
      <c r="A37" s="2056"/>
      <c r="D37" s="2068"/>
      <c r="E37" s="2068"/>
      <c r="F37" s="2068"/>
      <c r="G37" s="2068"/>
      <c r="H37" s="2068"/>
      <c r="I37" s="2068"/>
      <c r="J37" s="2068"/>
      <c r="K37" s="2068"/>
    </row>
    <row r="38" spans="1:15">
      <c r="A38" s="2056"/>
      <c r="F38" s="2068"/>
      <c r="G38" s="2068"/>
      <c r="H38" s="2068"/>
      <c r="I38" s="2068"/>
      <c r="J38" s="2068"/>
      <c r="K38" s="2068"/>
    </row>
    <row r="39" spans="1:15">
      <c r="A39" s="2056"/>
    </row>
    <row r="40" spans="1:15">
      <c r="A40" s="2056"/>
    </row>
    <row r="41" spans="1:15">
      <c r="A41" s="2056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  <pageSetup paperSize="9"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7"/>
  <sheetViews>
    <sheetView workbookViewId="0"/>
  </sheetViews>
  <sheetFormatPr defaultColWidth="9.140625" defaultRowHeight="14.25"/>
  <cols>
    <col min="1" max="1" width="4.42578125" style="2113" customWidth="1"/>
    <col min="2" max="2" width="60.5703125" style="2112" customWidth="1"/>
    <col min="3" max="3" width="14.140625" style="2113" customWidth="1"/>
    <col min="4" max="4" width="16" style="2113" customWidth="1"/>
    <col min="5" max="5" width="16.85546875" style="2113" customWidth="1"/>
    <col min="6" max="6" width="13.42578125" style="2113" customWidth="1"/>
    <col min="7" max="7" width="12.42578125" style="2113" customWidth="1"/>
    <col min="8" max="9" width="16.140625" style="2113" customWidth="1"/>
    <col min="10" max="10" width="21.7109375" style="2113" customWidth="1"/>
    <col min="11" max="11" width="19.5703125" style="2113" customWidth="1"/>
    <col min="12" max="12" width="9.140625" style="2114"/>
    <col min="13" max="16384" width="9.140625" style="2113"/>
  </cols>
  <sheetData>
    <row r="1" spans="2:12">
      <c r="I1" s="2630" t="s">
        <v>548</v>
      </c>
      <c r="J1" s="2630"/>
      <c r="K1" s="2630"/>
    </row>
    <row r="2" spans="2:12">
      <c r="K2" s="2115"/>
    </row>
    <row r="3" spans="2:12">
      <c r="B3" s="2676" t="s">
        <v>549</v>
      </c>
      <c r="C3" s="2676"/>
      <c r="D3" s="2676"/>
      <c r="E3" s="2676"/>
      <c r="F3" s="2676"/>
      <c r="G3" s="2676"/>
      <c r="H3" s="2676"/>
      <c r="I3" s="2676"/>
      <c r="J3" s="2676"/>
      <c r="K3" s="2676"/>
    </row>
    <row r="4" spans="2:12" ht="15" thickBot="1"/>
    <row r="5" spans="2:12" ht="68.25" customHeight="1" thickBot="1">
      <c r="B5" s="1926" t="s">
        <v>515</v>
      </c>
      <c r="C5" s="1926" t="s">
        <v>5</v>
      </c>
      <c r="D5" s="1928" t="s">
        <v>550</v>
      </c>
      <c r="E5" s="1645" t="s">
        <v>7</v>
      </c>
      <c r="F5" s="1928" t="s">
        <v>459</v>
      </c>
      <c r="G5" s="1645" t="s">
        <v>8</v>
      </c>
      <c r="H5" s="1645" t="s">
        <v>9</v>
      </c>
      <c r="I5" s="1645" t="s">
        <v>11</v>
      </c>
      <c r="J5" s="1645" t="s">
        <v>511</v>
      </c>
      <c r="K5" s="1656" t="s">
        <v>551</v>
      </c>
    </row>
    <row r="6" spans="2:12">
      <c r="B6" s="2687" t="s">
        <v>552</v>
      </c>
      <c r="C6" s="2101" t="s">
        <v>974</v>
      </c>
      <c r="D6" s="1657">
        <v>0.26420498201442577</v>
      </c>
      <c r="E6" s="1647">
        <v>0.4879739069856997</v>
      </c>
      <c r="F6" s="1647">
        <v>7.6913598884198117E-2</v>
      </c>
      <c r="G6" s="1647">
        <v>0.14235589012160976</v>
      </c>
      <c r="H6" s="1647">
        <v>1.9990576459024E-3</v>
      </c>
      <c r="I6" s="1647">
        <v>8.3635206534435486E-3</v>
      </c>
      <c r="J6" s="1647">
        <v>0.72743149733213064</v>
      </c>
      <c r="K6" s="1648">
        <v>1</v>
      </c>
      <c r="L6" s="2116"/>
    </row>
    <row r="7" spans="2:12">
      <c r="B7" s="2688"/>
      <c r="C7" s="2102" t="s">
        <v>928</v>
      </c>
      <c r="D7" s="1660">
        <v>0.27334937939388226</v>
      </c>
      <c r="E7" s="1661">
        <v>0.49056334849492289</v>
      </c>
      <c r="F7" s="1661">
        <v>7.508527188720715E-2</v>
      </c>
      <c r="G7" s="1661">
        <v>0.13454361144090146</v>
      </c>
      <c r="H7" s="1661">
        <v>1.8978733702939693E-3</v>
      </c>
      <c r="I7" s="1661">
        <v>7.6167328279334538E-3</v>
      </c>
      <c r="J7" s="1661">
        <v>0.71903388777818422</v>
      </c>
      <c r="K7" s="1616">
        <v>1</v>
      </c>
      <c r="L7" s="2116"/>
    </row>
    <row r="8" spans="2:12" ht="15" thickBot="1">
      <c r="B8" s="2689"/>
      <c r="C8" s="2103" t="s">
        <v>999</v>
      </c>
      <c r="D8" s="1652">
        <v>0.27364314379142934</v>
      </c>
      <c r="E8" s="1653">
        <v>0.49807118334166406</v>
      </c>
      <c r="F8" s="1653">
        <v>7.3330966622405389E-2</v>
      </c>
      <c r="G8" s="1653">
        <v>0.13021259394257254</v>
      </c>
      <c r="H8" s="1653">
        <v>1.8223168953645553E-3</v>
      </c>
      <c r="I8" s="1653">
        <v>6.8702502023696085E-3</v>
      </c>
      <c r="J8" s="1653">
        <v>0.71948660600620107</v>
      </c>
      <c r="K8" s="1654">
        <v>1</v>
      </c>
      <c r="L8" s="2116"/>
    </row>
    <row r="9" spans="2:12">
      <c r="B9" s="2687" t="s">
        <v>516</v>
      </c>
      <c r="C9" s="2101" t="s">
        <v>974</v>
      </c>
      <c r="D9" s="1657">
        <v>1.6286349630200838E-2</v>
      </c>
      <c r="E9" s="1647">
        <v>2.9316217956976361E-2</v>
      </c>
      <c r="F9" s="1647">
        <v>2.8750755352748843E-2</v>
      </c>
      <c r="G9" s="1647">
        <v>2.8313001665633768E-2</v>
      </c>
      <c r="H9" s="1647">
        <v>4.3581944338543656E-2</v>
      </c>
      <c r="I9" s="1647">
        <v>6.809939339860803E-2</v>
      </c>
      <c r="J9" s="1647">
        <v>3.0023705401472714E-2</v>
      </c>
      <c r="K9" s="1648">
        <v>2.6712674369956165E-2</v>
      </c>
      <c r="L9" s="2116"/>
    </row>
    <row r="10" spans="2:12">
      <c r="B10" s="2688"/>
      <c r="C10" s="2102" t="s">
        <v>928</v>
      </c>
      <c r="D10" s="1660">
        <v>1.5435492180072527E-2</v>
      </c>
      <c r="E10" s="1661">
        <v>3.0309009668592336E-2</v>
      </c>
      <c r="F10" s="1661">
        <v>2.8982127097727437E-2</v>
      </c>
      <c r="G10" s="1661">
        <v>2.6775234289272476E-2</v>
      </c>
      <c r="H10" s="1661">
        <v>2.438334015865071E-2</v>
      </c>
      <c r="I10" s="1661">
        <v>6.6311122264180608E-2</v>
      </c>
      <c r="J10" s="1661">
        <v>3.0373646103578199E-2</v>
      </c>
      <c r="K10" s="1616">
        <v>2.6564037153723165E-2</v>
      </c>
    </row>
    <row r="11" spans="2:12" ht="15" thickBot="1">
      <c r="B11" s="2689"/>
      <c r="C11" s="2103" t="s">
        <v>999</v>
      </c>
      <c r="D11" s="1652">
        <v>1.570265548835658E-2</v>
      </c>
      <c r="E11" s="1653">
        <v>3.045573595888889E-2</v>
      </c>
      <c r="F11" s="1653">
        <v>2.9396326183257729E-2</v>
      </c>
      <c r="G11" s="1653">
        <v>2.700725855899715E-2</v>
      </c>
      <c r="H11" s="1653">
        <v>2.3534097128582395E-2</v>
      </c>
      <c r="I11" s="1653">
        <v>6.9809432742661603E-2</v>
      </c>
      <c r="J11" s="1653">
        <v>3.0639414500748367E-2</v>
      </c>
      <c r="K11" s="1654">
        <v>2.6821180632295834E-2</v>
      </c>
      <c r="L11" s="2116"/>
    </row>
    <row r="12" spans="2:12">
      <c r="B12" s="2687" t="s">
        <v>537</v>
      </c>
      <c r="C12" s="2101" t="s">
        <v>974</v>
      </c>
      <c r="D12" s="1657">
        <v>1.6552312549162285E-2</v>
      </c>
      <c r="E12" s="1647">
        <v>3.1893948108883907E-2</v>
      </c>
      <c r="F12" s="1647">
        <v>2.3071007637197941E-2</v>
      </c>
      <c r="G12" s="1647">
        <v>2.7251978395158225E-2</v>
      </c>
      <c r="H12" s="1647">
        <v>5.7881814715974075E-2</v>
      </c>
      <c r="I12" s="1647">
        <v>9.0188308142717902E-2</v>
      </c>
      <c r="J12" s="1647">
        <v>3.1381788260864386E-2</v>
      </c>
      <c r="K12" s="1648">
        <v>2.7955596440759789E-2</v>
      </c>
      <c r="L12" s="2116"/>
    </row>
    <row r="13" spans="2:12">
      <c r="B13" s="2688"/>
      <c r="C13" s="2102" t="s">
        <v>928</v>
      </c>
      <c r="D13" s="1660">
        <v>1.3508914704681846E-2</v>
      </c>
      <c r="E13" s="1661">
        <v>3.0896483786032772E-2</v>
      </c>
      <c r="F13" s="1661">
        <v>2.2506285418978093E-2</v>
      </c>
      <c r="G13" s="1661">
        <v>2.4920551404999644E-2</v>
      </c>
      <c r="H13" s="1661">
        <v>3.0671459556202697E-2</v>
      </c>
      <c r="I13" s="1661">
        <v>9.7217393144691924E-2</v>
      </c>
      <c r="J13" s="1661">
        <v>3.0096010248301393E-2</v>
      </c>
      <c r="K13" s="1616">
        <v>2.6073183616069188E-2</v>
      </c>
      <c r="L13" s="2116"/>
    </row>
    <row r="14" spans="2:12" ht="15" thickBot="1">
      <c r="B14" s="2689"/>
      <c r="C14" s="2103" t="s">
        <v>999</v>
      </c>
      <c r="D14" s="1652">
        <v>1.5002513810482412E-2</v>
      </c>
      <c r="E14" s="1653">
        <v>3.3659404468639277E-2</v>
      </c>
      <c r="F14" s="1653">
        <v>2.3988389675321221E-2</v>
      </c>
      <c r="G14" s="1653">
        <v>2.6216429212778388E-2</v>
      </c>
      <c r="H14" s="1653">
        <v>2.3124833741526549E-2</v>
      </c>
      <c r="I14" s="1653">
        <v>9.3790526057114215E-2</v>
      </c>
      <c r="J14" s="1653">
        <v>3.2584074722509598E-2</v>
      </c>
      <c r="K14" s="1654">
        <v>2.8193504756449862E-2</v>
      </c>
      <c r="L14" s="2116"/>
    </row>
    <row r="15" spans="2:12">
      <c r="B15" s="2687" t="s">
        <v>520</v>
      </c>
      <c r="C15" s="2101" t="s">
        <v>974</v>
      </c>
      <c r="D15" s="1657">
        <v>4.8308789670961898E-3</v>
      </c>
      <c r="E15" s="1647">
        <v>1.5072743298229536E-2</v>
      </c>
      <c r="F15" s="1647">
        <v>1.5087395789461836E-2</v>
      </c>
      <c r="G15" s="1647">
        <v>1.8399107093526899E-2</v>
      </c>
      <c r="H15" s="1647">
        <v>2.3536408692337019E-2</v>
      </c>
      <c r="I15" s="1647">
        <v>3.8459884190966076E-2</v>
      </c>
      <c r="J15" s="1647">
        <v>1.6552543750554285E-2</v>
      </c>
      <c r="K15" s="1648">
        <v>1.3638844011497012E-2</v>
      </c>
      <c r="L15" s="2116"/>
    </row>
    <row r="16" spans="2:12">
      <c r="B16" s="2688"/>
      <c r="C16" s="2102" t="s">
        <v>928</v>
      </c>
      <c r="D16" s="1660">
        <v>4.3025713153206887E-3</v>
      </c>
      <c r="E16" s="1661">
        <v>1.6205100833646239E-2</v>
      </c>
      <c r="F16" s="1661">
        <v>1.5628936773170558E-2</v>
      </c>
      <c r="G16" s="1661">
        <v>1.6766019844048487E-2</v>
      </c>
      <c r="H16" s="1661">
        <v>5.181174257936327E-3</v>
      </c>
      <c r="I16" s="1661">
        <v>3.538613639868058E-2</v>
      </c>
      <c r="J16" s="1661">
        <v>1.6889713965026504E-2</v>
      </c>
      <c r="K16" s="1616">
        <v>1.3589908641336891E-2</v>
      </c>
      <c r="L16" s="2116"/>
    </row>
    <row r="17" spans="2:18" ht="15" thickBot="1">
      <c r="B17" s="2689"/>
      <c r="C17" s="2103" t="s">
        <v>999</v>
      </c>
      <c r="D17" s="1652">
        <v>3.9720465821880008E-3</v>
      </c>
      <c r="E17" s="1653">
        <v>1.6276058906142098E-2</v>
      </c>
      <c r="F17" s="1653">
        <v>1.5616646530959599E-2</v>
      </c>
      <c r="G17" s="1653">
        <v>1.6486416181545321E-2</v>
      </c>
      <c r="H17" s="1653">
        <v>5.7055321647082567E-3</v>
      </c>
      <c r="I17" s="1653">
        <v>3.4608188301245006E-2</v>
      </c>
      <c r="J17" s="1653">
        <v>1.6922897051308193E-2</v>
      </c>
      <c r="K17" s="1654">
        <v>1.350048798995428E-2</v>
      </c>
      <c r="L17" s="2116"/>
    </row>
    <row r="18" spans="2:18">
      <c r="B18" s="2687" t="s">
        <v>538</v>
      </c>
      <c r="C18" s="2101" t="s">
        <v>974</v>
      </c>
      <c r="D18" s="1657">
        <v>0.9839319781951007</v>
      </c>
      <c r="E18" s="1647">
        <v>0.91917807907922422</v>
      </c>
      <c r="F18" s="1647">
        <v>1.246185507146784</v>
      </c>
      <c r="G18" s="1647">
        <v>1.0389338071200016</v>
      </c>
      <c r="H18" s="1647">
        <v>0.75294709663821269</v>
      </c>
      <c r="I18" s="1647">
        <v>0.75508006304813469</v>
      </c>
      <c r="J18" s="1647">
        <v>0.956723853717243</v>
      </c>
      <c r="K18" s="1648">
        <v>0.95553941861203073</v>
      </c>
      <c r="L18" s="2116"/>
    </row>
    <row r="19" spans="2:18">
      <c r="B19" s="2688"/>
      <c r="C19" s="2102" t="s">
        <v>928</v>
      </c>
      <c r="D19" s="1660">
        <v>1.1426152668447138</v>
      </c>
      <c r="E19" s="1661">
        <v>0.98098572894220359</v>
      </c>
      <c r="F19" s="1661">
        <v>1.2877348064416123</v>
      </c>
      <c r="G19" s="1661">
        <v>1.0744238301204179</v>
      </c>
      <c r="H19" s="1661">
        <v>0.79498467016121055</v>
      </c>
      <c r="I19" s="1661">
        <v>0.68209113739027671</v>
      </c>
      <c r="J19" s="1661">
        <v>1.0092250053407819</v>
      </c>
      <c r="K19" s="1616">
        <v>1.0188259916733551</v>
      </c>
      <c r="L19" s="2116"/>
    </row>
    <row r="20" spans="2:18" ht="15" thickBot="1">
      <c r="B20" s="2689"/>
      <c r="C20" s="2103" t="s">
        <v>999</v>
      </c>
      <c r="D20" s="1652">
        <v>1.0466682908423635</v>
      </c>
      <c r="E20" s="1653">
        <v>0.90482099846016972</v>
      </c>
      <c r="F20" s="1653">
        <v>1.225439747358285</v>
      </c>
      <c r="G20" s="1653">
        <v>1.0301654103920947</v>
      </c>
      <c r="H20" s="1653">
        <v>1.0176980034377894</v>
      </c>
      <c r="I20" s="1653">
        <v>0.74431219950883742</v>
      </c>
      <c r="J20" s="1653">
        <v>0.94031869131401713</v>
      </c>
      <c r="K20" s="1654">
        <v>0.95132481271807545</v>
      </c>
      <c r="L20" s="2116"/>
    </row>
    <row r="21" spans="2:18" s="2056" customFormat="1">
      <c r="B21" s="2687" t="s">
        <v>546</v>
      </c>
      <c r="C21" s="2101" t="s">
        <v>974</v>
      </c>
      <c r="D21" s="1657">
        <v>1.2211626024339889E-2</v>
      </c>
      <c r="E21" s="1647">
        <v>2.5295091052431256E-2</v>
      </c>
      <c r="F21" s="1647">
        <v>3.3976929639884655E-2</v>
      </c>
      <c r="G21" s="1647">
        <v>3.7586271247910939E-2</v>
      </c>
      <c r="H21" s="1647">
        <v>4.3132121628291241E-2</v>
      </c>
      <c r="I21" s="1647">
        <v>7.5035554602549931E-2</v>
      </c>
      <c r="J21" s="1647">
        <v>2.8167339883819181E-2</v>
      </c>
      <c r="K21" s="1648">
        <v>2.3900772856829681E-2</v>
      </c>
      <c r="L21" s="2116"/>
      <c r="M21" s="2113"/>
      <c r="N21" s="2113"/>
      <c r="O21" s="2113"/>
      <c r="P21" s="2113"/>
      <c r="Q21" s="2113"/>
      <c r="R21" s="2113"/>
    </row>
    <row r="22" spans="2:18" s="2056" customFormat="1">
      <c r="B22" s="2688"/>
      <c r="C22" s="2102" t="s">
        <v>928</v>
      </c>
      <c r="D22" s="1660">
        <v>1.0052123942207699E-2</v>
      </c>
      <c r="E22" s="1661">
        <v>2.6281642045176242E-2</v>
      </c>
      <c r="F22" s="1661">
        <v>3.3915639778807613E-2</v>
      </c>
      <c r="G22" s="1661">
        <v>3.5387611214023194E-2</v>
      </c>
      <c r="H22" s="1661">
        <v>2.7984369475365464E-2</v>
      </c>
      <c r="I22" s="1661">
        <v>8.5329482679928861E-2</v>
      </c>
      <c r="J22" s="1661">
        <v>2.8603477572263232E-2</v>
      </c>
      <c r="K22" s="1616">
        <v>2.3402480225275437E-2</v>
      </c>
      <c r="L22" s="2116"/>
      <c r="M22" s="2113"/>
      <c r="N22" s="2113"/>
      <c r="O22" s="2113"/>
      <c r="P22" s="2113"/>
      <c r="Q22" s="2113"/>
      <c r="R22" s="2113"/>
    </row>
    <row r="23" spans="2:18" s="2056" customFormat="1" ht="15" thickBot="1">
      <c r="B23" s="2689"/>
      <c r="C23" s="2103" t="s">
        <v>999</v>
      </c>
      <c r="D23" s="1652">
        <v>1.046901590712122E-2</v>
      </c>
      <c r="E23" s="1653">
        <v>2.6533512696090375E-2</v>
      </c>
      <c r="F23" s="1653">
        <v>3.5936715953653935E-2</v>
      </c>
      <c r="G23" s="1653">
        <v>3.7691199009904773E-2</v>
      </c>
      <c r="H23" s="1653">
        <v>2.1204400089747569E-2</v>
      </c>
      <c r="I23" s="1653">
        <v>7.9692550143024482E-2</v>
      </c>
      <c r="J23" s="1653">
        <v>2.9173554563814433E-2</v>
      </c>
      <c r="K23" s="1654">
        <v>2.3946659491957002E-2</v>
      </c>
      <c r="L23" s="2116"/>
      <c r="M23" s="2113"/>
      <c r="N23" s="2113"/>
      <c r="O23" s="2113"/>
      <c r="P23" s="2113"/>
      <c r="Q23" s="2113"/>
      <c r="R23" s="2113"/>
    </row>
    <row r="24" spans="2:18">
      <c r="B24" s="2687" t="s">
        <v>547</v>
      </c>
      <c r="C24" s="2101" t="s">
        <v>974</v>
      </c>
      <c r="D24" s="1657">
        <v>0.58194506003511937</v>
      </c>
      <c r="E24" s="1647">
        <v>0.74687631733267978</v>
      </c>
      <c r="F24" s="1647">
        <v>0.87046224443926479</v>
      </c>
      <c r="G24" s="1647">
        <v>0.82796987097598373</v>
      </c>
      <c r="H24" s="1647">
        <v>0.67557398720682293</v>
      </c>
      <c r="I24" s="1647">
        <v>0.69891432062363679</v>
      </c>
      <c r="J24" s="1647">
        <v>0.76899653910955346</v>
      </c>
      <c r="K24" s="1648">
        <v>0.73893972932053142</v>
      </c>
      <c r="L24" s="2116"/>
    </row>
    <row r="25" spans="2:18">
      <c r="B25" s="2688"/>
      <c r="C25" s="2102" t="s">
        <v>928</v>
      </c>
      <c r="D25" s="1660">
        <v>0.59283774761254249</v>
      </c>
      <c r="E25" s="1661">
        <v>0.7618062064600688</v>
      </c>
      <c r="F25" s="1661">
        <v>0.88073946349207644</v>
      </c>
      <c r="G25" s="1661">
        <v>0.84929167407569517</v>
      </c>
      <c r="H25" s="1661">
        <v>0.52745670406273826</v>
      </c>
      <c r="I25" s="1661">
        <v>0.62113047447779768</v>
      </c>
      <c r="J25" s="1661">
        <v>0.78029452348440942</v>
      </c>
      <c r="K25" s="1616">
        <v>0.75124685370188482</v>
      </c>
      <c r="L25" s="2116"/>
    </row>
    <row r="26" spans="2:18" ht="15" thickBot="1">
      <c r="B26" s="2689"/>
      <c r="C26" s="2103" t="s">
        <v>999</v>
      </c>
      <c r="D26" s="1652">
        <v>0.56595743645203023</v>
      </c>
      <c r="E26" s="1653">
        <v>0.75850408347342968</v>
      </c>
      <c r="F26" s="1653">
        <v>0.85895807613758923</v>
      </c>
      <c r="G26" s="1653">
        <v>0.81305795116269031</v>
      </c>
      <c r="H26" s="1653">
        <v>0.58970604435425422</v>
      </c>
      <c r="I26" s="1653">
        <v>0.67195638028422766</v>
      </c>
      <c r="J26" s="1653">
        <v>0.77101840735716964</v>
      </c>
      <c r="K26" s="1654">
        <v>0.74153159807772562</v>
      </c>
      <c r="L26" s="2116"/>
    </row>
    <row r="27" spans="2:18">
      <c r="B27" s="2687" t="s">
        <v>553</v>
      </c>
      <c r="C27" s="2101" t="s">
        <v>974</v>
      </c>
      <c r="D27" s="1657">
        <v>1.3397463622988941</v>
      </c>
      <c r="E27" s="1647">
        <v>1.1640659229440382</v>
      </c>
      <c r="F27" s="1647">
        <v>1.5095973877863611</v>
      </c>
      <c r="G27" s="1647">
        <v>1.407480135411344</v>
      </c>
      <c r="H27" s="1647">
        <v>1.015595593461265</v>
      </c>
      <c r="I27" s="1647">
        <v>0.94327823329832772</v>
      </c>
      <c r="J27" s="1647">
        <v>1.242339251887207</v>
      </c>
      <c r="K27" s="1648">
        <v>1.2485216328994126</v>
      </c>
    </row>
    <row r="28" spans="2:18">
      <c r="B28" s="2688"/>
      <c r="C28" s="2102" t="s">
        <v>928</v>
      </c>
      <c r="D28" s="1660">
        <v>1.4456973354354041</v>
      </c>
      <c r="E28" s="1661">
        <v>1.0902849980196634</v>
      </c>
      <c r="F28" s="1661">
        <v>1.5157804586395898</v>
      </c>
      <c r="G28" s="1661">
        <v>1.4865834347800317</v>
      </c>
      <c r="H28" s="1661">
        <v>1.1582583596558109</v>
      </c>
      <c r="I28" s="1661">
        <v>0.78738073500253614</v>
      </c>
      <c r="J28" s="1661">
        <v>1.1920233032013217</v>
      </c>
      <c r="K28" s="1616">
        <v>1.2129626006975229</v>
      </c>
    </row>
    <row r="29" spans="2:18" ht="15" thickBot="1">
      <c r="B29" s="2689"/>
      <c r="C29" s="2103" t="s">
        <v>999</v>
      </c>
      <c r="D29" s="1652">
        <v>1.5135878130783891</v>
      </c>
      <c r="E29" s="1653">
        <v>1.1528416579503447</v>
      </c>
      <c r="F29" s="1653">
        <v>1.4795973213397891</v>
      </c>
      <c r="G29" s="1653">
        <v>1.361445877734156</v>
      </c>
      <c r="H29" s="1653">
        <v>1.1156471952456877</v>
      </c>
      <c r="I29" s="1653">
        <v>0.9121908415553035</v>
      </c>
      <c r="J29" s="1653">
        <v>1.2149606447196735</v>
      </c>
      <c r="K29" s="1654">
        <v>1.2469743685526649</v>
      </c>
    </row>
    <row r="30" spans="2:18">
      <c r="B30" s="2113"/>
      <c r="D30" s="2117"/>
      <c r="E30" s="2117"/>
      <c r="F30" s="2117"/>
      <c r="G30" s="2117"/>
      <c r="H30" s="2117"/>
      <c r="I30" s="2117"/>
      <c r="J30" s="2117"/>
      <c r="K30" s="2117"/>
      <c r="L30" s="2113"/>
    </row>
    <row r="31" spans="2:18" ht="36.75" customHeight="1">
      <c r="B31" s="2690" t="s">
        <v>512</v>
      </c>
      <c r="C31" s="2690"/>
      <c r="D31" s="2690"/>
      <c r="E31" s="2690"/>
      <c r="F31" s="2690"/>
      <c r="G31" s="2690"/>
      <c r="H31" s="2690"/>
      <c r="I31" s="2690"/>
      <c r="J31" s="2690"/>
      <c r="K31" s="2690"/>
      <c r="L31" s="2113"/>
    </row>
    <row r="32" spans="2:18">
      <c r="D32" s="2116"/>
      <c r="E32" s="2116"/>
      <c r="F32" s="2116"/>
      <c r="G32" s="2116"/>
      <c r="H32" s="2116"/>
      <c r="I32" s="2116"/>
      <c r="J32" s="2116"/>
      <c r="K32" s="2116"/>
    </row>
    <row r="33" spans="4:13">
      <c r="D33" s="1662"/>
      <c r="E33" s="1655"/>
      <c r="F33" s="1662"/>
      <c r="G33" s="1662"/>
      <c r="H33" s="1662"/>
      <c r="I33" s="1662"/>
      <c r="J33" s="1662"/>
      <c r="K33" s="1662"/>
      <c r="L33" s="2116"/>
      <c r="M33" s="2118"/>
    </row>
    <row r="34" spans="4:13" ht="15">
      <c r="D34" s="2116"/>
      <c r="E34" s="2116"/>
      <c r="F34" s="2116"/>
      <c r="G34" s="2116"/>
      <c r="H34" s="2116"/>
      <c r="I34" s="2116"/>
      <c r="J34" s="1663"/>
      <c r="K34" s="1663"/>
      <c r="L34" s="2116"/>
      <c r="M34" s="2118"/>
    </row>
    <row r="35" spans="4:13">
      <c r="D35" s="2116"/>
      <c r="E35" s="2116"/>
      <c r="F35" s="2116"/>
      <c r="G35" s="2116"/>
      <c r="H35" s="2116"/>
      <c r="I35" s="2116"/>
      <c r="J35" s="2116"/>
      <c r="K35" s="2116"/>
      <c r="L35" s="2116"/>
      <c r="M35" s="2118"/>
    </row>
    <row r="36" spans="4:13">
      <c r="D36" s="2116"/>
      <c r="E36" s="2116"/>
      <c r="F36" s="2116"/>
      <c r="G36" s="2116"/>
      <c r="H36" s="2116"/>
      <c r="I36" s="2116"/>
      <c r="J36" s="2116"/>
      <c r="K36" s="2116"/>
      <c r="L36" s="2116"/>
      <c r="M36" s="2118"/>
    </row>
    <row r="37" spans="4:13">
      <c r="F37" s="2116"/>
      <c r="G37" s="2116"/>
      <c r="H37" s="2116"/>
      <c r="I37" s="2116"/>
      <c r="J37" s="2116"/>
      <c r="K37" s="2116"/>
      <c r="L37" s="2116"/>
      <c r="M37" s="2118"/>
    </row>
  </sheetData>
  <mergeCells count="11">
    <mergeCell ref="B15:B17"/>
    <mergeCell ref="I1:K1"/>
    <mergeCell ref="B3:K3"/>
    <mergeCell ref="B6:B8"/>
    <mergeCell ref="B9:B11"/>
    <mergeCell ref="B12:B14"/>
    <mergeCell ref="B18:B20"/>
    <mergeCell ref="B21:B23"/>
    <mergeCell ref="B24:B26"/>
    <mergeCell ref="B27:B29"/>
    <mergeCell ref="B31:K31"/>
  </mergeCells>
  <pageMargins left="0.7" right="0.7" top="0.75" bottom="0.75" header="0.3" footer="0.3"/>
  <pageSetup paperSize="9"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/>
  </sheetViews>
  <sheetFormatPr defaultColWidth="33.140625" defaultRowHeight="12.75"/>
  <cols>
    <col min="1" max="1" width="4.5703125" style="1664" customWidth="1"/>
    <col min="2" max="2" width="33" style="1664" customWidth="1"/>
    <col min="3" max="3" width="24.42578125" style="1664" customWidth="1"/>
    <col min="4" max="4" width="23.5703125" style="1664" customWidth="1"/>
    <col min="5" max="5" width="16.85546875" style="1664" customWidth="1"/>
    <col min="6" max="182" width="9.140625" style="1664" customWidth="1"/>
    <col min="183" max="183" width="29.140625" style="1664" customWidth="1"/>
    <col min="184" max="184" width="33.140625" style="1664" customWidth="1"/>
    <col min="185" max="185" width="16" style="1664" customWidth="1"/>
    <col min="186" max="186" width="29.140625" style="1664" customWidth="1"/>
    <col min="187" max="187" width="33.140625" style="1664" customWidth="1"/>
    <col min="188" max="188" width="16" style="1664" customWidth="1"/>
    <col min="189" max="189" width="29.140625" style="1664" customWidth="1"/>
    <col min="190" max="190" width="33.140625" style="1664" customWidth="1"/>
    <col min="191" max="191" width="16" style="1664" customWidth="1"/>
    <col min="192" max="192" width="29.140625" style="1664" customWidth="1"/>
    <col min="193" max="193" width="33.140625" style="1664" customWidth="1"/>
    <col min="194" max="194" width="16" style="1664" customWidth="1"/>
    <col min="195" max="195" width="29.140625" style="1664" customWidth="1"/>
    <col min="196" max="196" width="33.140625" style="1664" customWidth="1"/>
    <col min="197" max="197" width="16" style="1664" customWidth="1"/>
    <col min="198" max="198" width="29.140625" style="1664" customWidth="1"/>
    <col min="199" max="199" width="33.140625" style="1664" customWidth="1"/>
    <col min="200" max="200" width="16" style="1664" customWidth="1"/>
    <col min="201" max="201" width="29.140625" style="1664" customWidth="1"/>
    <col min="202" max="202" width="33.140625" style="1664" customWidth="1"/>
    <col min="203" max="203" width="16" style="1664" customWidth="1"/>
    <col min="204" max="204" width="29.140625" style="1664" customWidth="1"/>
    <col min="205" max="205" width="33.140625" style="1664" customWidth="1"/>
    <col min="206" max="206" width="16" style="1664" customWidth="1"/>
    <col min="207" max="207" width="29.140625" style="1664" customWidth="1"/>
    <col min="208" max="208" width="33.140625" style="1664" customWidth="1"/>
    <col min="209" max="209" width="16" style="1664" customWidth="1"/>
    <col min="210" max="210" width="29.140625" style="1664" customWidth="1"/>
    <col min="211" max="211" width="33.140625" style="1664" customWidth="1"/>
    <col min="212" max="212" width="16" style="1664" customWidth="1"/>
    <col min="213" max="213" width="29.140625" style="1664" customWidth="1"/>
    <col min="214" max="214" width="33.140625" style="1664" customWidth="1"/>
    <col min="215" max="215" width="16" style="1664" customWidth="1"/>
    <col min="216" max="216" width="29.140625" style="1664" customWidth="1"/>
    <col min="217" max="217" width="33.140625" style="1664" customWidth="1"/>
    <col min="218" max="218" width="16" style="1664" customWidth="1"/>
    <col min="219" max="219" width="29.140625" style="1664" customWidth="1"/>
    <col min="220" max="220" width="33.140625" style="1664" customWidth="1"/>
    <col min="221" max="221" width="16" style="1664" customWidth="1"/>
    <col min="222" max="222" width="29.140625" style="1664" customWidth="1"/>
    <col min="223" max="223" width="33.140625" style="1664" customWidth="1"/>
    <col min="224" max="224" width="16" style="1664" customWidth="1"/>
    <col min="225" max="225" width="29.140625" style="1664" customWidth="1"/>
    <col min="226" max="226" width="33.140625" style="1664" customWidth="1"/>
    <col min="227" max="227" width="16" style="1664" customWidth="1"/>
    <col min="228" max="228" width="29.140625" style="1664" customWidth="1"/>
    <col min="229" max="229" width="33.140625" style="1664" customWidth="1"/>
    <col min="230" max="230" width="16" style="1664" customWidth="1"/>
    <col min="231" max="231" width="29.140625" style="1664" customWidth="1"/>
    <col min="232" max="16384" width="33.140625" style="1664"/>
  </cols>
  <sheetData>
    <row r="1" spans="2:6">
      <c r="D1" s="1665" t="s">
        <v>554</v>
      </c>
      <c r="F1" s="1666"/>
    </row>
    <row r="3" spans="2:6" ht="31.5" customHeight="1">
      <c r="B3" s="2691" t="s">
        <v>1019</v>
      </c>
      <c r="C3" s="2691"/>
      <c r="D3" s="2691"/>
      <c r="E3" s="1667"/>
    </row>
    <row r="4" spans="2:6">
      <c r="C4" s="1665"/>
      <c r="D4" s="1665"/>
    </row>
    <row r="5" spans="2:6" ht="13.5" thickBot="1">
      <c r="C5" s="1668"/>
      <c r="D5" s="1668"/>
    </row>
    <row r="6" spans="2:6" ht="51.75" thickBot="1">
      <c r="B6" s="1669" t="s">
        <v>555</v>
      </c>
      <c r="C6" s="1670" t="s">
        <v>556</v>
      </c>
      <c r="D6" s="1671" t="s">
        <v>557</v>
      </c>
    </row>
    <row r="7" spans="2:6" ht="19.5" customHeight="1">
      <c r="B7" s="1672" t="s">
        <v>558</v>
      </c>
      <c r="C7" s="1673">
        <v>4.0221218940784242E-3</v>
      </c>
      <c r="D7" s="1674">
        <v>7.4321329756802279E-2</v>
      </c>
    </row>
    <row r="8" spans="2:6" ht="19.5" customHeight="1">
      <c r="B8" s="1675" t="s">
        <v>559</v>
      </c>
      <c r="C8" s="1673">
        <v>4.3216822174715286E-2</v>
      </c>
      <c r="D8" s="1676">
        <v>0.15964233155994625</v>
      </c>
    </row>
    <row r="9" spans="2:6" ht="19.5" customHeight="1">
      <c r="B9" s="1675" t="s">
        <v>560</v>
      </c>
      <c r="C9" s="1673">
        <v>0.11984069362770262</v>
      </c>
      <c r="D9" s="1676">
        <v>0.23633992673057805</v>
      </c>
    </row>
    <row r="10" spans="2:6" ht="19.5" customHeight="1">
      <c r="B10" s="1675" t="s">
        <v>561</v>
      </c>
      <c r="C10" s="1673">
        <v>0.15662591738219206</v>
      </c>
      <c r="D10" s="1676">
        <v>0.19088680854223228</v>
      </c>
    </row>
    <row r="11" spans="2:6" ht="19.5" customHeight="1">
      <c r="B11" s="1675" t="s">
        <v>562</v>
      </c>
      <c r="C11" s="1673">
        <v>7.9474758286134123E-2</v>
      </c>
      <c r="D11" s="1676">
        <v>6.8492180297736086E-2</v>
      </c>
    </row>
    <row r="12" spans="2:6" ht="19.5" customHeight="1">
      <c r="B12" s="1675" t="s">
        <v>563</v>
      </c>
      <c r="C12" s="1673">
        <v>0.10115295359720934</v>
      </c>
      <c r="D12" s="1676">
        <v>7.5367259628984926E-2</v>
      </c>
    </row>
    <row r="13" spans="2:6" ht="19.5" customHeight="1">
      <c r="B13" s="1675" t="s">
        <v>564</v>
      </c>
      <c r="C13" s="1673">
        <v>0.21194469578748634</v>
      </c>
      <c r="D13" s="1676">
        <v>0.10866028579995538</v>
      </c>
    </row>
    <row r="14" spans="2:6" ht="28.15" customHeight="1">
      <c r="B14" s="1675" t="s">
        <v>565</v>
      </c>
      <c r="C14" s="1673">
        <v>0.15970900892641873</v>
      </c>
      <c r="D14" s="1676">
        <v>5.2545909729154988E-2</v>
      </c>
    </row>
    <row r="15" spans="2:6" ht="18" customHeight="1" thickBot="1">
      <c r="B15" s="1677" t="s">
        <v>566</v>
      </c>
      <c r="C15" s="1678">
        <v>0.12401302832406305</v>
      </c>
      <c r="D15" s="1679">
        <v>3.374396795460969E-2</v>
      </c>
    </row>
    <row r="16" spans="2:6" ht="13.5" thickBot="1">
      <c r="B16" s="1680" t="s">
        <v>567</v>
      </c>
      <c r="C16" s="1681">
        <v>1</v>
      </c>
      <c r="D16" s="1681">
        <v>1</v>
      </c>
    </row>
    <row r="21" spans="2:2">
      <c r="B21" s="1682"/>
    </row>
    <row r="22" spans="2:2">
      <c r="B22" s="1682"/>
    </row>
    <row r="23" spans="2:2">
      <c r="B23" s="1682"/>
    </row>
    <row r="24" spans="2:2">
      <c r="B24" s="1682"/>
    </row>
    <row r="25" spans="2:2">
      <c r="B25" s="1682"/>
    </row>
    <row r="47" spans="51:232">
      <c r="AY47" s="1683"/>
      <c r="AZ47" s="1683"/>
      <c r="BA47" s="1683"/>
      <c r="BB47" s="1683"/>
      <c r="BC47" s="1683"/>
      <c r="BD47" s="1683"/>
      <c r="BE47" s="1683"/>
      <c r="BF47" s="1683"/>
      <c r="BG47" s="1683"/>
      <c r="BH47" s="1683"/>
      <c r="BI47" s="1683"/>
      <c r="BJ47" s="1683"/>
      <c r="BK47" s="1683"/>
      <c r="BL47" s="1683"/>
      <c r="BM47" s="1683"/>
      <c r="BN47" s="1683"/>
      <c r="BO47" s="1683"/>
      <c r="BP47" s="1683"/>
      <c r="BQ47" s="1683"/>
      <c r="BR47" s="1683"/>
      <c r="BS47" s="1683"/>
      <c r="BT47" s="1683"/>
      <c r="BU47" s="1683"/>
      <c r="BV47" s="1683"/>
      <c r="BW47" s="1683"/>
      <c r="BX47" s="1683"/>
      <c r="BY47" s="1683"/>
      <c r="BZ47" s="1683"/>
      <c r="CA47" s="1683"/>
      <c r="CB47" s="1683"/>
      <c r="CC47" s="1683"/>
      <c r="CD47" s="1683"/>
      <c r="CE47" s="1683"/>
      <c r="CF47" s="1683"/>
      <c r="CG47" s="1683"/>
      <c r="CH47" s="1683"/>
      <c r="CI47" s="1683"/>
      <c r="CJ47" s="1683"/>
      <c r="CK47" s="1683"/>
      <c r="CL47" s="1683"/>
      <c r="CM47" s="1683"/>
      <c r="CN47" s="1683"/>
      <c r="CO47" s="1683"/>
      <c r="CP47" s="1683"/>
      <c r="CQ47" s="1683"/>
      <c r="CR47" s="1683"/>
      <c r="CS47" s="1683"/>
      <c r="CT47" s="1683"/>
      <c r="CU47" s="1683"/>
      <c r="CV47" s="1683"/>
      <c r="CW47" s="1683"/>
      <c r="CX47" s="1683"/>
      <c r="CY47" s="1683"/>
      <c r="CZ47" s="1683"/>
      <c r="DA47" s="1683"/>
      <c r="DB47" s="1683"/>
      <c r="DC47" s="1683"/>
      <c r="DD47" s="1683"/>
      <c r="DE47" s="1683"/>
      <c r="DF47" s="1683"/>
      <c r="DG47" s="1683"/>
      <c r="DH47" s="1683"/>
      <c r="DI47" s="1683"/>
      <c r="DJ47" s="1683"/>
      <c r="DK47" s="1683"/>
      <c r="DL47" s="1683"/>
      <c r="DM47" s="1683"/>
      <c r="DN47" s="1683"/>
      <c r="DO47" s="1683"/>
      <c r="DP47" s="1683"/>
      <c r="DQ47" s="1683"/>
      <c r="DR47" s="1683"/>
      <c r="DS47" s="1683"/>
      <c r="DT47" s="1683"/>
      <c r="DU47" s="1683"/>
      <c r="DV47" s="1683"/>
      <c r="DW47" s="1683"/>
      <c r="DX47" s="1683"/>
      <c r="DY47" s="1683"/>
      <c r="DZ47" s="1683"/>
      <c r="EA47" s="1683"/>
      <c r="EB47" s="1683"/>
      <c r="EC47" s="1683"/>
      <c r="ED47" s="1683"/>
      <c r="EE47" s="1683"/>
      <c r="EF47" s="1683"/>
      <c r="EG47" s="1683"/>
      <c r="EH47" s="1683"/>
      <c r="EI47" s="1683"/>
      <c r="EJ47" s="1683"/>
      <c r="EK47" s="1683"/>
      <c r="EL47" s="1683"/>
      <c r="EM47" s="1683"/>
      <c r="EN47" s="1683"/>
      <c r="EO47" s="1683"/>
      <c r="EP47" s="1683"/>
      <c r="EQ47" s="1683"/>
      <c r="ER47" s="1683"/>
      <c r="ES47" s="1683"/>
      <c r="ET47" s="1683"/>
      <c r="EU47" s="1683"/>
      <c r="EV47" s="1683"/>
      <c r="EW47" s="1683"/>
      <c r="EX47" s="1683"/>
      <c r="EY47" s="1683"/>
      <c r="EZ47" s="1683"/>
      <c r="FA47" s="1683"/>
      <c r="FB47" s="1683"/>
      <c r="FC47" s="1683"/>
      <c r="FD47" s="1683"/>
      <c r="FE47" s="1683"/>
      <c r="FF47" s="1683"/>
      <c r="FG47" s="1683"/>
      <c r="FH47" s="1683"/>
      <c r="FI47" s="1683"/>
      <c r="FJ47" s="1683"/>
      <c r="FK47" s="1683"/>
      <c r="FL47" s="1683"/>
      <c r="FM47" s="1683"/>
      <c r="FN47" s="1683"/>
      <c r="FO47" s="1683"/>
      <c r="FP47" s="1683"/>
      <c r="FQ47" s="1683"/>
      <c r="FR47" s="1683"/>
      <c r="FS47" s="1683"/>
      <c r="FT47" s="1683"/>
      <c r="FU47" s="1683"/>
      <c r="FV47" s="1683"/>
      <c r="FW47" s="1683"/>
      <c r="FX47" s="1683"/>
      <c r="FY47" s="1683"/>
      <c r="FZ47" s="1683"/>
      <c r="GA47" s="1683"/>
      <c r="GB47" s="1683"/>
      <c r="GC47" s="1683"/>
      <c r="GD47" s="1683"/>
      <c r="GE47" s="1683"/>
      <c r="GF47" s="1683"/>
      <c r="GG47" s="1683"/>
      <c r="GH47" s="1683"/>
      <c r="GI47" s="1683"/>
      <c r="GJ47" s="1683"/>
      <c r="GK47" s="1683"/>
      <c r="GL47" s="1683"/>
      <c r="GM47" s="1683"/>
      <c r="GN47" s="1683"/>
      <c r="GO47" s="1683"/>
      <c r="GP47" s="1683"/>
      <c r="GQ47" s="1683"/>
      <c r="GR47" s="1683"/>
      <c r="GS47" s="1683"/>
      <c r="GT47" s="1683"/>
      <c r="GU47" s="1683"/>
      <c r="GV47" s="1683"/>
      <c r="GW47" s="1683"/>
      <c r="GX47" s="1683"/>
      <c r="GY47" s="1683"/>
      <c r="GZ47" s="1683"/>
      <c r="HA47" s="1683"/>
      <c r="HB47" s="1683"/>
      <c r="HC47" s="1683"/>
      <c r="HD47" s="1683"/>
      <c r="HE47" s="1683"/>
      <c r="HF47" s="1683"/>
      <c r="HG47" s="1683"/>
      <c r="HH47" s="1683"/>
      <c r="HI47" s="1683"/>
      <c r="HJ47" s="1683"/>
      <c r="HK47" s="1683"/>
      <c r="HL47" s="1683"/>
      <c r="HM47" s="1683"/>
      <c r="HN47" s="1683"/>
      <c r="HO47" s="1683"/>
      <c r="HP47" s="1683"/>
      <c r="HQ47" s="1683"/>
      <c r="HR47" s="1683"/>
      <c r="HS47" s="1683"/>
      <c r="HT47" s="1683"/>
      <c r="HU47" s="1683"/>
      <c r="HV47" s="1683"/>
      <c r="HW47" s="1683"/>
      <c r="HX47" s="1683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/>
  </sheetViews>
  <sheetFormatPr defaultColWidth="9.140625" defaultRowHeight="14.25"/>
  <cols>
    <col min="1" max="1" width="10.28515625" style="1685" customWidth="1"/>
    <col min="2" max="2" width="19.28515625" style="1685" customWidth="1"/>
    <col min="3" max="3" width="13.5703125" style="1685" customWidth="1"/>
    <col min="4" max="4" width="15.140625" style="1685" customWidth="1"/>
    <col min="5" max="5" width="17.140625" style="1685" customWidth="1"/>
    <col min="6" max="6" width="12.7109375" style="1685" customWidth="1"/>
    <col min="7" max="8" width="15.42578125" style="1685" customWidth="1"/>
    <col min="9" max="9" width="16.140625" style="1685" customWidth="1"/>
    <col min="10" max="10" width="18.140625" style="1685" customWidth="1"/>
    <col min="11" max="16384" width="9.140625" style="1685"/>
  </cols>
  <sheetData>
    <row r="1" spans="1:256" s="2121" customFormat="1" ht="15">
      <c r="A1" s="1684"/>
      <c r="B1" s="1685"/>
      <c r="C1" s="1685"/>
      <c r="D1" s="1685"/>
      <c r="E1" s="1685"/>
      <c r="F1" s="1685"/>
      <c r="G1" s="1685"/>
      <c r="H1" s="1685"/>
      <c r="I1" s="2119" t="s">
        <v>568</v>
      </c>
      <c r="J1" s="2120"/>
      <c r="K1" s="1685"/>
      <c r="L1" s="1685"/>
      <c r="M1" s="1685"/>
      <c r="N1" s="1685"/>
      <c r="O1" s="1685"/>
      <c r="P1" s="1685"/>
      <c r="Q1" s="1685"/>
      <c r="R1" s="1685"/>
      <c r="S1" s="1685"/>
      <c r="T1" s="1685"/>
      <c r="U1" s="1685"/>
      <c r="V1" s="1685"/>
      <c r="W1" s="1685"/>
      <c r="X1" s="1685"/>
      <c r="Y1" s="1685"/>
      <c r="Z1" s="1685"/>
      <c r="AA1" s="1685"/>
      <c r="AB1" s="1685"/>
      <c r="AC1" s="1685"/>
      <c r="AD1" s="1685"/>
      <c r="AE1" s="1685"/>
      <c r="AF1" s="1685"/>
      <c r="AG1" s="1685"/>
      <c r="AH1" s="1685"/>
      <c r="AI1" s="1685"/>
      <c r="AJ1" s="1685"/>
      <c r="AK1" s="1685"/>
      <c r="AL1" s="1685"/>
      <c r="AM1" s="1685"/>
      <c r="AN1" s="1685"/>
      <c r="AO1" s="1685"/>
      <c r="AP1" s="1685"/>
      <c r="AQ1" s="1685"/>
      <c r="AR1" s="1685"/>
      <c r="AS1" s="1685"/>
      <c r="AT1" s="1685"/>
      <c r="AU1" s="1685"/>
      <c r="AV1" s="1685"/>
      <c r="AW1" s="1685"/>
      <c r="AX1" s="1685"/>
      <c r="AY1" s="1685"/>
      <c r="AZ1" s="1685"/>
      <c r="BA1" s="1685"/>
      <c r="BB1" s="1685"/>
      <c r="BC1" s="1685"/>
      <c r="BD1" s="1685"/>
      <c r="BE1" s="1685"/>
      <c r="BF1" s="1685"/>
      <c r="BG1" s="1685"/>
      <c r="BH1" s="1685"/>
      <c r="BI1" s="1685"/>
      <c r="BJ1" s="1685"/>
      <c r="BK1" s="1685"/>
      <c r="BL1" s="1685"/>
      <c r="BM1" s="1685"/>
      <c r="BN1" s="1685"/>
      <c r="BO1" s="1685"/>
      <c r="BP1" s="1685"/>
      <c r="BQ1" s="1685"/>
      <c r="BR1" s="1685"/>
      <c r="BS1" s="1685"/>
      <c r="BT1" s="1685"/>
      <c r="BU1" s="1685"/>
      <c r="BV1" s="1685"/>
      <c r="BW1" s="1685"/>
      <c r="BX1" s="1685"/>
      <c r="BY1" s="1685"/>
      <c r="BZ1" s="1685"/>
      <c r="CA1" s="1685"/>
      <c r="CB1" s="1685"/>
      <c r="CC1" s="1685"/>
      <c r="CD1" s="1685"/>
      <c r="CE1" s="1685"/>
      <c r="CF1" s="1685"/>
      <c r="CG1" s="1685"/>
      <c r="CH1" s="1685"/>
      <c r="CI1" s="1685"/>
      <c r="CJ1" s="1685"/>
      <c r="CK1" s="1685"/>
      <c r="CL1" s="1685"/>
      <c r="CM1" s="1685"/>
      <c r="CN1" s="1685"/>
      <c r="CO1" s="1685"/>
      <c r="CP1" s="1685"/>
      <c r="CQ1" s="1685"/>
      <c r="CR1" s="1685"/>
      <c r="CS1" s="1685"/>
      <c r="CT1" s="1685"/>
      <c r="CU1" s="1685"/>
      <c r="CV1" s="1685"/>
      <c r="CW1" s="1685"/>
      <c r="CX1" s="1685"/>
      <c r="CY1" s="1685"/>
      <c r="CZ1" s="1685"/>
      <c r="DA1" s="1685"/>
      <c r="DB1" s="1685"/>
      <c r="DC1" s="1685"/>
      <c r="DD1" s="1685"/>
      <c r="DE1" s="1685"/>
      <c r="DF1" s="1685"/>
      <c r="DG1" s="1685"/>
      <c r="DH1" s="1685"/>
      <c r="DI1" s="1685"/>
      <c r="DJ1" s="1685"/>
      <c r="DK1" s="1685"/>
      <c r="DL1" s="1685"/>
      <c r="DM1" s="1685"/>
      <c r="DN1" s="1685"/>
      <c r="DO1" s="1685"/>
      <c r="DP1" s="1685"/>
      <c r="DQ1" s="1685"/>
      <c r="DR1" s="1685"/>
      <c r="DS1" s="1685"/>
      <c r="DT1" s="1685"/>
      <c r="DU1" s="1685"/>
      <c r="DV1" s="1685"/>
      <c r="DW1" s="1685"/>
      <c r="DX1" s="1685"/>
      <c r="DY1" s="1685"/>
      <c r="DZ1" s="1685"/>
      <c r="EA1" s="1685"/>
      <c r="EB1" s="1685"/>
      <c r="EC1" s="1685"/>
      <c r="ED1" s="1685"/>
      <c r="EE1" s="1685"/>
      <c r="EF1" s="1685"/>
      <c r="EG1" s="1685"/>
      <c r="EH1" s="1685"/>
      <c r="EI1" s="1685"/>
      <c r="EJ1" s="1685"/>
      <c r="EK1" s="1685"/>
      <c r="EL1" s="1685"/>
      <c r="EM1" s="1685"/>
      <c r="EN1" s="1685"/>
      <c r="EO1" s="1685"/>
      <c r="EP1" s="1685"/>
      <c r="EQ1" s="1685"/>
      <c r="ER1" s="1685"/>
      <c r="ES1" s="1685"/>
      <c r="ET1" s="1685"/>
      <c r="EU1" s="1685"/>
      <c r="EV1" s="1685"/>
      <c r="EW1" s="1685"/>
      <c r="EX1" s="1685"/>
      <c r="EY1" s="1685"/>
      <c r="EZ1" s="1685"/>
      <c r="FA1" s="1685"/>
      <c r="FB1" s="1685"/>
      <c r="FC1" s="1685"/>
      <c r="FD1" s="1685"/>
      <c r="FE1" s="1685"/>
      <c r="FF1" s="1685"/>
      <c r="FG1" s="1685"/>
      <c r="FH1" s="1685"/>
      <c r="FI1" s="1685"/>
      <c r="FJ1" s="1685"/>
      <c r="FK1" s="1685"/>
      <c r="FL1" s="1685"/>
      <c r="FM1" s="1685"/>
      <c r="FN1" s="1685"/>
      <c r="FO1" s="1685"/>
      <c r="FP1" s="1685"/>
      <c r="FQ1" s="1685"/>
      <c r="FR1" s="1685"/>
      <c r="FS1" s="1685"/>
      <c r="FT1" s="1685"/>
      <c r="FU1" s="1685"/>
      <c r="FV1" s="1685"/>
      <c r="FW1" s="1685"/>
      <c r="FX1" s="1685"/>
      <c r="FY1" s="1685"/>
      <c r="FZ1" s="1685"/>
      <c r="GA1" s="1685"/>
      <c r="GB1" s="1685"/>
      <c r="GC1" s="1685"/>
      <c r="GD1" s="1685"/>
      <c r="GE1" s="1685"/>
      <c r="GF1" s="1685"/>
      <c r="GG1" s="1685"/>
      <c r="GH1" s="1685"/>
      <c r="GI1" s="1685"/>
      <c r="GJ1" s="1685"/>
      <c r="GK1" s="1685"/>
      <c r="GL1" s="1685"/>
      <c r="GM1" s="1685"/>
      <c r="GN1" s="1685"/>
      <c r="GO1" s="1685"/>
      <c r="GP1" s="1685"/>
      <c r="GQ1" s="1685"/>
      <c r="GR1" s="1685"/>
      <c r="GS1" s="1685"/>
      <c r="GT1" s="1685"/>
      <c r="GU1" s="1685"/>
      <c r="GV1" s="1685"/>
      <c r="GW1" s="1685"/>
      <c r="GX1" s="1685"/>
      <c r="GY1" s="1685"/>
      <c r="GZ1" s="1685"/>
      <c r="HA1" s="1685"/>
      <c r="HB1" s="1685"/>
      <c r="HC1" s="1685"/>
      <c r="HD1" s="1685"/>
      <c r="HE1" s="1685"/>
      <c r="HF1" s="1685"/>
      <c r="HG1" s="1685"/>
      <c r="HH1" s="1685"/>
      <c r="HI1" s="1685"/>
      <c r="HJ1" s="1685"/>
      <c r="HK1" s="1685"/>
      <c r="HL1" s="1685"/>
      <c r="HM1" s="1685"/>
      <c r="HN1" s="1685"/>
      <c r="HO1" s="1685"/>
      <c r="HP1" s="1685"/>
      <c r="HQ1" s="1685"/>
      <c r="HR1" s="1685"/>
      <c r="HS1" s="1685"/>
      <c r="HT1" s="1685"/>
      <c r="HU1" s="1685"/>
      <c r="HV1" s="1685"/>
      <c r="HW1" s="1685"/>
      <c r="HX1" s="1685"/>
      <c r="HY1" s="1685"/>
      <c r="HZ1" s="1685"/>
      <c r="IA1" s="1685"/>
      <c r="IB1" s="1685"/>
      <c r="IC1" s="1685"/>
      <c r="ID1" s="1685"/>
      <c r="IE1" s="1685"/>
      <c r="IF1" s="1685"/>
      <c r="IG1" s="1685"/>
      <c r="IH1" s="1685"/>
      <c r="II1" s="1685"/>
      <c r="IJ1" s="1685"/>
      <c r="IK1" s="1685"/>
      <c r="IL1" s="1685"/>
      <c r="IM1" s="1685"/>
      <c r="IN1" s="1685"/>
      <c r="IO1" s="1685"/>
      <c r="IP1" s="1685"/>
      <c r="IQ1" s="1685"/>
      <c r="IR1" s="1685"/>
      <c r="IS1" s="1685"/>
      <c r="IT1" s="1685"/>
      <c r="IU1" s="1685"/>
      <c r="IV1" s="1685"/>
    </row>
    <row r="3" spans="1:256" s="2121" customFormat="1" ht="36" customHeight="1">
      <c r="A3" s="2698" t="s">
        <v>569</v>
      </c>
      <c r="B3" s="2698"/>
      <c r="C3" s="2698"/>
      <c r="D3" s="2698"/>
      <c r="E3" s="2698"/>
      <c r="F3" s="2698"/>
      <c r="G3" s="2698"/>
      <c r="H3" s="2698"/>
      <c r="I3" s="2698"/>
      <c r="J3" s="1686"/>
      <c r="K3" s="1685"/>
      <c r="L3" s="1685"/>
      <c r="M3" s="1685"/>
      <c r="N3" s="1685"/>
      <c r="O3" s="1685"/>
      <c r="P3" s="1685"/>
      <c r="Q3" s="1685"/>
      <c r="R3" s="1685"/>
      <c r="S3" s="1685"/>
      <c r="T3" s="1685"/>
      <c r="U3" s="1685"/>
      <c r="V3" s="1685"/>
      <c r="W3" s="1685"/>
      <c r="X3" s="1685"/>
      <c r="Y3" s="1685"/>
      <c r="Z3" s="1685"/>
      <c r="AA3" s="1685"/>
      <c r="AB3" s="1685"/>
      <c r="AC3" s="1685"/>
      <c r="AD3" s="1685"/>
      <c r="AE3" s="1685"/>
      <c r="AF3" s="1685"/>
      <c r="AG3" s="1685"/>
      <c r="AH3" s="1685"/>
      <c r="AI3" s="1685"/>
      <c r="AJ3" s="1685"/>
      <c r="AK3" s="1685"/>
      <c r="AL3" s="1685"/>
      <c r="AM3" s="1685"/>
      <c r="AN3" s="1685"/>
      <c r="AO3" s="1685"/>
      <c r="AP3" s="1685"/>
      <c r="AQ3" s="1685"/>
      <c r="AR3" s="1685"/>
      <c r="AS3" s="1685"/>
      <c r="AT3" s="1685"/>
      <c r="AU3" s="1685"/>
      <c r="AV3" s="1685"/>
      <c r="AW3" s="1685"/>
      <c r="AX3" s="1685"/>
      <c r="AY3" s="1685"/>
      <c r="AZ3" s="1685"/>
      <c r="BA3" s="1685"/>
      <c r="BB3" s="1685"/>
      <c r="BC3" s="1685"/>
      <c r="BD3" s="1685"/>
      <c r="BE3" s="1685"/>
      <c r="BF3" s="1685"/>
      <c r="BG3" s="1685"/>
      <c r="BH3" s="1685"/>
      <c r="BI3" s="1685"/>
      <c r="BJ3" s="1685"/>
      <c r="BK3" s="1685"/>
      <c r="BL3" s="1685"/>
      <c r="BM3" s="1685"/>
      <c r="BN3" s="1685"/>
      <c r="BO3" s="1685"/>
      <c r="BP3" s="1685"/>
      <c r="BQ3" s="1685"/>
      <c r="BR3" s="1685"/>
      <c r="BS3" s="1685"/>
      <c r="BT3" s="1685"/>
      <c r="BU3" s="1685"/>
      <c r="BV3" s="1685"/>
      <c r="BW3" s="1685"/>
      <c r="BX3" s="1685"/>
      <c r="BY3" s="1685"/>
      <c r="BZ3" s="1685"/>
      <c r="CA3" s="1685"/>
      <c r="CB3" s="1685"/>
      <c r="CC3" s="1685"/>
      <c r="CD3" s="1685"/>
      <c r="CE3" s="1685"/>
      <c r="CF3" s="1685"/>
      <c r="CG3" s="1685"/>
      <c r="CH3" s="1685"/>
      <c r="CI3" s="1685"/>
      <c r="CJ3" s="1685"/>
      <c r="CK3" s="1685"/>
      <c r="CL3" s="1685"/>
      <c r="CM3" s="1685"/>
      <c r="CN3" s="1685"/>
      <c r="CO3" s="1685"/>
      <c r="CP3" s="1685"/>
      <c r="CQ3" s="1685"/>
      <c r="CR3" s="1685"/>
      <c r="CS3" s="1685"/>
      <c r="CT3" s="1685"/>
      <c r="CU3" s="1685"/>
      <c r="CV3" s="1685"/>
      <c r="CW3" s="1685"/>
      <c r="CX3" s="1685"/>
      <c r="CY3" s="1685"/>
      <c r="CZ3" s="1685"/>
      <c r="DA3" s="1685"/>
      <c r="DB3" s="1685"/>
      <c r="DC3" s="1685"/>
      <c r="DD3" s="1685"/>
      <c r="DE3" s="1685"/>
      <c r="DF3" s="1685"/>
      <c r="DG3" s="1685"/>
      <c r="DH3" s="1685"/>
      <c r="DI3" s="1685"/>
      <c r="DJ3" s="1685"/>
      <c r="DK3" s="1685"/>
      <c r="DL3" s="1685"/>
      <c r="DM3" s="1685"/>
      <c r="DN3" s="1685"/>
      <c r="DO3" s="1685"/>
      <c r="DP3" s="1685"/>
      <c r="DQ3" s="1685"/>
      <c r="DR3" s="1685"/>
      <c r="DS3" s="1685"/>
      <c r="DT3" s="1685"/>
      <c r="DU3" s="1685"/>
      <c r="DV3" s="1685"/>
      <c r="DW3" s="1685"/>
      <c r="DX3" s="1685"/>
      <c r="DY3" s="1685"/>
      <c r="DZ3" s="1685"/>
      <c r="EA3" s="1685"/>
      <c r="EB3" s="1685"/>
      <c r="EC3" s="1685"/>
      <c r="ED3" s="1685"/>
      <c r="EE3" s="1685"/>
      <c r="EF3" s="1685"/>
      <c r="EG3" s="1685"/>
      <c r="EH3" s="1685"/>
      <c r="EI3" s="1685"/>
      <c r="EJ3" s="1685"/>
      <c r="EK3" s="1685"/>
      <c r="EL3" s="1685"/>
      <c r="EM3" s="1685"/>
      <c r="EN3" s="1685"/>
      <c r="EO3" s="1685"/>
      <c r="EP3" s="1685"/>
      <c r="EQ3" s="1685"/>
      <c r="ER3" s="1685"/>
      <c r="ES3" s="1685"/>
      <c r="ET3" s="1685"/>
      <c r="EU3" s="1685"/>
      <c r="EV3" s="1685"/>
      <c r="EW3" s="1685"/>
      <c r="EX3" s="1685"/>
      <c r="EY3" s="1685"/>
      <c r="EZ3" s="1685"/>
      <c r="FA3" s="1685"/>
      <c r="FB3" s="1685"/>
      <c r="FC3" s="1685"/>
      <c r="FD3" s="1685"/>
      <c r="FE3" s="1685"/>
      <c r="FF3" s="1685"/>
      <c r="FG3" s="1685"/>
      <c r="FH3" s="1685"/>
      <c r="FI3" s="1685"/>
      <c r="FJ3" s="1685"/>
      <c r="FK3" s="1685"/>
      <c r="FL3" s="1685"/>
      <c r="FM3" s="1685"/>
      <c r="FN3" s="1685"/>
      <c r="FO3" s="1685"/>
      <c r="FP3" s="1685"/>
      <c r="FQ3" s="1685"/>
      <c r="FR3" s="1685"/>
      <c r="FS3" s="1685"/>
      <c r="FT3" s="1685"/>
      <c r="FU3" s="1685"/>
      <c r="FV3" s="1685"/>
      <c r="FW3" s="1685"/>
      <c r="FX3" s="1685"/>
      <c r="FY3" s="1685"/>
      <c r="FZ3" s="1685"/>
      <c r="GA3" s="1685"/>
      <c r="GB3" s="1685"/>
      <c r="GC3" s="1685"/>
      <c r="GD3" s="1685"/>
      <c r="GE3" s="1685"/>
      <c r="GF3" s="1685"/>
      <c r="GG3" s="1685"/>
      <c r="GH3" s="1685"/>
      <c r="GI3" s="1685"/>
      <c r="GJ3" s="1685"/>
      <c r="GK3" s="1685"/>
      <c r="GL3" s="1685"/>
      <c r="GM3" s="1685"/>
      <c r="GN3" s="1685"/>
      <c r="GO3" s="1685"/>
      <c r="GP3" s="1685"/>
      <c r="GQ3" s="1685"/>
      <c r="GR3" s="1685"/>
      <c r="GS3" s="1685"/>
      <c r="GT3" s="1685"/>
      <c r="GU3" s="1685"/>
      <c r="GV3" s="1685"/>
      <c r="GW3" s="1685"/>
      <c r="GX3" s="1685"/>
      <c r="GY3" s="1685"/>
      <c r="GZ3" s="1685"/>
      <c r="HA3" s="1685"/>
      <c r="HB3" s="1685"/>
      <c r="HC3" s="1685"/>
      <c r="HD3" s="1685"/>
      <c r="HE3" s="1685"/>
      <c r="HF3" s="1685"/>
      <c r="HG3" s="1685"/>
      <c r="HH3" s="1685"/>
      <c r="HI3" s="1685"/>
      <c r="HJ3" s="1685"/>
      <c r="HK3" s="1685"/>
      <c r="HL3" s="1685"/>
      <c r="HM3" s="1685"/>
      <c r="HN3" s="1685"/>
      <c r="HO3" s="1685"/>
      <c r="HP3" s="1685"/>
      <c r="HQ3" s="1685"/>
      <c r="HR3" s="1685"/>
      <c r="HS3" s="1685"/>
      <c r="HT3" s="1685"/>
      <c r="HU3" s="1685"/>
      <c r="HV3" s="1685"/>
      <c r="HW3" s="1685"/>
      <c r="HX3" s="1685"/>
      <c r="HY3" s="1685"/>
      <c r="HZ3" s="1685"/>
      <c r="IA3" s="1685"/>
      <c r="IB3" s="1685"/>
      <c r="IC3" s="1685"/>
      <c r="ID3" s="1685"/>
      <c r="IE3" s="1685"/>
      <c r="IF3" s="1685"/>
      <c r="IG3" s="1685"/>
      <c r="IH3" s="1685"/>
      <c r="II3" s="1685"/>
      <c r="IJ3" s="1685"/>
      <c r="IK3" s="1685"/>
      <c r="IL3" s="1685"/>
      <c r="IM3" s="1685"/>
      <c r="IN3" s="1685"/>
      <c r="IO3" s="1685"/>
      <c r="IP3" s="1685"/>
      <c r="IQ3" s="1685"/>
      <c r="IR3" s="1685"/>
      <c r="IS3" s="1685"/>
      <c r="IT3" s="1685"/>
      <c r="IU3" s="1685"/>
      <c r="IV3" s="1685"/>
    </row>
    <row r="4" spans="1:256" s="2121" customFormat="1" ht="15.75" thickBot="1">
      <c r="A4" s="1685"/>
      <c r="B4" s="1685"/>
      <c r="C4" s="1685"/>
      <c r="D4" s="1685"/>
      <c r="E4" s="1685"/>
      <c r="F4" s="1685"/>
      <c r="G4" s="1685"/>
      <c r="H4" s="1685"/>
      <c r="I4" s="1685"/>
      <c r="J4" s="1685"/>
      <c r="K4" s="1685"/>
      <c r="L4" s="1685"/>
      <c r="M4" s="1685"/>
      <c r="N4" s="1685"/>
      <c r="O4" s="1685"/>
      <c r="P4" s="1685"/>
      <c r="Q4" s="1685"/>
      <c r="R4" s="1685"/>
      <c r="S4" s="1685"/>
      <c r="T4" s="1685"/>
      <c r="U4" s="1685"/>
      <c r="V4" s="1685"/>
      <c r="W4" s="1685"/>
      <c r="X4" s="1685"/>
      <c r="Y4" s="1685"/>
      <c r="Z4" s="1685"/>
      <c r="AA4" s="1685"/>
      <c r="AB4" s="1685"/>
      <c r="AC4" s="1685"/>
      <c r="AD4" s="1685"/>
      <c r="AE4" s="1685"/>
      <c r="AF4" s="1685"/>
      <c r="AG4" s="1685"/>
      <c r="AH4" s="1685"/>
      <c r="AI4" s="1685"/>
      <c r="AJ4" s="1685"/>
      <c r="AK4" s="1685"/>
      <c r="AL4" s="1685"/>
      <c r="AM4" s="1685"/>
      <c r="AN4" s="1685"/>
      <c r="AO4" s="1685"/>
      <c r="AP4" s="1685"/>
      <c r="AQ4" s="1685"/>
      <c r="AR4" s="1685"/>
      <c r="AS4" s="1685"/>
      <c r="AT4" s="1685"/>
      <c r="AU4" s="1685"/>
      <c r="AV4" s="1685"/>
      <c r="AW4" s="1685"/>
      <c r="AX4" s="1685"/>
      <c r="AY4" s="1685"/>
      <c r="AZ4" s="1685"/>
      <c r="BA4" s="1685"/>
      <c r="BB4" s="1685"/>
      <c r="BC4" s="1685"/>
      <c r="BD4" s="1685"/>
      <c r="BE4" s="1685"/>
      <c r="BF4" s="1685"/>
      <c r="BG4" s="1685"/>
      <c r="BH4" s="1685"/>
      <c r="BI4" s="1685"/>
      <c r="BJ4" s="1685"/>
      <c r="BK4" s="1685"/>
      <c r="BL4" s="1685"/>
      <c r="BM4" s="1685"/>
      <c r="BN4" s="1685"/>
      <c r="BO4" s="1685"/>
      <c r="BP4" s="1685"/>
      <c r="BQ4" s="1685"/>
      <c r="BR4" s="1685"/>
      <c r="BS4" s="1685"/>
      <c r="BT4" s="1685"/>
      <c r="BU4" s="1685"/>
      <c r="BV4" s="1685"/>
      <c r="BW4" s="1685"/>
      <c r="BX4" s="1685"/>
      <c r="BY4" s="1685"/>
      <c r="BZ4" s="1685"/>
      <c r="CA4" s="1685"/>
      <c r="CB4" s="1685"/>
      <c r="CC4" s="1685"/>
      <c r="CD4" s="1685"/>
      <c r="CE4" s="1685"/>
      <c r="CF4" s="1685"/>
      <c r="CG4" s="1685"/>
      <c r="CH4" s="1685"/>
      <c r="CI4" s="1685"/>
      <c r="CJ4" s="1685"/>
      <c r="CK4" s="1685"/>
      <c r="CL4" s="1685"/>
      <c r="CM4" s="1685"/>
      <c r="CN4" s="1685"/>
      <c r="CO4" s="1685"/>
      <c r="CP4" s="1685"/>
      <c r="CQ4" s="1685"/>
      <c r="CR4" s="1685"/>
      <c r="CS4" s="1685"/>
      <c r="CT4" s="1685"/>
      <c r="CU4" s="1685"/>
      <c r="CV4" s="1685"/>
      <c r="CW4" s="1685"/>
      <c r="CX4" s="1685"/>
      <c r="CY4" s="1685"/>
      <c r="CZ4" s="1685"/>
      <c r="DA4" s="1685"/>
      <c r="DB4" s="1685"/>
      <c r="DC4" s="1685"/>
      <c r="DD4" s="1685"/>
      <c r="DE4" s="1685"/>
      <c r="DF4" s="1685"/>
      <c r="DG4" s="1685"/>
      <c r="DH4" s="1685"/>
      <c r="DI4" s="1685"/>
      <c r="DJ4" s="1685"/>
      <c r="DK4" s="1685"/>
      <c r="DL4" s="1685"/>
      <c r="DM4" s="1685"/>
      <c r="DN4" s="1685"/>
      <c r="DO4" s="1685"/>
      <c r="DP4" s="1685"/>
      <c r="DQ4" s="1685"/>
      <c r="DR4" s="1685"/>
      <c r="DS4" s="1685"/>
      <c r="DT4" s="1685"/>
      <c r="DU4" s="1685"/>
      <c r="DV4" s="1685"/>
      <c r="DW4" s="1685"/>
      <c r="DX4" s="1685"/>
      <c r="DY4" s="1685"/>
      <c r="DZ4" s="1685"/>
      <c r="EA4" s="1685"/>
      <c r="EB4" s="1685"/>
      <c r="EC4" s="1685"/>
      <c r="ED4" s="1685"/>
      <c r="EE4" s="1685"/>
      <c r="EF4" s="1685"/>
      <c r="EG4" s="1685"/>
      <c r="EH4" s="1685"/>
      <c r="EI4" s="1685"/>
      <c r="EJ4" s="1685"/>
      <c r="EK4" s="1685"/>
      <c r="EL4" s="1685"/>
      <c r="EM4" s="1685"/>
      <c r="EN4" s="1685"/>
      <c r="EO4" s="1685"/>
      <c r="EP4" s="1685"/>
      <c r="EQ4" s="1685"/>
      <c r="ER4" s="1685"/>
      <c r="ES4" s="1685"/>
      <c r="ET4" s="1685"/>
      <c r="EU4" s="1685"/>
      <c r="EV4" s="1685"/>
      <c r="EW4" s="1685"/>
      <c r="EX4" s="1685"/>
      <c r="EY4" s="1685"/>
      <c r="EZ4" s="1685"/>
      <c r="FA4" s="1685"/>
      <c r="FB4" s="1685"/>
      <c r="FC4" s="1685"/>
      <c r="FD4" s="1685"/>
      <c r="FE4" s="1685"/>
      <c r="FF4" s="1685"/>
      <c r="FG4" s="1685"/>
      <c r="FH4" s="1685"/>
      <c r="FI4" s="1685"/>
      <c r="FJ4" s="1685"/>
      <c r="FK4" s="1685"/>
      <c r="FL4" s="1685"/>
      <c r="FM4" s="1685"/>
      <c r="FN4" s="1685"/>
      <c r="FO4" s="1685"/>
      <c r="FP4" s="1685"/>
      <c r="FQ4" s="1685"/>
      <c r="FR4" s="1685"/>
      <c r="FS4" s="1685"/>
      <c r="FT4" s="1685"/>
      <c r="FU4" s="1685"/>
      <c r="FV4" s="1685"/>
      <c r="FW4" s="1685"/>
      <c r="FX4" s="1685"/>
      <c r="FY4" s="1685"/>
      <c r="FZ4" s="1685"/>
      <c r="GA4" s="1685"/>
      <c r="GB4" s="1685"/>
      <c r="GC4" s="1685"/>
      <c r="GD4" s="1685"/>
      <c r="GE4" s="1685"/>
      <c r="GF4" s="1685"/>
      <c r="GG4" s="1685"/>
      <c r="GH4" s="1685"/>
      <c r="GI4" s="1685"/>
      <c r="GJ4" s="1685"/>
      <c r="GK4" s="1685"/>
      <c r="GL4" s="1685"/>
      <c r="GM4" s="1685"/>
      <c r="GN4" s="1685"/>
      <c r="GO4" s="1685"/>
      <c r="GP4" s="1685"/>
      <c r="GQ4" s="1685"/>
      <c r="GR4" s="1685"/>
      <c r="GS4" s="1685"/>
      <c r="GT4" s="1685"/>
      <c r="GU4" s="1685"/>
      <c r="GV4" s="1685"/>
      <c r="GW4" s="1685"/>
      <c r="GX4" s="1685"/>
      <c r="GY4" s="1685"/>
      <c r="GZ4" s="1685"/>
      <c r="HA4" s="1685"/>
      <c r="HB4" s="1685"/>
      <c r="HC4" s="1685"/>
      <c r="HD4" s="1685"/>
      <c r="HE4" s="1685"/>
      <c r="HF4" s="1685"/>
      <c r="HG4" s="1685"/>
      <c r="HH4" s="1685"/>
      <c r="HI4" s="1685"/>
      <c r="HJ4" s="1685"/>
      <c r="HK4" s="1685"/>
      <c r="HL4" s="1685"/>
      <c r="HM4" s="1685"/>
      <c r="HN4" s="1685"/>
      <c r="HO4" s="1685"/>
      <c r="HP4" s="1685"/>
      <c r="HQ4" s="1685"/>
      <c r="HR4" s="1685"/>
      <c r="HS4" s="1685"/>
      <c r="HT4" s="1685"/>
      <c r="HU4" s="1685"/>
      <c r="HV4" s="1685"/>
      <c r="HW4" s="1685"/>
      <c r="HX4" s="1685"/>
      <c r="HY4" s="1685"/>
      <c r="HZ4" s="1685"/>
      <c r="IA4" s="1685"/>
      <c r="IB4" s="1685"/>
      <c r="IC4" s="1685"/>
      <c r="ID4" s="1685"/>
      <c r="IE4" s="1685"/>
      <c r="IF4" s="1685"/>
      <c r="IG4" s="1685"/>
      <c r="IH4" s="1685"/>
      <c r="II4" s="1685"/>
      <c r="IJ4" s="1685"/>
      <c r="IK4" s="1685"/>
      <c r="IL4" s="1685"/>
      <c r="IM4" s="1685"/>
      <c r="IN4" s="1685"/>
      <c r="IO4" s="1685"/>
      <c r="IP4" s="1685"/>
      <c r="IQ4" s="1685"/>
      <c r="IR4" s="1685"/>
      <c r="IS4" s="1685"/>
      <c r="IT4" s="1685"/>
      <c r="IU4" s="1685"/>
      <c r="IV4" s="1685"/>
    </row>
    <row r="5" spans="1:256" s="2121" customFormat="1" ht="85.9" customHeight="1" thickBot="1">
      <c r="A5" s="2706" t="s">
        <v>570</v>
      </c>
      <c r="B5" s="2707"/>
      <c r="C5" s="1687" t="s">
        <v>505</v>
      </c>
      <c r="D5" s="1573" t="s">
        <v>571</v>
      </c>
      <c r="E5" s="1573" t="s">
        <v>14</v>
      </c>
      <c r="F5" s="1573" t="s">
        <v>15</v>
      </c>
      <c r="G5" s="1573" t="s">
        <v>444</v>
      </c>
      <c r="H5" s="1573" t="s">
        <v>447</v>
      </c>
      <c r="I5" s="1929" t="s">
        <v>572</v>
      </c>
      <c r="J5" s="1685"/>
      <c r="K5" s="1685"/>
      <c r="L5" s="1685"/>
      <c r="M5" s="1685"/>
      <c r="N5" s="1685"/>
      <c r="O5" s="1685"/>
      <c r="P5" s="1685"/>
      <c r="Q5" s="1685"/>
      <c r="R5" s="1685"/>
      <c r="S5" s="1685"/>
      <c r="T5" s="1685"/>
      <c r="U5" s="1685"/>
      <c r="V5" s="1685"/>
      <c r="W5" s="1685"/>
      <c r="X5" s="1685"/>
      <c r="Y5" s="1685"/>
      <c r="Z5" s="1685"/>
      <c r="AA5" s="1685"/>
      <c r="AB5" s="1685"/>
      <c r="AC5" s="1685"/>
      <c r="AD5" s="1685"/>
      <c r="AE5" s="1685"/>
      <c r="AF5" s="1685"/>
      <c r="AG5" s="1685"/>
      <c r="AH5" s="1685"/>
      <c r="AI5" s="1685"/>
      <c r="AJ5" s="1685"/>
      <c r="AK5" s="1685"/>
      <c r="AL5" s="1685"/>
      <c r="AM5" s="1685"/>
      <c r="AN5" s="1685"/>
      <c r="AO5" s="1685"/>
      <c r="AP5" s="1685"/>
      <c r="AQ5" s="1685"/>
      <c r="AR5" s="1685"/>
      <c r="AS5" s="1685"/>
      <c r="AT5" s="1685"/>
      <c r="AU5" s="1685"/>
      <c r="AV5" s="1685"/>
      <c r="AW5" s="1685"/>
      <c r="AX5" s="1685"/>
      <c r="AY5" s="1685"/>
      <c r="AZ5" s="1685"/>
      <c r="BA5" s="1685"/>
      <c r="BB5" s="1685"/>
      <c r="BC5" s="1685"/>
      <c r="BD5" s="1685"/>
      <c r="BE5" s="1685"/>
      <c r="BF5" s="1685"/>
      <c r="BG5" s="1685"/>
      <c r="BH5" s="1685"/>
      <c r="BI5" s="1685"/>
      <c r="BJ5" s="1685"/>
      <c r="BK5" s="1685"/>
      <c r="BL5" s="1685"/>
      <c r="BM5" s="1685"/>
      <c r="BN5" s="1685"/>
      <c r="BO5" s="1685"/>
      <c r="BP5" s="1685"/>
      <c r="BQ5" s="1685"/>
      <c r="BR5" s="1685"/>
      <c r="BS5" s="1685"/>
      <c r="BT5" s="1685"/>
      <c r="BU5" s="1685"/>
      <c r="BV5" s="1685"/>
      <c r="BW5" s="1685"/>
      <c r="BX5" s="1685"/>
      <c r="BY5" s="1685"/>
      <c r="BZ5" s="1685"/>
      <c r="CA5" s="1685"/>
      <c r="CB5" s="1685"/>
      <c r="CC5" s="1685"/>
      <c r="CD5" s="1685"/>
      <c r="CE5" s="1685"/>
      <c r="CF5" s="1685"/>
      <c r="CG5" s="1685"/>
      <c r="CH5" s="1685"/>
      <c r="CI5" s="1685"/>
      <c r="CJ5" s="1685"/>
      <c r="CK5" s="1685"/>
      <c r="CL5" s="1685"/>
      <c r="CM5" s="1685"/>
      <c r="CN5" s="1685"/>
      <c r="CO5" s="1685"/>
      <c r="CP5" s="1685"/>
      <c r="CQ5" s="1685"/>
      <c r="CR5" s="1685"/>
      <c r="CS5" s="1685"/>
      <c r="CT5" s="1685"/>
      <c r="CU5" s="1685"/>
      <c r="CV5" s="1685"/>
      <c r="CW5" s="1685"/>
      <c r="CX5" s="1685"/>
      <c r="CY5" s="1685"/>
      <c r="CZ5" s="1685"/>
      <c r="DA5" s="1685"/>
      <c r="DB5" s="1685"/>
      <c r="DC5" s="1685"/>
      <c r="DD5" s="1685"/>
      <c r="DE5" s="1685"/>
      <c r="DF5" s="1685"/>
      <c r="DG5" s="1685"/>
      <c r="DH5" s="1685"/>
      <c r="DI5" s="1685"/>
      <c r="DJ5" s="1685"/>
      <c r="DK5" s="1685"/>
      <c r="DL5" s="1685"/>
      <c r="DM5" s="1685"/>
      <c r="DN5" s="1685"/>
      <c r="DO5" s="1685"/>
      <c r="DP5" s="1685"/>
      <c r="DQ5" s="1685"/>
      <c r="DR5" s="1685"/>
      <c r="DS5" s="1685"/>
      <c r="DT5" s="1685"/>
      <c r="DU5" s="1685"/>
      <c r="DV5" s="1685"/>
      <c r="DW5" s="1685"/>
      <c r="DX5" s="1685"/>
      <c r="DY5" s="1685"/>
      <c r="DZ5" s="1685"/>
      <c r="EA5" s="1685"/>
      <c r="EB5" s="1685"/>
      <c r="EC5" s="1685"/>
      <c r="ED5" s="1685"/>
      <c r="EE5" s="1685"/>
      <c r="EF5" s="1685"/>
      <c r="EG5" s="1685"/>
      <c r="EH5" s="1685"/>
      <c r="EI5" s="1685"/>
      <c r="EJ5" s="1685"/>
      <c r="EK5" s="1685"/>
      <c r="EL5" s="1685"/>
      <c r="EM5" s="1685"/>
      <c r="EN5" s="1685"/>
      <c r="EO5" s="1685"/>
      <c r="EP5" s="1685"/>
      <c r="EQ5" s="1685"/>
      <c r="ER5" s="1685"/>
      <c r="ES5" s="1685"/>
      <c r="ET5" s="1685"/>
      <c r="EU5" s="1685"/>
      <c r="EV5" s="1685"/>
      <c r="EW5" s="1685"/>
      <c r="EX5" s="1685"/>
      <c r="EY5" s="1685"/>
      <c r="EZ5" s="1685"/>
      <c r="FA5" s="1685"/>
      <c r="FB5" s="1685"/>
      <c r="FC5" s="1685"/>
      <c r="FD5" s="1685"/>
      <c r="FE5" s="1685"/>
      <c r="FF5" s="1685"/>
      <c r="FG5" s="1685"/>
      <c r="FH5" s="1685"/>
      <c r="FI5" s="1685"/>
      <c r="FJ5" s="1685"/>
      <c r="FK5" s="1685"/>
      <c r="FL5" s="1685"/>
      <c r="FM5" s="1685"/>
      <c r="FN5" s="1685"/>
      <c r="FO5" s="1685"/>
      <c r="FP5" s="1685"/>
      <c r="FQ5" s="1685"/>
      <c r="FR5" s="1685"/>
      <c r="FS5" s="1685"/>
      <c r="FT5" s="1685"/>
      <c r="FU5" s="1685"/>
      <c r="FV5" s="1685"/>
      <c r="FW5" s="1685"/>
      <c r="FX5" s="1685"/>
      <c r="FY5" s="1685"/>
      <c r="FZ5" s="1685"/>
      <c r="GA5" s="1685"/>
      <c r="GB5" s="1685"/>
      <c r="GC5" s="1685"/>
      <c r="GD5" s="1685"/>
      <c r="GE5" s="1685"/>
      <c r="GF5" s="1685"/>
      <c r="GG5" s="1685"/>
      <c r="GH5" s="1685"/>
      <c r="GI5" s="1685"/>
      <c r="GJ5" s="1685"/>
      <c r="GK5" s="1685"/>
      <c r="GL5" s="1685"/>
      <c r="GM5" s="1685"/>
      <c r="GN5" s="1685"/>
      <c r="GO5" s="1685"/>
      <c r="GP5" s="1685"/>
      <c r="GQ5" s="1685"/>
      <c r="GR5" s="1685"/>
      <c r="GS5" s="1685"/>
      <c r="GT5" s="1685"/>
      <c r="GU5" s="1685"/>
      <c r="GV5" s="1685"/>
      <c r="GW5" s="1685"/>
      <c r="GX5" s="1685"/>
      <c r="GY5" s="1685"/>
      <c r="GZ5" s="1685"/>
      <c r="HA5" s="1685"/>
      <c r="HB5" s="1685"/>
      <c r="HC5" s="1685"/>
      <c r="HD5" s="1685"/>
      <c r="HE5" s="1685"/>
      <c r="HF5" s="1685"/>
      <c r="HG5" s="1685"/>
      <c r="HH5" s="1685"/>
      <c r="HI5" s="1685"/>
      <c r="HJ5" s="1685"/>
      <c r="HK5" s="1685"/>
      <c r="HL5" s="1685"/>
      <c r="HM5" s="1685"/>
      <c r="HN5" s="1685"/>
      <c r="HO5" s="1685"/>
      <c r="HP5" s="1685"/>
      <c r="HQ5" s="1685"/>
      <c r="HR5" s="1685"/>
      <c r="HS5" s="1685"/>
      <c r="HT5" s="1685"/>
      <c r="HU5" s="1685"/>
      <c r="HV5" s="1685"/>
      <c r="HW5" s="1685"/>
      <c r="HX5" s="1685"/>
      <c r="HY5" s="1685"/>
      <c r="HZ5" s="1685"/>
      <c r="IA5" s="1685"/>
      <c r="IB5" s="1685"/>
      <c r="IC5" s="1685"/>
      <c r="ID5" s="1685"/>
      <c r="IE5" s="1685"/>
      <c r="IF5" s="1685"/>
      <c r="IG5" s="1685"/>
      <c r="IH5" s="1685"/>
      <c r="II5" s="1685"/>
      <c r="IJ5" s="1685"/>
      <c r="IK5" s="1685"/>
      <c r="IL5" s="1685"/>
      <c r="IM5" s="1685"/>
      <c r="IN5" s="1685"/>
      <c r="IO5" s="1685"/>
      <c r="IP5" s="1685"/>
      <c r="IQ5" s="1685"/>
      <c r="IR5" s="1685"/>
      <c r="IS5" s="1685"/>
      <c r="IT5" s="1685"/>
      <c r="IU5" s="1685"/>
    </row>
    <row r="6" spans="1:256" s="2121" customFormat="1" ht="51">
      <c r="A6" s="2704" t="s">
        <v>573</v>
      </c>
      <c r="B6" s="1700" t="s">
        <v>574</v>
      </c>
      <c r="C6" s="2708">
        <v>0.173654611939628</v>
      </c>
      <c r="D6" s="2709"/>
      <c r="E6" s="2709"/>
      <c r="F6" s="2709"/>
      <c r="G6" s="2709"/>
      <c r="H6" s="2709"/>
      <c r="I6" s="2710"/>
      <c r="J6" s="1685"/>
      <c r="K6" s="1688"/>
      <c r="L6" s="1685"/>
      <c r="M6" s="1685"/>
      <c r="N6" s="1685"/>
      <c r="O6" s="1685"/>
      <c r="P6" s="1685"/>
      <c r="Q6" s="1685"/>
      <c r="R6" s="1685"/>
      <c r="S6" s="1685"/>
      <c r="T6" s="1685"/>
      <c r="U6" s="1685"/>
      <c r="V6" s="1685"/>
      <c r="W6" s="1685"/>
      <c r="X6" s="1685"/>
      <c r="Y6" s="1685"/>
      <c r="Z6" s="1685"/>
      <c r="AA6" s="1685"/>
      <c r="AB6" s="1685"/>
      <c r="AC6" s="1685"/>
      <c r="AD6" s="1685"/>
      <c r="AE6" s="1685"/>
      <c r="AF6" s="1685"/>
      <c r="AG6" s="1685"/>
      <c r="AH6" s="1685"/>
      <c r="AI6" s="1685"/>
      <c r="AJ6" s="1685"/>
      <c r="AK6" s="1685"/>
      <c r="AL6" s="1685"/>
      <c r="AM6" s="1685"/>
      <c r="AN6" s="1685"/>
      <c r="AO6" s="1685"/>
      <c r="AP6" s="1685"/>
      <c r="AQ6" s="1685"/>
      <c r="AR6" s="1685"/>
      <c r="AS6" s="1685"/>
      <c r="AT6" s="1685"/>
      <c r="AU6" s="1685"/>
      <c r="AV6" s="1685"/>
      <c r="AW6" s="1685"/>
      <c r="AX6" s="1685"/>
      <c r="AY6" s="1685"/>
      <c r="AZ6" s="1685"/>
      <c r="BA6" s="1685"/>
      <c r="BB6" s="1685"/>
      <c r="BC6" s="1685"/>
      <c r="BD6" s="1685"/>
      <c r="BE6" s="1685"/>
      <c r="BF6" s="1685"/>
      <c r="BG6" s="1685"/>
      <c r="BH6" s="1685"/>
      <c r="BI6" s="1685"/>
      <c r="BJ6" s="1685"/>
      <c r="BK6" s="1685"/>
      <c r="BL6" s="1685"/>
      <c r="BM6" s="1685"/>
      <c r="BN6" s="1685"/>
      <c r="BO6" s="1685"/>
      <c r="BP6" s="1685"/>
      <c r="BQ6" s="1685"/>
      <c r="BR6" s="1685"/>
      <c r="BS6" s="1685"/>
      <c r="BT6" s="1685"/>
      <c r="BU6" s="1685"/>
      <c r="BV6" s="1685"/>
      <c r="BW6" s="1685"/>
      <c r="BX6" s="1685"/>
      <c r="BY6" s="1685"/>
      <c r="BZ6" s="1685"/>
      <c r="CA6" s="1685"/>
      <c r="CB6" s="1685"/>
      <c r="CC6" s="1685"/>
      <c r="CD6" s="1685"/>
      <c r="CE6" s="1685"/>
      <c r="CF6" s="1685"/>
      <c r="CG6" s="1685"/>
      <c r="CH6" s="1685"/>
      <c r="CI6" s="1685"/>
      <c r="CJ6" s="1685"/>
      <c r="CK6" s="1685"/>
      <c r="CL6" s="1685"/>
      <c r="CM6" s="1685"/>
      <c r="CN6" s="1685"/>
      <c r="CO6" s="1685"/>
      <c r="CP6" s="1685"/>
      <c r="CQ6" s="1685"/>
      <c r="CR6" s="1685"/>
      <c r="CS6" s="1685"/>
      <c r="CT6" s="1685"/>
      <c r="CU6" s="1685"/>
      <c r="CV6" s="1685"/>
      <c r="CW6" s="1685"/>
      <c r="CX6" s="1685"/>
      <c r="CY6" s="1685"/>
      <c r="CZ6" s="1685"/>
      <c r="DA6" s="1685"/>
      <c r="DB6" s="1685"/>
      <c r="DC6" s="1685"/>
      <c r="DD6" s="1685"/>
      <c r="DE6" s="1685"/>
      <c r="DF6" s="1685"/>
      <c r="DG6" s="1685"/>
      <c r="DH6" s="1685"/>
      <c r="DI6" s="1685"/>
      <c r="DJ6" s="1685"/>
      <c r="DK6" s="1685"/>
      <c r="DL6" s="1685"/>
      <c r="DM6" s="1685"/>
      <c r="DN6" s="1685"/>
      <c r="DO6" s="1685"/>
      <c r="DP6" s="1685"/>
      <c r="DQ6" s="1685"/>
      <c r="DR6" s="1685"/>
      <c r="DS6" s="1685"/>
      <c r="DT6" s="1685"/>
      <c r="DU6" s="1685"/>
      <c r="DV6" s="1685"/>
      <c r="DW6" s="1685"/>
      <c r="DX6" s="1685"/>
      <c r="DY6" s="1685"/>
      <c r="DZ6" s="1685"/>
      <c r="EA6" s="1685"/>
      <c r="EB6" s="1685"/>
      <c r="EC6" s="1685"/>
      <c r="ED6" s="1685"/>
      <c r="EE6" s="1685"/>
      <c r="EF6" s="1685"/>
      <c r="EG6" s="1685"/>
      <c r="EH6" s="1685"/>
      <c r="EI6" s="1685"/>
      <c r="EJ6" s="1685"/>
      <c r="EK6" s="1685"/>
      <c r="EL6" s="1685"/>
      <c r="EM6" s="1685"/>
      <c r="EN6" s="1685"/>
      <c r="EO6" s="1685"/>
      <c r="EP6" s="1685"/>
      <c r="EQ6" s="1685"/>
      <c r="ER6" s="1685"/>
      <c r="ES6" s="1685"/>
      <c r="ET6" s="1685"/>
      <c r="EU6" s="1685"/>
      <c r="EV6" s="1685"/>
      <c r="EW6" s="1685"/>
      <c r="EX6" s="1685"/>
      <c r="EY6" s="1685"/>
      <c r="EZ6" s="1685"/>
      <c r="FA6" s="1685"/>
      <c r="FB6" s="1685"/>
      <c r="FC6" s="1685"/>
      <c r="FD6" s="1685"/>
      <c r="FE6" s="1685"/>
      <c r="FF6" s="1685"/>
      <c r="FG6" s="1685"/>
      <c r="FH6" s="1685"/>
      <c r="FI6" s="1685"/>
      <c r="FJ6" s="1685"/>
      <c r="FK6" s="1685"/>
      <c r="FL6" s="1685"/>
      <c r="FM6" s="1685"/>
      <c r="FN6" s="1685"/>
      <c r="FO6" s="1685"/>
      <c r="FP6" s="1685"/>
      <c r="FQ6" s="1685"/>
      <c r="FR6" s="1685"/>
      <c r="FS6" s="1685"/>
      <c r="FT6" s="1685"/>
      <c r="FU6" s="1685"/>
      <c r="FV6" s="1685"/>
      <c r="FW6" s="1685"/>
      <c r="FX6" s="1685"/>
      <c r="FY6" s="1685"/>
      <c r="FZ6" s="1685"/>
      <c r="GA6" s="1685"/>
      <c r="GB6" s="1685"/>
      <c r="GC6" s="1685"/>
      <c r="GD6" s="1685"/>
      <c r="GE6" s="1685"/>
      <c r="GF6" s="1685"/>
      <c r="GG6" s="1685"/>
      <c r="GH6" s="1685"/>
      <c r="GI6" s="1685"/>
      <c r="GJ6" s="1685"/>
      <c r="GK6" s="1685"/>
      <c r="GL6" s="1685"/>
      <c r="GM6" s="1685"/>
      <c r="GN6" s="1685"/>
      <c r="GO6" s="1685"/>
      <c r="GP6" s="1685"/>
      <c r="GQ6" s="1685"/>
      <c r="GR6" s="1685"/>
      <c r="GS6" s="1685"/>
      <c r="GT6" s="1685"/>
      <c r="GU6" s="1685"/>
      <c r="GV6" s="1685"/>
      <c r="GW6" s="1685"/>
      <c r="GX6" s="1685"/>
      <c r="GY6" s="1685"/>
      <c r="GZ6" s="1685"/>
      <c r="HA6" s="1685"/>
      <c r="HB6" s="1685"/>
      <c r="HC6" s="1685"/>
      <c r="HD6" s="1685"/>
      <c r="HE6" s="1685"/>
      <c r="HF6" s="1685"/>
      <c r="HG6" s="1685"/>
      <c r="HH6" s="1685"/>
      <c r="HI6" s="1685"/>
      <c r="HJ6" s="1685"/>
      <c r="HK6" s="1685"/>
      <c r="HL6" s="1685"/>
      <c r="HM6" s="1685"/>
      <c r="HN6" s="1685"/>
      <c r="HO6" s="1685"/>
      <c r="HP6" s="1685"/>
      <c r="HQ6" s="1685"/>
      <c r="HR6" s="1685"/>
      <c r="HS6" s="1685"/>
      <c r="HT6" s="1685"/>
      <c r="HU6" s="1685"/>
      <c r="HV6" s="1685"/>
      <c r="HW6" s="1685"/>
      <c r="HX6" s="1685"/>
      <c r="HY6" s="1685"/>
      <c r="HZ6" s="1685"/>
      <c r="IA6" s="1685"/>
      <c r="IB6" s="1685"/>
      <c r="IC6" s="1685"/>
      <c r="ID6" s="1685"/>
      <c r="IE6" s="1685"/>
      <c r="IF6" s="1685"/>
      <c r="IG6" s="1685"/>
      <c r="IH6" s="1685"/>
      <c r="II6" s="1685"/>
      <c r="IJ6" s="1685"/>
      <c r="IK6" s="1685"/>
      <c r="IL6" s="1685"/>
      <c r="IM6" s="1685"/>
      <c r="IN6" s="1685"/>
      <c r="IO6" s="1685"/>
      <c r="IP6" s="1685"/>
      <c r="IQ6" s="1685"/>
      <c r="IR6" s="1685"/>
      <c r="IS6" s="1685"/>
      <c r="IT6" s="1685"/>
      <c r="IU6" s="1685"/>
    </row>
    <row r="7" spans="1:256" s="2121" customFormat="1" ht="38.25">
      <c r="A7" s="2693"/>
      <c r="B7" s="1689" t="s">
        <v>575</v>
      </c>
      <c r="C7" s="1697">
        <v>0.10643051423851932</v>
      </c>
      <c r="D7" s="1698">
        <v>0.16963109347642455</v>
      </c>
      <c r="E7" s="1698">
        <v>0.12866549995619608</v>
      </c>
      <c r="F7" s="1698">
        <v>8.2383170836241471E-2</v>
      </c>
      <c r="G7" s="1698">
        <v>5.5898066138810577E-2</v>
      </c>
      <c r="H7" s="1698">
        <v>7.2222649357626206E-2</v>
      </c>
      <c r="I7" s="1699">
        <v>9.7146653075573033E-2</v>
      </c>
      <c r="J7" s="1685"/>
      <c r="K7" s="1690"/>
      <c r="L7" s="1690"/>
      <c r="M7" s="1690"/>
      <c r="N7" s="1690"/>
      <c r="O7" s="1690"/>
      <c r="P7" s="1690"/>
      <c r="Q7" s="1690"/>
      <c r="R7" s="1690"/>
      <c r="S7" s="1690"/>
      <c r="T7" s="1690"/>
      <c r="U7" s="1690"/>
      <c r="V7" s="1690"/>
      <c r="W7" s="1690"/>
      <c r="X7" s="1685"/>
      <c r="Y7" s="1685"/>
      <c r="Z7" s="1685"/>
      <c r="AA7" s="1685"/>
      <c r="AB7" s="1685"/>
      <c r="AC7" s="1685"/>
      <c r="AD7" s="1685"/>
      <c r="AE7" s="1685"/>
      <c r="AF7" s="1685"/>
      <c r="AG7" s="1685"/>
      <c r="AH7" s="1685"/>
      <c r="AI7" s="1685"/>
      <c r="AJ7" s="1685"/>
      <c r="AK7" s="1685"/>
      <c r="AL7" s="1685"/>
      <c r="AM7" s="1685"/>
      <c r="AN7" s="1685"/>
      <c r="AO7" s="1685"/>
      <c r="AP7" s="1685"/>
      <c r="AQ7" s="1685"/>
      <c r="AR7" s="1685"/>
      <c r="AS7" s="1685"/>
      <c r="AT7" s="1685"/>
      <c r="AU7" s="1685"/>
      <c r="AV7" s="1685"/>
      <c r="AW7" s="1685"/>
      <c r="AX7" s="1685"/>
      <c r="AY7" s="1685"/>
      <c r="AZ7" s="1685"/>
      <c r="BA7" s="1685"/>
      <c r="BB7" s="1685"/>
      <c r="BC7" s="1685"/>
      <c r="BD7" s="1685"/>
      <c r="BE7" s="1685"/>
      <c r="BF7" s="1685"/>
      <c r="BG7" s="1685"/>
      <c r="BH7" s="1685"/>
      <c r="BI7" s="1685"/>
      <c r="BJ7" s="1685"/>
      <c r="BK7" s="1685"/>
      <c r="BL7" s="1685"/>
      <c r="BM7" s="1685"/>
      <c r="BN7" s="1685"/>
      <c r="BO7" s="1685"/>
      <c r="BP7" s="1685"/>
      <c r="BQ7" s="1685"/>
      <c r="BR7" s="1685"/>
      <c r="BS7" s="1685"/>
      <c r="BT7" s="1685"/>
      <c r="BU7" s="1685"/>
      <c r="BV7" s="1685"/>
      <c r="BW7" s="1685"/>
      <c r="BX7" s="1685"/>
      <c r="BY7" s="1685"/>
      <c r="BZ7" s="1685"/>
      <c r="CA7" s="1685"/>
      <c r="CB7" s="1685"/>
      <c r="CC7" s="1685"/>
      <c r="CD7" s="1685"/>
      <c r="CE7" s="1685"/>
      <c r="CF7" s="1685"/>
      <c r="CG7" s="1685"/>
      <c r="CH7" s="1685"/>
      <c r="CI7" s="1685"/>
      <c r="CJ7" s="1685"/>
      <c r="CK7" s="1685"/>
      <c r="CL7" s="1685"/>
      <c r="CM7" s="1685"/>
      <c r="CN7" s="1685"/>
      <c r="CO7" s="1685"/>
      <c r="CP7" s="1685"/>
      <c r="CQ7" s="1685"/>
      <c r="CR7" s="1685"/>
      <c r="CS7" s="1685"/>
      <c r="CT7" s="1685"/>
      <c r="CU7" s="1685"/>
      <c r="CV7" s="1685"/>
      <c r="CW7" s="1685"/>
      <c r="CX7" s="1685"/>
      <c r="CY7" s="1685"/>
      <c r="CZ7" s="1685"/>
      <c r="DA7" s="1685"/>
      <c r="DB7" s="1685"/>
      <c r="DC7" s="1685"/>
      <c r="DD7" s="1685"/>
      <c r="DE7" s="1685"/>
      <c r="DF7" s="1685"/>
      <c r="DG7" s="1685"/>
      <c r="DH7" s="1685"/>
      <c r="DI7" s="1685"/>
      <c r="DJ7" s="1685"/>
      <c r="DK7" s="1685"/>
      <c r="DL7" s="1685"/>
      <c r="DM7" s="1685"/>
      <c r="DN7" s="1685"/>
      <c r="DO7" s="1685"/>
      <c r="DP7" s="1685"/>
      <c r="DQ7" s="1685"/>
      <c r="DR7" s="1685"/>
      <c r="DS7" s="1685"/>
      <c r="DT7" s="1685"/>
      <c r="DU7" s="1685"/>
      <c r="DV7" s="1685"/>
      <c r="DW7" s="1685"/>
      <c r="DX7" s="1685"/>
      <c r="DY7" s="1685"/>
      <c r="DZ7" s="1685"/>
      <c r="EA7" s="1685"/>
      <c r="EB7" s="1685"/>
      <c r="EC7" s="1685"/>
      <c r="ED7" s="1685"/>
      <c r="EE7" s="1685"/>
      <c r="EF7" s="1685"/>
      <c r="EG7" s="1685"/>
      <c r="EH7" s="1685"/>
      <c r="EI7" s="1685"/>
      <c r="EJ7" s="1685"/>
      <c r="EK7" s="1685"/>
      <c r="EL7" s="1685"/>
      <c r="EM7" s="1685"/>
      <c r="EN7" s="1685"/>
      <c r="EO7" s="1685"/>
      <c r="EP7" s="1685"/>
      <c r="EQ7" s="1685"/>
      <c r="ER7" s="1685"/>
      <c r="ES7" s="1685"/>
      <c r="ET7" s="1685"/>
      <c r="EU7" s="1685"/>
      <c r="EV7" s="1685"/>
      <c r="EW7" s="1685"/>
      <c r="EX7" s="1685"/>
      <c r="EY7" s="1685"/>
      <c r="EZ7" s="1685"/>
      <c r="FA7" s="1685"/>
      <c r="FB7" s="1685"/>
      <c r="FC7" s="1685"/>
      <c r="FD7" s="1685"/>
      <c r="FE7" s="1685"/>
      <c r="FF7" s="1685"/>
      <c r="FG7" s="1685"/>
      <c r="FH7" s="1685"/>
      <c r="FI7" s="1685"/>
      <c r="FJ7" s="1685"/>
      <c r="FK7" s="1685"/>
      <c r="FL7" s="1685"/>
      <c r="FM7" s="1685"/>
      <c r="FN7" s="1685"/>
      <c r="FO7" s="1685"/>
      <c r="FP7" s="1685"/>
      <c r="FQ7" s="1685"/>
      <c r="FR7" s="1685"/>
      <c r="FS7" s="1685"/>
      <c r="FT7" s="1685"/>
      <c r="FU7" s="1685"/>
      <c r="FV7" s="1685"/>
      <c r="FW7" s="1685"/>
      <c r="FX7" s="1685"/>
      <c r="FY7" s="1685"/>
      <c r="FZ7" s="1685"/>
      <c r="GA7" s="1685"/>
      <c r="GB7" s="1685"/>
      <c r="GC7" s="1685"/>
      <c r="GD7" s="1685"/>
      <c r="GE7" s="1685"/>
      <c r="GF7" s="1685"/>
      <c r="GG7" s="1685"/>
      <c r="GH7" s="1685"/>
      <c r="GI7" s="1685"/>
      <c r="GJ7" s="1685"/>
      <c r="GK7" s="1685"/>
      <c r="GL7" s="1685"/>
      <c r="GM7" s="1685"/>
      <c r="GN7" s="1685"/>
      <c r="GO7" s="1685"/>
      <c r="GP7" s="1685"/>
      <c r="GQ7" s="1685"/>
      <c r="GR7" s="1685"/>
      <c r="GS7" s="1685"/>
      <c r="GT7" s="1685"/>
      <c r="GU7" s="1685"/>
      <c r="GV7" s="1685"/>
      <c r="GW7" s="1685"/>
      <c r="GX7" s="1685"/>
      <c r="GY7" s="1685"/>
      <c r="GZ7" s="1685"/>
      <c r="HA7" s="1685"/>
      <c r="HB7" s="1685"/>
      <c r="HC7" s="1685"/>
      <c r="HD7" s="1685"/>
      <c r="HE7" s="1685"/>
      <c r="HF7" s="1685"/>
      <c r="HG7" s="1685"/>
      <c r="HH7" s="1685"/>
      <c r="HI7" s="1685"/>
      <c r="HJ7" s="1685"/>
      <c r="HK7" s="1685"/>
      <c r="HL7" s="1685"/>
      <c r="HM7" s="1685"/>
      <c r="HN7" s="1685"/>
      <c r="HO7" s="1685"/>
      <c r="HP7" s="1685"/>
      <c r="HQ7" s="1685"/>
      <c r="HR7" s="1685"/>
      <c r="HS7" s="1685"/>
      <c r="HT7" s="1685"/>
      <c r="HU7" s="1685"/>
      <c r="HV7" s="1685"/>
      <c r="HW7" s="1685"/>
      <c r="HX7" s="1685"/>
      <c r="HY7" s="1685"/>
      <c r="HZ7" s="1685"/>
      <c r="IA7" s="1685"/>
      <c r="IB7" s="1685"/>
      <c r="IC7" s="1685"/>
      <c r="ID7" s="1685"/>
      <c r="IE7" s="1685"/>
      <c r="IF7" s="1685"/>
      <c r="IG7" s="1685"/>
      <c r="IH7" s="1685"/>
      <c r="II7" s="1685"/>
      <c r="IJ7" s="1685"/>
      <c r="IK7" s="1685"/>
      <c r="IL7" s="1685"/>
      <c r="IM7" s="1685"/>
      <c r="IN7" s="1685"/>
      <c r="IO7" s="1685"/>
      <c r="IP7" s="1685"/>
      <c r="IQ7" s="1685"/>
      <c r="IR7" s="1685"/>
      <c r="IS7" s="1685"/>
      <c r="IT7" s="1685"/>
      <c r="IU7" s="1685"/>
    </row>
    <row r="8" spans="1:256" s="2121" customFormat="1" ht="25.5">
      <c r="A8" s="2693"/>
      <c r="B8" s="1689" t="s">
        <v>516</v>
      </c>
      <c r="C8" s="1697">
        <v>9.5550560726563621E-2</v>
      </c>
      <c r="D8" s="1698">
        <v>0.10332992558387946</v>
      </c>
      <c r="E8" s="1698">
        <v>0.10437734632780164</v>
      </c>
      <c r="F8" s="1698">
        <v>7.3394320120142117E-2</v>
      </c>
      <c r="G8" s="1698">
        <v>5.3165932599204865E-2</v>
      </c>
      <c r="H8" s="1698">
        <v>6.051455387807974E-2</v>
      </c>
      <c r="I8" s="1699">
        <v>8.2399020887083063E-2</v>
      </c>
      <c r="J8" s="1685"/>
      <c r="K8" s="1690"/>
      <c r="L8" s="1690"/>
      <c r="M8" s="1690"/>
      <c r="N8" s="1690"/>
      <c r="O8" s="1690"/>
      <c r="P8" s="1690"/>
      <c r="Q8" s="1690"/>
      <c r="R8" s="1690"/>
      <c r="S8" s="1690"/>
      <c r="T8" s="1690"/>
      <c r="U8" s="1690"/>
      <c r="V8" s="1690"/>
      <c r="W8" s="1690"/>
      <c r="X8" s="1690"/>
      <c r="Y8" s="1690"/>
      <c r="Z8" s="1690"/>
      <c r="AA8" s="1685"/>
      <c r="AB8" s="1685"/>
      <c r="AC8" s="1685"/>
      <c r="AD8" s="1685"/>
      <c r="AE8" s="1685"/>
      <c r="AF8" s="1685"/>
      <c r="AG8" s="1685"/>
      <c r="AH8" s="1685"/>
      <c r="AI8" s="1685"/>
      <c r="AJ8" s="1685"/>
      <c r="AK8" s="1685"/>
      <c r="AL8" s="1685"/>
      <c r="AM8" s="1685"/>
      <c r="AN8" s="1685"/>
      <c r="AO8" s="1685"/>
      <c r="AP8" s="1685"/>
      <c r="AQ8" s="1685"/>
      <c r="AR8" s="1685"/>
      <c r="AS8" s="1685"/>
      <c r="AT8" s="1685"/>
      <c r="AU8" s="1685"/>
      <c r="AV8" s="1685"/>
      <c r="AW8" s="1685"/>
      <c r="AX8" s="1685"/>
      <c r="AY8" s="1685"/>
      <c r="AZ8" s="1685"/>
      <c r="BA8" s="1685"/>
      <c r="BB8" s="1685"/>
      <c r="BC8" s="1685"/>
      <c r="BD8" s="1685"/>
      <c r="BE8" s="1685"/>
      <c r="BF8" s="1685"/>
      <c r="BG8" s="1685"/>
      <c r="BH8" s="1685"/>
      <c r="BI8" s="1685"/>
      <c r="BJ8" s="1685"/>
      <c r="BK8" s="1685"/>
      <c r="BL8" s="1685"/>
      <c r="BM8" s="1685"/>
      <c r="BN8" s="1685"/>
      <c r="BO8" s="1685"/>
      <c r="BP8" s="1685"/>
      <c r="BQ8" s="1685"/>
      <c r="BR8" s="1685"/>
      <c r="BS8" s="1685"/>
      <c r="BT8" s="1685"/>
      <c r="BU8" s="1685"/>
      <c r="BV8" s="1685"/>
      <c r="BW8" s="1685"/>
      <c r="BX8" s="1685"/>
      <c r="BY8" s="1685"/>
      <c r="BZ8" s="1685"/>
      <c r="CA8" s="1685"/>
      <c r="CB8" s="1685"/>
      <c r="CC8" s="1685"/>
      <c r="CD8" s="1685"/>
      <c r="CE8" s="1685"/>
      <c r="CF8" s="1685"/>
      <c r="CG8" s="1685"/>
      <c r="CH8" s="1685"/>
      <c r="CI8" s="1685"/>
      <c r="CJ8" s="1685"/>
      <c r="CK8" s="1685"/>
      <c r="CL8" s="1685"/>
      <c r="CM8" s="1685"/>
      <c r="CN8" s="1685"/>
      <c r="CO8" s="1685"/>
      <c r="CP8" s="1685"/>
      <c r="CQ8" s="1685"/>
      <c r="CR8" s="1685"/>
      <c r="CS8" s="1685"/>
      <c r="CT8" s="1685"/>
      <c r="CU8" s="1685"/>
      <c r="CV8" s="1685"/>
      <c r="CW8" s="1685"/>
      <c r="CX8" s="1685"/>
      <c r="CY8" s="1685"/>
      <c r="CZ8" s="1685"/>
      <c r="DA8" s="1685"/>
      <c r="DB8" s="1685"/>
      <c r="DC8" s="1685"/>
      <c r="DD8" s="1685"/>
      <c r="DE8" s="1685"/>
      <c r="DF8" s="1685"/>
      <c r="DG8" s="1685"/>
      <c r="DH8" s="1685"/>
      <c r="DI8" s="1685"/>
      <c r="DJ8" s="1685"/>
      <c r="DK8" s="1685"/>
      <c r="DL8" s="1685"/>
      <c r="DM8" s="1685"/>
      <c r="DN8" s="1685"/>
      <c r="DO8" s="1685"/>
      <c r="DP8" s="1685"/>
      <c r="DQ8" s="1685"/>
      <c r="DR8" s="1685"/>
      <c r="DS8" s="1685"/>
      <c r="DT8" s="1685"/>
      <c r="DU8" s="1685"/>
      <c r="DV8" s="1685"/>
      <c r="DW8" s="1685"/>
      <c r="DX8" s="1685"/>
      <c r="DY8" s="1685"/>
      <c r="DZ8" s="1685"/>
      <c r="EA8" s="1685"/>
      <c r="EB8" s="1685"/>
      <c r="EC8" s="1685"/>
      <c r="ED8" s="1685"/>
      <c r="EE8" s="1685"/>
      <c r="EF8" s="1685"/>
      <c r="EG8" s="1685"/>
      <c r="EH8" s="1685"/>
      <c r="EI8" s="1685"/>
      <c r="EJ8" s="1685"/>
      <c r="EK8" s="1685"/>
      <c r="EL8" s="1685"/>
      <c r="EM8" s="1685"/>
      <c r="EN8" s="1685"/>
      <c r="EO8" s="1685"/>
      <c r="EP8" s="1685"/>
      <c r="EQ8" s="1685"/>
      <c r="ER8" s="1685"/>
      <c r="ES8" s="1685"/>
      <c r="ET8" s="1685"/>
      <c r="EU8" s="1685"/>
      <c r="EV8" s="1685"/>
      <c r="EW8" s="1685"/>
      <c r="EX8" s="1685"/>
      <c r="EY8" s="1685"/>
      <c r="EZ8" s="1685"/>
      <c r="FA8" s="1685"/>
      <c r="FB8" s="1685"/>
      <c r="FC8" s="1685"/>
      <c r="FD8" s="1685"/>
      <c r="FE8" s="1685"/>
      <c r="FF8" s="1685"/>
      <c r="FG8" s="1685"/>
      <c r="FH8" s="1685"/>
      <c r="FI8" s="1685"/>
      <c r="FJ8" s="1685"/>
      <c r="FK8" s="1685"/>
      <c r="FL8" s="1685"/>
      <c r="FM8" s="1685"/>
      <c r="FN8" s="1685"/>
      <c r="FO8" s="1685"/>
      <c r="FP8" s="1685"/>
      <c r="FQ8" s="1685"/>
      <c r="FR8" s="1685"/>
      <c r="FS8" s="1685"/>
      <c r="FT8" s="1685"/>
      <c r="FU8" s="1685"/>
      <c r="FV8" s="1685"/>
      <c r="FW8" s="1685"/>
      <c r="FX8" s="1685"/>
      <c r="FY8" s="1685"/>
      <c r="FZ8" s="1685"/>
      <c r="GA8" s="1685"/>
      <c r="GB8" s="1685"/>
      <c r="GC8" s="1685"/>
      <c r="GD8" s="1685"/>
      <c r="GE8" s="1685"/>
      <c r="GF8" s="1685"/>
      <c r="GG8" s="1685"/>
      <c r="GH8" s="1685"/>
      <c r="GI8" s="1685"/>
      <c r="GJ8" s="1685"/>
      <c r="GK8" s="1685"/>
      <c r="GL8" s="1685"/>
      <c r="GM8" s="1685"/>
      <c r="GN8" s="1685"/>
      <c r="GO8" s="1685"/>
      <c r="GP8" s="1685"/>
      <c r="GQ8" s="1685"/>
      <c r="GR8" s="1685"/>
      <c r="GS8" s="1685"/>
      <c r="GT8" s="1685"/>
      <c r="GU8" s="1685"/>
      <c r="GV8" s="1685"/>
      <c r="GW8" s="1685"/>
      <c r="GX8" s="1685"/>
      <c r="GY8" s="1685"/>
      <c r="GZ8" s="1685"/>
      <c r="HA8" s="1685"/>
      <c r="HB8" s="1685"/>
      <c r="HC8" s="1685"/>
      <c r="HD8" s="1685"/>
      <c r="HE8" s="1685"/>
      <c r="HF8" s="1685"/>
      <c r="HG8" s="1685"/>
      <c r="HH8" s="1685"/>
      <c r="HI8" s="1685"/>
      <c r="HJ8" s="1685"/>
      <c r="HK8" s="1685"/>
      <c r="HL8" s="1685"/>
      <c r="HM8" s="1685"/>
      <c r="HN8" s="1685"/>
      <c r="HO8" s="1685"/>
      <c r="HP8" s="1685"/>
      <c r="HQ8" s="1685"/>
      <c r="HR8" s="1685"/>
      <c r="HS8" s="1685"/>
      <c r="HT8" s="1685"/>
      <c r="HU8" s="1685"/>
      <c r="HV8" s="1685"/>
      <c r="HW8" s="1685"/>
      <c r="HX8" s="1685"/>
      <c r="HY8" s="1685"/>
      <c r="HZ8" s="1685"/>
      <c r="IA8" s="1685"/>
      <c r="IB8" s="1685"/>
      <c r="IC8" s="1685"/>
      <c r="ID8" s="1685"/>
      <c r="IE8" s="1685"/>
      <c r="IF8" s="1685"/>
      <c r="IG8" s="1685"/>
      <c r="IH8" s="1685"/>
      <c r="II8" s="1685"/>
      <c r="IJ8" s="1685"/>
      <c r="IK8" s="1685"/>
      <c r="IL8" s="1685"/>
      <c r="IM8" s="1685"/>
      <c r="IN8" s="1685"/>
      <c r="IO8" s="1685"/>
      <c r="IP8" s="1685"/>
      <c r="IQ8" s="1685"/>
      <c r="IR8" s="1685"/>
      <c r="IS8" s="1685"/>
      <c r="IT8" s="1685"/>
      <c r="IU8" s="1685"/>
    </row>
    <row r="9" spans="1:256" s="2121" customFormat="1" ht="51">
      <c r="A9" s="2693" t="s">
        <v>576</v>
      </c>
      <c r="B9" s="1689" t="s">
        <v>574</v>
      </c>
      <c r="C9" s="1697">
        <v>0.17121324379846153</v>
      </c>
      <c r="D9" s="1698">
        <v>0.17340773602999221</v>
      </c>
      <c r="E9" s="1698">
        <v>0.17238899060320742</v>
      </c>
      <c r="F9" s="1698">
        <v>0.17048250360410369</v>
      </c>
      <c r="G9" s="1698">
        <v>0.1729831002358044</v>
      </c>
      <c r="H9" s="1698">
        <v>0.17333583048218049</v>
      </c>
      <c r="I9" s="1699">
        <v>0.16450198472777741</v>
      </c>
      <c r="J9" s="1685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85"/>
      <c r="AB9" s="1685"/>
      <c r="AC9" s="1685"/>
      <c r="AD9" s="1685"/>
      <c r="AE9" s="1685"/>
      <c r="AF9" s="1685"/>
      <c r="AG9" s="1685"/>
      <c r="AH9" s="1685"/>
      <c r="AI9" s="1685"/>
      <c r="AJ9" s="1685"/>
      <c r="AK9" s="1685"/>
      <c r="AL9" s="1685"/>
      <c r="AM9" s="1685"/>
      <c r="AN9" s="1685"/>
      <c r="AO9" s="1685"/>
      <c r="AP9" s="1685"/>
      <c r="AQ9" s="1685"/>
      <c r="AR9" s="1685"/>
      <c r="AS9" s="1685"/>
      <c r="AT9" s="1685"/>
      <c r="AU9" s="1685"/>
      <c r="AV9" s="1685"/>
      <c r="AW9" s="1685"/>
      <c r="AX9" s="1685"/>
      <c r="AY9" s="1685"/>
      <c r="AZ9" s="1685"/>
      <c r="BA9" s="1685"/>
      <c r="BB9" s="1685"/>
      <c r="BC9" s="1685"/>
      <c r="BD9" s="1685"/>
      <c r="BE9" s="1685"/>
      <c r="BF9" s="1685"/>
      <c r="BG9" s="1685"/>
      <c r="BH9" s="1685"/>
      <c r="BI9" s="1685"/>
      <c r="BJ9" s="1685"/>
      <c r="BK9" s="1685"/>
      <c r="BL9" s="1685"/>
      <c r="BM9" s="1685"/>
      <c r="BN9" s="1685"/>
      <c r="BO9" s="1685"/>
      <c r="BP9" s="1685"/>
      <c r="BQ9" s="1685"/>
      <c r="BR9" s="1685"/>
      <c r="BS9" s="1685"/>
      <c r="BT9" s="1685"/>
      <c r="BU9" s="1685"/>
      <c r="BV9" s="1685"/>
      <c r="BW9" s="1685"/>
      <c r="BX9" s="1685"/>
      <c r="BY9" s="1685"/>
      <c r="BZ9" s="1685"/>
      <c r="CA9" s="1685"/>
      <c r="CB9" s="1685"/>
      <c r="CC9" s="1685"/>
      <c r="CD9" s="1685"/>
      <c r="CE9" s="1685"/>
      <c r="CF9" s="1685"/>
      <c r="CG9" s="1685"/>
      <c r="CH9" s="1685"/>
      <c r="CI9" s="1685"/>
      <c r="CJ9" s="1685"/>
      <c r="CK9" s="1685"/>
      <c r="CL9" s="1685"/>
      <c r="CM9" s="1685"/>
      <c r="CN9" s="1685"/>
      <c r="CO9" s="1685"/>
      <c r="CP9" s="1685"/>
      <c r="CQ9" s="1685"/>
      <c r="CR9" s="1685"/>
      <c r="CS9" s="1685"/>
      <c r="CT9" s="1685"/>
      <c r="CU9" s="1685"/>
      <c r="CV9" s="1685"/>
      <c r="CW9" s="1685"/>
      <c r="CX9" s="1685"/>
      <c r="CY9" s="1685"/>
      <c r="CZ9" s="1685"/>
      <c r="DA9" s="1685"/>
      <c r="DB9" s="1685"/>
      <c r="DC9" s="1685"/>
      <c r="DD9" s="1685"/>
      <c r="DE9" s="1685"/>
      <c r="DF9" s="1685"/>
      <c r="DG9" s="1685"/>
      <c r="DH9" s="1685"/>
      <c r="DI9" s="1685"/>
      <c r="DJ9" s="1685"/>
      <c r="DK9" s="1685"/>
      <c r="DL9" s="1685"/>
      <c r="DM9" s="1685"/>
      <c r="DN9" s="1685"/>
      <c r="DO9" s="1685"/>
      <c r="DP9" s="1685"/>
      <c r="DQ9" s="1685"/>
      <c r="DR9" s="1685"/>
      <c r="DS9" s="1685"/>
      <c r="DT9" s="1685"/>
      <c r="DU9" s="1685"/>
      <c r="DV9" s="1685"/>
      <c r="DW9" s="1685"/>
      <c r="DX9" s="1685"/>
      <c r="DY9" s="1685"/>
      <c r="DZ9" s="1685"/>
      <c r="EA9" s="1685"/>
      <c r="EB9" s="1685"/>
      <c r="EC9" s="1685"/>
      <c r="ED9" s="1685"/>
      <c r="EE9" s="1685"/>
      <c r="EF9" s="1685"/>
      <c r="EG9" s="1685"/>
      <c r="EH9" s="1685"/>
      <c r="EI9" s="1685"/>
      <c r="EJ9" s="1685"/>
      <c r="EK9" s="1685"/>
      <c r="EL9" s="1685"/>
      <c r="EM9" s="1685"/>
      <c r="EN9" s="1685"/>
      <c r="EO9" s="1685"/>
      <c r="EP9" s="1685"/>
      <c r="EQ9" s="1685"/>
      <c r="ER9" s="1685"/>
      <c r="ES9" s="1685"/>
      <c r="ET9" s="1685"/>
      <c r="EU9" s="1685"/>
      <c r="EV9" s="1685"/>
      <c r="EW9" s="1685"/>
      <c r="EX9" s="1685"/>
      <c r="EY9" s="1685"/>
      <c r="EZ9" s="1685"/>
      <c r="FA9" s="1685"/>
      <c r="FB9" s="1685"/>
      <c r="FC9" s="1685"/>
      <c r="FD9" s="1685"/>
      <c r="FE9" s="1685"/>
      <c r="FF9" s="1685"/>
      <c r="FG9" s="1685"/>
      <c r="FH9" s="1685"/>
      <c r="FI9" s="1685"/>
      <c r="FJ9" s="1685"/>
      <c r="FK9" s="1685"/>
      <c r="FL9" s="1685"/>
      <c r="FM9" s="1685"/>
      <c r="FN9" s="1685"/>
      <c r="FO9" s="1685"/>
      <c r="FP9" s="1685"/>
      <c r="FQ9" s="1685"/>
      <c r="FR9" s="1685"/>
      <c r="FS9" s="1685"/>
      <c r="FT9" s="1685"/>
      <c r="FU9" s="1685"/>
      <c r="FV9" s="1685"/>
      <c r="FW9" s="1685"/>
      <c r="FX9" s="1685"/>
      <c r="FY9" s="1685"/>
      <c r="FZ9" s="1685"/>
      <c r="GA9" s="1685"/>
      <c r="GB9" s="1685"/>
      <c r="GC9" s="1685"/>
      <c r="GD9" s="1685"/>
      <c r="GE9" s="1685"/>
      <c r="GF9" s="1685"/>
      <c r="GG9" s="1685"/>
      <c r="GH9" s="1685"/>
      <c r="GI9" s="1685"/>
      <c r="GJ9" s="1685"/>
      <c r="GK9" s="1685"/>
      <c r="GL9" s="1685"/>
      <c r="GM9" s="1685"/>
      <c r="GN9" s="1685"/>
      <c r="GO9" s="1685"/>
      <c r="GP9" s="1685"/>
      <c r="GQ9" s="1685"/>
      <c r="GR9" s="1685"/>
      <c r="GS9" s="1685"/>
      <c r="GT9" s="1685"/>
      <c r="GU9" s="1685"/>
      <c r="GV9" s="1685"/>
      <c r="GW9" s="1685"/>
      <c r="GX9" s="1685"/>
      <c r="GY9" s="1685"/>
      <c r="GZ9" s="1685"/>
      <c r="HA9" s="1685"/>
      <c r="HB9" s="1685"/>
      <c r="HC9" s="1685"/>
      <c r="HD9" s="1685"/>
      <c r="HE9" s="1685"/>
      <c r="HF9" s="1685"/>
      <c r="HG9" s="1685"/>
      <c r="HH9" s="1685"/>
      <c r="HI9" s="1685"/>
      <c r="HJ9" s="1685"/>
      <c r="HK9" s="1685"/>
      <c r="HL9" s="1685"/>
      <c r="HM9" s="1685"/>
      <c r="HN9" s="1685"/>
      <c r="HO9" s="1685"/>
      <c r="HP9" s="1685"/>
      <c r="HQ9" s="1685"/>
      <c r="HR9" s="1685"/>
      <c r="HS9" s="1685"/>
      <c r="HT9" s="1685"/>
      <c r="HU9" s="1685"/>
      <c r="HV9" s="1685"/>
      <c r="HW9" s="1685"/>
      <c r="HX9" s="1685"/>
      <c r="HY9" s="1685"/>
      <c r="HZ9" s="1685"/>
      <c r="IA9" s="1685"/>
      <c r="IB9" s="1685"/>
      <c r="IC9" s="1685"/>
      <c r="ID9" s="1685"/>
      <c r="IE9" s="1685"/>
      <c r="IF9" s="1685"/>
      <c r="IG9" s="1685"/>
      <c r="IH9" s="1685"/>
      <c r="II9" s="1685"/>
      <c r="IJ9" s="1685"/>
      <c r="IK9" s="1685"/>
      <c r="IL9" s="1685"/>
      <c r="IM9" s="1685"/>
      <c r="IN9" s="1685"/>
      <c r="IO9" s="1685"/>
      <c r="IP9" s="1685"/>
      <c r="IQ9" s="1685"/>
      <c r="IR9" s="1685"/>
      <c r="IS9" s="1685"/>
      <c r="IT9" s="1685"/>
      <c r="IU9" s="1685"/>
    </row>
    <row r="10" spans="1:256" s="2121" customFormat="1" ht="38.25">
      <c r="A10" s="2693"/>
      <c r="B10" s="1689" t="s">
        <v>575</v>
      </c>
      <c r="C10" s="1697">
        <v>0.15929304082048773</v>
      </c>
      <c r="D10" s="1698">
        <v>0.21770921323747233</v>
      </c>
      <c r="E10" s="1698">
        <v>0.17774753792542139</v>
      </c>
      <c r="F10" s="1698">
        <v>0.13531089160146106</v>
      </c>
      <c r="G10" s="1698">
        <v>0.10999881773684871</v>
      </c>
      <c r="H10" s="1698">
        <v>0.12836135210275978</v>
      </c>
      <c r="I10" s="1699">
        <v>0.14990623308428405</v>
      </c>
      <c r="J10" s="1685"/>
      <c r="K10" s="1685"/>
      <c r="L10" s="1685"/>
      <c r="M10" s="1685"/>
      <c r="N10" s="1685"/>
      <c r="O10" s="1685"/>
      <c r="P10" s="1685"/>
      <c r="Q10" s="1685"/>
      <c r="R10" s="1685"/>
      <c r="S10" s="1685"/>
      <c r="T10" s="1685"/>
      <c r="U10" s="1685"/>
      <c r="V10" s="1685"/>
      <c r="W10" s="1685"/>
      <c r="X10" s="1685"/>
      <c r="Y10" s="1685"/>
      <c r="Z10" s="1685"/>
      <c r="AA10" s="1685"/>
      <c r="AB10" s="1685"/>
      <c r="AC10" s="1685"/>
      <c r="AD10" s="1685"/>
      <c r="AE10" s="1685"/>
      <c r="AF10" s="1685"/>
      <c r="AG10" s="1685"/>
      <c r="AH10" s="1685"/>
      <c r="AI10" s="1685"/>
      <c r="AJ10" s="1685"/>
      <c r="AK10" s="1685"/>
      <c r="AL10" s="1685"/>
      <c r="AM10" s="1685"/>
      <c r="AN10" s="1685"/>
      <c r="AO10" s="1685"/>
      <c r="AP10" s="1685"/>
      <c r="AQ10" s="1685"/>
      <c r="AR10" s="1685"/>
      <c r="AS10" s="1685"/>
      <c r="AT10" s="1685"/>
      <c r="AU10" s="1685"/>
      <c r="AV10" s="1685"/>
      <c r="AW10" s="1685"/>
      <c r="AX10" s="1685"/>
      <c r="AY10" s="1685"/>
      <c r="AZ10" s="1685"/>
      <c r="BA10" s="1685"/>
      <c r="BB10" s="1685"/>
      <c r="BC10" s="1685"/>
      <c r="BD10" s="1685"/>
      <c r="BE10" s="1685"/>
      <c r="BF10" s="1685"/>
      <c r="BG10" s="1685"/>
      <c r="BH10" s="1685"/>
      <c r="BI10" s="1685"/>
      <c r="BJ10" s="1685"/>
      <c r="BK10" s="1685"/>
      <c r="BL10" s="1685"/>
      <c r="BM10" s="1685"/>
      <c r="BN10" s="1685"/>
      <c r="BO10" s="1685"/>
      <c r="BP10" s="1685"/>
      <c r="BQ10" s="1685"/>
      <c r="BR10" s="1685"/>
      <c r="BS10" s="1685"/>
      <c r="BT10" s="1685"/>
      <c r="BU10" s="1685"/>
      <c r="BV10" s="1685"/>
      <c r="BW10" s="1685"/>
      <c r="BX10" s="1685"/>
      <c r="BY10" s="1685"/>
      <c r="BZ10" s="1685"/>
      <c r="CA10" s="1685"/>
      <c r="CB10" s="1685"/>
      <c r="CC10" s="1685"/>
      <c r="CD10" s="1685"/>
      <c r="CE10" s="1685"/>
      <c r="CF10" s="1685"/>
      <c r="CG10" s="1685"/>
      <c r="CH10" s="1685"/>
      <c r="CI10" s="1685"/>
      <c r="CJ10" s="1685"/>
      <c r="CK10" s="1685"/>
      <c r="CL10" s="1685"/>
      <c r="CM10" s="1685"/>
      <c r="CN10" s="1685"/>
      <c r="CO10" s="1685"/>
      <c r="CP10" s="1685"/>
      <c r="CQ10" s="1685"/>
      <c r="CR10" s="1685"/>
      <c r="CS10" s="1685"/>
      <c r="CT10" s="1685"/>
      <c r="CU10" s="1685"/>
      <c r="CV10" s="1685"/>
      <c r="CW10" s="1685"/>
      <c r="CX10" s="1685"/>
      <c r="CY10" s="1685"/>
      <c r="CZ10" s="1685"/>
      <c r="DA10" s="1685"/>
      <c r="DB10" s="1685"/>
      <c r="DC10" s="1685"/>
      <c r="DD10" s="1685"/>
      <c r="DE10" s="1685"/>
      <c r="DF10" s="1685"/>
      <c r="DG10" s="1685"/>
      <c r="DH10" s="1685"/>
      <c r="DI10" s="1685"/>
      <c r="DJ10" s="1685"/>
      <c r="DK10" s="1685"/>
      <c r="DL10" s="1685"/>
      <c r="DM10" s="1685"/>
      <c r="DN10" s="1685"/>
      <c r="DO10" s="1685"/>
      <c r="DP10" s="1685"/>
      <c r="DQ10" s="1685"/>
      <c r="DR10" s="1685"/>
      <c r="DS10" s="1685"/>
      <c r="DT10" s="1685"/>
      <c r="DU10" s="1685"/>
      <c r="DV10" s="1685"/>
      <c r="DW10" s="1685"/>
      <c r="DX10" s="1685"/>
      <c r="DY10" s="1685"/>
      <c r="DZ10" s="1685"/>
      <c r="EA10" s="1685"/>
      <c r="EB10" s="1685"/>
      <c r="EC10" s="1685"/>
      <c r="ED10" s="1685"/>
      <c r="EE10" s="1685"/>
      <c r="EF10" s="1685"/>
      <c r="EG10" s="1685"/>
      <c r="EH10" s="1685"/>
      <c r="EI10" s="1685"/>
      <c r="EJ10" s="1685"/>
      <c r="EK10" s="1685"/>
      <c r="EL10" s="1685"/>
      <c r="EM10" s="1685"/>
      <c r="EN10" s="1685"/>
      <c r="EO10" s="1685"/>
      <c r="EP10" s="1685"/>
      <c r="EQ10" s="1685"/>
      <c r="ER10" s="1685"/>
      <c r="ES10" s="1685"/>
      <c r="ET10" s="1685"/>
      <c r="EU10" s="1685"/>
      <c r="EV10" s="1685"/>
      <c r="EW10" s="1685"/>
      <c r="EX10" s="1685"/>
      <c r="EY10" s="1685"/>
      <c r="EZ10" s="1685"/>
      <c r="FA10" s="1685"/>
      <c r="FB10" s="1685"/>
      <c r="FC10" s="1685"/>
      <c r="FD10" s="1685"/>
      <c r="FE10" s="1685"/>
      <c r="FF10" s="1685"/>
      <c r="FG10" s="1685"/>
      <c r="FH10" s="1685"/>
      <c r="FI10" s="1685"/>
      <c r="FJ10" s="1685"/>
      <c r="FK10" s="1685"/>
      <c r="FL10" s="1685"/>
      <c r="FM10" s="1685"/>
      <c r="FN10" s="1685"/>
      <c r="FO10" s="1685"/>
      <c r="FP10" s="1685"/>
      <c r="FQ10" s="1685"/>
      <c r="FR10" s="1685"/>
      <c r="FS10" s="1685"/>
      <c r="FT10" s="1685"/>
      <c r="FU10" s="1685"/>
      <c r="FV10" s="1685"/>
      <c r="FW10" s="1685"/>
      <c r="FX10" s="1685"/>
      <c r="FY10" s="1685"/>
      <c r="FZ10" s="1685"/>
      <c r="GA10" s="1685"/>
      <c r="GB10" s="1685"/>
      <c r="GC10" s="1685"/>
      <c r="GD10" s="1685"/>
      <c r="GE10" s="1685"/>
      <c r="GF10" s="1685"/>
      <c r="GG10" s="1685"/>
      <c r="GH10" s="1685"/>
      <c r="GI10" s="1685"/>
      <c r="GJ10" s="1685"/>
      <c r="GK10" s="1685"/>
      <c r="GL10" s="1685"/>
      <c r="GM10" s="1685"/>
      <c r="GN10" s="1685"/>
      <c r="GO10" s="1685"/>
      <c r="GP10" s="1685"/>
      <c r="GQ10" s="1685"/>
      <c r="GR10" s="1685"/>
      <c r="GS10" s="1685"/>
      <c r="GT10" s="1685"/>
      <c r="GU10" s="1685"/>
      <c r="GV10" s="1685"/>
      <c r="GW10" s="1685"/>
      <c r="GX10" s="1685"/>
      <c r="GY10" s="1685"/>
      <c r="GZ10" s="1685"/>
      <c r="HA10" s="1685"/>
      <c r="HB10" s="1685"/>
      <c r="HC10" s="1685"/>
      <c r="HD10" s="1685"/>
      <c r="HE10" s="1685"/>
      <c r="HF10" s="1685"/>
      <c r="HG10" s="1685"/>
      <c r="HH10" s="1685"/>
      <c r="HI10" s="1685"/>
      <c r="HJ10" s="1685"/>
      <c r="HK10" s="1685"/>
      <c r="HL10" s="1685"/>
      <c r="HM10" s="1685"/>
      <c r="HN10" s="1685"/>
      <c r="HO10" s="1685"/>
      <c r="HP10" s="1685"/>
      <c r="HQ10" s="1685"/>
      <c r="HR10" s="1685"/>
      <c r="HS10" s="1685"/>
      <c r="HT10" s="1685"/>
      <c r="HU10" s="1685"/>
      <c r="HV10" s="1685"/>
      <c r="HW10" s="1685"/>
      <c r="HX10" s="1685"/>
      <c r="HY10" s="1685"/>
      <c r="HZ10" s="1685"/>
      <c r="IA10" s="1685"/>
      <c r="IB10" s="1685"/>
      <c r="IC10" s="1685"/>
      <c r="ID10" s="1685"/>
      <c r="IE10" s="1685"/>
      <c r="IF10" s="1685"/>
      <c r="IG10" s="1685"/>
      <c r="IH10" s="1685"/>
      <c r="II10" s="1685"/>
      <c r="IJ10" s="1685"/>
      <c r="IK10" s="1685"/>
      <c r="IL10" s="1685"/>
      <c r="IM10" s="1685"/>
      <c r="IN10" s="1685"/>
      <c r="IO10" s="1685"/>
      <c r="IP10" s="1685"/>
      <c r="IQ10" s="1685"/>
      <c r="IR10" s="1685"/>
      <c r="IS10" s="1685"/>
      <c r="IT10" s="1685"/>
      <c r="IU10" s="1685"/>
    </row>
    <row r="11" spans="1:256" s="2121" customFormat="1" ht="25.5">
      <c r="A11" s="2693"/>
      <c r="B11" s="1689" t="s">
        <v>516</v>
      </c>
      <c r="C11" s="1697">
        <v>0.11491086177730565</v>
      </c>
      <c r="D11" s="1698">
        <v>0.12166684834418597</v>
      </c>
      <c r="E11" s="1698">
        <v>0.12133590491145535</v>
      </c>
      <c r="F11" s="1698">
        <v>9.1010377757969246E-2</v>
      </c>
      <c r="G11" s="1698">
        <v>7.0782781185779797E-2</v>
      </c>
      <c r="H11" s="1698">
        <v>7.6400993433989192E-2</v>
      </c>
      <c r="I11" s="1699">
        <v>0.10079391443398772</v>
      </c>
      <c r="J11" s="1685"/>
      <c r="K11" s="1685"/>
      <c r="L11" s="1685"/>
      <c r="M11" s="1685"/>
      <c r="N11" s="1685"/>
      <c r="O11" s="1685"/>
      <c r="P11" s="1685"/>
      <c r="Q11" s="1685"/>
      <c r="R11" s="1685"/>
      <c r="S11" s="1685"/>
      <c r="T11" s="1685"/>
      <c r="U11" s="1685"/>
      <c r="V11" s="1685"/>
      <c r="W11" s="1685"/>
      <c r="X11" s="1685"/>
      <c r="Y11" s="1685"/>
      <c r="Z11" s="1685"/>
      <c r="AA11" s="1685"/>
      <c r="AB11" s="1685"/>
      <c r="AC11" s="1685"/>
      <c r="AD11" s="1685"/>
      <c r="AE11" s="1685"/>
      <c r="AF11" s="1685"/>
      <c r="AG11" s="1685"/>
      <c r="AH11" s="1685"/>
      <c r="AI11" s="1685"/>
      <c r="AJ11" s="1685"/>
      <c r="AK11" s="1685"/>
      <c r="AL11" s="1685"/>
      <c r="AM11" s="1685"/>
      <c r="AN11" s="1685"/>
      <c r="AO11" s="1685"/>
      <c r="AP11" s="1685"/>
      <c r="AQ11" s="1685"/>
      <c r="AR11" s="1685"/>
      <c r="AS11" s="1685"/>
      <c r="AT11" s="1685"/>
      <c r="AU11" s="1685"/>
      <c r="AV11" s="1685"/>
      <c r="AW11" s="1685"/>
      <c r="AX11" s="1685"/>
      <c r="AY11" s="1685"/>
      <c r="AZ11" s="1685"/>
      <c r="BA11" s="1685"/>
      <c r="BB11" s="1685"/>
      <c r="BC11" s="1685"/>
      <c r="BD11" s="1685"/>
      <c r="BE11" s="1685"/>
      <c r="BF11" s="1685"/>
      <c r="BG11" s="1685"/>
      <c r="BH11" s="1685"/>
      <c r="BI11" s="1685"/>
      <c r="BJ11" s="1685"/>
      <c r="BK11" s="1685"/>
      <c r="BL11" s="1685"/>
      <c r="BM11" s="1685"/>
      <c r="BN11" s="1685"/>
      <c r="BO11" s="1685"/>
      <c r="BP11" s="1685"/>
      <c r="BQ11" s="1685"/>
      <c r="BR11" s="1685"/>
      <c r="BS11" s="1685"/>
      <c r="BT11" s="1685"/>
      <c r="BU11" s="1685"/>
      <c r="BV11" s="1685"/>
      <c r="BW11" s="1685"/>
      <c r="BX11" s="1685"/>
      <c r="BY11" s="1685"/>
      <c r="BZ11" s="1685"/>
      <c r="CA11" s="1685"/>
      <c r="CB11" s="1685"/>
      <c r="CC11" s="1685"/>
      <c r="CD11" s="1685"/>
      <c r="CE11" s="1685"/>
      <c r="CF11" s="1685"/>
      <c r="CG11" s="1685"/>
      <c r="CH11" s="1685"/>
      <c r="CI11" s="1685"/>
      <c r="CJ11" s="1685"/>
      <c r="CK11" s="1685"/>
      <c r="CL11" s="1685"/>
      <c r="CM11" s="1685"/>
      <c r="CN11" s="1685"/>
      <c r="CO11" s="1685"/>
      <c r="CP11" s="1685"/>
      <c r="CQ11" s="1685"/>
      <c r="CR11" s="1685"/>
      <c r="CS11" s="1685"/>
      <c r="CT11" s="1685"/>
      <c r="CU11" s="1685"/>
      <c r="CV11" s="1685"/>
      <c r="CW11" s="1685"/>
      <c r="CX11" s="1685"/>
      <c r="CY11" s="1685"/>
      <c r="CZ11" s="1685"/>
      <c r="DA11" s="1685"/>
      <c r="DB11" s="1685"/>
      <c r="DC11" s="1685"/>
      <c r="DD11" s="1685"/>
      <c r="DE11" s="1685"/>
      <c r="DF11" s="1685"/>
      <c r="DG11" s="1685"/>
      <c r="DH11" s="1685"/>
      <c r="DI11" s="1685"/>
      <c r="DJ11" s="1685"/>
      <c r="DK11" s="1685"/>
      <c r="DL11" s="1685"/>
      <c r="DM11" s="1685"/>
      <c r="DN11" s="1685"/>
      <c r="DO11" s="1685"/>
      <c r="DP11" s="1685"/>
      <c r="DQ11" s="1685"/>
      <c r="DR11" s="1685"/>
      <c r="DS11" s="1685"/>
      <c r="DT11" s="1685"/>
      <c r="DU11" s="1685"/>
      <c r="DV11" s="1685"/>
      <c r="DW11" s="1685"/>
      <c r="DX11" s="1685"/>
      <c r="DY11" s="1685"/>
      <c r="DZ11" s="1685"/>
      <c r="EA11" s="1685"/>
      <c r="EB11" s="1685"/>
      <c r="EC11" s="1685"/>
      <c r="ED11" s="1685"/>
      <c r="EE11" s="1685"/>
      <c r="EF11" s="1685"/>
      <c r="EG11" s="1685"/>
      <c r="EH11" s="1685"/>
      <c r="EI11" s="1685"/>
      <c r="EJ11" s="1685"/>
      <c r="EK11" s="1685"/>
      <c r="EL11" s="1685"/>
      <c r="EM11" s="1685"/>
      <c r="EN11" s="1685"/>
      <c r="EO11" s="1685"/>
      <c r="EP11" s="1685"/>
      <c r="EQ11" s="1685"/>
      <c r="ER11" s="1685"/>
      <c r="ES11" s="1685"/>
      <c r="ET11" s="1685"/>
      <c r="EU11" s="1685"/>
      <c r="EV11" s="1685"/>
      <c r="EW11" s="1685"/>
      <c r="EX11" s="1685"/>
      <c r="EY11" s="1685"/>
      <c r="EZ11" s="1685"/>
      <c r="FA11" s="1685"/>
      <c r="FB11" s="1685"/>
      <c r="FC11" s="1685"/>
      <c r="FD11" s="1685"/>
      <c r="FE11" s="1685"/>
      <c r="FF11" s="1685"/>
      <c r="FG11" s="1685"/>
      <c r="FH11" s="1685"/>
      <c r="FI11" s="1685"/>
      <c r="FJ11" s="1685"/>
      <c r="FK11" s="1685"/>
      <c r="FL11" s="1685"/>
      <c r="FM11" s="1685"/>
      <c r="FN11" s="1685"/>
      <c r="FO11" s="1685"/>
      <c r="FP11" s="1685"/>
      <c r="FQ11" s="1685"/>
      <c r="FR11" s="1685"/>
      <c r="FS11" s="1685"/>
      <c r="FT11" s="1685"/>
      <c r="FU11" s="1685"/>
      <c r="FV11" s="1685"/>
      <c r="FW11" s="1685"/>
      <c r="FX11" s="1685"/>
      <c r="FY11" s="1685"/>
      <c r="FZ11" s="1685"/>
      <c r="GA11" s="1685"/>
      <c r="GB11" s="1685"/>
      <c r="GC11" s="1685"/>
      <c r="GD11" s="1685"/>
      <c r="GE11" s="1685"/>
      <c r="GF11" s="1685"/>
      <c r="GG11" s="1685"/>
      <c r="GH11" s="1685"/>
      <c r="GI11" s="1685"/>
      <c r="GJ11" s="1685"/>
      <c r="GK11" s="1685"/>
      <c r="GL11" s="1685"/>
      <c r="GM11" s="1685"/>
      <c r="GN11" s="1685"/>
      <c r="GO11" s="1685"/>
      <c r="GP11" s="1685"/>
      <c r="GQ11" s="1685"/>
      <c r="GR11" s="1685"/>
      <c r="GS11" s="1685"/>
      <c r="GT11" s="1685"/>
      <c r="GU11" s="1685"/>
      <c r="GV11" s="1685"/>
      <c r="GW11" s="1685"/>
      <c r="GX11" s="1685"/>
      <c r="GY11" s="1685"/>
      <c r="GZ11" s="1685"/>
      <c r="HA11" s="1685"/>
      <c r="HB11" s="1685"/>
      <c r="HC11" s="1685"/>
      <c r="HD11" s="1685"/>
      <c r="HE11" s="1685"/>
      <c r="HF11" s="1685"/>
      <c r="HG11" s="1685"/>
      <c r="HH11" s="1685"/>
      <c r="HI11" s="1685"/>
      <c r="HJ11" s="1685"/>
      <c r="HK11" s="1685"/>
      <c r="HL11" s="1685"/>
      <c r="HM11" s="1685"/>
      <c r="HN11" s="1685"/>
      <c r="HO11" s="1685"/>
      <c r="HP11" s="1685"/>
      <c r="HQ11" s="1685"/>
      <c r="HR11" s="1685"/>
      <c r="HS11" s="1685"/>
      <c r="HT11" s="1685"/>
      <c r="HU11" s="1685"/>
      <c r="HV11" s="1685"/>
      <c r="HW11" s="1685"/>
      <c r="HX11" s="1685"/>
      <c r="HY11" s="1685"/>
      <c r="HZ11" s="1685"/>
      <c r="IA11" s="1685"/>
      <c r="IB11" s="1685"/>
      <c r="IC11" s="1685"/>
      <c r="ID11" s="1685"/>
      <c r="IE11" s="1685"/>
      <c r="IF11" s="1685"/>
      <c r="IG11" s="1685"/>
      <c r="IH11" s="1685"/>
      <c r="II11" s="1685"/>
      <c r="IJ11" s="1685"/>
      <c r="IK11" s="1685"/>
      <c r="IL11" s="1685"/>
      <c r="IM11" s="1685"/>
      <c r="IN11" s="1685"/>
      <c r="IO11" s="1685"/>
      <c r="IP11" s="1685"/>
      <c r="IQ11" s="1685"/>
      <c r="IR11" s="1685"/>
      <c r="IS11" s="1685"/>
      <c r="IT11" s="1685"/>
      <c r="IU11" s="1685"/>
    </row>
    <row r="12" spans="1:256" s="2121" customFormat="1" ht="51">
      <c r="A12" s="2693" t="s">
        <v>577</v>
      </c>
      <c r="B12" s="1689" t="s">
        <v>574</v>
      </c>
      <c r="C12" s="1697">
        <v>0.16633050751612879</v>
      </c>
      <c r="D12" s="1698">
        <v>0.17291398421072071</v>
      </c>
      <c r="E12" s="1698">
        <v>0.16985774793036643</v>
      </c>
      <c r="F12" s="1698">
        <v>0.16413828693305524</v>
      </c>
      <c r="G12" s="1698">
        <v>0.17164007682815738</v>
      </c>
      <c r="H12" s="1698">
        <v>0.17269826756728565</v>
      </c>
      <c r="I12" s="1699">
        <v>0.14619673030407648</v>
      </c>
      <c r="J12" s="1685"/>
      <c r="K12" s="1685"/>
      <c r="L12" s="1690"/>
      <c r="M12" s="1690"/>
      <c r="N12" s="1690"/>
      <c r="O12" s="1690"/>
      <c r="P12" s="1690"/>
      <c r="Q12" s="1690"/>
      <c r="R12" s="1690"/>
      <c r="S12" s="1690"/>
      <c r="T12" s="1690"/>
      <c r="U12" s="1685"/>
      <c r="V12" s="1685"/>
      <c r="W12" s="1685"/>
      <c r="X12" s="1685"/>
      <c r="Y12" s="1685"/>
      <c r="Z12" s="1685"/>
      <c r="AA12" s="1685"/>
      <c r="AB12" s="1685"/>
      <c r="AC12" s="1685"/>
      <c r="AD12" s="1685"/>
      <c r="AE12" s="1685"/>
      <c r="AF12" s="1685"/>
      <c r="AG12" s="1685"/>
      <c r="AH12" s="1685"/>
      <c r="AI12" s="1685"/>
      <c r="AJ12" s="1685"/>
      <c r="AK12" s="1685"/>
      <c r="AL12" s="1685"/>
      <c r="AM12" s="1685"/>
      <c r="AN12" s="1685"/>
      <c r="AO12" s="1685"/>
      <c r="AP12" s="1685"/>
      <c r="AQ12" s="1685"/>
      <c r="AR12" s="1685"/>
      <c r="AS12" s="1685"/>
      <c r="AT12" s="1685"/>
      <c r="AU12" s="1685"/>
      <c r="AV12" s="1685"/>
      <c r="AW12" s="1685"/>
      <c r="AX12" s="1685"/>
      <c r="AY12" s="1685"/>
      <c r="AZ12" s="1685"/>
      <c r="BA12" s="1685"/>
      <c r="BB12" s="1685"/>
      <c r="BC12" s="1685"/>
      <c r="BD12" s="1685"/>
      <c r="BE12" s="1685"/>
      <c r="BF12" s="1685"/>
      <c r="BG12" s="1685"/>
      <c r="BH12" s="1685"/>
      <c r="BI12" s="1685"/>
      <c r="BJ12" s="1685"/>
      <c r="BK12" s="1685"/>
      <c r="BL12" s="1685"/>
      <c r="BM12" s="1685"/>
      <c r="BN12" s="1685"/>
      <c r="BO12" s="1685"/>
      <c r="BP12" s="1685"/>
      <c r="BQ12" s="1685"/>
      <c r="BR12" s="1685"/>
      <c r="BS12" s="1685"/>
      <c r="BT12" s="1685"/>
      <c r="BU12" s="1685"/>
      <c r="BV12" s="1685"/>
      <c r="BW12" s="1685"/>
      <c r="BX12" s="1685"/>
      <c r="BY12" s="1685"/>
      <c r="BZ12" s="1685"/>
      <c r="CA12" s="1685"/>
      <c r="CB12" s="1685"/>
      <c r="CC12" s="1685"/>
      <c r="CD12" s="1685"/>
      <c r="CE12" s="1685"/>
      <c r="CF12" s="1685"/>
      <c r="CG12" s="1685"/>
      <c r="CH12" s="1685"/>
      <c r="CI12" s="1685"/>
      <c r="CJ12" s="1685"/>
      <c r="CK12" s="1685"/>
      <c r="CL12" s="1685"/>
      <c r="CM12" s="1685"/>
      <c r="CN12" s="1685"/>
      <c r="CO12" s="1685"/>
      <c r="CP12" s="1685"/>
      <c r="CQ12" s="1685"/>
      <c r="CR12" s="1685"/>
      <c r="CS12" s="1685"/>
      <c r="CT12" s="1685"/>
      <c r="CU12" s="1685"/>
      <c r="CV12" s="1685"/>
      <c r="CW12" s="1685"/>
      <c r="CX12" s="1685"/>
      <c r="CY12" s="1685"/>
      <c r="CZ12" s="1685"/>
      <c r="DA12" s="1685"/>
      <c r="DB12" s="1685"/>
      <c r="DC12" s="1685"/>
      <c r="DD12" s="1685"/>
      <c r="DE12" s="1685"/>
      <c r="DF12" s="1685"/>
      <c r="DG12" s="1685"/>
      <c r="DH12" s="1685"/>
      <c r="DI12" s="1685"/>
      <c r="DJ12" s="1685"/>
      <c r="DK12" s="1685"/>
      <c r="DL12" s="1685"/>
      <c r="DM12" s="1685"/>
      <c r="DN12" s="1685"/>
      <c r="DO12" s="1685"/>
      <c r="DP12" s="1685"/>
      <c r="DQ12" s="1685"/>
      <c r="DR12" s="1685"/>
      <c r="DS12" s="1685"/>
      <c r="DT12" s="1685"/>
      <c r="DU12" s="1685"/>
      <c r="DV12" s="1685"/>
      <c r="DW12" s="1685"/>
      <c r="DX12" s="1685"/>
      <c r="DY12" s="1685"/>
      <c r="DZ12" s="1685"/>
      <c r="EA12" s="1685"/>
      <c r="EB12" s="1685"/>
      <c r="EC12" s="1685"/>
      <c r="ED12" s="1685"/>
      <c r="EE12" s="1685"/>
      <c r="EF12" s="1685"/>
      <c r="EG12" s="1685"/>
      <c r="EH12" s="1685"/>
      <c r="EI12" s="1685"/>
      <c r="EJ12" s="1685"/>
      <c r="EK12" s="1685"/>
      <c r="EL12" s="1685"/>
      <c r="EM12" s="1685"/>
      <c r="EN12" s="1685"/>
      <c r="EO12" s="1685"/>
      <c r="EP12" s="1685"/>
      <c r="EQ12" s="1685"/>
      <c r="ER12" s="1685"/>
      <c r="ES12" s="1685"/>
      <c r="ET12" s="1685"/>
      <c r="EU12" s="1685"/>
      <c r="EV12" s="1685"/>
      <c r="EW12" s="1685"/>
      <c r="EX12" s="1685"/>
      <c r="EY12" s="1685"/>
      <c r="EZ12" s="1685"/>
      <c r="FA12" s="1685"/>
      <c r="FB12" s="1685"/>
      <c r="FC12" s="1685"/>
      <c r="FD12" s="1685"/>
      <c r="FE12" s="1685"/>
      <c r="FF12" s="1685"/>
      <c r="FG12" s="1685"/>
      <c r="FH12" s="1685"/>
      <c r="FI12" s="1685"/>
      <c r="FJ12" s="1685"/>
      <c r="FK12" s="1685"/>
      <c r="FL12" s="1685"/>
      <c r="FM12" s="1685"/>
      <c r="FN12" s="1685"/>
      <c r="FO12" s="1685"/>
      <c r="FP12" s="1685"/>
      <c r="FQ12" s="1685"/>
      <c r="FR12" s="1685"/>
      <c r="FS12" s="1685"/>
      <c r="FT12" s="1685"/>
      <c r="FU12" s="1685"/>
      <c r="FV12" s="1685"/>
      <c r="FW12" s="1685"/>
      <c r="FX12" s="1685"/>
      <c r="FY12" s="1685"/>
      <c r="FZ12" s="1685"/>
      <c r="GA12" s="1685"/>
      <c r="GB12" s="1685"/>
      <c r="GC12" s="1685"/>
      <c r="GD12" s="1685"/>
      <c r="GE12" s="1685"/>
      <c r="GF12" s="1685"/>
      <c r="GG12" s="1685"/>
      <c r="GH12" s="1685"/>
      <c r="GI12" s="1685"/>
      <c r="GJ12" s="1685"/>
      <c r="GK12" s="1685"/>
      <c r="GL12" s="1685"/>
      <c r="GM12" s="1685"/>
      <c r="GN12" s="1685"/>
      <c r="GO12" s="1685"/>
      <c r="GP12" s="1685"/>
      <c r="GQ12" s="1685"/>
      <c r="GR12" s="1685"/>
      <c r="GS12" s="1685"/>
      <c r="GT12" s="1685"/>
      <c r="GU12" s="1685"/>
      <c r="GV12" s="1685"/>
      <c r="GW12" s="1685"/>
      <c r="GX12" s="1685"/>
      <c r="GY12" s="1685"/>
      <c r="GZ12" s="1685"/>
      <c r="HA12" s="1685"/>
      <c r="HB12" s="1685"/>
      <c r="HC12" s="1685"/>
      <c r="HD12" s="1685"/>
      <c r="HE12" s="1685"/>
      <c r="HF12" s="1685"/>
      <c r="HG12" s="1685"/>
      <c r="HH12" s="1685"/>
      <c r="HI12" s="1685"/>
      <c r="HJ12" s="1685"/>
      <c r="HK12" s="1685"/>
      <c r="HL12" s="1685"/>
      <c r="HM12" s="1685"/>
      <c r="HN12" s="1685"/>
      <c r="HO12" s="1685"/>
      <c r="HP12" s="1685"/>
      <c r="HQ12" s="1685"/>
      <c r="HR12" s="1685"/>
      <c r="HS12" s="1685"/>
      <c r="HT12" s="1685"/>
      <c r="HU12" s="1685"/>
      <c r="HV12" s="1685"/>
      <c r="HW12" s="1685"/>
      <c r="HX12" s="1685"/>
      <c r="HY12" s="1685"/>
      <c r="HZ12" s="1685"/>
      <c r="IA12" s="1685"/>
      <c r="IB12" s="1685"/>
      <c r="IC12" s="1685"/>
      <c r="ID12" s="1685"/>
      <c r="IE12" s="1685"/>
      <c r="IF12" s="1685"/>
      <c r="IG12" s="1685"/>
      <c r="IH12" s="1685"/>
      <c r="II12" s="1685"/>
      <c r="IJ12" s="1685"/>
      <c r="IK12" s="1685"/>
      <c r="IL12" s="1685"/>
      <c r="IM12" s="1685"/>
      <c r="IN12" s="1685"/>
      <c r="IO12" s="1685"/>
      <c r="IP12" s="1685"/>
      <c r="IQ12" s="1685"/>
      <c r="IR12" s="1685"/>
      <c r="IS12" s="1685"/>
      <c r="IT12" s="1685"/>
      <c r="IU12" s="1685"/>
    </row>
    <row r="13" spans="1:256" s="2121" customFormat="1" ht="38.25">
      <c r="A13" s="2693"/>
      <c r="B13" s="1689" t="s">
        <v>575</v>
      </c>
      <c r="C13" s="1697">
        <v>0.26727710571915142</v>
      </c>
      <c r="D13" s="1698">
        <v>0.31386545275956784</v>
      </c>
      <c r="E13" s="1698">
        <v>0.27591161386387208</v>
      </c>
      <c r="F13" s="1698">
        <v>0.24116633313190022</v>
      </c>
      <c r="G13" s="1698">
        <v>0.21820032093292491</v>
      </c>
      <c r="H13" s="1698">
        <v>0.24063875759302691</v>
      </c>
      <c r="I13" s="1699">
        <v>0.25542539310170609</v>
      </c>
      <c r="J13" s="1685"/>
      <c r="K13" s="1685"/>
      <c r="L13" s="1685"/>
      <c r="M13" s="1690"/>
      <c r="N13" s="1690"/>
      <c r="O13" s="1690"/>
      <c r="P13" s="1690"/>
      <c r="Q13" s="1690"/>
      <c r="R13" s="1690"/>
      <c r="S13" s="1690"/>
      <c r="T13" s="1690"/>
      <c r="U13" s="1685"/>
      <c r="V13" s="1685"/>
      <c r="W13" s="1685"/>
      <c r="X13" s="1685"/>
      <c r="Y13" s="1685"/>
      <c r="Z13" s="1685"/>
      <c r="AA13" s="1685"/>
      <c r="AB13" s="1685"/>
      <c r="AC13" s="1685"/>
      <c r="AD13" s="1685"/>
      <c r="AE13" s="1685"/>
      <c r="AF13" s="1685"/>
      <c r="AG13" s="1685"/>
      <c r="AH13" s="1685"/>
      <c r="AI13" s="1685"/>
      <c r="AJ13" s="1685"/>
      <c r="AK13" s="1685"/>
      <c r="AL13" s="1685"/>
      <c r="AM13" s="1685"/>
      <c r="AN13" s="1685"/>
      <c r="AO13" s="1685"/>
      <c r="AP13" s="1685"/>
      <c r="AQ13" s="1685"/>
      <c r="AR13" s="1685"/>
      <c r="AS13" s="1685"/>
      <c r="AT13" s="1685"/>
      <c r="AU13" s="1685"/>
      <c r="AV13" s="1685"/>
      <c r="AW13" s="1685"/>
      <c r="AX13" s="1685"/>
      <c r="AY13" s="1685"/>
      <c r="AZ13" s="1685"/>
      <c r="BA13" s="1685"/>
      <c r="BB13" s="1685"/>
      <c r="BC13" s="1685"/>
      <c r="BD13" s="1685"/>
      <c r="BE13" s="1685"/>
      <c r="BF13" s="1685"/>
      <c r="BG13" s="1685"/>
      <c r="BH13" s="1685"/>
      <c r="BI13" s="1685"/>
      <c r="BJ13" s="1685"/>
      <c r="BK13" s="1685"/>
      <c r="BL13" s="1685"/>
      <c r="BM13" s="1685"/>
      <c r="BN13" s="1685"/>
      <c r="BO13" s="1685"/>
      <c r="BP13" s="1685"/>
      <c r="BQ13" s="1685"/>
      <c r="BR13" s="1685"/>
      <c r="BS13" s="1685"/>
      <c r="BT13" s="1685"/>
      <c r="BU13" s="1685"/>
      <c r="BV13" s="1685"/>
      <c r="BW13" s="1685"/>
      <c r="BX13" s="1685"/>
      <c r="BY13" s="1685"/>
      <c r="BZ13" s="1685"/>
      <c r="CA13" s="1685"/>
      <c r="CB13" s="1685"/>
      <c r="CC13" s="1685"/>
      <c r="CD13" s="1685"/>
      <c r="CE13" s="1685"/>
      <c r="CF13" s="1685"/>
      <c r="CG13" s="1685"/>
      <c r="CH13" s="1685"/>
      <c r="CI13" s="1685"/>
      <c r="CJ13" s="1685"/>
      <c r="CK13" s="1685"/>
      <c r="CL13" s="1685"/>
      <c r="CM13" s="1685"/>
      <c r="CN13" s="1685"/>
      <c r="CO13" s="1685"/>
      <c r="CP13" s="1685"/>
      <c r="CQ13" s="1685"/>
      <c r="CR13" s="1685"/>
      <c r="CS13" s="1685"/>
      <c r="CT13" s="1685"/>
      <c r="CU13" s="1685"/>
      <c r="CV13" s="1685"/>
      <c r="CW13" s="1685"/>
      <c r="CX13" s="1685"/>
      <c r="CY13" s="1685"/>
      <c r="CZ13" s="1685"/>
      <c r="DA13" s="1685"/>
      <c r="DB13" s="1685"/>
      <c r="DC13" s="1685"/>
      <c r="DD13" s="1685"/>
      <c r="DE13" s="1685"/>
      <c r="DF13" s="1685"/>
      <c r="DG13" s="1685"/>
      <c r="DH13" s="1685"/>
      <c r="DI13" s="1685"/>
      <c r="DJ13" s="1685"/>
      <c r="DK13" s="1685"/>
      <c r="DL13" s="1685"/>
      <c r="DM13" s="1685"/>
      <c r="DN13" s="1685"/>
      <c r="DO13" s="1685"/>
      <c r="DP13" s="1685"/>
      <c r="DQ13" s="1685"/>
      <c r="DR13" s="1685"/>
      <c r="DS13" s="1685"/>
      <c r="DT13" s="1685"/>
      <c r="DU13" s="1685"/>
      <c r="DV13" s="1685"/>
      <c r="DW13" s="1685"/>
      <c r="DX13" s="1685"/>
      <c r="DY13" s="1685"/>
      <c r="DZ13" s="1685"/>
      <c r="EA13" s="1685"/>
      <c r="EB13" s="1685"/>
      <c r="EC13" s="1685"/>
      <c r="ED13" s="1685"/>
      <c r="EE13" s="1685"/>
      <c r="EF13" s="1685"/>
      <c r="EG13" s="1685"/>
      <c r="EH13" s="1685"/>
      <c r="EI13" s="1685"/>
      <c r="EJ13" s="1685"/>
      <c r="EK13" s="1685"/>
      <c r="EL13" s="1685"/>
      <c r="EM13" s="1685"/>
      <c r="EN13" s="1685"/>
      <c r="EO13" s="1685"/>
      <c r="EP13" s="1685"/>
      <c r="EQ13" s="1685"/>
      <c r="ER13" s="1685"/>
      <c r="ES13" s="1685"/>
      <c r="ET13" s="1685"/>
      <c r="EU13" s="1685"/>
      <c r="EV13" s="1685"/>
      <c r="EW13" s="1685"/>
      <c r="EX13" s="1685"/>
      <c r="EY13" s="1685"/>
      <c r="EZ13" s="1685"/>
      <c r="FA13" s="1685"/>
      <c r="FB13" s="1685"/>
      <c r="FC13" s="1685"/>
      <c r="FD13" s="1685"/>
      <c r="FE13" s="1685"/>
      <c r="FF13" s="1685"/>
      <c r="FG13" s="1685"/>
      <c r="FH13" s="1685"/>
      <c r="FI13" s="1685"/>
      <c r="FJ13" s="1685"/>
      <c r="FK13" s="1685"/>
      <c r="FL13" s="1685"/>
      <c r="FM13" s="1685"/>
      <c r="FN13" s="1685"/>
      <c r="FO13" s="1685"/>
      <c r="FP13" s="1685"/>
      <c r="FQ13" s="1685"/>
      <c r="FR13" s="1685"/>
      <c r="FS13" s="1685"/>
      <c r="FT13" s="1685"/>
      <c r="FU13" s="1685"/>
      <c r="FV13" s="1685"/>
      <c r="FW13" s="1685"/>
      <c r="FX13" s="1685"/>
      <c r="FY13" s="1685"/>
      <c r="FZ13" s="1685"/>
      <c r="GA13" s="1685"/>
      <c r="GB13" s="1685"/>
      <c r="GC13" s="1685"/>
      <c r="GD13" s="1685"/>
      <c r="GE13" s="1685"/>
      <c r="GF13" s="1685"/>
      <c r="GG13" s="1685"/>
      <c r="GH13" s="1685"/>
      <c r="GI13" s="1685"/>
      <c r="GJ13" s="1685"/>
      <c r="GK13" s="1685"/>
      <c r="GL13" s="1685"/>
      <c r="GM13" s="1685"/>
      <c r="GN13" s="1685"/>
      <c r="GO13" s="1685"/>
      <c r="GP13" s="1685"/>
      <c r="GQ13" s="1685"/>
      <c r="GR13" s="1685"/>
      <c r="GS13" s="1685"/>
      <c r="GT13" s="1685"/>
      <c r="GU13" s="1685"/>
      <c r="GV13" s="1685"/>
      <c r="GW13" s="1685"/>
      <c r="GX13" s="1685"/>
      <c r="GY13" s="1685"/>
      <c r="GZ13" s="1685"/>
      <c r="HA13" s="1685"/>
      <c r="HB13" s="1685"/>
      <c r="HC13" s="1685"/>
      <c r="HD13" s="1685"/>
      <c r="HE13" s="1685"/>
      <c r="HF13" s="1685"/>
      <c r="HG13" s="1685"/>
      <c r="HH13" s="1685"/>
      <c r="HI13" s="1685"/>
      <c r="HJ13" s="1685"/>
      <c r="HK13" s="1685"/>
      <c r="HL13" s="1685"/>
      <c r="HM13" s="1685"/>
      <c r="HN13" s="1685"/>
      <c r="HO13" s="1685"/>
      <c r="HP13" s="1685"/>
      <c r="HQ13" s="1685"/>
      <c r="HR13" s="1685"/>
      <c r="HS13" s="1685"/>
      <c r="HT13" s="1685"/>
      <c r="HU13" s="1685"/>
      <c r="HV13" s="1685"/>
      <c r="HW13" s="1685"/>
      <c r="HX13" s="1685"/>
      <c r="HY13" s="1685"/>
      <c r="HZ13" s="1685"/>
      <c r="IA13" s="1685"/>
      <c r="IB13" s="1685"/>
      <c r="IC13" s="1685"/>
      <c r="ID13" s="1685"/>
      <c r="IE13" s="1685"/>
      <c r="IF13" s="1685"/>
      <c r="IG13" s="1685"/>
      <c r="IH13" s="1685"/>
      <c r="II13" s="1685"/>
      <c r="IJ13" s="1685"/>
      <c r="IK13" s="1685"/>
      <c r="IL13" s="1685"/>
      <c r="IM13" s="1685"/>
      <c r="IN13" s="1685"/>
      <c r="IO13" s="1685"/>
      <c r="IP13" s="1685"/>
      <c r="IQ13" s="1685"/>
      <c r="IR13" s="1685"/>
      <c r="IS13" s="1685"/>
      <c r="IT13" s="1685"/>
      <c r="IU13" s="1685"/>
    </row>
    <row r="14" spans="1:256" s="2121" customFormat="1" ht="26.25" thickBot="1">
      <c r="A14" s="2694"/>
      <c r="B14" s="1691" t="s">
        <v>516</v>
      </c>
      <c r="C14" s="1692">
        <v>0.15418809850790371</v>
      </c>
      <c r="D14" s="1693">
        <v>0.15834069386479901</v>
      </c>
      <c r="E14" s="1693">
        <v>0.15525302207876282</v>
      </c>
      <c r="F14" s="1693">
        <v>0.1262424930336235</v>
      </c>
      <c r="G14" s="1693">
        <v>0.10601647835892965</v>
      </c>
      <c r="H14" s="1693">
        <v>0.10817387254580815</v>
      </c>
      <c r="I14" s="1694">
        <v>0.13758370152779714</v>
      </c>
      <c r="J14" s="1685"/>
      <c r="K14" s="1685"/>
      <c r="L14" s="1685"/>
      <c r="M14" s="1685"/>
      <c r="N14" s="1685"/>
      <c r="O14" s="1685"/>
      <c r="P14" s="1685"/>
      <c r="Q14" s="1685"/>
      <c r="R14" s="1685"/>
      <c r="S14" s="1685"/>
      <c r="T14" s="1685"/>
      <c r="U14" s="1685"/>
      <c r="V14" s="1685"/>
      <c r="W14" s="1685"/>
      <c r="X14" s="1685"/>
      <c r="Y14" s="1685"/>
      <c r="Z14" s="1685"/>
      <c r="AA14" s="1685"/>
      <c r="AB14" s="1685"/>
      <c r="AC14" s="1685"/>
      <c r="AD14" s="1685"/>
      <c r="AE14" s="1685"/>
      <c r="AF14" s="1685"/>
      <c r="AG14" s="1685"/>
      <c r="AH14" s="1685"/>
      <c r="AI14" s="1685"/>
      <c r="AJ14" s="1685"/>
      <c r="AK14" s="1685"/>
      <c r="AL14" s="1685"/>
      <c r="AM14" s="1685"/>
      <c r="AN14" s="1685"/>
      <c r="AO14" s="1685"/>
      <c r="AP14" s="1685"/>
      <c r="AQ14" s="1685"/>
      <c r="AR14" s="1685"/>
      <c r="AS14" s="1685"/>
      <c r="AT14" s="1685"/>
      <c r="AU14" s="1685"/>
      <c r="AV14" s="1685"/>
      <c r="AW14" s="1685"/>
      <c r="AX14" s="1685"/>
      <c r="AY14" s="1685"/>
      <c r="AZ14" s="1685"/>
      <c r="BA14" s="1685"/>
      <c r="BB14" s="1685"/>
      <c r="BC14" s="1685"/>
      <c r="BD14" s="1685"/>
      <c r="BE14" s="1685"/>
      <c r="BF14" s="1685"/>
      <c r="BG14" s="1685"/>
      <c r="BH14" s="1685"/>
      <c r="BI14" s="1685"/>
      <c r="BJ14" s="1685"/>
      <c r="BK14" s="1685"/>
      <c r="BL14" s="1685"/>
      <c r="BM14" s="1685"/>
      <c r="BN14" s="1685"/>
      <c r="BO14" s="1685"/>
      <c r="BP14" s="1685"/>
      <c r="BQ14" s="1685"/>
      <c r="BR14" s="1685"/>
      <c r="BS14" s="1685"/>
      <c r="BT14" s="1685"/>
      <c r="BU14" s="1685"/>
      <c r="BV14" s="1685"/>
      <c r="BW14" s="1685"/>
      <c r="BX14" s="1685"/>
      <c r="BY14" s="1685"/>
      <c r="BZ14" s="1685"/>
      <c r="CA14" s="1685"/>
      <c r="CB14" s="1685"/>
      <c r="CC14" s="1685"/>
      <c r="CD14" s="1685"/>
      <c r="CE14" s="1685"/>
      <c r="CF14" s="1685"/>
      <c r="CG14" s="1685"/>
      <c r="CH14" s="1685"/>
      <c r="CI14" s="1685"/>
      <c r="CJ14" s="1685"/>
      <c r="CK14" s="1685"/>
      <c r="CL14" s="1685"/>
      <c r="CM14" s="1685"/>
      <c r="CN14" s="1685"/>
      <c r="CO14" s="1685"/>
      <c r="CP14" s="1685"/>
      <c r="CQ14" s="1685"/>
      <c r="CR14" s="1685"/>
      <c r="CS14" s="1685"/>
      <c r="CT14" s="1685"/>
      <c r="CU14" s="1685"/>
      <c r="CV14" s="1685"/>
      <c r="CW14" s="1685"/>
      <c r="CX14" s="1685"/>
      <c r="CY14" s="1685"/>
      <c r="CZ14" s="1685"/>
      <c r="DA14" s="1685"/>
      <c r="DB14" s="1685"/>
      <c r="DC14" s="1685"/>
      <c r="DD14" s="1685"/>
      <c r="DE14" s="1685"/>
      <c r="DF14" s="1685"/>
      <c r="DG14" s="1685"/>
      <c r="DH14" s="1685"/>
      <c r="DI14" s="1685"/>
      <c r="DJ14" s="1685"/>
      <c r="DK14" s="1685"/>
      <c r="DL14" s="1685"/>
      <c r="DM14" s="1685"/>
      <c r="DN14" s="1685"/>
      <c r="DO14" s="1685"/>
      <c r="DP14" s="1685"/>
      <c r="DQ14" s="1685"/>
      <c r="DR14" s="1685"/>
      <c r="DS14" s="1685"/>
      <c r="DT14" s="1685"/>
      <c r="DU14" s="1685"/>
      <c r="DV14" s="1685"/>
      <c r="DW14" s="1685"/>
      <c r="DX14" s="1685"/>
      <c r="DY14" s="1685"/>
      <c r="DZ14" s="1685"/>
      <c r="EA14" s="1685"/>
      <c r="EB14" s="1685"/>
      <c r="EC14" s="1685"/>
      <c r="ED14" s="1685"/>
      <c r="EE14" s="1685"/>
      <c r="EF14" s="1685"/>
      <c r="EG14" s="1685"/>
      <c r="EH14" s="1685"/>
      <c r="EI14" s="1685"/>
      <c r="EJ14" s="1685"/>
      <c r="EK14" s="1685"/>
      <c r="EL14" s="1685"/>
      <c r="EM14" s="1685"/>
      <c r="EN14" s="1685"/>
      <c r="EO14" s="1685"/>
      <c r="EP14" s="1685"/>
      <c r="EQ14" s="1685"/>
      <c r="ER14" s="1685"/>
      <c r="ES14" s="1685"/>
      <c r="ET14" s="1685"/>
      <c r="EU14" s="1685"/>
      <c r="EV14" s="1685"/>
      <c r="EW14" s="1685"/>
      <c r="EX14" s="1685"/>
      <c r="EY14" s="1685"/>
      <c r="EZ14" s="1685"/>
      <c r="FA14" s="1685"/>
      <c r="FB14" s="1685"/>
      <c r="FC14" s="1685"/>
      <c r="FD14" s="1685"/>
      <c r="FE14" s="1685"/>
      <c r="FF14" s="1685"/>
      <c r="FG14" s="1685"/>
      <c r="FH14" s="1685"/>
      <c r="FI14" s="1685"/>
      <c r="FJ14" s="1685"/>
      <c r="FK14" s="1685"/>
      <c r="FL14" s="1685"/>
      <c r="FM14" s="1685"/>
      <c r="FN14" s="1685"/>
      <c r="FO14" s="1685"/>
      <c r="FP14" s="1685"/>
      <c r="FQ14" s="1685"/>
      <c r="FR14" s="1685"/>
      <c r="FS14" s="1685"/>
      <c r="FT14" s="1685"/>
      <c r="FU14" s="1685"/>
      <c r="FV14" s="1685"/>
      <c r="FW14" s="1685"/>
      <c r="FX14" s="1685"/>
      <c r="FY14" s="1685"/>
      <c r="FZ14" s="1685"/>
      <c r="GA14" s="1685"/>
      <c r="GB14" s="1685"/>
      <c r="GC14" s="1685"/>
      <c r="GD14" s="1685"/>
      <c r="GE14" s="1685"/>
      <c r="GF14" s="1685"/>
      <c r="GG14" s="1685"/>
      <c r="GH14" s="1685"/>
      <c r="GI14" s="1685"/>
      <c r="GJ14" s="1685"/>
      <c r="GK14" s="1685"/>
      <c r="GL14" s="1685"/>
      <c r="GM14" s="1685"/>
      <c r="GN14" s="1685"/>
      <c r="GO14" s="1685"/>
      <c r="GP14" s="1685"/>
      <c r="GQ14" s="1685"/>
      <c r="GR14" s="1685"/>
      <c r="GS14" s="1685"/>
      <c r="GT14" s="1685"/>
      <c r="GU14" s="1685"/>
      <c r="GV14" s="1685"/>
      <c r="GW14" s="1685"/>
      <c r="GX14" s="1685"/>
      <c r="GY14" s="1685"/>
      <c r="GZ14" s="1685"/>
      <c r="HA14" s="1685"/>
      <c r="HB14" s="1685"/>
      <c r="HC14" s="1685"/>
      <c r="HD14" s="1685"/>
      <c r="HE14" s="1685"/>
      <c r="HF14" s="1685"/>
      <c r="HG14" s="1685"/>
      <c r="HH14" s="1685"/>
      <c r="HI14" s="1685"/>
      <c r="HJ14" s="1685"/>
      <c r="HK14" s="1685"/>
      <c r="HL14" s="1685"/>
      <c r="HM14" s="1685"/>
      <c r="HN14" s="1685"/>
      <c r="HO14" s="1685"/>
      <c r="HP14" s="1685"/>
      <c r="HQ14" s="1685"/>
      <c r="HR14" s="1685"/>
      <c r="HS14" s="1685"/>
      <c r="HT14" s="1685"/>
      <c r="HU14" s="1685"/>
      <c r="HV14" s="1685"/>
      <c r="HW14" s="1685"/>
      <c r="HX14" s="1685"/>
      <c r="HY14" s="1685"/>
      <c r="HZ14" s="1685"/>
      <c r="IA14" s="1685"/>
      <c r="IB14" s="1685"/>
      <c r="IC14" s="1685"/>
      <c r="ID14" s="1685"/>
      <c r="IE14" s="1685"/>
      <c r="IF14" s="1685"/>
      <c r="IG14" s="1685"/>
      <c r="IH14" s="1685"/>
      <c r="II14" s="1685"/>
      <c r="IJ14" s="1685"/>
      <c r="IK14" s="1685"/>
      <c r="IL14" s="1685"/>
      <c r="IM14" s="1685"/>
      <c r="IN14" s="1685"/>
      <c r="IO14" s="1685"/>
      <c r="IP14" s="1685"/>
      <c r="IQ14" s="1685"/>
      <c r="IR14" s="1685"/>
      <c r="IS14" s="1685"/>
      <c r="IT14" s="1685"/>
      <c r="IU14" s="1685"/>
    </row>
    <row r="15" spans="1:256">
      <c r="A15" s="2697" t="s">
        <v>578</v>
      </c>
      <c r="B15" s="2697"/>
      <c r="C15" s="2697"/>
      <c r="D15" s="2697"/>
      <c r="E15" s="2697"/>
      <c r="F15" s="2697"/>
      <c r="G15" s="2697"/>
      <c r="H15" s="2697"/>
      <c r="I15" s="2697"/>
      <c r="J15" s="1690"/>
    </row>
    <row r="16" spans="1:256" s="2121" customFormat="1" ht="15">
      <c r="A16" s="1685"/>
      <c r="B16" s="1690"/>
      <c r="C16" s="1690"/>
      <c r="D16" s="1690"/>
      <c r="E16" s="1690"/>
      <c r="F16" s="1690"/>
      <c r="G16" s="1690"/>
      <c r="H16" s="1690"/>
      <c r="I16" s="1690"/>
      <c r="J16" s="1690"/>
      <c r="K16" s="1685"/>
      <c r="L16" s="1685"/>
      <c r="M16" s="1685"/>
      <c r="N16" s="1685"/>
      <c r="O16" s="1685"/>
      <c r="P16" s="1685"/>
      <c r="Q16" s="1685"/>
      <c r="R16" s="1685"/>
      <c r="S16" s="1685"/>
      <c r="T16" s="1685"/>
      <c r="U16" s="1685"/>
      <c r="V16" s="1685"/>
      <c r="W16" s="1685"/>
      <c r="X16" s="1685"/>
      <c r="Y16" s="1685"/>
      <c r="Z16" s="1685"/>
      <c r="AA16" s="1685"/>
      <c r="AB16" s="1685"/>
      <c r="AC16" s="1685"/>
      <c r="AD16" s="1685"/>
      <c r="AE16" s="1685"/>
      <c r="AF16" s="1685"/>
      <c r="AG16" s="1685"/>
      <c r="AH16" s="1685"/>
      <c r="AI16" s="1685"/>
      <c r="AJ16" s="1685"/>
      <c r="AK16" s="1685"/>
      <c r="AL16" s="1685"/>
      <c r="AM16" s="1685"/>
      <c r="AN16" s="1685"/>
      <c r="AO16" s="1685"/>
      <c r="AP16" s="1685"/>
      <c r="AQ16" s="1685"/>
      <c r="AR16" s="1685"/>
      <c r="AS16" s="1685"/>
      <c r="AT16" s="1685"/>
      <c r="AU16" s="1685"/>
      <c r="AV16" s="1685"/>
      <c r="AW16" s="1685"/>
      <c r="AX16" s="1685"/>
      <c r="AY16" s="1685"/>
      <c r="AZ16" s="1685"/>
      <c r="BA16" s="1685"/>
      <c r="BB16" s="1685"/>
      <c r="BC16" s="1685"/>
      <c r="BD16" s="1685"/>
      <c r="BE16" s="1685"/>
      <c r="BF16" s="1685"/>
      <c r="BG16" s="1685"/>
      <c r="BH16" s="1685"/>
      <c r="BI16" s="1685"/>
      <c r="BJ16" s="1685"/>
      <c r="BK16" s="1685"/>
      <c r="BL16" s="1685"/>
      <c r="BM16" s="1685"/>
      <c r="BN16" s="1685"/>
      <c r="BO16" s="1685"/>
      <c r="BP16" s="1685"/>
      <c r="BQ16" s="1685"/>
      <c r="BR16" s="1685"/>
      <c r="BS16" s="1685"/>
      <c r="BT16" s="1685"/>
      <c r="BU16" s="1685"/>
      <c r="BV16" s="1685"/>
      <c r="BW16" s="1685"/>
      <c r="BX16" s="1685"/>
      <c r="BY16" s="1685"/>
      <c r="BZ16" s="1685"/>
      <c r="CA16" s="1685"/>
      <c r="CB16" s="1685"/>
      <c r="CC16" s="1685"/>
      <c r="CD16" s="1685"/>
      <c r="CE16" s="1685"/>
      <c r="CF16" s="1685"/>
      <c r="CG16" s="1685"/>
      <c r="CH16" s="1685"/>
      <c r="CI16" s="1685"/>
      <c r="CJ16" s="1685"/>
      <c r="CK16" s="1685"/>
      <c r="CL16" s="1685"/>
      <c r="CM16" s="1685"/>
      <c r="CN16" s="1685"/>
      <c r="CO16" s="1685"/>
      <c r="CP16" s="1685"/>
      <c r="CQ16" s="1685"/>
      <c r="CR16" s="1685"/>
      <c r="CS16" s="1685"/>
      <c r="CT16" s="1685"/>
      <c r="CU16" s="1685"/>
      <c r="CV16" s="1685"/>
      <c r="CW16" s="1685"/>
      <c r="CX16" s="1685"/>
      <c r="CY16" s="1685"/>
      <c r="CZ16" s="1685"/>
      <c r="DA16" s="1685"/>
      <c r="DB16" s="1685"/>
      <c r="DC16" s="1685"/>
      <c r="DD16" s="1685"/>
      <c r="DE16" s="1685"/>
      <c r="DF16" s="1685"/>
      <c r="DG16" s="1685"/>
      <c r="DH16" s="1685"/>
      <c r="DI16" s="1685"/>
      <c r="DJ16" s="1685"/>
      <c r="DK16" s="1685"/>
      <c r="DL16" s="1685"/>
      <c r="DM16" s="1685"/>
      <c r="DN16" s="1685"/>
      <c r="DO16" s="1685"/>
      <c r="DP16" s="1685"/>
      <c r="DQ16" s="1685"/>
      <c r="DR16" s="1685"/>
      <c r="DS16" s="1685"/>
      <c r="DT16" s="1685"/>
      <c r="DU16" s="1685"/>
      <c r="DV16" s="1685"/>
      <c r="DW16" s="1685"/>
      <c r="DX16" s="1685"/>
      <c r="DY16" s="1685"/>
      <c r="DZ16" s="1685"/>
      <c r="EA16" s="1685"/>
      <c r="EB16" s="1685"/>
      <c r="EC16" s="1685"/>
      <c r="ED16" s="1685"/>
      <c r="EE16" s="1685"/>
      <c r="EF16" s="1685"/>
      <c r="EG16" s="1685"/>
      <c r="EH16" s="1685"/>
      <c r="EI16" s="1685"/>
      <c r="EJ16" s="1685"/>
      <c r="EK16" s="1685"/>
      <c r="EL16" s="1685"/>
      <c r="EM16" s="1685"/>
      <c r="EN16" s="1685"/>
      <c r="EO16" s="1685"/>
      <c r="EP16" s="1685"/>
      <c r="EQ16" s="1685"/>
      <c r="ER16" s="1685"/>
      <c r="ES16" s="1685"/>
      <c r="ET16" s="1685"/>
      <c r="EU16" s="1685"/>
      <c r="EV16" s="1685"/>
      <c r="EW16" s="1685"/>
      <c r="EX16" s="1685"/>
      <c r="EY16" s="1685"/>
      <c r="EZ16" s="1685"/>
      <c r="FA16" s="1685"/>
      <c r="FB16" s="1685"/>
      <c r="FC16" s="1685"/>
      <c r="FD16" s="1685"/>
      <c r="FE16" s="1685"/>
      <c r="FF16" s="1685"/>
      <c r="FG16" s="1685"/>
      <c r="FH16" s="1685"/>
      <c r="FI16" s="1685"/>
      <c r="FJ16" s="1685"/>
      <c r="FK16" s="1685"/>
      <c r="FL16" s="1685"/>
      <c r="FM16" s="1685"/>
      <c r="FN16" s="1685"/>
      <c r="FO16" s="1685"/>
      <c r="FP16" s="1685"/>
      <c r="FQ16" s="1685"/>
      <c r="FR16" s="1685"/>
      <c r="FS16" s="1685"/>
      <c r="FT16" s="1685"/>
      <c r="FU16" s="1685"/>
      <c r="FV16" s="1685"/>
      <c r="FW16" s="1685"/>
      <c r="FX16" s="1685"/>
      <c r="FY16" s="1685"/>
      <c r="FZ16" s="1685"/>
      <c r="GA16" s="1685"/>
      <c r="GB16" s="1685"/>
      <c r="GC16" s="1685"/>
      <c r="GD16" s="1685"/>
      <c r="GE16" s="1685"/>
      <c r="GF16" s="1685"/>
      <c r="GG16" s="1685"/>
      <c r="GH16" s="1685"/>
      <c r="GI16" s="1685"/>
      <c r="GJ16" s="1685"/>
      <c r="GK16" s="1685"/>
      <c r="GL16" s="1685"/>
      <c r="GM16" s="1685"/>
      <c r="GN16" s="1685"/>
      <c r="GO16" s="1685"/>
      <c r="GP16" s="1685"/>
      <c r="GQ16" s="1685"/>
      <c r="GR16" s="1685"/>
      <c r="GS16" s="1685"/>
      <c r="GT16" s="1685"/>
      <c r="GU16" s="1685"/>
      <c r="GV16" s="1685"/>
      <c r="GW16" s="1685"/>
      <c r="GX16" s="1685"/>
      <c r="GY16" s="1685"/>
      <c r="GZ16" s="1685"/>
      <c r="HA16" s="1685"/>
      <c r="HB16" s="1685"/>
      <c r="HC16" s="1685"/>
      <c r="HD16" s="1685"/>
      <c r="HE16" s="1685"/>
      <c r="HF16" s="1685"/>
      <c r="HG16" s="1685"/>
      <c r="HH16" s="1685"/>
      <c r="HI16" s="1685"/>
      <c r="HJ16" s="1685"/>
      <c r="HK16" s="1685"/>
      <c r="HL16" s="1685"/>
      <c r="HM16" s="1685"/>
      <c r="HN16" s="1685"/>
      <c r="HO16" s="1685"/>
      <c r="HP16" s="1685"/>
      <c r="HQ16" s="1685"/>
      <c r="HR16" s="1685"/>
      <c r="HS16" s="1685"/>
      <c r="HT16" s="1685"/>
      <c r="HU16" s="1685"/>
      <c r="HV16" s="1685"/>
      <c r="HW16" s="1685"/>
      <c r="HX16" s="1685"/>
      <c r="HY16" s="1685"/>
      <c r="HZ16" s="1685"/>
      <c r="IA16" s="1685"/>
      <c r="IB16" s="1685"/>
      <c r="IC16" s="1685"/>
      <c r="ID16" s="1685"/>
      <c r="IE16" s="1685"/>
      <c r="IF16" s="1685"/>
      <c r="IG16" s="1685"/>
      <c r="IH16" s="1685"/>
      <c r="II16" s="1685"/>
      <c r="IJ16" s="1685"/>
      <c r="IK16" s="1685"/>
      <c r="IL16" s="1685"/>
      <c r="IM16" s="1685"/>
      <c r="IN16" s="1685"/>
      <c r="IO16" s="1685"/>
      <c r="IP16" s="1685"/>
      <c r="IQ16" s="1685"/>
      <c r="IR16" s="1685"/>
      <c r="IS16" s="1685"/>
      <c r="IT16" s="1685"/>
      <c r="IU16" s="1685"/>
      <c r="IV16" s="1685"/>
    </row>
    <row r="17" spans="1:256" s="2121" customFormat="1" ht="21" customHeight="1">
      <c r="A17" s="2698" t="s">
        <v>579</v>
      </c>
      <c r="B17" s="2698"/>
      <c r="C17" s="2698"/>
      <c r="D17" s="2698"/>
      <c r="E17" s="2698"/>
      <c r="F17" s="2698"/>
      <c r="G17" s="2698"/>
      <c r="H17" s="2698"/>
      <c r="I17" s="2698"/>
      <c r="J17" s="1685"/>
      <c r="K17" s="1685"/>
      <c r="L17" s="1685"/>
      <c r="M17" s="1685"/>
      <c r="N17" s="1685"/>
      <c r="O17" s="1685"/>
      <c r="P17" s="1685"/>
      <c r="Q17" s="1685"/>
      <c r="R17" s="1685"/>
      <c r="S17" s="1685"/>
      <c r="T17" s="1685"/>
      <c r="U17" s="1685"/>
      <c r="V17" s="1685"/>
      <c r="W17" s="1685"/>
      <c r="X17" s="1685"/>
      <c r="Y17" s="1685"/>
      <c r="Z17" s="1685"/>
      <c r="AA17" s="1685"/>
      <c r="AB17" s="1685"/>
      <c r="AC17" s="1685"/>
      <c r="AD17" s="1685"/>
      <c r="AE17" s="1685"/>
      <c r="AF17" s="1685"/>
      <c r="AG17" s="1685"/>
      <c r="AH17" s="1685"/>
      <c r="AI17" s="1685"/>
      <c r="AJ17" s="1685"/>
      <c r="AK17" s="1685"/>
      <c r="AL17" s="1685"/>
      <c r="AM17" s="1685"/>
      <c r="AN17" s="1685"/>
      <c r="AO17" s="1685"/>
      <c r="AP17" s="1685"/>
      <c r="AQ17" s="1685"/>
      <c r="AR17" s="1685"/>
      <c r="AS17" s="1685"/>
      <c r="AT17" s="1685"/>
      <c r="AU17" s="1685"/>
      <c r="AV17" s="1685"/>
      <c r="AW17" s="1685"/>
      <c r="AX17" s="1685"/>
      <c r="AY17" s="1685"/>
      <c r="AZ17" s="1685"/>
      <c r="BA17" s="1685"/>
      <c r="BB17" s="1685"/>
      <c r="BC17" s="1685"/>
      <c r="BD17" s="1685"/>
      <c r="BE17" s="1685"/>
      <c r="BF17" s="1685"/>
      <c r="BG17" s="1685"/>
      <c r="BH17" s="1685"/>
      <c r="BI17" s="1685"/>
      <c r="BJ17" s="1685"/>
      <c r="BK17" s="1685"/>
      <c r="BL17" s="1685"/>
      <c r="BM17" s="1685"/>
      <c r="BN17" s="1685"/>
      <c r="BO17" s="1685"/>
      <c r="BP17" s="1685"/>
      <c r="BQ17" s="1685"/>
      <c r="BR17" s="1685"/>
      <c r="BS17" s="1685"/>
      <c r="BT17" s="1685"/>
      <c r="BU17" s="1685"/>
      <c r="BV17" s="1685"/>
      <c r="BW17" s="1685"/>
      <c r="BX17" s="1685"/>
      <c r="BY17" s="1685"/>
      <c r="BZ17" s="1685"/>
      <c r="CA17" s="1685"/>
      <c r="CB17" s="1685"/>
      <c r="CC17" s="1685"/>
      <c r="CD17" s="1685"/>
      <c r="CE17" s="1685"/>
      <c r="CF17" s="1685"/>
      <c r="CG17" s="1685"/>
      <c r="CH17" s="1685"/>
      <c r="CI17" s="1685"/>
      <c r="CJ17" s="1685"/>
      <c r="CK17" s="1685"/>
      <c r="CL17" s="1685"/>
      <c r="CM17" s="1685"/>
      <c r="CN17" s="1685"/>
      <c r="CO17" s="1685"/>
      <c r="CP17" s="1685"/>
      <c r="CQ17" s="1685"/>
      <c r="CR17" s="1685"/>
      <c r="CS17" s="1685"/>
      <c r="CT17" s="1685"/>
      <c r="CU17" s="1685"/>
      <c r="CV17" s="1685"/>
      <c r="CW17" s="1685"/>
      <c r="CX17" s="1685"/>
      <c r="CY17" s="1685"/>
      <c r="CZ17" s="1685"/>
      <c r="DA17" s="1685"/>
      <c r="DB17" s="1685"/>
      <c r="DC17" s="1685"/>
      <c r="DD17" s="1685"/>
      <c r="DE17" s="1685"/>
      <c r="DF17" s="1685"/>
      <c r="DG17" s="1685"/>
      <c r="DH17" s="1685"/>
      <c r="DI17" s="1685"/>
      <c r="DJ17" s="1685"/>
      <c r="DK17" s="1685"/>
      <c r="DL17" s="1685"/>
      <c r="DM17" s="1685"/>
      <c r="DN17" s="1685"/>
      <c r="DO17" s="1685"/>
      <c r="DP17" s="1685"/>
      <c r="DQ17" s="1685"/>
      <c r="DR17" s="1685"/>
      <c r="DS17" s="1685"/>
      <c r="DT17" s="1685"/>
      <c r="DU17" s="1685"/>
      <c r="DV17" s="1685"/>
      <c r="DW17" s="1685"/>
      <c r="DX17" s="1685"/>
      <c r="DY17" s="1685"/>
      <c r="DZ17" s="1685"/>
      <c r="EA17" s="1685"/>
      <c r="EB17" s="1685"/>
      <c r="EC17" s="1685"/>
      <c r="ED17" s="1685"/>
      <c r="EE17" s="1685"/>
      <c r="EF17" s="1685"/>
      <c r="EG17" s="1685"/>
      <c r="EH17" s="1685"/>
      <c r="EI17" s="1685"/>
      <c r="EJ17" s="1685"/>
      <c r="EK17" s="1685"/>
      <c r="EL17" s="1685"/>
      <c r="EM17" s="1685"/>
      <c r="EN17" s="1685"/>
      <c r="EO17" s="1685"/>
      <c r="EP17" s="1685"/>
      <c r="EQ17" s="1685"/>
      <c r="ER17" s="1685"/>
      <c r="ES17" s="1685"/>
      <c r="ET17" s="1685"/>
      <c r="EU17" s="1685"/>
      <c r="EV17" s="1685"/>
      <c r="EW17" s="1685"/>
      <c r="EX17" s="1685"/>
      <c r="EY17" s="1685"/>
      <c r="EZ17" s="1685"/>
      <c r="FA17" s="1685"/>
      <c r="FB17" s="1685"/>
      <c r="FC17" s="1685"/>
      <c r="FD17" s="1685"/>
      <c r="FE17" s="1685"/>
      <c r="FF17" s="1685"/>
      <c r="FG17" s="1685"/>
      <c r="FH17" s="1685"/>
      <c r="FI17" s="1685"/>
      <c r="FJ17" s="1685"/>
      <c r="FK17" s="1685"/>
      <c r="FL17" s="1685"/>
      <c r="FM17" s="1685"/>
      <c r="FN17" s="1685"/>
      <c r="FO17" s="1685"/>
      <c r="FP17" s="1685"/>
      <c r="FQ17" s="1685"/>
      <c r="FR17" s="1685"/>
      <c r="FS17" s="1685"/>
      <c r="FT17" s="1685"/>
      <c r="FU17" s="1685"/>
      <c r="FV17" s="1685"/>
      <c r="FW17" s="1685"/>
      <c r="FX17" s="1685"/>
      <c r="FY17" s="1685"/>
      <c r="FZ17" s="1685"/>
      <c r="GA17" s="1685"/>
      <c r="GB17" s="1685"/>
      <c r="GC17" s="1685"/>
      <c r="GD17" s="1685"/>
      <c r="GE17" s="1685"/>
      <c r="GF17" s="1685"/>
      <c r="GG17" s="1685"/>
      <c r="GH17" s="1685"/>
      <c r="GI17" s="1685"/>
      <c r="GJ17" s="1685"/>
      <c r="GK17" s="1685"/>
      <c r="GL17" s="1685"/>
      <c r="GM17" s="1685"/>
      <c r="GN17" s="1685"/>
      <c r="GO17" s="1685"/>
      <c r="GP17" s="1685"/>
      <c r="GQ17" s="1685"/>
      <c r="GR17" s="1685"/>
      <c r="GS17" s="1685"/>
      <c r="GT17" s="1685"/>
      <c r="GU17" s="1685"/>
      <c r="GV17" s="1685"/>
      <c r="GW17" s="1685"/>
      <c r="GX17" s="1685"/>
      <c r="GY17" s="1685"/>
      <c r="GZ17" s="1685"/>
      <c r="HA17" s="1685"/>
      <c r="HB17" s="1685"/>
      <c r="HC17" s="1685"/>
      <c r="HD17" s="1685"/>
      <c r="HE17" s="1685"/>
      <c r="HF17" s="1685"/>
      <c r="HG17" s="1685"/>
      <c r="HH17" s="1685"/>
      <c r="HI17" s="1685"/>
      <c r="HJ17" s="1685"/>
      <c r="HK17" s="1685"/>
      <c r="HL17" s="1685"/>
      <c r="HM17" s="1685"/>
      <c r="HN17" s="1685"/>
      <c r="HO17" s="1685"/>
      <c r="HP17" s="1685"/>
      <c r="HQ17" s="1685"/>
      <c r="HR17" s="1685"/>
      <c r="HS17" s="1685"/>
      <c r="HT17" s="1685"/>
      <c r="HU17" s="1685"/>
      <c r="HV17" s="1685"/>
      <c r="HW17" s="1685"/>
      <c r="HX17" s="1685"/>
      <c r="HY17" s="1685"/>
      <c r="HZ17" s="1685"/>
      <c r="IA17" s="1685"/>
      <c r="IB17" s="1685"/>
      <c r="IC17" s="1685"/>
      <c r="ID17" s="1685"/>
      <c r="IE17" s="1685"/>
      <c r="IF17" s="1685"/>
      <c r="IG17" s="1685"/>
      <c r="IH17" s="1685"/>
      <c r="II17" s="1685"/>
      <c r="IJ17" s="1685"/>
      <c r="IK17" s="1685"/>
      <c r="IL17" s="1685"/>
      <c r="IM17" s="1685"/>
      <c r="IN17" s="1685"/>
      <c r="IO17" s="1685"/>
      <c r="IP17" s="1685"/>
      <c r="IQ17" s="1685"/>
      <c r="IR17" s="1685"/>
      <c r="IS17" s="1685"/>
      <c r="IT17" s="1685"/>
      <c r="IU17" s="1685"/>
      <c r="IV17" s="1685"/>
    </row>
    <row r="18" spans="1:256" s="2121" customFormat="1" ht="15.75" thickBot="1">
      <c r="A18" s="1685"/>
      <c r="B18" s="1685"/>
      <c r="C18" s="1685"/>
      <c r="D18" s="1685"/>
      <c r="E18" s="1685"/>
      <c r="F18" s="1685"/>
      <c r="G18" s="1685"/>
      <c r="H18" s="1685"/>
      <c r="I18" s="1685"/>
      <c r="J18" s="1685"/>
      <c r="K18" s="1685"/>
      <c r="L18" s="1685"/>
      <c r="M18" s="1685"/>
      <c r="N18" s="1685"/>
      <c r="O18" s="1685"/>
      <c r="P18" s="1685"/>
      <c r="Q18" s="1685"/>
      <c r="R18" s="1685"/>
      <c r="S18" s="1685"/>
      <c r="T18" s="1685"/>
      <c r="U18" s="1685"/>
      <c r="V18" s="1685"/>
      <c r="W18" s="1685"/>
      <c r="X18" s="1685"/>
      <c r="Y18" s="1685"/>
      <c r="Z18" s="1685"/>
      <c r="AA18" s="1685"/>
      <c r="AB18" s="1685"/>
      <c r="AC18" s="1685"/>
      <c r="AD18" s="1685"/>
      <c r="AE18" s="1685"/>
      <c r="AF18" s="1685"/>
      <c r="AG18" s="1685"/>
      <c r="AH18" s="1685"/>
      <c r="AI18" s="1685"/>
      <c r="AJ18" s="1685"/>
      <c r="AK18" s="1685"/>
      <c r="AL18" s="1685"/>
      <c r="AM18" s="1685"/>
      <c r="AN18" s="1685"/>
      <c r="AO18" s="1685"/>
      <c r="AP18" s="1685"/>
      <c r="AQ18" s="1685"/>
      <c r="AR18" s="1685"/>
      <c r="AS18" s="1685"/>
      <c r="AT18" s="1685"/>
      <c r="AU18" s="1685"/>
      <c r="AV18" s="1685"/>
      <c r="AW18" s="1685"/>
      <c r="AX18" s="1685"/>
      <c r="AY18" s="1685"/>
      <c r="AZ18" s="1685"/>
      <c r="BA18" s="1685"/>
      <c r="BB18" s="1685"/>
      <c r="BC18" s="1685"/>
      <c r="BD18" s="1685"/>
      <c r="BE18" s="1685"/>
      <c r="BF18" s="1685"/>
      <c r="BG18" s="1685"/>
      <c r="BH18" s="1685"/>
      <c r="BI18" s="1685"/>
      <c r="BJ18" s="1685"/>
      <c r="BK18" s="1685"/>
      <c r="BL18" s="1685"/>
      <c r="BM18" s="1685"/>
      <c r="BN18" s="1685"/>
      <c r="BO18" s="1685"/>
      <c r="BP18" s="1685"/>
      <c r="BQ18" s="1685"/>
      <c r="BR18" s="1685"/>
      <c r="BS18" s="1685"/>
      <c r="BT18" s="1685"/>
      <c r="BU18" s="1685"/>
      <c r="BV18" s="1685"/>
      <c r="BW18" s="1685"/>
      <c r="BX18" s="1685"/>
      <c r="BY18" s="1685"/>
      <c r="BZ18" s="1685"/>
      <c r="CA18" s="1685"/>
      <c r="CB18" s="1685"/>
      <c r="CC18" s="1685"/>
      <c r="CD18" s="1685"/>
      <c r="CE18" s="1685"/>
      <c r="CF18" s="1685"/>
      <c r="CG18" s="1685"/>
      <c r="CH18" s="1685"/>
      <c r="CI18" s="1685"/>
      <c r="CJ18" s="1685"/>
      <c r="CK18" s="1685"/>
      <c r="CL18" s="1685"/>
      <c r="CM18" s="1685"/>
      <c r="CN18" s="1685"/>
      <c r="CO18" s="1685"/>
      <c r="CP18" s="1685"/>
      <c r="CQ18" s="1685"/>
      <c r="CR18" s="1685"/>
      <c r="CS18" s="1685"/>
      <c r="CT18" s="1685"/>
      <c r="CU18" s="1685"/>
      <c r="CV18" s="1685"/>
      <c r="CW18" s="1685"/>
      <c r="CX18" s="1685"/>
      <c r="CY18" s="1685"/>
      <c r="CZ18" s="1685"/>
      <c r="DA18" s="1685"/>
      <c r="DB18" s="1685"/>
      <c r="DC18" s="1685"/>
      <c r="DD18" s="1685"/>
      <c r="DE18" s="1685"/>
      <c r="DF18" s="1685"/>
      <c r="DG18" s="1685"/>
      <c r="DH18" s="1685"/>
      <c r="DI18" s="1685"/>
      <c r="DJ18" s="1685"/>
      <c r="DK18" s="1685"/>
      <c r="DL18" s="1685"/>
      <c r="DM18" s="1685"/>
      <c r="DN18" s="1685"/>
      <c r="DO18" s="1685"/>
      <c r="DP18" s="1685"/>
      <c r="DQ18" s="1685"/>
      <c r="DR18" s="1685"/>
      <c r="DS18" s="1685"/>
      <c r="DT18" s="1685"/>
      <c r="DU18" s="1685"/>
      <c r="DV18" s="1685"/>
      <c r="DW18" s="1685"/>
      <c r="DX18" s="1685"/>
      <c r="DY18" s="1685"/>
      <c r="DZ18" s="1685"/>
      <c r="EA18" s="1685"/>
      <c r="EB18" s="1685"/>
      <c r="EC18" s="1685"/>
      <c r="ED18" s="1685"/>
      <c r="EE18" s="1685"/>
      <c r="EF18" s="1685"/>
      <c r="EG18" s="1685"/>
      <c r="EH18" s="1685"/>
      <c r="EI18" s="1685"/>
      <c r="EJ18" s="1685"/>
      <c r="EK18" s="1685"/>
      <c r="EL18" s="1685"/>
      <c r="EM18" s="1685"/>
      <c r="EN18" s="1685"/>
      <c r="EO18" s="1685"/>
      <c r="EP18" s="1685"/>
      <c r="EQ18" s="1685"/>
      <c r="ER18" s="1685"/>
      <c r="ES18" s="1685"/>
      <c r="ET18" s="1685"/>
      <c r="EU18" s="1685"/>
      <c r="EV18" s="1685"/>
      <c r="EW18" s="1685"/>
      <c r="EX18" s="1685"/>
      <c r="EY18" s="1685"/>
      <c r="EZ18" s="1685"/>
      <c r="FA18" s="1685"/>
      <c r="FB18" s="1685"/>
      <c r="FC18" s="1685"/>
      <c r="FD18" s="1685"/>
      <c r="FE18" s="1685"/>
      <c r="FF18" s="1685"/>
      <c r="FG18" s="1685"/>
      <c r="FH18" s="1685"/>
      <c r="FI18" s="1685"/>
      <c r="FJ18" s="1685"/>
      <c r="FK18" s="1685"/>
      <c r="FL18" s="1685"/>
      <c r="FM18" s="1685"/>
      <c r="FN18" s="1685"/>
      <c r="FO18" s="1685"/>
      <c r="FP18" s="1685"/>
      <c r="FQ18" s="1685"/>
      <c r="FR18" s="1685"/>
      <c r="FS18" s="1685"/>
      <c r="FT18" s="1685"/>
      <c r="FU18" s="1685"/>
      <c r="FV18" s="1685"/>
      <c r="FW18" s="1685"/>
      <c r="FX18" s="1685"/>
      <c r="FY18" s="1685"/>
      <c r="FZ18" s="1685"/>
      <c r="GA18" s="1685"/>
      <c r="GB18" s="1685"/>
      <c r="GC18" s="1685"/>
      <c r="GD18" s="1685"/>
      <c r="GE18" s="1685"/>
      <c r="GF18" s="1685"/>
      <c r="GG18" s="1685"/>
      <c r="GH18" s="1685"/>
      <c r="GI18" s="1685"/>
      <c r="GJ18" s="1685"/>
      <c r="GK18" s="1685"/>
      <c r="GL18" s="1685"/>
      <c r="GM18" s="1685"/>
      <c r="GN18" s="1685"/>
      <c r="GO18" s="1685"/>
      <c r="GP18" s="1685"/>
      <c r="GQ18" s="1685"/>
      <c r="GR18" s="1685"/>
      <c r="GS18" s="1685"/>
      <c r="GT18" s="1685"/>
      <c r="GU18" s="1685"/>
      <c r="GV18" s="1685"/>
      <c r="GW18" s="1685"/>
      <c r="GX18" s="1685"/>
      <c r="GY18" s="1685"/>
      <c r="GZ18" s="1685"/>
      <c r="HA18" s="1685"/>
      <c r="HB18" s="1685"/>
      <c r="HC18" s="1685"/>
      <c r="HD18" s="1685"/>
      <c r="HE18" s="1685"/>
      <c r="HF18" s="1685"/>
      <c r="HG18" s="1685"/>
      <c r="HH18" s="1685"/>
      <c r="HI18" s="1685"/>
      <c r="HJ18" s="1685"/>
      <c r="HK18" s="1685"/>
      <c r="HL18" s="1685"/>
      <c r="HM18" s="1685"/>
      <c r="HN18" s="1685"/>
      <c r="HO18" s="1685"/>
      <c r="HP18" s="1685"/>
      <c r="HQ18" s="1685"/>
      <c r="HR18" s="1685"/>
      <c r="HS18" s="1685"/>
      <c r="HT18" s="1685"/>
      <c r="HU18" s="1685"/>
      <c r="HV18" s="1685"/>
      <c r="HW18" s="1685"/>
      <c r="HX18" s="1685"/>
      <c r="HY18" s="1685"/>
      <c r="HZ18" s="1685"/>
      <c r="IA18" s="1685"/>
      <c r="IB18" s="1685"/>
      <c r="IC18" s="1685"/>
      <c r="ID18" s="1685"/>
      <c r="IE18" s="1685"/>
      <c r="IF18" s="1685"/>
      <c r="IG18" s="1685"/>
      <c r="IH18" s="1685"/>
      <c r="II18" s="1685"/>
      <c r="IJ18" s="1685"/>
      <c r="IK18" s="1685"/>
      <c r="IL18" s="1685"/>
      <c r="IM18" s="1685"/>
      <c r="IN18" s="1685"/>
      <c r="IO18" s="1685"/>
      <c r="IP18" s="1685"/>
      <c r="IQ18" s="1685"/>
      <c r="IR18" s="1685"/>
      <c r="IS18" s="1685"/>
      <c r="IT18" s="1685"/>
      <c r="IU18" s="1685"/>
      <c r="IV18" s="1685"/>
    </row>
    <row r="19" spans="1:256" s="2121" customFormat="1" ht="61.9" customHeight="1" thickBot="1">
      <c r="A19" s="2699" t="s">
        <v>570</v>
      </c>
      <c r="B19" s="2700"/>
      <c r="C19" s="2122" t="s">
        <v>550</v>
      </c>
      <c r="D19" s="2123" t="s">
        <v>7</v>
      </c>
      <c r="E19" s="2124" t="s">
        <v>580</v>
      </c>
      <c r="F19" s="2123" t="s">
        <v>8</v>
      </c>
      <c r="G19" s="2123" t="s">
        <v>9</v>
      </c>
      <c r="H19" s="2123" t="s">
        <v>11</v>
      </c>
      <c r="I19" s="2125" t="s">
        <v>581</v>
      </c>
      <c r="J19" s="1685"/>
      <c r="K19" s="1685"/>
      <c r="L19" s="1685"/>
      <c r="M19" s="1685"/>
      <c r="N19" s="1685"/>
      <c r="O19" s="1685"/>
      <c r="P19" s="1685"/>
      <c r="Q19" s="1685"/>
      <c r="R19" s="1685"/>
      <c r="S19" s="1685"/>
      <c r="T19" s="1685"/>
      <c r="U19" s="1685"/>
      <c r="V19" s="1685"/>
      <c r="W19" s="1685"/>
      <c r="X19" s="1685"/>
      <c r="Y19" s="1685"/>
      <c r="Z19" s="1685"/>
      <c r="AA19" s="1685"/>
      <c r="AB19" s="1685"/>
      <c r="AC19" s="1685"/>
      <c r="AD19" s="1685"/>
      <c r="AE19" s="1685"/>
      <c r="AF19" s="1685"/>
      <c r="AG19" s="1685"/>
      <c r="AH19" s="1685"/>
      <c r="AI19" s="1685"/>
      <c r="AJ19" s="1685"/>
      <c r="AK19" s="1685"/>
      <c r="AL19" s="1685"/>
      <c r="AM19" s="1685"/>
      <c r="AN19" s="1685"/>
      <c r="AO19" s="1685"/>
      <c r="AP19" s="1685"/>
      <c r="AQ19" s="1685"/>
      <c r="AR19" s="1685"/>
      <c r="AS19" s="1685"/>
      <c r="AT19" s="1685"/>
      <c r="AU19" s="1685"/>
      <c r="AV19" s="1685"/>
      <c r="AW19" s="1685"/>
      <c r="AX19" s="1685"/>
      <c r="AY19" s="1685"/>
      <c r="AZ19" s="1685"/>
      <c r="BA19" s="1685"/>
      <c r="BB19" s="1685"/>
      <c r="BC19" s="1685"/>
      <c r="BD19" s="1685"/>
      <c r="BE19" s="1685"/>
      <c r="BF19" s="1685"/>
      <c r="BG19" s="1685"/>
      <c r="BH19" s="1685"/>
      <c r="BI19" s="1685"/>
      <c r="BJ19" s="1685"/>
      <c r="BK19" s="1685"/>
      <c r="BL19" s="1685"/>
      <c r="BM19" s="1685"/>
      <c r="BN19" s="1685"/>
      <c r="BO19" s="1685"/>
      <c r="BP19" s="1685"/>
      <c r="BQ19" s="1685"/>
      <c r="BR19" s="1685"/>
      <c r="BS19" s="1685"/>
      <c r="BT19" s="1685"/>
      <c r="BU19" s="1685"/>
      <c r="BV19" s="1685"/>
      <c r="BW19" s="1685"/>
      <c r="BX19" s="1685"/>
      <c r="BY19" s="1685"/>
      <c r="BZ19" s="1685"/>
      <c r="CA19" s="1685"/>
      <c r="CB19" s="1685"/>
      <c r="CC19" s="1685"/>
      <c r="CD19" s="1685"/>
      <c r="CE19" s="1685"/>
      <c r="CF19" s="1685"/>
      <c r="CG19" s="1685"/>
      <c r="CH19" s="1685"/>
      <c r="CI19" s="1685"/>
      <c r="CJ19" s="1685"/>
      <c r="CK19" s="1685"/>
      <c r="CL19" s="1685"/>
      <c r="CM19" s="1685"/>
      <c r="CN19" s="1685"/>
      <c r="CO19" s="1685"/>
      <c r="CP19" s="1685"/>
      <c r="CQ19" s="1685"/>
      <c r="CR19" s="1685"/>
      <c r="CS19" s="1685"/>
      <c r="CT19" s="1685"/>
      <c r="CU19" s="1685"/>
      <c r="CV19" s="1685"/>
      <c r="CW19" s="1685"/>
      <c r="CX19" s="1685"/>
      <c r="CY19" s="1685"/>
      <c r="CZ19" s="1685"/>
      <c r="DA19" s="1685"/>
      <c r="DB19" s="1685"/>
      <c r="DC19" s="1685"/>
      <c r="DD19" s="1685"/>
      <c r="DE19" s="1685"/>
      <c r="DF19" s="1685"/>
      <c r="DG19" s="1685"/>
      <c r="DH19" s="1685"/>
      <c r="DI19" s="1685"/>
      <c r="DJ19" s="1685"/>
      <c r="DK19" s="1685"/>
      <c r="DL19" s="1685"/>
      <c r="DM19" s="1685"/>
      <c r="DN19" s="1685"/>
      <c r="DO19" s="1685"/>
      <c r="DP19" s="1685"/>
      <c r="DQ19" s="1685"/>
      <c r="DR19" s="1685"/>
      <c r="DS19" s="1685"/>
      <c r="DT19" s="1685"/>
      <c r="DU19" s="1685"/>
      <c r="DV19" s="1685"/>
      <c r="DW19" s="1685"/>
      <c r="DX19" s="1685"/>
      <c r="DY19" s="1685"/>
      <c r="DZ19" s="1685"/>
      <c r="EA19" s="1685"/>
      <c r="EB19" s="1685"/>
      <c r="EC19" s="1685"/>
      <c r="ED19" s="1685"/>
      <c r="EE19" s="1685"/>
      <c r="EF19" s="1685"/>
      <c r="EG19" s="1685"/>
      <c r="EH19" s="1685"/>
      <c r="EI19" s="1685"/>
      <c r="EJ19" s="1685"/>
      <c r="EK19" s="1685"/>
      <c r="EL19" s="1685"/>
      <c r="EM19" s="1685"/>
      <c r="EN19" s="1685"/>
      <c r="EO19" s="1685"/>
      <c r="EP19" s="1685"/>
      <c r="EQ19" s="1685"/>
      <c r="ER19" s="1685"/>
      <c r="ES19" s="1685"/>
      <c r="ET19" s="1685"/>
      <c r="EU19" s="1685"/>
      <c r="EV19" s="1685"/>
      <c r="EW19" s="1685"/>
      <c r="EX19" s="1685"/>
      <c r="EY19" s="1685"/>
      <c r="EZ19" s="1685"/>
      <c r="FA19" s="1685"/>
      <c r="FB19" s="1685"/>
      <c r="FC19" s="1685"/>
      <c r="FD19" s="1685"/>
      <c r="FE19" s="1685"/>
      <c r="FF19" s="1685"/>
      <c r="FG19" s="1685"/>
      <c r="FH19" s="1685"/>
      <c r="FI19" s="1685"/>
      <c r="FJ19" s="1685"/>
      <c r="FK19" s="1685"/>
      <c r="FL19" s="1685"/>
      <c r="FM19" s="1685"/>
      <c r="FN19" s="1685"/>
      <c r="FO19" s="1685"/>
      <c r="FP19" s="1685"/>
      <c r="FQ19" s="1685"/>
      <c r="FR19" s="1685"/>
      <c r="FS19" s="1685"/>
      <c r="FT19" s="1685"/>
      <c r="FU19" s="1685"/>
      <c r="FV19" s="1685"/>
      <c r="FW19" s="1685"/>
      <c r="FX19" s="1685"/>
      <c r="FY19" s="1685"/>
      <c r="FZ19" s="1685"/>
      <c r="GA19" s="1685"/>
      <c r="GB19" s="1685"/>
      <c r="GC19" s="1685"/>
      <c r="GD19" s="1685"/>
      <c r="GE19" s="1685"/>
      <c r="GF19" s="1685"/>
      <c r="GG19" s="1685"/>
      <c r="GH19" s="1685"/>
      <c r="GI19" s="1685"/>
      <c r="GJ19" s="1685"/>
      <c r="GK19" s="1685"/>
      <c r="GL19" s="1685"/>
      <c r="GM19" s="1685"/>
      <c r="GN19" s="1685"/>
      <c r="GO19" s="1685"/>
      <c r="GP19" s="1685"/>
      <c r="GQ19" s="1685"/>
      <c r="GR19" s="1685"/>
      <c r="GS19" s="1685"/>
      <c r="GT19" s="1685"/>
      <c r="GU19" s="1685"/>
      <c r="GV19" s="1685"/>
      <c r="GW19" s="1685"/>
      <c r="GX19" s="1685"/>
      <c r="GY19" s="1685"/>
      <c r="GZ19" s="1685"/>
      <c r="HA19" s="1685"/>
      <c r="HB19" s="1685"/>
      <c r="HC19" s="1685"/>
      <c r="HD19" s="1685"/>
      <c r="HE19" s="1685"/>
      <c r="HF19" s="1685"/>
      <c r="HG19" s="1685"/>
      <c r="HH19" s="1685"/>
      <c r="HI19" s="1685"/>
      <c r="HJ19" s="1685"/>
      <c r="HK19" s="1685"/>
      <c r="HL19" s="1685"/>
      <c r="HM19" s="1685"/>
      <c r="HN19" s="1685"/>
      <c r="HO19" s="1685"/>
      <c r="HP19" s="1685"/>
      <c r="HQ19" s="1685"/>
      <c r="HR19" s="1685"/>
      <c r="HS19" s="1685"/>
      <c r="HT19" s="1685"/>
      <c r="HU19" s="1685"/>
      <c r="HV19" s="1685"/>
      <c r="HW19" s="1685"/>
      <c r="HX19" s="1685"/>
      <c r="HY19" s="1685"/>
      <c r="HZ19" s="1685"/>
      <c r="IA19" s="1685"/>
      <c r="IB19" s="1685"/>
      <c r="IC19" s="1685"/>
      <c r="ID19" s="1685"/>
      <c r="IE19" s="1685"/>
      <c r="IF19" s="1685"/>
      <c r="IG19" s="1685"/>
      <c r="IH19" s="1685"/>
      <c r="II19" s="1685"/>
      <c r="IJ19" s="1685"/>
      <c r="IK19" s="1685"/>
      <c r="IL19" s="1685"/>
      <c r="IM19" s="1685"/>
      <c r="IN19" s="1685"/>
      <c r="IO19" s="1685"/>
      <c r="IP19" s="1685"/>
      <c r="IQ19" s="1685"/>
      <c r="IR19" s="1685"/>
      <c r="IS19" s="1685"/>
      <c r="IT19" s="1685"/>
      <c r="IU19" s="1685"/>
      <c r="IV19" s="1685"/>
    </row>
    <row r="20" spans="1:256" s="2121" customFormat="1" ht="51.75" thickBot="1">
      <c r="A20" s="2692" t="s">
        <v>573</v>
      </c>
      <c r="B20" s="1701" t="s">
        <v>574</v>
      </c>
      <c r="C20" s="2701">
        <v>0.173654611939628</v>
      </c>
      <c r="D20" s="2702"/>
      <c r="E20" s="2702"/>
      <c r="F20" s="2702"/>
      <c r="G20" s="2702"/>
      <c r="H20" s="2702"/>
      <c r="I20" s="2703"/>
      <c r="J20" s="1685"/>
      <c r="K20" s="1685"/>
      <c r="L20" s="1685"/>
      <c r="M20" s="1685"/>
      <c r="N20" s="1685"/>
      <c r="O20" s="1685"/>
      <c r="P20" s="1685"/>
      <c r="Q20" s="1685"/>
      <c r="R20" s="1685"/>
      <c r="S20" s="1685"/>
      <c r="T20" s="1685"/>
      <c r="U20" s="1685"/>
      <c r="V20" s="1685"/>
      <c r="W20" s="1685"/>
      <c r="X20" s="1685"/>
      <c r="Y20" s="1685"/>
      <c r="Z20" s="1685"/>
      <c r="AA20" s="1685"/>
      <c r="AB20" s="1685"/>
      <c r="AC20" s="1685"/>
      <c r="AD20" s="1685"/>
      <c r="AE20" s="1685"/>
      <c r="AF20" s="1685"/>
      <c r="AG20" s="1685"/>
      <c r="AH20" s="1685"/>
      <c r="AI20" s="1685"/>
      <c r="AJ20" s="1685"/>
      <c r="AK20" s="1685"/>
      <c r="AL20" s="1685"/>
      <c r="AM20" s="1685"/>
      <c r="AN20" s="1685"/>
      <c r="AO20" s="1685"/>
      <c r="AP20" s="1685"/>
      <c r="AQ20" s="1685"/>
      <c r="AR20" s="1685"/>
      <c r="AS20" s="1685"/>
      <c r="AT20" s="1685"/>
      <c r="AU20" s="1685"/>
      <c r="AV20" s="1685"/>
      <c r="AW20" s="1685"/>
      <c r="AX20" s="1685"/>
      <c r="AY20" s="1685"/>
      <c r="AZ20" s="1685"/>
      <c r="BA20" s="1685"/>
      <c r="BB20" s="1685"/>
      <c r="BC20" s="1685"/>
      <c r="BD20" s="1685"/>
      <c r="BE20" s="1685"/>
      <c r="BF20" s="1685"/>
      <c r="BG20" s="1685"/>
      <c r="BH20" s="1685"/>
      <c r="BI20" s="1685"/>
      <c r="BJ20" s="1685"/>
      <c r="BK20" s="1685"/>
      <c r="BL20" s="1685"/>
      <c r="BM20" s="1685"/>
      <c r="BN20" s="1685"/>
      <c r="BO20" s="1685"/>
      <c r="BP20" s="1685"/>
      <c r="BQ20" s="1685"/>
      <c r="BR20" s="1685"/>
      <c r="BS20" s="1685"/>
      <c r="BT20" s="1685"/>
      <c r="BU20" s="1685"/>
      <c r="BV20" s="1685"/>
      <c r="BW20" s="1685"/>
      <c r="BX20" s="1685"/>
      <c r="BY20" s="1685"/>
      <c r="BZ20" s="1685"/>
      <c r="CA20" s="1685"/>
      <c r="CB20" s="1685"/>
      <c r="CC20" s="1685"/>
      <c r="CD20" s="1685"/>
      <c r="CE20" s="1685"/>
      <c r="CF20" s="1685"/>
      <c r="CG20" s="1685"/>
      <c r="CH20" s="1685"/>
      <c r="CI20" s="1685"/>
      <c r="CJ20" s="1685"/>
      <c r="CK20" s="1685"/>
      <c r="CL20" s="1685"/>
      <c r="CM20" s="1685"/>
      <c r="CN20" s="1685"/>
      <c r="CO20" s="1685"/>
      <c r="CP20" s="1685"/>
      <c r="CQ20" s="1685"/>
      <c r="CR20" s="1685"/>
      <c r="CS20" s="1685"/>
      <c r="CT20" s="1685"/>
      <c r="CU20" s="1685"/>
      <c r="CV20" s="1685"/>
      <c r="CW20" s="1685"/>
      <c r="CX20" s="1685"/>
      <c r="CY20" s="1685"/>
      <c r="CZ20" s="1685"/>
      <c r="DA20" s="1685"/>
      <c r="DB20" s="1685"/>
      <c r="DC20" s="1685"/>
      <c r="DD20" s="1685"/>
      <c r="DE20" s="1685"/>
      <c r="DF20" s="1685"/>
      <c r="DG20" s="1685"/>
      <c r="DH20" s="1685"/>
      <c r="DI20" s="1685"/>
      <c r="DJ20" s="1685"/>
      <c r="DK20" s="1685"/>
      <c r="DL20" s="1685"/>
      <c r="DM20" s="1685"/>
      <c r="DN20" s="1685"/>
      <c r="DO20" s="1685"/>
      <c r="DP20" s="1685"/>
      <c r="DQ20" s="1685"/>
      <c r="DR20" s="1685"/>
      <c r="DS20" s="1685"/>
      <c r="DT20" s="1685"/>
      <c r="DU20" s="1685"/>
      <c r="DV20" s="1685"/>
      <c r="DW20" s="1685"/>
      <c r="DX20" s="1685"/>
      <c r="DY20" s="1685"/>
      <c r="DZ20" s="1685"/>
      <c r="EA20" s="1685"/>
      <c r="EB20" s="1685"/>
      <c r="EC20" s="1685"/>
      <c r="ED20" s="1685"/>
      <c r="EE20" s="1685"/>
      <c r="EF20" s="1685"/>
      <c r="EG20" s="1685"/>
      <c r="EH20" s="1685"/>
      <c r="EI20" s="1685"/>
      <c r="EJ20" s="1685"/>
      <c r="EK20" s="1685"/>
      <c r="EL20" s="1685"/>
      <c r="EM20" s="1685"/>
      <c r="EN20" s="1685"/>
      <c r="EO20" s="1685"/>
      <c r="EP20" s="1685"/>
      <c r="EQ20" s="1685"/>
      <c r="ER20" s="1685"/>
      <c r="ES20" s="1685"/>
      <c r="ET20" s="1685"/>
      <c r="EU20" s="1685"/>
      <c r="EV20" s="1685"/>
      <c r="EW20" s="1685"/>
      <c r="EX20" s="1685"/>
      <c r="EY20" s="1685"/>
      <c r="EZ20" s="1685"/>
      <c r="FA20" s="1685"/>
      <c r="FB20" s="1685"/>
      <c r="FC20" s="1685"/>
      <c r="FD20" s="1685"/>
      <c r="FE20" s="1685"/>
      <c r="FF20" s="1685"/>
      <c r="FG20" s="1685"/>
      <c r="FH20" s="1685"/>
      <c r="FI20" s="1685"/>
      <c r="FJ20" s="1685"/>
      <c r="FK20" s="1685"/>
      <c r="FL20" s="1685"/>
      <c r="FM20" s="1685"/>
      <c r="FN20" s="1685"/>
      <c r="FO20" s="1685"/>
      <c r="FP20" s="1685"/>
      <c r="FQ20" s="1685"/>
      <c r="FR20" s="1685"/>
      <c r="FS20" s="1685"/>
      <c r="FT20" s="1685"/>
      <c r="FU20" s="1685"/>
      <c r="FV20" s="1685"/>
      <c r="FW20" s="1685"/>
      <c r="FX20" s="1685"/>
      <c r="FY20" s="1685"/>
      <c r="FZ20" s="1685"/>
      <c r="GA20" s="1685"/>
      <c r="GB20" s="1685"/>
      <c r="GC20" s="1685"/>
      <c r="GD20" s="1685"/>
      <c r="GE20" s="1685"/>
      <c r="GF20" s="1685"/>
      <c r="GG20" s="1685"/>
      <c r="GH20" s="1685"/>
      <c r="GI20" s="1685"/>
      <c r="GJ20" s="1685"/>
      <c r="GK20" s="1685"/>
      <c r="GL20" s="1685"/>
      <c r="GM20" s="1685"/>
      <c r="GN20" s="1685"/>
      <c r="GO20" s="1685"/>
      <c r="GP20" s="1685"/>
      <c r="GQ20" s="1685"/>
      <c r="GR20" s="1685"/>
      <c r="GS20" s="1685"/>
      <c r="GT20" s="1685"/>
      <c r="GU20" s="1685"/>
      <c r="GV20" s="1685"/>
      <c r="GW20" s="1685"/>
      <c r="GX20" s="1685"/>
      <c r="GY20" s="1685"/>
      <c r="GZ20" s="1685"/>
      <c r="HA20" s="1685"/>
      <c r="HB20" s="1685"/>
      <c r="HC20" s="1685"/>
      <c r="HD20" s="1685"/>
      <c r="HE20" s="1685"/>
      <c r="HF20" s="1685"/>
      <c r="HG20" s="1685"/>
      <c r="HH20" s="1685"/>
      <c r="HI20" s="1685"/>
      <c r="HJ20" s="1685"/>
      <c r="HK20" s="1685"/>
      <c r="HL20" s="1685"/>
      <c r="HM20" s="1685"/>
      <c r="HN20" s="1685"/>
      <c r="HO20" s="1685"/>
      <c r="HP20" s="1685"/>
      <c r="HQ20" s="1685"/>
      <c r="HR20" s="1685"/>
      <c r="HS20" s="1685"/>
      <c r="HT20" s="1685"/>
      <c r="HU20" s="1685"/>
      <c r="HV20" s="1685"/>
      <c r="HW20" s="1685"/>
      <c r="HX20" s="1685"/>
      <c r="HY20" s="1685"/>
      <c r="HZ20" s="1685"/>
      <c r="IA20" s="1685"/>
      <c r="IB20" s="1685"/>
      <c r="IC20" s="1685"/>
      <c r="ID20" s="1685"/>
      <c r="IE20" s="1685"/>
      <c r="IF20" s="1685"/>
      <c r="IG20" s="1685"/>
      <c r="IH20" s="1685"/>
      <c r="II20" s="1685"/>
      <c r="IJ20" s="1685"/>
      <c r="IK20" s="1685"/>
      <c r="IL20" s="1685"/>
      <c r="IM20" s="1685"/>
      <c r="IN20" s="1685"/>
      <c r="IO20" s="1685"/>
      <c r="IP20" s="1685"/>
      <c r="IQ20" s="1685"/>
      <c r="IR20" s="1685"/>
      <c r="IS20" s="1685"/>
      <c r="IT20" s="1685"/>
      <c r="IU20" s="1685"/>
      <c r="IV20" s="1685"/>
    </row>
    <row r="21" spans="1:256" s="2121" customFormat="1" ht="38.25">
      <c r="A21" s="2693"/>
      <c r="B21" s="1702" t="s">
        <v>575</v>
      </c>
      <c r="C21" s="1703">
        <v>1.5002513810482412E-2</v>
      </c>
      <c r="D21" s="1695">
        <v>3.3659404468639277E-2</v>
      </c>
      <c r="E21" s="1695">
        <v>2.3988389675321221E-2</v>
      </c>
      <c r="F21" s="1695">
        <v>2.6216429212778388E-2</v>
      </c>
      <c r="G21" s="1695">
        <v>2.3124833741526549E-2</v>
      </c>
      <c r="H21" s="1695">
        <v>9.3790526057114215E-2</v>
      </c>
      <c r="I21" s="1696">
        <v>2.8193504756449862E-2</v>
      </c>
      <c r="J21" s="1685"/>
      <c r="K21" s="1685"/>
      <c r="L21" s="1685"/>
      <c r="M21" s="1685"/>
      <c r="N21" s="1685"/>
      <c r="O21" s="1685"/>
      <c r="P21" s="1685"/>
      <c r="Q21" s="1685"/>
      <c r="R21" s="1685"/>
      <c r="S21" s="1685"/>
      <c r="T21" s="1685"/>
      <c r="U21" s="1685"/>
      <c r="V21" s="1685"/>
      <c r="W21" s="1685"/>
      <c r="X21" s="1685"/>
      <c r="Y21" s="1685"/>
      <c r="Z21" s="1685"/>
      <c r="AA21" s="1685"/>
      <c r="AB21" s="1685"/>
      <c r="AC21" s="1685"/>
      <c r="AD21" s="1685"/>
      <c r="AE21" s="1685"/>
      <c r="AF21" s="1685"/>
      <c r="AG21" s="1685"/>
      <c r="AH21" s="1685"/>
      <c r="AI21" s="1685"/>
      <c r="AJ21" s="1685"/>
      <c r="AK21" s="1685"/>
      <c r="AL21" s="1685"/>
      <c r="AM21" s="1685"/>
      <c r="AN21" s="1685"/>
      <c r="AO21" s="1685"/>
      <c r="AP21" s="1685"/>
      <c r="AQ21" s="1685"/>
      <c r="AR21" s="1685"/>
      <c r="AS21" s="1685"/>
      <c r="AT21" s="1685"/>
      <c r="AU21" s="1685"/>
      <c r="AV21" s="1685"/>
      <c r="AW21" s="1685"/>
      <c r="AX21" s="1685"/>
      <c r="AY21" s="1685"/>
      <c r="AZ21" s="1685"/>
      <c r="BA21" s="1685"/>
      <c r="BB21" s="1685"/>
      <c r="BC21" s="1685"/>
      <c r="BD21" s="1685"/>
      <c r="BE21" s="1685"/>
      <c r="BF21" s="1685"/>
      <c r="BG21" s="1685"/>
      <c r="BH21" s="1685"/>
      <c r="BI21" s="1685"/>
      <c r="BJ21" s="1685"/>
      <c r="BK21" s="1685"/>
      <c r="BL21" s="1685"/>
      <c r="BM21" s="1685"/>
      <c r="BN21" s="1685"/>
      <c r="BO21" s="1685"/>
      <c r="BP21" s="1685"/>
      <c r="BQ21" s="1685"/>
      <c r="BR21" s="1685"/>
      <c r="BS21" s="1685"/>
      <c r="BT21" s="1685"/>
      <c r="BU21" s="1685"/>
      <c r="BV21" s="1685"/>
      <c r="BW21" s="1685"/>
      <c r="BX21" s="1685"/>
      <c r="BY21" s="1685"/>
      <c r="BZ21" s="1685"/>
      <c r="CA21" s="1685"/>
      <c r="CB21" s="1685"/>
      <c r="CC21" s="1685"/>
      <c r="CD21" s="1685"/>
      <c r="CE21" s="1685"/>
      <c r="CF21" s="1685"/>
      <c r="CG21" s="1685"/>
      <c r="CH21" s="1685"/>
      <c r="CI21" s="1685"/>
      <c r="CJ21" s="1685"/>
      <c r="CK21" s="1685"/>
      <c r="CL21" s="1685"/>
      <c r="CM21" s="1685"/>
      <c r="CN21" s="1685"/>
      <c r="CO21" s="1685"/>
      <c r="CP21" s="1685"/>
      <c r="CQ21" s="1685"/>
      <c r="CR21" s="1685"/>
      <c r="CS21" s="1685"/>
      <c r="CT21" s="1685"/>
      <c r="CU21" s="1685"/>
      <c r="CV21" s="1685"/>
      <c r="CW21" s="1685"/>
      <c r="CX21" s="1685"/>
      <c r="CY21" s="1685"/>
      <c r="CZ21" s="1685"/>
      <c r="DA21" s="1685"/>
      <c r="DB21" s="1685"/>
      <c r="DC21" s="1685"/>
      <c r="DD21" s="1685"/>
      <c r="DE21" s="1685"/>
      <c r="DF21" s="1685"/>
      <c r="DG21" s="1685"/>
      <c r="DH21" s="1685"/>
      <c r="DI21" s="1685"/>
      <c r="DJ21" s="1685"/>
      <c r="DK21" s="1685"/>
      <c r="DL21" s="1685"/>
      <c r="DM21" s="1685"/>
      <c r="DN21" s="1685"/>
      <c r="DO21" s="1685"/>
      <c r="DP21" s="1685"/>
      <c r="DQ21" s="1685"/>
      <c r="DR21" s="1685"/>
      <c r="DS21" s="1685"/>
      <c r="DT21" s="1685"/>
      <c r="DU21" s="1685"/>
      <c r="DV21" s="1685"/>
      <c r="DW21" s="1685"/>
      <c r="DX21" s="1685"/>
      <c r="DY21" s="1685"/>
      <c r="DZ21" s="1685"/>
      <c r="EA21" s="1685"/>
      <c r="EB21" s="1685"/>
      <c r="EC21" s="1685"/>
      <c r="ED21" s="1685"/>
      <c r="EE21" s="1685"/>
      <c r="EF21" s="1685"/>
      <c r="EG21" s="1685"/>
      <c r="EH21" s="1685"/>
      <c r="EI21" s="1685"/>
      <c r="EJ21" s="1685"/>
      <c r="EK21" s="1685"/>
      <c r="EL21" s="1685"/>
      <c r="EM21" s="1685"/>
      <c r="EN21" s="1685"/>
      <c r="EO21" s="1685"/>
      <c r="EP21" s="1685"/>
      <c r="EQ21" s="1685"/>
      <c r="ER21" s="1685"/>
      <c r="ES21" s="1685"/>
      <c r="ET21" s="1685"/>
      <c r="EU21" s="1685"/>
      <c r="EV21" s="1685"/>
      <c r="EW21" s="1685"/>
      <c r="EX21" s="1685"/>
      <c r="EY21" s="1685"/>
      <c r="EZ21" s="1685"/>
      <c r="FA21" s="1685"/>
      <c r="FB21" s="1685"/>
      <c r="FC21" s="1685"/>
      <c r="FD21" s="1685"/>
      <c r="FE21" s="1685"/>
      <c r="FF21" s="1685"/>
      <c r="FG21" s="1685"/>
      <c r="FH21" s="1685"/>
      <c r="FI21" s="1685"/>
      <c r="FJ21" s="1685"/>
      <c r="FK21" s="1685"/>
      <c r="FL21" s="1685"/>
      <c r="FM21" s="1685"/>
      <c r="FN21" s="1685"/>
      <c r="FO21" s="1685"/>
      <c r="FP21" s="1685"/>
      <c r="FQ21" s="1685"/>
      <c r="FR21" s="1685"/>
      <c r="FS21" s="1685"/>
      <c r="FT21" s="1685"/>
      <c r="FU21" s="1685"/>
      <c r="FV21" s="1685"/>
      <c r="FW21" s="1685"/>
      <c r="FX21" s="1685"/>
      <c r="FY21" s="1685"/>
      <c r="FZ21" s="1685"/>
      <c r="GA21" s="1685"/>
      <c r="GB21" s="1685"/>
      <c r="GC21" s="1685"/>
      <c r="GD21" s="1685"/>
      <c r="GE21" s="1685"/>
      <c r="GF21" s="1685"/>
      <c r="GG21" s="1685"/>
      <c r="GH21" s="1685"/>
      <c r="GI21" s="1685"/>
      <c r="GJ21" s="1685"/>
      <c r="GK21" s="1685"/>
      <c r="GL21" s="1685"/>
      <c r="GM21" s="1685"/>
      <c r="GN21" s="1685"/>
      <c r="GO21" s="1685"/>
      <c r="GP21" s="1685"/>
      <c r="GQ21" s="1685"/>
      <c r="GR21" s="1685"/>
      <c r="GS21" s="1685"/>
      <c r="GT21" s="1685"/>
      <c r="GU21" s="1685"/>
      <c r="GV21" s="1685"/>
      <c r="GW21" s="1685"/>
      <c r="GX21" s="1685"/>
      <c r="GY21" s="1685"/>
      <c r="GZ21" s="1685"/>
      <c r="HA21" s="1685"/>
      <c r="HB21" s="1685"/>
      <c r="HC21" s="1685"/>
      <c r="HD21" s="1685"/>
      <c r="HE21" s="1685"/>
      <c r="HF21" s="1685"/>
      <c r="HG21" s="1685"/>
      <c r="HH21" s="1685"/>
      <c r="HI21" s="1685"/>
      <c r="HJ21" s="1685"/>
      <c r="HK21" s="1685"/>
      <c r="HL21" s="1685"/>
      <c r="HM21" s="1685"/>
      <c r="HN21" s="1685"/>
      <c r="HO21" s="1685"/>
      <c r="HP21" s="1685"/>
      <c r="HQ21" s="1685"/>
      <c r="HR21" s="1685"/>
      <c r="HS21" s="1685"/>
      <c r="HT21" s="1685"/>
      <c r="HU21" s="1685"/>
      <c r="HV21" s="1685"/>
      <c r="HW21" s="1685"/>
      <c r="HX21" s="1685"/>
      <c r="HY21" s="1685"/>
      <c r="HZ21" s="1685"/>
      <c r="IA21" s="1685"/>
      <c r="IB21" s="1685"/>
      <c r="IC21" s="1685"/>
      <c r="ID21" s="1685"/>
      <c r="IE21" s="1685"/>
      <c r="IF21" s="1685"/>
      <c r="IG21" s="1685"/>
      <c r="IH21" s="1685"/>
      <c r="II21" s="1685"/>
      <c r="IJ21" s="1685"/>
      <c r="IK21" s="1685"/>
      <c r="IL21" s="1685"/>
      <c r="IM21" s="1685"/>
      <c r="IN21" s="1685"/>
      <c r="IO21" s="1685"/>
      <c r="IP21" s="1685"/>
      <c r="IQ21" s="1685"/>
      <c r="IR21" s="1685"/>
      <c r="IS21" s="1685"/>
      <c r="IT21" s="1685"/>
      <c r="IU21" s="1685"/>
      <c r="IV21" s="1685"/>
    </row>
    <row r="22" spans="1:256" s="2121" customFormat="1" ht="26.25" thickBot="1">
      <c r="A22" s="2694"/>
      <c r="B22" s="1704" t="s">
        <v>516</v>
      </c>
      <c r="C22" s="1705">
        <v>1.570265548835658E-2</v>
      </c>
      <c r="D22" s="1706">
        <v>3.045573595888889E-2</v>
      </c>
      <c r="E22" s="1706">
        <v>2.9396326183257729E-2</v>
      </c>
      <c r="F22" s="1706">
        <v>2.700725855899715E-2</v>
      </c>
      <c r="G22" s="1706">
        <v>2.3534097128582395E-2</v>
      </c>
      <c r="H22" s="1706">
        <v>6.9809432742661603E-2</v>
      </c>
      <c r="I22" s="1707">
        <v>2.6821180632295834E-2</v>
      </c>
      <c r="K22" s="1685"/>
      <c r="L22" s="1685"/>
      <c r="M22" s="1685"/>
      <c r="N22" s="1685"/>
      <c r="O22" s="1685"/>
      <c r="P22" s="1685"/>
      <c r="Q22" s="1685"/>
      <c r="R22" s="1685"/>
      <c r="S22" s="1685"/>
      <c r="T22" s="1685"/>
      <c r="U22" s="1685"/>
      <c r="V22" s="1685"/>
      <c r="W22" s="1685"/>
      <c r="X22" s="1685"/>
      <c r="Y22" s="1685"/>
      <c r="Z22" s="1685"/>
      <c r="AA22" s="1685"/>
      <c r="AB22" s="1685"/>
      <c r="AC22" s="1685"/>
      <c r="AD22" s="1685"/>
      <c r="AE22" s="1685"/>
      <c r="AF22" s="1685"/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  <c r="AS22" s="1685"/>
      <c r="AT22" s="1685"/>
      <c r="AU22" s="1685"/>
      <c r="AV22" s="1685"/>
      <c r="AW22" s="1685"/>
      <c r="AX22" s="1685"/>
      <c r="AY22" s="1685"/>
      <c r="AZ22" s="1685"/>
      <c r="BA22" s="1685"/>
      <c r="BB22" s="1685"/>
      <c r="BC22" s="1685"/>
      <c r="BD22" s="1685"/>
      <c r="BE22" s="1685"/>
      <c r="BF22" s="1685"/>
      <c r="BG22" s="1685"/>
      <c r="BH22" s="1685"/>
      <c r="BI22" s="1685"/>
      <c r="BJ22" s="1685"/>
      <c r="BK22" s="1685"/>
      <c r="BL22" s="1685"/>
      <c r="BM22" s="1685"/>
      <c r="BN22" s="1685"/>
      <c r="BO22" s="1685"/>
      <c r="BP22" s="1685"/>
      <c r="BQ22" s="1685"/>
      <c r="BR22" s="1685"/>
      <c r="BS22" s="1685"/>
      <c r="BT22" s="1685"/>
      <c r="BU22" s="1685"/>
      <c r="BV22" s="1685"/>
      <c r="BW22" s="1685"/>
      <c r="BX22" s="1685"/>
      <c r="BY22" s="1685"/>
      <c r="BZ22" s="1685"/>
      <c r="CA22" s="1685"/>
      <c r="CB22" s="1685"/>
      <c r="CC22" s="1685"/>
      <c r="CD22" s="1685"/>
      <c r="CE22" s="1685"/>
      <c r="CF22" s="1685"/>
      <c r="CG22" s="1685"/>
      <c r="CH22" s="1685"/>
      <c r="CI22" s="1685"/>
      <c r="CJ22" s="1685"/>
      <c r="CK22" s="1685"/>
      <c r="CL22" s="1685"/>
      <c r="CM22" s="1685"/>
      <c r="CN22" s="1685"/>
      <c r="CO22" s="1685"/>
      <c r="CP22" s="1685"/>
      <c r="CQ22" s="1685"/>
      <c r="CR22" s="1685"/>
      <c r="CS22" s="1685"/>
      <c r="CT22" s="1685"/>
      <c r="CU22" s="1685"/>
      <c r="CV22" s="1685"/>
      <c r="CW22" s="1685"/>
      <c r="CX22" s="1685"/>
      <c r="CY22" s="1685"/>
      <c r="CZ22" s="1685"/>
      <c r="DA22" s="1685"/>
      <c r="DB22" s="1685"/>
      <c r="DC22" s="1685"/>
      <c r="DD22" s="1685"/>
      <c r="DE22" s="1685"/>
      <c r="DF22" s="1685"/>
      <c r="DG22" s="1685"/>
      <c r="DH22" s="1685"/>
      <c r="DI22" s="1685"/>
      <c r="DJ22" s="1685"/>
      <c r="DK22" s="1685"/>
      <c r="DL22" s="1685"/>
      <c r="DM22" s="1685"/>
      <c r="DN22" s="1685"/>
      <c r="DO22" s="1685"/>
      <c r="DP22" s="1685"/>
      <c r="DQ22" s="1685"/>
      <c r="DR22" s="1685"/>
      <c r="DS22" s="1685"/>
      <c r="DT22" s="1685"/>
      <c r="DU22" s="1685"/>
      <c r="DV22" s="1685"/>
      <c r="DW22" s="1685"/>
      <c r="DX22" s="1685"/>
      <c r="DY22" s="1685"/>
      <c r="DZ22" s="1685"/>
      <c r="EA22" s="1685"/>
      <c r="EB22" s="1685"/>
      <c r="EC22" s="1685"/>
      <c r="ED22" s="1685"/>
      <c r="EE22" s="1685"/>
      <c r="EF22" s="1685"/>
      <c r="EG22" s="1685"/>
      <c r="EH22" s="1685"/>
      <c r="EI22" s="1685"/>
      <c r="EJ22" s="1685"/>
      <c r="EK22" s="1685"/>
      <c r="EL22" s="1685"/>
      <c r="EM22" s="1685"/>
      <c r="EN22" s="1685"/>
      <c r="EO22" s="1685"/>
      <c r="EP22" s="1685"/>
      <c r="EQ22" s="1685"/>
      <c r="ER22" s="1685"/>
      <c r="ES22" s="1685"/>
      <c r="ET22" s="1685"/>
      <c r="EU22" s="1685"/>
      <c r="EV22" s="1685"/>
      <c r="EW22" s="1685"/>
      <c r="EX22" s="1685"/>
      <c r="EY22" s="1685"/>
      <c r="EZ22" s="1685"/>
      <c r="FA22" s="1685"/>
      <c r="FB22" s="1685"/>
      <c r="FC22" s="1685"/>
      <c r="FD22" s="1685"/>
      <c r="FE22" s="1685"/>
      <c r="FF22" s="1685"/>
      <c r="FG22" s="1685"/>
      <c r="FH22" s="1685"/>
      <c r="FI22" s="1685"/>
      <c r="FJ22" s="1685"/>
      <c r="FK22" s="1685"/>
      <c r="FL22" s="1685"/>
      <c r="FM22" s="1685"/>
      <c r="FN22" s="1685"/>
      <c r="FO22" s="1685"/>
      <c r="FP22" s="1685"/>
      <c r="FQ22" s="1685"/>
      <c r="FR22" s="1685"/>
      <c r="FS22" s="1685"/>
      <c r="FT22" s="1685"/>
      <c r="FU22" s="1685"/>
      <c r="FV22" s="1685"/>
      <c r="FW22" s="1685"/>
      <c r="FX22" s="1685"/>
      <c r="FY22" s="1685"/>
      <c r="FZ22" s="1685"/>
      <c r="GA22" s="1685"/>
      <c r="GB22" s="1685"/>
      <c r="GC22" s="1685"/>
      <c r="GD22" s="1685"/>
      <c r="GE22" s="1685"/>
      <c r="GF22" s="1685"/>
      <c r="GG22" s="1685"/>
      <c r="GH22" s="1685"/>
      <c r="GI22" s="1685"/>
      <c r="GJ22" s="1685"/>
      <c r="GK22" s="1685"/>
      <c r="GL22" s="1685"/>
      <c r="GM22" s="1685"/>
      <c r="GN22" s="1685"/>
      <c r="GO22" s="1685"/>
      <c r="GP22" s="1685"/>
      <c r="GQ22" s="1685"/>
      <c r="GR22" s="1685"/>
      <c r="GS22" s="1685"/>
      <c r="GT22" s="1685"/>
      <c r="GU22" s="1685"/>
      <c r="GV22" s="1685"/>
      <c r="GW22" s="1685"/>
      <c r="GX22" s="1685"/>
      <c r="GY22" s="1685"/>
      <c r="GZ22" s="1685"/>
      <c r="HA22" s="1685"/>
      <c r="HB22" s="1685"/>
      <c r="HC22" s="1685"/>
      <c r="HD22" s="1685"/>
      <c r="HE22" s="1685"/>
      <c r="HF22" s="1685"/>
      <c r="HG22" s="1685"/>
      <c r="HH22" s="1685"/>
      <c r="HI22" s="1685"/>
      <c r="HJ22" s="1685"/>
      <c r="HK22" s="1685"/>
      <c r="HL22" s="1685"/>
      <c r="HM22" s="1685"/>
      <c r="HN22" s="1685"/>
      <c r="HO22" s="1685"/>
      <c r="HP22" s="1685"/>
      <c r="HQ22" s="1685"/>
      <c r="HR22" s="1685"/>
      <c r="HS22" s="1685"/>
      <c r="HT22" s="1685"/>
      <c r="HU22" s="1685"/>
      <c r="HV22" s="1685"/>
      <c r="HW22" s="1685"/>
      <c r="HX22" s="1685"/>
      <c r="HY22" s="1685"/>
      <c r="HZ22" s="1685"/>
      <c r="IA22" s="1685"/>
      <c r="IB22" s="1685"/>
      <c r="IC22" s="1685"/>
      <c r="ID22" s="1685"/>
      <c r="IE22" s="1685"/>
      <c r="IF22" s="1685"/>
      <c r="IG22" s="1685"/>
      <c r="IH22" s="1685"/>
      <c r="II22" s="1685"/>
      <c r="IJ22" s="1685"/>
      <c r="IK22" s="1685"/>
      <c r="IL22" s="1685"/>
      <c r="IM22" s="1685"/>
      <c r="IN22" s="1685"/>
      <c r="IO22" s="1685"/>
      <c r="IP22" s="1685"/>
      <c r="IQ22" s="1685"/>
      <c r="IR22" s="1685"/>
      <c r="IS22" s="1685"/>
      <c r="IT22" s="1685"/>
      <c r="IU22" s="1685"/>
      <c r="IV22" s="1685"/>
    </row>
    <row r="23" spans="1:256" s="2121" customFormat="1" ht="51">
      <c r="A23" s="2704" t="s">
        <v>576</v>
      </c>
      <c r="B23" s="1701" t="s">
        <v>574</v>
      </c>
      <c r="C23" s="1703">
        <v>0.17148924641968447</v>
      </c>
      <c r="D23" s="1695">
        <v>0.16968215725360503</v>
      </c>
      <c r="E23" s="1695">
        <v>0.17310699947319752</v>
      </c>
      <c r="F23" s="1695">
        <v>0.17269608671311001</v>
      </c>
      <c r="G23" s="1695">
        <v>0.17363855018577234</v>
      </c>
      <c r="H23" s="1695">
        <v>0.17359912592870685</v>
      </c>
      <c r="I23" s="1696">
        <v>0.16572097194407823</v>
      </c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5"/>
      <c r="W23" s="1685"/>
      <c r="X23" s="1685"/>
      <c r="Y23" s="1685"/>
      <c r="Z23" s="1685"/>
      <c r="AA23" s="1685"/>
      <c r="AB23" s="1685"/>
      <c r="AC23" s="1685"/>
      <c r="AD23" s="1685"/>
      <c r="AE23" s="1685"/>
      <c r="AF23" s="1685"/>
      <c r="AG23" s="1685"/>
      <c r="AH23" s="1685"/>
      <c r="AI23" s="1685"/>
      <c r="AJ23" s="1685"/>
      <c r="AK23" s="1685"/>
      <c r="AL23" s="1685"/>
      <c r="AM23" s="1685"/>
      <c r="AN23" s="1685"/>
      <c r="AO23" s="1685"/>
      <c r="AP23" s="1685"/>
      <c r="AQ23" s="1685"/>
      <c r="AR23" s="1685"/>
      <c r="AS23" s="1685"/>
      <c r="AT23" s="1685"/>
      <c r="AU23" s="1685"/>
      <c r="AV23" s="1685"/>
      <c r="AW23" s="1685"/>
      <c r="AX23" s="1685"/>
      <c r="AY23" s="1685"/>
      <c r="AZ23" s="1685"/>
      <c r="BA23" s="1685"/>
      <c r="BB23" s="1685"/>
      <c r="BC23" s="1685"/>
      <c r="BD23" s="1685"/>
      <c r="BE23" s="1685"/>
      <c r="BF23" s="1685"/>
      <c r="BG23" s="1685"/>
      <c r="BH23" s="1685"/>
      <c r="BI23" s="1685"/>
      <c r="BJ23" s="1685"/>
      <c r="BK23" s="1685"/>
      <c r="BL23" s="1685"/>
      <c r="BM23" s="1685"/>
      <c r="BN23" s="1685"/>
      <c r="BO23" s="1685"/>
      <c r="BP23" s="1685"/>
      <c r="BQ23" s="1685"/>
      <c r="BR23" s="1685"/>
      <c r="BS23" s="1685"/>
      <c r="BT23" s="1685"/>
      <c r="BU23" s="1685"/>
      <c r="BV23" s="1685"/>
      <c r="BW23" s="1685"/>
      <c r="BX23" s="1685"/>
      <c r="BY23" s="1685"/>
      <c r="BZ23" s="1685"/>
      <c r="CA23" s="1685"/>
      <c r="CB23" s="1685"/>
      <c r="CC23" s="1685"/>
      <c r="CD23" s="1685"/>
      <c r="CE23" s="1685"/>
      <c r="CF23" s="1685"/>
      <c r="CG23" s="1685"/>
      <c r="CH23" s="1685"/>
      <c r="CI23" s="1685"/>
      <c r="CJ23" s="1685"/>
      <c r="CK23" s="1685"/>
      <c r="CL23" s="1685"/>
      <c r="CM23" s="1685"/>
      <c r="CN23" s="1685"/>
      <c r="CO23" s="1685"/>
      <c r="CP23" s="1685"/>
      <c r="CQ23" s="1685"/>
      <c r="CR23" s="1685"/>
      <c r="CS23" s="1685"/>
      <c r="CT23" s="1685"/>
      <c r="CU23" s="1685"/>
      <c r="CV23" s="1685"/>
      <c r="CW23" s="1685"/>
      <c r="CX23" s="1685"/>
      <c r="CY23" s="1685"/>
      <c r="CZ23" s="1685"/>
      <c r="DA23" s="1685"/>
      <c r="DB23" s="1685"/>
      <c r="DC23" s="1685"/>
      <c r="DD23" s="1685"/>
      <c r="DE23" s="1685"/>
      <c r="DF23" s="1685"/>
      <c r="DG23" s="1685"/>
      <c r="DH23" s="1685"/>
      <c r="DI23" s="1685"/>
      <c r="DJ23" s="1685"/>
      <c r="DK23" s="1685"/>
      <c r="DL23" s="1685"/>
      <c r="DM23" s="1685"/>
      <c r="DN23" s="1685"/>
      <c r="DO23" s="1685"/>
      <c r="DP23" s="1685"/>
      <c r="DQ23" s="1685"/>
      <c r="DR23" s="1685"/>
      <c r="DS23" s="1685"/>
      <c r="DT23" s="1685"/>
      <c r="DU23" s="1685"/>
      <c r="DV23" s="1685"/>
      <c r="DW23" s="1685"/>
      <c r="DX23" s="1685"/>
      <c r="DY23" s="1685"/>
      <c r="DZ23" s="1685"/>
      <c r="EA23" s="1685"/>
      <c r="EB23" s="1685"/>
      <c r="EC23" s="1685"/>
      <c r="ED23" s="1685"/>
      <c r="EE23" s="1685"/>
      <c r="EF23" s="1685"/>
      <c r="EG23" s="1685"/>
      <c r="EH23" s="1685"/>
      <c r="EI23" s="1685"/>
      <c r="EJ23" s="1685"/>
      <c r="EK23" s="1685"/>
      <c r="EL23" s="1685"/>
      <c r="EM23" s="1685"/>
      <c r="EN23" s="1685"/>
      <c r="EO23" s="1685"/>
      <c r="EP23" s="1685"/>
      <c r="EQ23" s="1685"/>
      <c r="ER23" s="1685"/>
      <c r="ES23" s="1685"/>
      <c r="ET23" s="1685"/>
      <c r="EU23" s="1685"/>
      <c r="EV23" s="1685"/>
      <c r="EW23" s="1685"/>
      <c r="EX23" s="1685"/>
      <c r="EY23" s="1685"/>
      <c r="EZ23" s="1685"/>
      <c r="FA23" s="1685"/>
      <c r="FB23" s="1685"/>
      <c r="FC23" s="1685"/>
      <c r="FD23" s="1685"/>
      <c r="FE23" s="1685"/>
      <c r="FF23" s="1685"/>
      <c r="FG23" s="1685"/>
      <c r="FH23" s="1685"/>
      <c r="FI23" s="1685"/>
      <c r="FJ23" s="1685"/>
      <c r="FK23" s="1685"/>
      <c r="FL23" s="1685"/>
      <c r="FM23" s="1685"/>
      <c r="FN23" s="1685"/>
      <c r="FO23" s="1685"/>
      <c r="FP23" s="1685"/>
      <c r="FQ23" s="1685"/>
      <c r="FR23" s="1685"/>
      <c r="FS23" s="1685"/>
      <c r="FT23" s="1685"/>
      <c r="FU23" s="1685"/>
      <c r="FV23" s="1685"/>
      <c r="FW23" s="1685"/>
      <c r="FX23" s="1685"/>
      <c r="FY23" s="1685"/>
      <c r="FZ23" s="1685"/>
      <c r="GA23" s="1685"/>
      <c r="GB23" s="1685"/>
      <c r="GC23" s="1685"/>
      <c r="GD23" s="1685"/>
      <c r="GE23" s="1685"/>
      <c r="GF23" s="1685"/>
      <c r="GG23" s="1685"/>
      <c r="GH23" s="1685"/>
      <c r="GI23" s="1685"/>
      <c r="GJ23" s="1685"/>
      <c r="GK23" s="1685"/>
      <c r="GL23" s="1685"/>
      <c r="GM23" s="1685"/>
      <c r="GN23" s="1685"/>
      <c r="GO23" s="1685"/>
      <c r="GP23" s="1685"/>
      <c r="GQ23" s="1685"/>
      <c r="GR23" s="1685"/>
      <c r="GS23" s="1685"/>
      <c r="GT23" s="1685"/>
      <c r="GU23" s="1685"/>
      <c r="GV23" s="1685"/>
      <c r="GW23" s="1685"/>
      <c r="GX23" s="1685"/>
      <c r="GY23" s="1685"/>
      <c r="GZ23" s="1685"/>
      <c r="HA23" s="1685"/>
      <c r="HB23" s="1685"/>
      <c r="HC23" s="1685"/>
      <c r="HD23" s="1685"/>
      <c r="HE23" s="1685"/>
      <c r="HF23" s="1685"/>
      <c r="HG23" s="1685"/>
      <c r="HH23" s="1685"/>
      <c r="HI23" s="1685"/>
      <c r="HJ23" s="1685"/>
      <c r="HK23" s="1685"/>
      <c r="HL23" s="1685"/>
      <c r="HM23" s="1685"/>
      <c r="HN23" s="1685"/>
      <c r="HO23" s="1685"/>
      <c r="HP23" s="1685"/>
      <c r="HQ23" s="1685"/>
      <c r="HR23" s="1685"/>
      <c r="HS23" s="1685"/>
      <c r="HT23" s="1685"/>
      <c r="HU23" s="1685"/>
      <c r="HV23" s="1685"/>
      <c r="HW23" s="1685"/>
      <c r="HX23" s="1685"/>
      <c r="HY23" s="1685"/>
      <c r="HZ23" s="1685"/>
      <c r="IA23" s="1685"/>
      <c r="IB23" s="1685"/>
      <c r="IC23" s="1685"/>
      <c r="ID23" s="1685"/>
      <c r="IE23" s="1685"/>
      <c r="IF23" s="1685"/>
      <c r="IG23" s="1685"/>
      <c r="IH23" s="1685"/>
      <c r="II23" s="1685"/>
      <c r="IJ23" s="1685"/>
      <c r="IK23" s="1685"/>
      <c r="IL23" s="1685"/>
      <c r="IM23" s="1685"/>
      <c r="IN23" s="1685"/>
      <c r="IO23" s="1685"/>
      <c r="IP23" s="1685"/>
      <c r="IQ23" s="1685"/>
      <c r="IR23" s="1685"/>
      <c r="IS23" s="1685"/>
      <c r="IT23" s="1685"/>
      <c r="IU23" s="1685"/>
      <c r="IV23" s="1685"/>
    </row>
    <row r="24" spans="1:256" s="2121" customFormat="1" ht="38.25">
      <c r="A24" s="2693"/>
      <c r="B24" s="1702" t="s">
        <v>575</v>
      </c>
      <c r="C24" s="1708">
        <v>6.5979634826241446E-2</v>
      </c>
      <c r="D24" s="1698">
        <v>8.3564574331294425E-2</v>
      </c>
      <c r="E24" s="1698">
        <v>7.3443217306070341E-2</v>
      </c>
      <c r="F24" s="1698">
        <v>7.6036367722543297E-2</v>
      </c>
      <c r="G24" s="1698">
        <v>7.3767394076153264E-2</v>
      </c>
      <c r="H24" s="1698">
        <v>0.14229138128617694</v>
      </c>
      <c r="I24" s="1699">
        <v>7.8290462249869547E-2</v>
      </c>
      <c r="K24" s="2126"/>
      <c r="L24" s="2126"/>
      <c r="M24" s="2126"/>
      <c r="N24" s="2126"/>
      <c r="O24" s="2126"/>
      <c r="P24" s="2126"/>
      <c r="Q24" s="2126"/>
      <c r="R24" s="2126"/>
      <c r="S24" s="2126"/>
      <c r="T24" s="1685"/>
      <c r="U24" s="1685"/>
      <c r="V24" s="1685"/>
      <c r="W24" s="1685"/>
      <c r="X24" s="1685"/>
      <c r="Y24" s="1685"/>
      <c r="Z24" s="1685"/>
      <c r="AA24" s="1685"/>
      <c r="AB24" s="1685"/>
      <c r="AC24" s="1685"/>
      <c r="AD24" s="1685"/>
      <c r="AE24" s="1685"/>
      <c r="AF24" s="1685"/>
      <c r="AG24" s="1685"/>
      <c r="AH24" s="1685"/>
      <c r="AI24" s="1685"/>
      <c r="AJ24" s="1685"/>
      <c r="AK24" s="1685"/>
      <c r="AL24" s="1685"/>
      <c r="AM24" s="1685"/>
      <c r="AN24" s="1685"/>
      <c r="AO24" s="1685"/>
      <c r="AP24" s="1685"/>
      <c r="AQ24" s="1685"/>
      <c r="AR24" s="1685"/>
      <c r="AS24" s="1685"/>
      <c r="AT24" s="1685"/>
      <c r="AU24" s="1685"/>
      <c r="AV24" s="1685"/>
      <c r="AW24" s="1685"/>
      <c r="AX24" s="1685"/>
      <c r="AY24" s="1685"/>
      <c r="AZ24" s="1685"/>
      <c r="BA24" s="1685"/>
      <c r="BB24" s="1685"/>
      <c r="BC24" s="1685"/>
      <c r="BD24" s="1685"/>
      <c r="BE24" s="1685"/>
      <c r="BF24" s="1685"/>
      <c r="BG24" s="1685"/>
      <c r="BH24" s="1685"/>
      <c r="BI24" s="1685"/>
      <c r="BJ24" s="1685"/>
      <c r="BK24" s="1685"/>
      <c r="BL24" s="1685"/>
      <c r="BM24" s="1685"/>
      <c r="BN24" s="1685"/>
      <c r="BO24" s="1685"/>
      <c r="BP24" s="1685"/>
      <c r="BQ24" s="1685"/>
      <c r="BR24" s="1685"/>
      <c r="BS24" s="1685"/>
      <c r="BT24" s="1685"/>
      <c r="BU24" s="1685"/>
      <c r="BV24" s="1685"/>
      <c r="BW24" s="1685"/>
      <c r="BX24" s="1685"/>
      <c r="BY24" s="1685"/>
      <c r="BZ24" s="1685"/>
      <c r="CA24" s="1685"/>
      <c r="CB24" s="1685"/>
      <c r="CC24" s="1685"/>
      <c r="CD24" s="1685"/>
      <c r="CE24" s="1685"/>
      <c r="CF24" s="1685"/>
      <c r="CG24" s="1685"/>
      <c r="CH24" s="1685"/>
      <c r="CI24" s="1685"/>
      <c r="CJ24" s="1685"/>
      <c r="CK24" s="1685"/>
      <c r="CL24" s="1685"/>
      <c r="CM24" s="1685"/>
      <c r="CN24" s="1685"/>
      <c r="CO24" s="1685"/>
      <c r="CP24" s="1685"/>
      <c r="CQ24" s="1685"/>
      <c r="CR24" s="1685"/>
      <c r="CS24" s="1685"/>
      <c r="CT24" s="1685"/>
      <c r="CU24" s="1685"/>
      <c r="CV24" s="1685"/>
      <c r="CW24" s="1685"/>
      <c r="CX24" s="1685"/>
      <c r="CY24" s="1685"/>
      <c r="CZ24" s="1685"/>
      <c r="DA24" s="1685"/>
      <c r="DB24" s="1685"/>
      <c r="DC24" s="1685"/>
      <c r="DD24" s="1685"/>
      <c r="DE24" s="1685"/>
      <c r="DF24" s="1685"/>
      <c r="DG24" s="1685"/>
      <c r="DH24" s="1685"/>
      <c r="DI24" s="1685"/>
      <c r="DJ24" s="1685"/>
      <c r="DK24" s="1685"/>
      <c r="DL24" s="1685"/>
      <c r="DM24" s="1685"/>
      <c r="DN24" s="1685"/>
      <c r="DO24" s="1685"/>
      <c r="DP24" s="1685"/>
      <c r="DQ24" s="1685"/>
      <c r="DR24" s="1685"/>
      <c r="DS24" s="1685"/>
      <c r="DT24" s="1685"/>
      <c r="DU24" s="1685"/>
      <c r="DV24" s="1685"/>
      <c r="DW24" s="1685"/>
      <c r="DX24" s="1685"/>
      <c r="DY24" s="1685"/>
      <c r="DZ24" s="1685"/>
      <c r="EA24" s="1685"/>
      <c r="EB24" s="1685"/>
      <c r="EC24" s="1685"/>
      <c r="ED24" s="1685"/>
      <c r="EE24" s="1685"/>
      <c r="EF24" s="1685"/>
      <c r="EG24" s="1685"/>
      <c r="EH24" s="1685"/>
      <c r="EI24" s="1685"/>
      <c r="EJ24" s="1685"/>
      <c r="EK24" s="1685"/>
      <c r="EL24" s="1685"/>
      <c r="EM24" s="1685"/>
      <c r="EN24" s="1685"/>
      <c r="EO24" s="1685"/>
      <c r="EP24" s="1685"/>
      <c r="EQ24" s="1685"/>
      <c r="ER24" s="1685"/>
      <c r="ES24" s="1685"/>
      <c r="ET24" s="1685"/>
      <c r="EU24" s="1685"/>
      <c r="EV24" s="1685"/>
      <c r="EW24" s="1685"/>
      <c r="EX24" s="1685"/>
      <c r="EY24" s="1685"/>
      <c r="EZ24" s="1685"/>
      <c r="FA24" s="1685"/>
      <c r="FB24" s="1685"/>
      <c r="FC24" s="1685"/>
      <c r="FD24" s="1685"/>
      <c r="FE24" s="1685"/>
      <c r="FF24" s="1685"/>
      <c r="FG24" s="1685"/>
      <c r="FH24" s="1685"/>
      <c r="FI24" s="1685"/>
      <c r="FJ24" s="1685"/>
      <c r="FK24" s="1685"/>
      <c r="FL24" s="1685"/>
      <c r="FM24" s="1685"/>
      <c r="FN24" s="1685"/>
      <c r="FO24" s="1685"/>
      <c r="FP24" s="1685"/>
      <c r="FQ24" s="1685"/>
      <c r="FR24" s="1685"/>
      <c r="FS24" s="1685"/>
      <c r="FT24" s="1685"/>
      <c r="FU24" s="1685"/>
      <c r="FV24" s="1685"/>
      <c r="FW24" s="1685"/>
      <c r="FX24" s="1685"/>
      <c r="FY24" s="1685"/>
      <c r="FZ24" s="1685"/>
      <c r="GA24" s="1685"/>
      <c r="GB24" s="1685"/>
      <c r="GC24" s="1685"/>
      <c r="GD24" s="1685"/>
      <c r="GE24" s="1685"/>
      <c r="GF24" s="1685"/>
      <c r="GG24" s="1685"/>
      <c r="GH24" s="1685"/>
      <c r="GI24" s="1685"/>
      <c r="GJ24" s="1685"/>
      <c r="GK24" s="1685"/>
      <c r="GL24" s="1685"/>
      <c r="GM24" s="1685"/>
      <c r="GN24" s="1685"/>
      <c r="GO24" s="1685"/>
      <c r="GP24" s="1685"/>
      <c r="GQ24" s="1685"/>
      <c r="GR24" s="1685"/>
      <c r="GS24" s="1685"/>
      <c r="GT24" s="1685"/>
      <c r="GU24" s="1685"/>
      <c r="GV24" s="1685"/>
      <c r="GW24" s="1685"/>
      <c r="GX24" s="1685"/>
      <c r="GY24" s="1685"/>
      <c r="GZ24" s="1685"/>
      <c r="HA24" s="1685"/>
      <c r="HB24" s="1685"/>
      <c r="HC24" s="1685"/>
      <c r="HD24" s="1685"/>
      <c r="HE24" s="1685"/>
      <c r="HF24" s="1685"/>
      <c r="HG24" s="1685"/>
      <c r="HH24" s="1685"/>
      <c r="HI24" s="1685"/>
      <c r="HJ24" s="1685"/>
      <c r="HK24" s="1685"/>
      <c r="HL24" s="1685"/>
      <c r="HM24" s="1685"/>
      <c r="HN24" s="1685"/>
      <c r="HO24" s="1685"/>
      <c r="HP24" s="1685"/>
      <c r="HQ24" s="1685"/>
      <c r="HR24" s="1685"/>
      <c r="HS24" s="1685"/>
      <c r="HT24" s="1685"/>
      <c r="HU24" s="1685"/>
      <c r="HV24" s="1685"/>
      <c r="HW24" s="1685"/>
      <c r="HX24" s="1685"/>
      <c r="HY24" s="1685"/>
      <c r="HZ24" s="1685"/>
      <c r="IA24" s="1685"/>
      <c r="IB24" s="1685"/>
      <c r="IC24" s="1685"/>
      <c r="ID24" s="1685"/>
      <c r="IE24" s="1685"/>
      <c r="IF24" s="1685"/>
      <c r="IG24" s="1685"/>
      <c r="IH24" s="1685"/>
      <c r="II24" s="1685"/>
      <c r="IJ24" s="1685"/>
      <c r="IK24" s="1685"/>
      <c r="IL24" s="1685"/>
      <c r="IM24" s="1685"/>
      <c r="IN24" s="1685"/>
      <c r="IO24" s="1685"/>
      <c r="IP24" s="1685"/>
      <c r="IQ24" s="1685"/>
      <c r="IR24" s="1685"/>
      <c r="IS24" s="1685"/>
      <c r="IT24" s="1685"/>
      <c r="IU24" s="1685"/>
      <c r="IV24" s="1685"/>
    </row>
    <row r="25" spans="1:256" s="2121" customFormat="1" ht="26.25" thickBot="1">
      <c r="A25" s="2705"/>
      <c r="B25" s="1704" t="s">
        <v>516</v>
      </c>
      <c r="C25" s="1705">
        <v>3.441637756378868E-2</v>
      </c>
      <c r="D25" s="1706">
        <v>4.7410011220711569E-2</v>
      </c>
      <c r="E25" s="1706">
        <v>4.4556873577307934E-2</v>
      </c>
      <c r="F25" s="1706">
        <v>4.2884315114740272E-2</v>
      </c>
      <c r="G25" s="1706">
        <v>3.6764467450721879E-2</v>
      </c>
      <c r="H25" s="1706">
        <v>8.8017890305538596E-2</v>
      </c>
      <c r="I25" s="1707">
        <v>4.4056220883699454E-2</v>
      </c>
      <c r="K25" s="2126"/>
      <c r="L25" s="2126"/>
      <c r="M25" s="2127"/>
      <c r="N25" s="2126"/>
      <c r="O25" s="2127"/>
      <c r="P25" s="2126"/>
      <c r="Q25" s="2126"/>
      <c r="R25" s="2126"/>
      <c r="S25" s="2126"/>
      <c r="T25" s="1685"/>
      <c r="U25" s="1685"/>
      <c r="V25" s="1685"/>
      <c r="W25" s="1685"/>
      <c r="X25" s="1685"/>
      <c r="Y25" s="1685"/>
      <c r="Z25" s="1685"/>
      <c r="AA25" s="1685"/>
      <c r="AB25" s="1685"/>
      <c r="AC25" s="1685"/>
      <c r="AD25" s="1685"/>
      <c r="AE25" s="1685"/>
      <c r="AF25" s="1685"/>
      <c r="AG25" s="1685"/>
      <c r="AH25" s="1685"/>
      <c r="AI25" s="1685"/>
      <c r="AJ25" s="1685"/>
      <c r="AK25" s="1685"/>
      <c r="AL25" s="1685"/>
      <c r="AM25" s="1685"/>
      <c r="AN25" s="1685"/>
      <c r="AO25" s="1685"/>
      <c r="AP25" s="1685"/>
      <c r="AQ25" s="1685"/>
      <c r="AR25" s="1685"/>
      <c r="AS25" s="1685"/>
      <c r="AT25" s="1685"/>
      <c r="AU25" s="1685"/>
      <c r="AV25" s="1685"/>
      <c r="AW25" s="1685"/>
      <c r="AX25" s="1685"/>
      <c r="AY25" s="1685"/>
      <c r="AZ25" s="1685"/>
      <c r="BA25" s="1685"/>
      <c r="BB25" s="1685"/>
      <c r="BC25" s="1685"/>
      <c r="BD25" s="1685"/>
      <c r="BE25" s="1685"/>
      <c r="BF25" s="1685"/>
      <c r="BG25" s="1685"/>
      <c r="BH25" s="1685"/>
      <c r="BI25" s="1685"/>
      <c r="BJ25" s="1685"/>
      <c r="BK25" s="1685"/>
      <c r="BL25" s="1685"/>
      <c r="BM25" s="1685"/>
      <c r="BN25" s="1685"/>
      <c r="BO25" s="1685"/>
      <c r="BP25" s="1685"/>
      <c r="BQ25" s="1685"/>
      <c r="BR25" s="1685"/>
      <c r="BS25" s="1685"/>
      <c r="BT25" s="1685"/>
      <c r="BU25" s="1685"/>
      <c r="BV25" s="1685"/>
      <c r="BW25" s="1685"/>
      <c r="BX25" s="1685"/>
      <c r="BY25" s="1685"/>
      <c r="BZ25" s="1685"/>
      <c r="CA25" s="1685"/>
      <c r="CB25" s="1685"/>
      <c r="CC25" s="1685"/>
      <c r="CD25" s="1685"/>
      <c r="CE25" s="1685"/>
      <c r="CF25" s="1685"/>
      <c r="CG25" s="1685"/>
      <c r="CH25" s="1685"/>
      <c r="CI25" s="1685"/>
      <c r="CJ25" s="1685"/>
      <c r="CK25" s="1685"/>
      <c r="CL25" s="1685"/>
      <c r="CM25" s="1685"/>
      <c r="CN25" s="1685"/>
      <c r="CO25" s="1685"/>
      <c r="CP25" s="1685"/>
      <c r="CQ25" s="1685"/>
      <c r="CR25" s="1685"/>
      <c r="CS25" s="1685"/>
      <c r="CT25" s="1685"/>
      <c r="CU25" s="1685"/>
      <c r="CV25" s="1685"/>
      <c r="CW25" s="1685"/>
      <c r="CX25" s="1685"/>
      <c r="CY25" s="1685"/>
      <c r="CZ25" s="1685"/>
      <c r="DA25" s="1685"/>
      <c r="DB25" s="1685"/>
      <c r="DC25" s="1685"/>
      <c r="DD25" s="1685"/>
      <c r="DE25" s="1685"/>
      <c r="DF25" s="1685"/>
      <c r="DG25" s="1685"/>
      <c r="DH25" s="1685"/>
      <c r="DI25" s="1685"/>
      <c r="DJ25" s="1685"/>
      <c r="DK25" s="1685"/>
      <c r="DL25" s="1685"/>
      <c r="DM25" s="1685"/>
      <c r="DN25" s="1685"/>
      <c r="DO25" s="1685"/>
      <c r="DP25" s="1685"/>
      <c r="DQ25" s="1685"/>
      <c r="DR25" s="1685"/>
      <c r="DS25" s="1685"/>
      <c r="DT25" s="1685"/>
      <c r="DU25" s="1685"/>
      <c r="DV25" s="1685"/>
      <c r="DW25" s="1685"/>
      <c r="DX25" s="1685"/>
      <c r="DY25" s="1685"/>
      <c r="DZ25" s="1685"/>
      <c r="EA25" s="1685"/>
      <c r="EB25" s="1685"/>
      <c r="EC25" s="1685"/>
      <c r="ED25" s="1685"/>
      <c r="EE25" s="1685"/>
      <c r="EF25" s="1685"/>
      <c r="EG25" s="1685"/>
      <c r="EH25" s="1685"/>
      <c r="EI25" s="1685"/>
      <c r="EJ25" s="1685"/>
      <c r="EK25" s="1685"/>
      <c r="EL25" s="1685"/>
      <c r="EM25" s="1685"/>
      <c r="EN25" s="1685"/>
      <c r="EO25" s="1685"/>
      <c r="EP25" s="1685"/>
      <c r="EQ25" s="1685"/>
      <c r="ER25" s="1685"/>
      <c r="ES25" s="1685"/>
      <c r="ET25" s="1685"/>
      <c r="EU25" s="1685"/>
      <c r="EV25" s="1685"/>
      <c r="EW25" s="1685"/>
      <c r="EX25" s="1685"/>
      <c r="EY25" s="1685"/>
      <c r="EZ25" s="1685"/>
      <c r="FA25" s="1685"/>
      <c r="FB25" s="1685"/>
      <c r="FC25" s="1685"/>
      <c r="FD25" s="1685"/>
      <c r="FE25" s="1685"/>
      <c r="FF25" s="1685"/>
      <c r="FG25" s="1685"/>
      <c r="FH25" s="1685"/>
      <c r="FI25" s="1685"/>
      <c r="FJ25" s="1685"/>
      <c r="FK25" s="1685"/>
      <c r="FL25" s="1685"/>
      <c r="FM25" s="1685"/>
      <c r="FN25" s="1685"/>
      <c r="FO25" s="1685"/>
      <c r="FP25" s="1685"/>
      <c r="FQ25" s="1685"/>
      <c r="FR25" s="1685"/>
      <c r="FS25" s="1685"/>
      <c r="FT25" s="1685"/>
      <c r="FU25" s="1685"/>
      <c r="FV25" s="1685"/>
      <c r="FW25" s="1685"/>
      <c r="FX25" s="1685"/>
      <c r="FY25" s="1685"/>
      <c r="FZ25" s="1685"/>
      <c r="GA25" s="1685"/>
      <c r="GB25" s="1685"/>
      <c r="GC25" s="1685"/>
      <c r="GD25" s="1685"/>
      <c r="GE25" s="1685"/>
      <c r="GF25" s="1685"/>
      <c r="GG25" s="1685"/>
      <c r="GH25" s="1685"/>
      <c r="GI25" s="1685"/>
      <c r="GJ25" s="1685"/>
      <c r="GK25" s="1685"/>
      <c r="GL25" s="1685"/>
      <c r="GM25" s="1685"/>
      <c r="GN25" s="1685"/>
      <c r="GO25" s="1685"/>
      <c r="GP25" s="1685"/>
      <c r="GQ25" s="1685"/>
      <c r="GR25" s="1685"/>
      <c r="GS25" s="1685"/>
      <c r="GT25" s="1685"/>
      <c r="GU25" s="1685"/>
      <c r="GV25" s="1685"/>
      <c r="GW25" s="1685"/>
      <c r="GX25" s="1685"/>
      <c r="GY25" s="1685"/>
      <c r="GZ25" s="1685"/>
      <c r="HA25" s="1685"/>
      <c r="HB25" s="1685"/>
      <c r="HC25" s="1685"/>
      <c r="HD25" s="1685"/>
      <c r="HE25" s="1685"/>
      <c r="HF25" s="1685"/>
      <c r="HG25" s="1685"/>
      <c r="HH25" s="1685"/>
      <c r="HI25" s="1685"/>
      <c r="HJ25" s="1685"/>
      <c r="HK25" s="1685"/>
      <c r="HL25" s="1685"/>
      <c r="HM25" s="1685"/>
      <c r="HN25" s="1685"/>
      <c r="HO25" s="1685"/>
      <c r="HP25" s="1685"/>
      <c r="HQ25" s="1685"/>
      <c r="HR25" s="1685"/>
      <c r="HS25" s="1685"/>
      <c r="HT25" s="1685"/>
      <c r="HU25" s="1685"/>
      <c r="HV25" s="1685"/>
      <c r="HW25" s="1685"/>
      <c r="HX25" s="1685"/>
      <c r="HY25" s="1685"/>
      <c r="HZ25" s="1685"/>
      <c r="IA25" s="1685"/>
      <c r="IB25" s="1685"/>
      <c r="IC25" s="1685"/>
      <c r="ID25" s="1685"/>
      <c r="IE25" s="1685"/>
      <c r="IF25" s="1685"/>
      <c r="IG25" s="1685"/>
      <c r="IH25" s="1685"/>
      <c r="II25" s="1685"/>
      <c r="IJ25" s="1685"/>
      <c r="IK25" s="1685"/>
      <c r="IL25" s="1685"/>
      <c r="IM25" s="1685"/>
      <c r="IN25" s="1685"/>
      <c r="IO25" s="1685"/>
      <c r="IP25" s="1685"/>
      <c r="IQ25" s="1685"/>
      <c r="IR25" s="1685"/>
      <c r="IS25" s="1685"/>
      <c r="IT25" s="1685"/>
      <c r="IU25" s="1685"/>
      <c r="IV25" s="1685"/>
    </row>
    <row r="26" spans="1:256" s="2121" customFormat="1" ht="51">
      <c r="A26" s="2692" t="s">
        <v>577</v>
      </c>
      <c r="B26" s="1701" t="s">
        <v>574</v>
      </c>
      <c r="C26" s="1703">
        <v>0.16715851537979759</v>
      </c>
      <c r="D26" s="1695">
        <v>0.16173724788155924</v>
      </c>
      <c r="E26" s="1695">
        <v>0.17201177454033675</v>
      </c>
      <c r="F26" s="1695">
        <v>0.17077903626007424</v>
      </c>
      <c r="G26" s="1695">
        <v>0.1736064266780612</v>
      </c>
      <c r="H26" s="1695">
        <v>0.17348815390686473</v>
      </c>
      <c r="I26" s="1696">
        <v>0.14985369195297887</v>
      </c>
      <c r="L26" s="1685"/>
      <c r="M26" s="1690"/>
      <c r="N26" s="1685"/>
      <c r="O26" s="1685"/>
      <c r="P26" s="1685"/>
      <c r="Q26" s="1685"/>
      <c r="R26" s="1685"/>
      <c r="S26" s="1685"/>
      <c r="T26" s="1685"/>
      <c r="U26" s="1685"/>
      <c r="V26" s="1685"/>
      <c r="W26" s="1685"/>
      <c r="X26" s="1685"/>
      <c r="Y26" s="1685"/>
      <c r="Z26" s="1685"/>
      <c r="AA26" s="1685"/>
      <c r="AB26" s="1685"/>
      <c r="AC26" s="1685"/>
      <c r="AD26" s="1685"/>
      <c r="AE26" s="1685"/>
      <c r="AF26" s="1685"/>
      <c r="AG26" s="1685"/>
      <c r="AH26" s="1685"/>
      <c r="AI26" s="1685"/>
      <c r="AJ26" s="1685"/>
      <c r="AK26" s="1685"/>
      <c r="AL26" s="1685"/>
      <c r="AM26" s="1685"/>
      <c r="AN26" s="1685"/>
      <c r="AO26" s="1685"/>
      <c r="AP26" s="1685"/>
      <c r="AQ26" s="1685"/>
      <c r="AR26" s="1685"/>
      <c r="AS26" s="1685"/>
      <c r="AT26" s="1685"/>
      <c r="AU26" s="1685"/>
      <c r="AV26" s="1685"/>
      <c r="AW26" s="1685"/>
      <c r="AX26" s="1685"/>
      <c r="AY26" s="1685"/>
      <c r="AZ26" s="1685"/>
      <c r="BA26" s="1685"/>
      <c r="BB26" s="1685"/>
      <c r="BC26" s="1685"/>
      <c r="BD26" s="1685"/>
      <c r="BE26" s="1685"/>
      <c r="BF26" s="1685"/>
      <c r="BG26" s="1685"/>
      <c r="BH26" s="1685"/>
      <c r="BI26" s="1685"/>
      <c r="BJ26" s="1685"/>
      <c r="BK26" s="1685"/>
      <c r="BL26" s="1685"/>
      <c r="BM26" s="1685"/>
      <c r="BN26" s="1685"/>
      <c r="BO26" s="1685"/>
      <c r="BP26" s="1685"/>
      <c r="BQ26" s="1685"/>
      <c r="BR26" s="1685"/>
      <c r="BS26" s="1685"/>
      <c r="BT26" s="1685"/>
      <c r="BU26" s="1685"/>
      <c r="BV26" s="1685"/>
      <c r="BW26" s="1685"/>
      <c r="BX26" s="1685"/>
      <c r="BY26" s="1685"/>
      <c r="BZ26" s="1685"/>
      <c r="CA26" s="1685"/>
      <c r="CB26" s="1685"/>
      <c r="CC26" s="1685"/>
      <c r="CD26" s="1685"/>
      <c r="CE26" s="1685"/>
      <c r="CF26" s="1685"/>
      <c r="CG26" s="1685"/>
      <c r="CH26" s="1685"/>
      <c r="CI26" s="1685"/>
      <c r="CJ26" s="1685"/>
      <c r="CK26" s="1685"/>
      <c r="CL26" s="1685"/>
      <c r="CM26" s="1685"/>
      <c r="CN26" s="1685"/>
      <c r="CO26" s="1685"/>
      <c r="CP26" s="1685"/>
      <c r="CQ26" s="1685"/>
      <c r="CR26" s="1685"/>
      <c r="CS26" s="1685"/>
      <c r="CT26" s="1685"/>
      <c r="CU26" s="1685"/>
      <c r="CV26" s="1685"/>
      <c r="CW26" s="1685"/>
      <c r="CX26" s="1685"/>
      <c r="CY26" s="1685"/>
      <c r="CZ26" s="1685"/>
      <c r="DA26" s="1685"/>
      <c r="DB26" s="1685"/>
      <c r="DC26" s="1685"/>
      <c r="DD26" s="1685"/>
      <c r="DE26" s="1685"/>
      <c r="DF26" s="1685"/>
      <c r="DG26" s="1685"/>
      <c r="DH26" s="1685"/>
      <c r="DI26" s="1685"/>
      <c r="DJ26" s="1685"/>
      <c r="DK26" s="1685"/>
      <c r="DL26" s="1685"/>
      <c r="DM26" s="1685"/>
      <c r="DN26" s="1685"/>
      <c r="DO26" s="1685"/>
      <c r="DP26" s="1685"/>
      <c r="DQ26" s="1685"/>
      <c r="DR26" s="1685"/>
      <c r="DS26" s="1685"/>
      <c r="DT26" s="1685"/>
      <c r="DU26" s="1685"/>
      <c r="DV26" s="1685"/>
      <c r="DW26" s="1685"/>
      <c r="DX26" s="1685"/>
      <c r="DY26" s="1685"/>
      <c r="DZ26" s="1685"/>
      <c r="EA26" s="1685"/>
      <c r="EB26" s="1685"/>
      <c r="EC26" s="1685"/>
      <c r="ED26" s="1685"/>
      <c r="EE26" s="1685"/>
      <c r="EF26" s="1685"/>
      <c r="EG26" s="1685"/>
      <c r="EH26" s="1685"/>
      <c r="EI26" s="1685"/>
      <c r="EJ26" s="1685"/>
      <c r="EK26" s="1685"/>
      <c r="EL26" s="1685"/>
      <c r="EM26" s="1685"/>
      <c r="EN26" s="1685"/>
      <c r="EO26" s="1685"/>
      <c r="EP26" s="1685"/>
      <c r="EQ26" s="1685"/>
      <c r="ER26" s="1685"/>
      <c r="ES26" s="1685"/>
      <c r="ET26" s="1685"/>
      <c r="EU26" s="1685"/>
      <c r="EV26" s="1685"/>
      <c r="EW26" s="1685"/>
      <c r="EX26" s="1685"/>
      <c r="EY26" s="1685"/>
      <c r="EZ26" s="1685"/>
      <c r="FA26" s="1685"/>
      <c r="FB26" s="1685"/>
      <c r="FC26" s="1685"/>
      <c r="FD26" s="1685"/>
      <c r="FE26" s="1685"/>
      <c r="FF26" s="1685"/>
      <c r="FG26" s="1685"/>
      <c r="FH26" s="1685"/>
      <c r="FI26" s="1685"/>
      <c r="FJ26" s="1685"/>
      <c r="FK26" s="1685"/>
      <c r="FL26" s="1685"/>
      <c r="FM26" s="1685"/>
      <c r="FN26" s="1685"/>
      <c r="FO26" s="1685"/>
      <c r="FP26" s="1685"/>
      <c r="FQ26" s="1685"/>
      <c r="FR26" s="1685"/>
      <c r="FS26" s="1685"/>
      <c r="FT26" s="1685"/>
      <c r="FU26" s="1685"/>
      <c r="FV26" s="1685"/>
      <c r="FW26" s="1685"/>
      <c r="FX26" s="1685"/>
      <c r="FY26" s="1685"/>
      <c r="FZ26" s="1685"/>
      <c r="GA26" s="1685"/>
      <c r="GB26" s="1685"/>
      <c r="GC26" s="1685"/>
      <c r="GD26" s="1685"/>
      <c r="GE26" s="1685"/>
      <c r="GF26" s="1685"/>
      <c r="GG26" s="1685"/>
      <c r="GH26" s="1685"/>
      <c r="GI26" s="1685"/>
      <c r="GJ26" s="1685"/>
      <c r="GK26" s="1685"/>
      <c r="GL26" s="1685"/>
      <c r="GM26" s="1685"/>
      <c r="GN26" s="1685"/>
      <c r="GO26" s="1685"/>
      <c r="GP26" s="1685"/>
      <c r="GQ26" s="1685"/>
      <c r="GR26" s="1685"/>
      <c r="GS26" s="1685"/>
      <c r="GT26" s="1685"/>
      <c r="GU26" s="1685"/>
      <c r="GV26" s="1685"/>
      <c r="GW26" s="1685"/>
      <c r="GX26" s="1685"/>
      <c r="GY26" s="1685"/>
      <c r="GZ26" s="1685"/>
      <c r="HA26" s="1685"/>
      <c r="HB26" s="1685"/>
      <c r="HC26" s="1685"/>
      <c r="HD26" s="1685"/>
      <c r="HE26" s="1685"/>
      <c r="HF26" s="1685"/>
      <c r="HG26" s="1685"/>
      <c r="HH26" s="1685"/>
      <c r="HI26" s="1685"/>
      <c r="HJ26" s="1685"/>
      <c r="HK26" s="1685"/>
      <c r="HL26" s="1685"/>
      <c r="HM26" s="1685"/>
      <c r="HN26" s="1685"/>
      <c r="HO26" s="1685"/>
      <c r="HP26" s="1685"/>
      <c r="HQ26" s="1685"/>
      <c r="HR26" s="1685"/>
      <c r="HS26" s="1685"/>
      <c r="HT26" s="1685"/>
      <c r="HU26" s="1685"/>
      <c r="HV26" s="1685"/>
      <c r="HW26" s="1685"/>
      <c r="HX26" s="1685"/>
      <c r="HY26" s="1685"/>
      <c r="HZ26" s="1685"/>
      <c r="IA26" s="1685"/>
      <c r="IB26" s="1685"/>
      <c r="IC26" s="1685"/>
      <c r="ID26" s="1685"/>
      <c r="IE26" s="1685"/>
      <c r="IF26" s="1685"/>
      <c r="IG26" s="1685"/>
      <c r="IH26" s="1685"/>
      <c r="II26" s="1685"/>
      <c r="IJ26" s="1685"/>
      <c r="IK26" s="1685"/>
      <c r="IL26" s="1685"/>
      <c r="IM26" s="1685"/>
      <c r="IN26" s="1685"/>
      <c r="IO26" s="1685"/>
      <c r="IP26" s="1685"/>
      <c r="IQ26" s="1685"/>
      <c r="IR26" s="1685"/>
      <c r="IS26" s="1685"/>
      <c r="IT26" s="1685"/>
      <c r="IU26" s="1685"/>
      <c r="IV26" s="1685"/>
    </row>
    <row r="27" spans="1:256" s="2121" customFormat="1" ht="38.25">
      <c r="A27" s="2693"/>
      <c r="B27" s="1702" t="s">
        <v>575</v>
      </c>
      <c r="C27" s="1708">
        <v>0.16793387685775948</v>
      </c>
      <c r="D27" s="1698">
        <v>0.18337491405660464</v>
      </c>
      <c r="E27" s="1698">
        <v>0.17235287256756862</v>
      </c>
      <c r="F27" s="1698">
        <v>0.17567624474207311</v>
      </c>
      <c r="G27" s="1698">
        <v>0.17505251474540667</v>
      </c>
      <c r="H27" s="1698">
        <v>0.2392930917443023</v>
      </c>
      <c r="I27" s="1699">
        <v>0.17848437723670885</v>
      </c>
      <c r="J27" s="1685"/>
      <c r="K27" s="1690"/>
      <c r="L27" s="1690"/>
      <c r="M27" s="1690"/>
      <c r="N27" s="1690"/>
      <c r="O27" s="1690"/>
      <c r="P27" s="1690"/>
      <c r="Q27" s="1685"/>
      <c r="R27" s="1685"/>
      <c r="S27" s="1685"/>
      <c r="T27" s="1685"/>
      <c r="U27" s="1685"/>
      <c r="V27" s="1685"/>
      <c r="W27" s="1685"/>
      <c r="X27" s="1685"/>
      <c r="Y27" s="1685"/>
      <c r="Z27" s="1685"/>
      <c r="AA27" s="1685"/>
      <c r="AB27" s="1685"/>
      <c r="AC27" s="1685"/>
      <c r="AD27" s="1685"/>
      <c r="AE27" s="1685"/>
      <c r="AF27" s="1685"/>
      <c r="AG27" s="1685"/>
      <c r="AH27" s="1685"/>
      <c r="AI27" s="1685"/>
      <c r="AJ27" s="1685"/>
      <c r="AK27" s="1685"/>
      <c r="AL27" s="1685"/>
      <c r="AM27" s="1685"/>
      <c r="AN27" s="1685"/>
      <c r="AO27" s="1685"/>
      <c r="AP27" s="1685"/>
      <c r="AQ27" s="1685"/>
      <c r="AR27" s="1685"/>
      <c r="AS27" s="1685"/>
      <c r="AT27" s="1685"/>
      <c r="AU27" s="1685"/>
      <c r="AV27" s="1685"/>
      <c r="AW27" s="1685"/>
      <c r="AX27" s="1685"/>
      <c r="AY27" s="1685"/>
      <c r="AZ27" s="1685"/>
      <c r="BA27" s="1685"/>
      <c r="BB27" s="1685"/>
      <c r="BC27" s="1685"/>
      <c r="BD27" s="1685"/>
      <c r="BE27" s="1685"/>
      <c r="BF27" s="1685"/>
      <c r="BG27" s="1685"/>
      <c r="BH27" s="1685"/>
      <c r="BI27" s="1685"/>
      <c r="BJ27" s="1685"/>
      <c r="BK27" s="1685"/>
      <c r="BL27" s="1685"/>
      <c r="BM27" s="1685"/>
      <c r="BN27" s="1685"/>
      <c r="BO27" s="1685"/>
      <c r="BP27" s="1685"/>
      <c r="BQ27" s="1685"/>
      <c r="BR27" s="1685"/>
      <c r="BS27" s="1685"/>
      <c r="BT27" s="1685"/>
      <c r="BU27" s="1685"/>
      <c r="BV27" s="1685"/>
      <c r="BW27" s="1685"/>
      <c r="BX27" s="1685"/>
      <c r="BY27" s="1685"/>
      <c r="BZ27" s="1685"/>
      <c r="CA27" s="1685"/>
      <c r="CB27" s="1685"/>
      <c r="CC27" s="1685"/>
      <c r="CD27" s="1685"/>
      <c r="CE27" s="1685"/>
      <c r="CF27" s="1685"/>
      <c r="CG27" s="1685"/>
      <c r="CH27" s="1685"/>
      <c r="CI27" s="1685"/>
      <c r="CJ27" s="1685"/>
      <c r="CK27" s="1685"/>
      <c r="CL27" s="1685"/>
      <c r="CM27" s="1685"/>
      <c r="CN27" s="1685"/>
      <c r="CO27" s="1685"/>
      <c r="CP27" s="1685"/>
      <c r="CQ27" s="1685"/>
      <c r="CR27" s="1685"/>
      <c r="CS27" s="1685"/>
      <c r="CT27" s="1685"/>
      <c r="CU27" s="1685"/>
      <c r="CV27" s="1685"/>
      <c r="CW27" s="1685"/>
      <c r="CX27" s="1685"/>
      <c r="CY27" s="1685"/>
      <c r="CZ27" s="1685"/>
      <c r="DA27" s="1685"/>
      <c r="DB27" s="1685"/>
      <c r="DC27" s="1685"/>
      <c r="DD27" s="1685"/>
      <c r="DE27" s="1685"/>
      <c r="DF27" s="1685"/>
      <c r="DG27" s="1685"/>
      <c r="DH27" s="1685"/>
      <c r="DI27" s="1685"/>
      <c r="DJ27" s="1685"/>
      <c r="DK27" s="1685"/>
      <c r="DL27" s="1685"/>
      <c r="DM27" s="1685"/>
      <c r="DN27" s="1685"/>
      <c r="DO27" s="1685"/>
      <c r="DP27" s="1685"/>
      <c r="DQ27" s="1685"/>
      <c r="DR27" s="1685"/>
      <c r="DS27" s="1685"/>
      <c r="DT27" s="1685"/>
      <c r="DU27" s="1685"/>
      <c r="DV27" s="1685"/>
      <c r="DW27" s="1685"/>
      <c r="DX27" s="1685"/>
      <c r="DY27" s="1685"/>
      <c r="DZ27" s="1685"/>
      <c r="EA27" s="1685"/>
      <c r="EB27" s="1685"/>
      <c r="EC27" s="1685"/>
      <c r="ED27" s="1685"/>
      <c r="EE27" s="1685"/>
      <c r="EF27" s="1685"/>
      <c r="EG27" s="1685"/>
      <c r="EH27" s="1685"/>
      <c r="EI27" s="1685"/>
      <c r="EJ27" s="1685"/>
      <c r="EK27" s="1685"/>
      <c r="EL27" s="1685"/>
      <c r="EM27" s="1685"/>
      <c r="EN27" s="1685"/>
      <c r="EO27" s="1685"/>
      <c r="EP27" s="1685"/>
      <c r="EQ27" s="1685"/>
      <c r="ER27" s="1685"/>
      <c r="ES27" s="1685"/>
      <c r="ET27" s="1685"/>
      <c r="EU27" s="1685"/>
      <c r="EV27" s="1685"/>
      <c r="EW27" s="1685"/>
      <c r="EX27" s="1685"/>
      <c r="EY27" s="1685"/>
      <c r="EZ27" s="1685"/>
      <c r="FA27" s="1685"/>
      <c r="FB27" s="1685"/>
      <c r="FC27" s="1685"/>
      <c r="FD27" s="1685"/>
      <c r="FE27" s="1685"/>
      <c r="FF27" s="1685"/>
      <c r="FG27" s="1685"/>
      <c r="FH27" s="1685"/>
      <c r="FI27" s="1685"/>
      <c r="FJ27" s="1685"/>
      <c r="FK27" s="1685"/>
      <c r="FL27" s="1685"/>
      <c r="FM27" s="1685"/>
      <c r="FN27" s="1685"/>
      <c r="FO27" s="1685"/>
      <c r="FP27" s="1685"/>
      <c r="FQ27" s="1685"/>
      <c r="FR27" s="1685"/>
      <c r="FS27" s="1685"/>
      <c r="FT27" s="1685"/>
      <c r="FU27" s="1685"/>
      <c r="FV27" s="1685"/>
      <c r="FW27" s="1685"/>
      <c r="FX27" s="1685"/>
      <c r="FY27" s="1685"/>
      <c r="FZ27" s="1685"/>
      <c r="GA27" s="1685"/>
      <c r="GB27" s="1685"/>
      <c r="GC27" s="1685"/>
      <c r="GD27" s="1685"/>
      <c r="GE27" s="1685"/>
      <c r="GF27" s="1685"/>
      <c r="GG27" s="1685"/>
      <c r="GH27" s="1685"/>
      <c r="GI27" s="1685"/>
      <c r="GJ27" s="1685"/>
      <c r="GK27" s="1685"/>
      <c r="GL27" s="1685"/>
      <c r="GM27" s="1685"/>
      <c r="GN27" s="1685"/>
      <c r="GO27" s="1685"/>
      <c r="GP27" s="1685"/>
      <c r="GQ27" s="1685"/>
      <c r="GR27" s="1685"/>
      <c r="GS27" s="1685"/>
      <c r="GT27" s="1685"/>
      <c r="GU27" s="1685"/>
      <c r="GV27" s="1685"/>
      <c r="GW27" s="1685"/>
      <c r="GX27" s="1685"/>
      <c r="GY27" s="1685"/>
      <c r="GZ27" s="1685"/>
      <c r="HA27" s="1685"/>
      <c r="HB27" s="1685"/>
      <c r="HC27" s="1685"/>
      <c r="HD27" s="1685"/>
      <c r="HE27" s="1685"/>
      <c r="HF27" s="1685"/>
      <c r="HG27" s="1685"/>
      <c r="HH27" s="1685"/>
      <c r="HI27" s="1685"/>
      <c r="HJ27" s="1685"/>
      <c r="HK27" s="1685"/>
      <c r="HL27" s="1685"/>
      <c r="HM27" s="1685"/>
      <c r="HN27" s="1685"/>
      <c r="HO27" s="1685"/>
      <c r="HP27" s="1685"/>
      <c r="HQ27" s="1685"/>
      <c r="HR27" s="1685"/>
      <c r="HS27" s="1685"/>
      <c r="HT27" s="1685"/>
      <c r="HU27" s="1685"/>
      <c r="HV27" s="1685"/>
      <c r="HW27" s="1685"/>
      <c r="HX27" s="1685"/>
      <c r="HY27" s="1685"/>
      <c r="HZ27" s="1685"/>
      <c r="IA27" s="1685"/>
      <c r="IB27" s="1685"/>
      <c r="IC27" s="1685"/>
      <c r="ID27" s="1685"/>
      <c r="IE27" s="1685"/>
      <c r="IF27" s="1685"/>
      <c r="IG27" s="1685"/>
      <c r="IH27" s="1685"/>
      <c r="II27" s="1685"/>
      <c r="IJ27" s="1685"/>
      <c r="IK27" s="1685"/>
      <c r="IL27" s="1685"/>
      <c r="IM27" s="1685"/>
      <c r="IN27" s="1685"/>
      <c r="IO27" s="1685"/>
      <c r="IP27" s="1685"/>
      <c r="IQ27" s="1685"/>
      <c r="IR27" s="1685"/>
      <c r="IS27" s="1685"/>
      <c r="IT27" s="1685"/>
      <c r="IU27" s="1685"/>
      <c r="IV27" s="1685"/>
    </row>
    <row r="28" spans="1:256" s="2121" customFormat="1" ht="26.25" thickBot="1">
      <c r="A28" s="2694"/>
      <c r="B28" s="1704" t="s">
        <v>516</v>
      </c>
      <c r="C28" s="1709">
        <v>7.1843821714652881E-2</v>
      </c>
      <c r="D28" s="1693">
        <v>8.1318561744356879E-2</v>
      </c>
      <c r="E28" s="1693">
        <v>7.4877968365408332E-2</v>
      </c>
      <c r="F28" s="1693">
        <v>7.4638428226226489E-2</v>
      </c>
      <c r="G28" s="1693">
        <v>6.3225208095000818E-2</v>
      </c>
      <c r="H28" s="1693">
        <v>0.12443480543129258</v>
      </c>
      <c r="I28" s="1694">
        <v>7.8526301386506653E-2</v>
      </c>
      <c r="J28" s="1685"/>
      <c r="K28" s="1690"/>
      <c r="L28" s="1690"/>
      <c r="M28" s="1690"/>
      <c r="N28" s="1690"/>
      <c r="O28" s="1690"/>
      <c r="P28" s="1690"/>
      <c r="Q28" s="1685"/>
      <c r="R28" s="1685"/>
      <c r="S28" s="1685"/>
      <c r="T28" s="1685"/>
      <c r="U28" s="1685"/>
      <c r="V28" s="1685"/>
      <c r="W28" s="1685"/>
      <c r="X28" s="1685"/>
      <c r="Y28" s="1685"/>
      <c r="Z28" s="1685"/>
      <c r="AA28" s="1685"/>
      <c r="AB28" s="1685"/>
      <c r="AC28" s="1685"/>
      <c r="AD28" s="1685"/>
      <c r="AE28" s="1685"/>
      <c r="AF28" s="1685"/>
      <c r="AG28" s="1685"/>
      <c r="AH28" s="1685"/>
      <c r="AI28" s="1685"/>
      <c r="AJ28" s="1685"/>
      <c r="AK28" s="1685"/>
      <c r="AL28" s="1685"/>
      <c r="AM28" s="1685"/>
      <c r="AN28" s="1685"/>
      <c r="AO28" s="1685"/>
      <c r="AP28" s="1685"/>
      <c r="AQ28" s="1685"/>
      <c r="AR28" s="1685"/>
      <c r="AS28" s="1685"/>
      <c r="AT28" s="1685"/>
      <c r="AU28" s="1685"/>
      <c r="AV28" s="1685"/>
      <c r="AW28" s="1685"/>
      <c r="AX28" s="1685"/>
      <c r="AY28" s="1685"/>
      <c r="AZ28" s="1685"/>
      <c r="BA28" s="1685"/>
      <c r="BB28" s="1685"/>
      <c r="BC28" s="1685"/>
      <c r="BD28" s="1685"/>
      <c r="BE28" s="1685"/>
      <c r="BF28" s="1685"/>
      <c r="BG28" s="1685"/>
      <c r="BH28" s="1685"/>
      <c r="BI28" s="1685"/>
      <c r="BJ28" s="1685"/>
      <c r="BK28" s="1685"/>
      <c r="BL28" s="1685"/>
      <c r="BM28" s="1685"/>
      <c r="BN28" s="1685"/>
      <c r="BO28" s="1685"/>
      <c r="BP28" s="1685"/>
      <c r="BQ28" s="1685"/>
      <c r="BR28" s="1685"/>
      <c r="BS28" s="1685"/>
      <c r="BT28" s="1685"/>
      <c r="BU28" s="1685"/>
      <c r="BV28" s="1685"/>
      <c r="BW28" s="1685"/>
      <c r="BX28" s="1685"/>
      <c r="BY28" s="1685"/>
      <c r="BZ28" s="1685"/>
      <c r="CA28" s="1685"/>
      <c r="CB28" s="1685"/>
      <c r="CC28" s="1685"/>
      <c r="CD28" s="1685"/>
      <c r="CE28" s="1685"/>
      <c r="CF28" s="1685"/>
      <c r="CG28" s="1685"/>
      <c r="CH28" s="1685"/>
      <c r="CI28" s="1685"/>
      <c r="CJ28" s="1685"/>
      <c r="CK28" s="1685"/>
      <c r="CL28" s="1685"/>
      <c r="CM28" s="1685"/>
      <c r="CN28" s="1685"/>
      <c r="CO28" s="1685"/>
      <c r="CP28" s="1685"/>
      <c r="CQ28" s="1685"/>
      <c r="CR28" s="1685"/>
      <c r="CS28" s="1685"/>
      <c r="CT28" s="1685"/>
      <c r="CU28" s="1685"/>
      <c r="CV28" s="1685"/>
      <c r="CW28" s="1685"/>
      <c r="CX28" s="1685"/>
      <c r="CY28" s="1685"/>
      <c r="CZ28" s="1685"/>
      <c r="DA28" s="1685"/>
      <c r="DB28" s="1685"/>
      <c r="DC28" s="1685"/>
      <c r="DD28" s="1685"/>
      <c r="DE28" s="1685"/>
      <c r="DF28" s="1685"/>
      <c r="DG28" s="1685"/>
      <c r="DH28" s="1685"/>
      <c r="DI28" s="1685"/>
      <c r="DJ28" s="1685"/>
      <c r="DK28" s="1685"/>
      <c r="DL28" s="1685"/>
      <c r="DM28" s="1685"/>
      <c r="DN28" s="1685"/>
      <c r="DO28" s="1685"/>
      <c r="DP28" s="1685"/>
      <c r="DQ28" s="1685"/>
      <c r="DR28" s="1685"/>
      <c r="DS28" s="1685"/>
      <c r="DT28" s="1685"/>
      <c r="DU28" s="1685"/>
      <c r="DV28" s="1685"/>
      <c r="DW28" s="1685"/>
      <c r="DX28" s="1685"/>
      <c r="DY28" s="1685"/>
      <c r="DZ28" s="1685"/>
      <c r="EA28" s="1685"/>
      <c r="EB28" s="1685"/>
      <c r="EC28" s="1685"/>
      <c r="ED28" s="1685"/>
      <c r="EE28" s="1685"/>
      <c r="EF28" s="1685"/>
      <c r="EG28" s="1685"/>
      <c r="EH28" s="1685"/>
      <c r="EI28" s="1685"/>
      <c r="EJ28" s="1685"/>
      <c r="EK28" s="1685"/>
      <c r="EL28" s="1685"/>
      <c r="EM28" s="1685"/>
      <c r="EN28" s="1685"/>
      <c r="EO28" s="1685"/>
      <c r="EP28" s="1685"/>
      <c r="EQ28" s="1685"/>
      <c r="ER28" s="1685"/>
      <c r="ES28" s="1685"/>
      <c r="ET28" s="1685"/>
      <c r="EU28" s="1685"/>
      <c r="EV28" s="1685"/>
      <c r="EW28" s="1685"/>
      <c r="EX28" s="1685"/>
      <c r="EY28" s="1685"/>
      <c r="EZ28" s="1685"/>
      <c r="FA28" s="1685"/>
      <c r="FB28" s="1685"/>
      <c r="FC28" s="1685"/>
      <c r="FD28" s="1685"/>
      <c r="FE28" s="1685"/>
      <c r="FF28" s="1685"/>
      <c r="FG28" s="1685"/>
      <c r="FH28" s="1685"/>
      <c r="FI28" s="1685"/>
      <c r="FJ28" s="1685"/>
      <c r="FK28" s="1685"/>
      <c r="FL28" s="1685"/>
      <c r="FM28" s="1685"/>
      <c r="FN28" s="1685"/>
      <c r="FO28" s="1685"/>
      <c r="FP28" s="1685"/>
      <c r="FQ28" s="1685"/>
      <c r="FR28" s="1685"/>
      <c r="FS28" s="1685"/>
      <c r="FT28" s="1685"/>
      <c r="FU28" s="1685"/>
      <c r="FV28" s="1685"/>
      <c r="FW28" s="1685"/>
      <c r="FX28" s="1685"/>
      <c r="FY28" s="1685"/>
      <c r="FZ28" s="1685"/>
      <c r="GA28" s="1685"/>
      <c r="GB28" s="1685"/>
      <c r="GC28" s="1685"/>
      <c r="GD28" s="1685"/>
      <c r="GE28" s="1685"/>
      <c r="GF28" s="1685"/>
      <c r="GG28" s="1685"/>
      <c r="GH28" s="1685"/>
      <c r="GI28" s="1685"/>
      <c r="GJ28" s="1685"/>
      <c r="GK28" s="1685"/>
      <c r="GL28" s="1685"/>
      <c r="GM28" s="1685"/>
      <c r="GN28" s="1685"/>
      <c r="GO28" s="1685"/>
      <c r="GP28" s="1685"/>
      <c r="GQ28" s="1685"/>
      <c r="GR28" s="1685"/>
      <c r="GS28" s="1685"/>
      <c r="GT28" s="1685"/>
      <c r="GU28" s="1685"/>
      <c r="GV28" s="1685"/>
      <c r="GW28" s="1685"/>
      <c r="GX28" s="1685"/>
      <c r="GY28" s="1685"/>
      <c r="GZ28" s="1685"/>
      <c r="HA28" s="1685"/>
      <c r="HB28" s="1685"/>
      <c r="HC28" s="1685"/>
      <c r="HD28" s="1685"/>
      <c r="HE28" s="1685"/>
      <c r="HF28" s="1685"/>
      <c r="HG28" s="1685"/>
      <c r="HH28" s="1685"/>
      <c r="HI28" s="1685"/>
      <c r="HJ28" s="1685"/>
      <c r="HK28" s="1685"/>
      <c r="HL28" s="1685"/>
      <c r="HM28" s="1685"/>
      <c r="HN28" s="1685"/>
      <c r="HO28" s="1685"/>
      <c r="HP28" s="1685"/>
      <c r="HQ28" s="1685"/>
      <c r="HR28" s="1685"/>
      <c r="HS28" s="1685"/>
      <c r="HT28" s="1685"/>
      <c r="HU28" s="1685"/>
      <c r="HV28" s="1685"/>
      <c r="HW28" s="1685"/>
      <c r="HX28" s="1685"/>
      <c r="HY28" s="1685"/>
      <c r="HZ28" s="1685"/>
      <c r="IA28" s="1685"/>
      <c r="IB28" s="1685"/>
      <c r="IC28" s="1685"/>
      <c r="ID28" s="1685"/>
      <c r="IE28" s="1685"/>
      <c r="IF28" s="1685"/>
      <c r="IG28" s="1685"/>
      <c r="IH28" s="1685"/>
      <c r="II28" s="1685"/>
      <c r="IJ28" s="1685"/>
      <c r="IK28" s="1685"/>
      <c r="IL28" s="1685"/>
      <c r="IM28" s="1685"/>
      <c r="IN28" s="1685"/>
      <c r="IO28" s="1685"/>
      <c r="IP28" s="1685"/>
      <c r="IQ28" s="1685"/>
      <c r="IR28" s="1685"/>
      <c r="IS28" s="1685"/>
      <c r="IT28" s="1685"/>
      <c r="IU28" s="1685"/>
      <c r="IV28" s="1685"/>
    </row>
    <row r="31" spans="1:256" s="2121" customFormat="1" ht="15" customHeight="1">
      <c r="A31" s="2695" t="s">
        <v>582</v>
      </c>
      <c r="B31" s="2695"/>
      <c r="C31" s="2695"/>
      <c r="D31" s="2695"/>
      <c r="E31" s="2695"/>
      <c r="F31" s="2695"/>
      <c r="G31" s="2695"/>
      <c r="H31" s="2695"/>
      <c r="I31" s="1685"/>
      <c r="J31" s="1685"/>
      <c r="K31" s="1685"/>
      <c r="L31" s="1685"/>
      <c r="M31" s="1685"/>
      <c r="N31" s="1685"/>
      <c r="O31" s="1685"/>
      <c r="P31" s="1685"/>
      <c r="Q31" s="1685"/>
      <c r="R31" s="1685"/>
      <c r="S31" s="1685"/>
      <c r="T31" s="1685"/>
      <c r="U31" s="1685"/>
      <c r="V31" s="1685"/>
      <c r="W31" s="1685"/>
      <c r="X31" s="1685"/>
      <c r="Y31" s="1685"/>
      <c r="Z31" s="1685"/>
      <c r="AA31" s="1685"/>
      <c r="AB31" s="1685"/>
      <c r="AC31" s="1685"/>
      <c r="AD31" s="1685"/>
      <c r="AE31" s="1685"/>
      <c r="AF31" s="1685"/>
      <c r="AG31" s="1685"/>
      <c r="AH31" s="1685"/>
      <c r="AI31" s="1685"/>
      <c r="AJ31" s="1685"/>
      <c r="AK31" s="1685"/>
      <c r="AL31" s="1685"/>
      <c r="AM31" s="1685"/>
      <c r="AN31" s="1685"/>
      <c r="AO31" s="1685"/>
      <c r="AP31" s="1685"/>
      <c r="AQ31" s="1685"/>
      <c r="AR31" s="1685"/>
      <c r="AS31" s="1685"/>
      <c r="AT31" s="1685"/>
      <c r="AU31" s="1685"/>
      <c r="AV31" s="1685"/>
      <c r="AW31" s="1685"/>
      <c r="AX31" s="1685"/>
      <c r="AY31" s="1685"/>
      <c r="AZ31" s="1685"/>
      <c r="BA31" s="1685"/>
      <c r="BB31" s="1685"/>
      <c r="BC31" s="1685"/>
      <c r="BD31" s="1685"/>
      <c r="BE31" s="1685"/>
      <c r="BF31" s="1685"/>
      <c r="BG31" s="1685"/>
      <c r="BH31" s="1685"/>
      <c r="BI31" s="1685"/>
      <c r="BJ31" s="1685"/>
      <c r="BK31" s="1685"/>
      <c r="BL31" s="1685"/>
      <c r="BM31" s="1685"/>
      <c r="BN31" s="1685"/>
      <c r="BO31" s="1685"/>
      <c r="BP31" s="1685"/>
      <c r="BQ31" s="1685"/>
      <c r="BR31" s="1685"/>
      <c r="BS31" s="1685"/>
      <c r="BT31" s="1685"/>
      <c r="BU31" s="1685"/>
      <c r="BV31" s="1685"/>
      <c r="BW31" s="1685"/>
      <c r="BX31" s="1685"/>
      <c r="BY31" s="1685"/>
      <c r="BZ31" s="1685"/>
      <c r="CA31" s="1685"/>
      <c r="CB31" s="1685"/>
      <c r="CC31" s="1685"/>
      <c r="CD31" s="1685"/>
      <c r="CE31" s="1685"/>
      <c r="CF31" s="1685"/>
      <c r="CG31" s="1685"/>
      <c r="CH31" s="1685"/>
      <c r="CI31" s="1685"/>
      <c r="CJ31" s="1685"/>
      <c r="CK31" s="1685"/>
      <c r="CL31" s="1685"/>
      <c r="CM31" s="1685"/>
      <c r="CN31" s="1685"/>
      <c r="CO31" s="1685"/>
      <c r="CP31" s="1685"/>
      <c r="CQ31" s="1685"/>
      <c r="CR31" s="1685"/>
      <c r="CS31" s="1685"/>
      <c r="CT31" s="1685"/>
      <c r="CU31" s="1685"/>
      <c r="CV31" s="1685"/>
      <c r="CW31" s="1685"/>
      <c r="CX31" s="1685"/>
      <c r="CY31" s="1685"/>
      <c r="CZ31" s="1685"/>
      <c r="DA31" s="1685"/>
      <c r="DB31" s="1685"/>
      <c r="DC31" s="1685"/>
      <c r="DD31" s="1685"/>
      <c r="DE31" s="1685"/>
      <c r="DF31" s="1685"/>
      <c r="DG31" s="1685"/>
      <c r="DH31" s="1685"/>
      <c r="DI31" s="1685"/>
      <c r="DJ31" s="1685"/>
      <c r="DK31" s="1685"/>
      <c r="DL31" s="1685"/>
      <c r="DM31" s="1685"/>
      <c r="DN31" s="1685"/>
      <c r="DO31" s="1685"/>
      <c r="DP31" s="1685"/>
      <c r="DQ31" s="1685"/>
      <c r="DR31" s="1685"/>
      <c r="DS31" s="1685"/>
      <c r="DT31" s="1685"/>
      <c r="DU31" s="1685"/>
      <c r="DV31" s="1685"/>
      <c r="DW31" s="1685"/>
      <c r="DX31" s="1685"/>
      <c r="DY31" s="1685"/>
      <c r="DZ31" s="1685"/>
      <c r="EA31" s="1685"/>
      <c r="EB31" s="1685"/>
      <c r="EC31" s="1685"/>
      <c r="ED31" s="1685"/>
      <c r="EE31" s="1685"/>
      <c r="EF31" s="1685"/>
      <c r="EG31" s="1685"/>
      <c r="EH31" s="1685"/>
      <c r="EI31" s="1685"/>
      <c r="EJ31" s="1685"/>
      <c r="EK31" s="1685"/>
      <c r="EL31" s="1685"/>
      <c r="EM31" s="1685"/>
      <c r="EN31" s="1685"/>
      <c r="EO31" s="1685"/>
      <c r="EP31" s="1685"/>
      <c r="EQ31" s="1685"/>
      <c r="ER31" s="1685"/>
      <c r="ES31" s="1685"/>
      <c r="ET31" s="1685"/>
      <c r="EU31" s="1685"/>
      <c r="EV31" s="1685"/>
      <c r="EW31" s="1685"/>
      <c r="EX31" s="1685"/>
      <c r="EY31" s="1685"/>
      <c r="EZ31" s="1685"/>
      <c r="FA31" s="1685"/>
      <c r="FB31" s="1685"/>
      <c r="FC31" s="1685"/>
      <c r="FD31" s="1685"/>
      <c r="FE31" s="1685"/>
      <c r="FF31" s="1685"/>
      <c r="FG31" s="1685"/>
      <c r="FH31" s="1685"/>
      <c r="FI31" s="1685"/>
      <c r="FJ31" s="1685"/>
      <c r="FK31" s="1685"/>
      <c r="FL31" s="1685"/>
      <c r="FM31" s="1685"/>
      <c r="FN31" s="1685"/>
      <c r="FO31" s="1685"/>
      <c r="FP31" s="1685"/>
      <c r="FQ31" s="1685"/>
      <c r="FR31" s="1685"/>
      <c r="FS31" s="1685"/>
      <c r="FT31" s="1685"/>
      <c r="FU31" s="1685"/>
      <c r="FV31" s="1685"/>
      <c r="FW31" s="1685"/>
      <c r="FX31" s="1685"/>
      <c r="FY31" s="1685"/>
      <c r="FZ31" s="1685"/>
      <c r="GA31" s="1685"/>
      <c r="GB31" s="1685"/>
      <c r="GC31" s="1685"/>
      <c r="GD31" s="1685"/>
      <c r="GE31" s="1685"/>
      <c r="GF31" s="1685"/>
      <c r="GG31" s="1685"/>
      <c r="GH31" s="1685"/>
      <c r="GI31" s="1685"/>
      <c r="GJ31" s="1685"/>
      <c r="GK31" s="1685"/>
      <c r="GL31" s="1685"/>
      <c r="GM31" s="1685"/>
      <c r="GN31" s="1685"/>
      <c r="GO31" s="1685"/>
      <c r="GP31" s="1685"/>
      <c r="GQ31" s="1685"/>
      <c r="GR31" s="1685"/>
      <c r="GS31" s="1685"/>
      <c r="GT31" s="1685"/>
      <c r="GU31" s="1685"/>
      <c r="GV31" s="1685"/>
      <c r="GW31" s="1685"/>
      <c r="GX31" s="1685"/>
      <c r="GY31" s="1685"/>
      <c r="GZ31" s="1685"/>
      <c r="HA31" s="1685"/>
      <c r="HB31" s="1685"/>
      <c r="HC31" s="1685"/>
      <c r="HD31" s="1685"/>
      <c r="HE31" s="1685"/>
      <c r="HF31" s="1685"/>
      <c r="HG31" s="1685"/>
      <c r="HH31" s="1685"/>
      <c r="HI31" s="1685"/>
      <c r="HJ31" s="1685"/>
      <c r="HK31" s="1685"/>
      <c r="HL31" s="1685"/>
      <c r="HM31" s="1685"/>
      <c r="HN31" s="1685"/>
      <c r="HO31" s="1685"/>
      <c r="HP31" s="1685"/>
      <c r="HQ31" s="1685"/>
      <c r="HR31" s="1685"/>
      <c r="HS31" s="1685"/>
      <c r="HT31" s="1685"/>
      <c r="HU31" s="1685"/>
      <c r="HV31" s="1685"/>
      <c r="HW31" s="1685"/>
      <c r="HX31" s="1685"/>
      <c r="HY31" s="1685"/>
      <c r="HZ31" s="1685"/>
      <c r="IA31" s="1685"/>
      <c r="IB31" s="1685"/>
      <c r="IC31" s="1685"/>
      <c r="ID31" s="1685"/>
      <c r="IE31" s="1685"/>
      <c r="IF31" s="1685"/>
      <c r="IG31" s="1685"/>
      <c r="IH31" s="1685"/>
      <c r="II31" s="1685"/>
      <c r="IJ31" s="1685"/>
      <c r="IK31" s="1685"/>
      <c r="IL31" s="1685"/>
      <c r="IM31" s="1685"/>
      <c r="IN31" s="1685"/>
      <c r="IO31" s="1685"/>
      <c r="IP31" s="1685"/>
      <c r="IQ31" s="1685"/>
      <c r="IR31" s="1685"/>
      <c r="IS31" s="1685"/>
      <c r="IT31" s="1685"/>
      <c r="IU31" s="1685"/>
      <c r="IV31" s="1685"/>
    </row>
    <row r="32" spans="1:256" s="2121" customFormat="1" ht="15" customHeight="1">
      <c r="A32" s="2695" t="s">
        <v>583</v>
      </c>
      <c r="B32" s="2695"/>
      <c r="C32" s="2695"/>
      <c r="D32" s="2695"/>
      <c r="E32" s="2695"/>
      <c r="F32" s="2695"/>
      <c r="G32" s="2695"/>
      <c r="H32" s="2695"/>
      <c r="I32" s="1685"/>
      <c r="J32" s="1685"/>
      <c r="K32" s="1685"/>
      <c r="L32" s="1685"/>
      <c r="M32" s="1685"/>
      <c r="N32" s="1685"/>
      <c r="O32" s="1685"/>
      <c r="P32" s="1685"/>
      <c r="Q32" s="1685"/>
      <c r="R32" s="1685"/>
      <c r="S32" s="1685"/>
      <c r="T32" s="1685"/>
      <c r="U32" s="1685"/>
      <c r="V32" s="1685"/>
      <c r="W32" s="1685"/>
      <c r="X32" s="1685"/>
      <c r="Y32" s="1685"/>
      <c r="Z32" s="1685"/>
      <c r="AA32" s="1685"/>
      <c r="AB32" s="1685"/>
      <c r="AC32" s="1685"/>
      <c r="AD32" s="1685"/>
      <c r="AE32" s="1685"/>
      <c r="AF32" s="1685"/>
      <c r="AG32" s="1685"/>
      <c r="AH32" s="1685"/>
      <c r="AI32" s="1685"/>
      <c r="AJ32" s="1685"/>
      <c r="AK32" s="1685"/>
      <c r="AL32" s="1685"/>
      <c r="AM32" s="1685"/>
      <c r="AN32" s="1685"/>
      <c r="AO32" s="1685"/>
      <c r="AP32" s="1685"/>
      <c r="AQ32" s="1685"/>
      <c r="AR32" s="1685"/>
      <c r="AS32" s="1685"/>
      <c r="AT32" s="1685"/>
      <c r="AU32" s="1685"/>
      <c r="AV32" s="1685"/>
      <c r="AW32" s="1685"/>
      <c r="AX32" s="1685"/>
      <c r="AY32" s="1685"/>
      <c r="AZ32" s="1685"/>
      <c r="BA32" s="1685"/>
      <c r="BB32" s="1685"/>
      <c r="BC32" s="1685"/>
      <c r="BD32" s="1685"/>
      <c r="BE32" s="1685"/>
      <c r="BF32" s="1685"/>
      <c r="BG32" s="1685"/>
      <c r="BH32" s="1685"/>
      <c r="BI32" s="1685"/>
      <c r="BJ32" s="1685"/>
      <c r="BK32" s="1685"/>
      <c r="BL32" s="1685"/>
      <c r="BM32" s="1685"/>
      <c r="BN32" s="1685"/>
      <c r="BO32" s="1685"/>
      <c r="BP32" s="1685"/>
      <c r="BQ32" s="1685"/>
      <c r="BR32" s="1685"/>
      <c r="BS32" s="1685"/>
      <c r="BT32" s="1685"/>
      <c r="BU32" s="1685"/>
      <c r="BV32" s="1685"/>
      <c r="BW32" s="1685"/>
      <c r="BX32" s="1685"/>
      <c r="BY32" s="1685"/>
      <c r="BZ32" s="1685"/>
      <c r="CA32" s="1685"/>
      <c r="CB32" s="1685"/>
      <c r="CC32" s="1685"/>
      <c r="CD32" s="1685"/>
      <c r="CE32" s="1685"/>
      <c r="CF32" s="1685"/>
      <c r="CG32" s="1685"/>
      <c r="CH32" s="1685"/>
      <c r="CI32" s="1685"/>
      <c r="CJ32" s="1685"/>
      <c r="CK32" s="1685"/>
      <c r="CL32" s="1685"/>
      <c r="CM32" s="1685"/>
      <c r="CN32" s="1685"/>
      <c r="CO32" s="1685"/>
      <c r="CP32" s="1685"/>
      <c r="CQ32" s="1685"/>
      <c r="CR32" s="1685"/>
      <c r="CS32" s="1685"/>
      <c r="CT32" s="1685"/>
      <c r="CU32" s="1685"/>
      <c r="CV32" s="1685"/>
      <c r="CW32" s="1685"/>
      <c r="CX32" s="1685"/>
      <c r="CY32" s="1685"/>
      <c r="CZ32" s="1685"/>
      <c r="DA32" s="1685"/>
      <c r="DB32" s="1685"/>
      <c r="DC32" s="1685"/>
      <c r="DD32" s="1685"/>
      <c r="DE32" s="1685"/>
      <c r="DF32" s="1685"/>
      <c r="DG32" s="1685"/>
      <c r="DH32" s="1685"/>
      <c r="DI32" s="1685"/>
      <c r="DJ32" s="1685"/>
      <c r="DK32" s="1685"/>
      <c r="DL32" s="1685"/>
      <c r="DM32" s="1685"/>
      <c r="DN32" s="1685"/>
      <c r="DO32" s="1685"/>
      <c r="DP32" s="1685"/>
      <c r="DQ32" s="1685"/>
      <c r="DR32" s="1685"/>
      <c r="DS32" s="1685"/>
      <c r="DT32" s="1685"/>
      <c r="DU32" s="1685"/>
      <c r="DV32" s="1685"/>
      <c r="DW32" s="1685"/>
      <c r="DX32" s="1685"/>
      <c r="DY32" s="1685"/>
      <c r="DZ32" s="1685"/>
      <c r="EA32" s="1685"/>
      <c r="EB32" s="1685"/>
      <c r="EC32" s="1685"/>
      <c r="ED32" s="1685"/>
      <c r="EE32" s="1685"/>
      <c r="EF32" s="1685"/>
      <c r="EG32" s="1685"/>
      <c r="EH32" s="1685"/>
      <c r="EI32" s="1685"/>
      <c r="EJ32" s="1685"/>
      <c r="EK32" s="1685"/>
      <c r="EL32" s="1685"/>
      <c r="EM32" s="1685"/>
      <c r="EN32" s="1685"/>
      <c r="EO32" s="1685"/>
      <c r="EP32" s="1685"/>
      <c r="EQ32" s="1685"/>
      <c r="ER32" s="1685"/>
      <c r="ES32" s="1685"/>
      <c r="ET32" s="1685"/>
      <c r="EU32" s="1685"/>
      <c r="EV32" s="1685"/>
      <c r="EW32" s="1685"/>
      <c r="EX32" s="1685"/>
      <c r="EY32" s="1685"/>
      <c r="EZ32" s="1685"/>
      <c r="FA32" s="1685"/>
      <c r="FB32" s="1685"/>
      <c r="FC32" s="1685"/>
      <c r="FD32" s="1685"/>
      <c r="FE32" s="1685"/>
      <c r="FF32" s="1685"/>
      <c r="FG32" s="1685"/>
      <c r="FH32" s="1685"/>
      <c r="FI32" s="1685"/>
      <c r="FJ32" s="1685"/>
      <c r="FK32" s="1685"/>
      <c r="FL32" s="1685"/>
      <c r="FM32" s="1685"/>
      <c r="FN32" s="1685"/>
      <c r="FO32" s="1685"/>
      <c r="FP32" s="1685"/>
      <c r="FQ32" s="1685"/>
      <c r="FR32" s="1685"/>
      <c r="FS32" s="1685"/>
      <c r="FT32" s="1685"/>
      <c r="FU32" s="1685"/>
      <c r="FV32" s="1685"/>
      <c r="FW32" s="1685"/>
      <c r="FX32" s="1685"/>
      <c r="FY32" s="1685"/>
      <c r="FZ32" s="1685"/>
      <c r="GA32" s="1685"/>
      <c r="GB32" s="1685"/>
      <c r="GC32" s="1685"/>
      <c r="GD32" s="1685"/>
      <c r="GE32" s="1685"/>
      <c r="GF32" s="1685"/>
      <c r="GG32" s="1685"/>
      <c r="GH32" s="1685"/>
      <c r="GI32" s="1685"/>
      <c r="GJ32" s="1685"/>
      <c r="GK32" s="1685"/>
      <c r="GL32" s="1685"/>
      <c r="GM32" s="1685"/>
      <c r="GN32" s="1685"/>
      <c r="GO32" s="1685"/>
      <c r="GP32" s="1685"/>
      <c r="GQ32" s="1685"/>
      <c r="GR32" s="1685"/>
      <c r="GS32" s="1685"/>
      <c r="GT32" s="1685"/>
      <c r="GU32" s="1685"/>
      <c r="GV32" s="1685"/>
      <c r="GW32" s="1685"/>
      <c r="GX32" s="1685"/>
      <c r="GY32" s="1685"/>
      <c r="GZ32" s="1685"/>
      <c r="HA32" s="1685"/>
      <c r="HB32" s="1685"/>
      <c r="HC32" s="1685"/>
      <c r="HD32" s="1685"/>
      <c r="HE32" s="1685"/>
      <c r="HF32" s="1685"/>
      <c r="HG32" s="1685"/>
      <c r="HH32" s="1685"/>
      <c r="HI32" s="1685"/>
      <c r="HJ32" s="1685"/>
      <c r="HK32" s="1685"/>
      <c r="HL32" s="1685"/>
      <c r="HM32" s="1685"/>
      <c r="HN32" s="1685"/>
      <c r="HO32" s="1685"/>
      <c r="HP32" s="1685"/>
      <c r="HQ32" s="1685"/>
      <c r="HR32" s="1685"/>
      <c r="HS32" s="1685"/>
      <c r="HT32" s="1685"/>
      <c r="HU32" s="1685"/>
      <c r="HV32" s="1685"/>
      <c r="HW32" s="1685"/>
      <c r="HX32" s="1685"/>
      <c r="HY32" s="1685"/>
      <c r="HZ32" s="1685"/>
      <c r="IA32" s="1685"/>
      <c r="IB32" s="1685"/>
      <c r="IC32" s="1685"/>
      <c r="ID32" s="1685"/>
      <c r="IE32" s="1685"/>
      <c r="IF32" s="1685"/>
      <c r="IG32" s="1685"/>
      <c r="IH32" s="1685"/>
      <c r="II32" s="1685"/>
      <c r="IJ32" s="1685"/>
      <c r="IK32" s="1685"/>
      <c r="IL32" s="1685"/>
      <c r="IM32" s="1685"/>
      <c r="IN32" s="1685"/>
      <c r="IO32" s="1685"/>
      <c r="IP32" s="1685"/>
      <c r="IQ32" s="1685"/>
      <c r="IR32" s="1685"/>
      <c r="IS32" s="1685"/>
      <c r="IT32" s="1685"/>
      <c r="IU32" s="1685"/>
      <c r="IV32" s="1685"/>
    </row>
    <row r="33" spans="1:256" s="2121" customFormat="1" ht="15">
      <c r="A33" s="2696" t="s">
        <v>584</v>
      </c>
      <c r="B33" s="2696"/>
      <c r="C33" s="2696"/>
      <c r="D33" s="2696"/>
      <c r="E33" s="2696"/>
      <c r="F33" s="2696"/>
      <c r="G33" s="2696"/>
      <c r="H33" s="2696"/>
      <c r="I33" s="1685"/>
      <c r="J33" s="1685"/>
      <c r="K33" s="1685"/>
      <c r="L33" s="1685"/>
      <c r="M33" s="1685"/>
      <c r="N33" s="1685"/>
      <c r="O33" s="1685"/>
      <c r="P33" s="1685"/>
      <c r="Q33" s="1685"/>
      <c r="R33" s="1685"/>
      <c r="S33" s="1685"/>
      <c r="T33" s="1685"/>
      <c r="U33" s="1685"/>
      <c r="V33" s="1685"/>
      <c r="W33" s="1685"/>
      <c r="X33" s="1685"/>
      <c r="Y33" s="1685"/>
      <c r="Z33" s="1685"/>
      <c r="AA33" s="1685"/>
      <c r="AB33" s="1685"/>
      <c r="AC33" s="1685"/>
      <c r="AD33" s="1685"/>
      <c r="AE33" s="1685"/>
      <c r="AF33" s="1685"/>
      <c r="AG33" s="1685"/>
      <c r="AH33" s="1685"/>
      <c r="AI33" s="1685"/>
      <c r="AJ33" s="1685"/>
      <c r="AK33" s="1685"/>
      <c r="AL33" s="1685"/>
      <c r="AM33" s="1685"/>
      <c r="AN33" s="1685"/>
      <c r="AO33" s="1685"/>
      <c r="AP33" s="1685"/>
      <c r="AQ33" s="1685"/>
      <c r="AR33" s="1685"/>
      <c r="AS33" s="1685"/>
      <c r="AT33" s="1685"/>
      <c r="AU33" s="1685"/>
      <c r="AV33" s="1685"/>
      <c r="AW33" s="1685"/>
      <c r="AX33" s="1685"/>
      <c r="AY33" s="1685"/>
      <c r="AZ33" s="1685"/>
      <c r="BA33" s="1685"/>
      <c r="BB33" s="1685"/>
      <c r="BC33" s="1685"/>
      <c r="BD33" s="1685"/>
      <c r="BE33" s="1685"/>
      <c r="BF33" s="1685"/>
      <c r="BG33" s="1685"/>
      <c r="BH33" s="1685"/>
      <c r="BI33" s="1685"/>
      <c r="BJ33" s="1685"/>
      <c r="BK33" s="1685"/>
      <c r="BL33" s="1685"/>
      <c r="BM33" s="1685"/>
      <c r="BN33" s="1685"/>
      <c r="BO33" s="1685"/>
      <c r="BP33" s="1685"/>
      <c r="BQ33" s="1685"/>
      <c r="BR33" s="1685"/>
      <c r="BS33" s="1685"/>
      <c r="BT33" s="1685"/>
      <c r="BU33" s="1685"/>
      <c r="BV33" s="1685"/>
      <c r="BW33" s="1685"/>
      <c r="BX33" s="1685"/>
      <c r="BY33" s="1685"/>
      <c r="BZ33" s="1685"/>
      <c r="CA33" s="1685"/>
      <c r="CB33" s="1685"/>
      <c r="CC33" s="1685"/>
      <c r="CD33" s="1685"/>
      <c r="CE33" s="1685"/>
      <c r="CF33" s="1685"/>
      <c r="CG33" s="1685"/>
      <c r="CH33" s="1685"/>
      <c r="CI33" s="1685"/>
      <c r="CJ33" s="1685"/>
      <c r="CK33" s="1685"/>
      <c r="CL33" s="1685"/>
      <c r="CM33" s="1685"/>
      <c r="CN33" s="1685"/>
      <c r="CO33" s="1685"/>
      <c r="CP33" s="1685"/>
      <c r="CQ33" s="1685"/>
      <c r="CR33" s="1685"/>
      <c r="CS33" s="1685"/>
      <c r="CT33" s="1685"/>
      <c r="CU33" s="1685"/>
      <c r="CV33" s="1685"/>
      <c r="CW33" s="1685"/>
      <c r="CX33" s="1685"/>
      <c r="CY33" s="1685"/>
      <c r="CZ33" s="1685"/>
      <c r="DA33" s="1685"/>
      <c r="DB33" s="1685"/>
      <c r="DC33" s="1685"/>
      <c r="DD33" s="1685"/>
      <c r="DE33" s="1685"/>
      <c r="DF33" s="1685"/>
      <c r="DG33" s="1685"/>
      <c r="DH33" s="1685"/>
      <c r="DI33" s="1685"/>
      <c r="DJ33" s="1685"/>
      <c r="DK33" s="1685"/>
      <c r="DL33" s="1685"/>
      <c r="DM33" s="1685"/>
      <c r="DN33" s="1685"/>
      <c r="DO33" s="1685"/>
      <c r="DP33" s="1685"/>
      <c r="DQ33" s="1685"/>
      <c r="DR33" s="1685"/>
      <c r="DS33" s="1685"/>
      <c r="DT33" s="1685"/>
      <c r="DU33" s="1685"/>
      <c r="DV33" s="1685"/>
      <c r="DW33" s="1685"/>
      <c r="DX33" s="1685"/>
      <c r="DY33" s="1685"/>
      <c r="DZ33" s="1685"/>
      <c r="EA33" s="1685"/>
      <c r="EB33" s="1685"/>
      <c r="EC33" s="1685"/>
      <c r="ED33" s="1685"/>
      <c r="EE33" s="1685"/>
      <c r="EF33" s="1685"/>
      <c r="EG33" s="1685"/>
      <c r="EH33" s="1685"/>
      <c r="EI33" s="1685"/>
      <c r="EJ33" s="1685"/>
      <c r="EK33" s="1685"/>
      <c r="EL33" s="1685"/>
      <c r="EM33" s="1685"/>
      <c r="EN33" s="1685"/>
      <c r="EO33" s="1685"/>
      <c r="EP33" s="1685"/>
      <c r="EQ33" s="1685"/>
      <c r="ER33" s="1685"/>
      <c r="ES33" s="1685"/>
      <c r="ET33" s="1685"/>
      <c r="EU33" s="1685"/>
      <c r="EV33" s="1685"/>
      <c r="EW33" s="1685"/>
      <c r="EX33" s="1685"/>
      <c r="EY33" s="1685"/>
      <c r="EZ33" s="1685"/>
      <c r="FA33" s="1685"/>
      <c r="FB33" s="1685"/>
      <c r="FC33" s="1685"/>
      <c r="FD33" s="1685"/>
      <c r="FE33" s="1685"/>
      <c r="FF33" s="1685"/>
      <c r="FG33" s="1685"/>
      <c r="FH33" s="1685"/>
      <c r="FI33" s="1685"/>
      <c r="FJ33" s="1685"/>
      <c r="FK33" s="1685"/>
      <c r="FL33" s="1685"/>
      <c r="FM33" s="1685"/>
      <c r="FN33" s="1685"/>
      <c r="FO33" s="1685"/>
      <c r="FP33" s="1685"/>
      <c r="FQ33" s="1685"/>
      <c r="FR33" s="1685"/>
      <c r="FS33" s="1685"/>
      <c r="FT33" s="1685"/>
      <c r="FU33" s="1685"/>
      <c r="FV33" s="1685"/>
      <c r="FW33" s="1685"/>
      <c r="FX33" s="1685"/>
      <c r="FY33" s="1685"/>
      <c r="FZ33" s="1685"/>
      <c r="GA33" s="1685"/>
      <c r="GB33" s="1685"/>
      <c r="GC33" s="1685"/>
      <c r="GD33" s="1685"/>
      <c r="GE33" s="1685"/>
      <c r="GF33" s="1685"/>
      <c r="GG33" s="1685"/>
      <c r="GH33" s="1685"/>
      <c r="GI33" s="1685"/>
      <c r="GJ33" s="1685"/>
      <c r="GK33" s="1685"/>
      <c r="GL33" s="1685"/>
      <c r="GM33" s="1685"/>
      <c r="GN33" s="1685"/>
      <c r="GO33" s="1685"/>
      <c r="GP33" s="1685"/>
      <c r="GQ33" s="1685"/>
      <c r="GR33" s="1685"/>
      <c r="GS33" s="1685"/>
      <c r="GT33" s="1685"/>
      <c r="GU33" s="1685"/>
      <c r="GV33" s="1685"/>
      <c r="GW33" s="1685"/>
      <c r="GX33" s="1685"/>
      <c r="GY33" s="1685"/>
      <c r="GZ33" s="1685"/>
      <c r="HA33" s="1685"/>
      <c r="HB33" s="1685"/>
      <c r="HC33" s="1685"/>
      <c r="HD33" s="1685"/>
      <c r="HE33" s="1685"/>
      <c r="HF33" s="1685"/>
      <c r="HG33" s="1685"/>
      <c r="HH33" s="1685"/>
      <c r="HI33" s="1685"/>
      <c r="HJ33" s="1685"/>
      <c r="HK33" s="1685"/>
      <c r="HL33" s="1685"/>
      <c r="HM33" s="1685"/>
      <c r="HN33" s="1685"/>
      <c r="HO33" s="1685"/>
      <c r="HP33" s="1685"/>
      <c r="HQ33" s="1685"/>
      <c r="HR33" s="1685"/>
      <c r="HS33" s="1685"/>
      <c r="HT33" s="1685"/>
      <c r="HU33" s="1685"/>
      <c r="HV33" s="1685"/>
      <c r="HW33" s="1685"/>
      <c r="HX33" s="1685"/>
      <c r="HY33" s="1685"/>
      <c r="HZ33" s="1685"/>
      <c r="IA33" s="1685"/>
      <c r="IB33" s="1685"/>
      <c r="IC33" s="1685"/>
      <c r="ID33" s="1685"/>
      <c r="IE33" s="1685"/>
      <c r="IF33" s="1685"/>
      <c r="IG33" s="1685"/>
      <c r="IH33" s="1685"/>
      <c r="II33" s="1685"/>
      <c r="IJ33" s="1685"/>
      <c r="IK33" s="1685"/>
      <c r="IL33" s="1685"/>
      <c r="IM33" s="1685"/>
      <c r="IN33" s="1685"/>
      <c r="IO33" s="1685"/>
      <c r="IP33" s="1685"/>
      <c r="IQ33" s="1685"/>
      <c r="IR33" s="1685"/>
      <c r="IS33" s="1685"/>
      <c r="IT33" s="1685"/>
      <c r="IU33" s="1685"/>
      <c r="IV33" s="1685"/>
    </row>
    <row r="36" spans="1:256">
      <c r="C36" s="1690"/>
      <c r="D36" s="1690"/>
      <c r="E36" s="1690"/>
      <c r="F36" s="1690"/>
      <c r="G36" s="1690"/>
      <c r="H36" s="1690"/>
      <c r="I36" s="1690"/>
      <c r="J36" s="1690"/>
    </row>
    <row r="37" spans="1:256">
      <c r="C37" s="1690"/>
      <c r="D37" s="1690"/>
      <c r="E37" s="1690"/>
      <c r="F37" s="1690"/>
      <c r="G37" s="1690"/>
      <c r="H37" s="1690"/>
      <c r="I37" s="1690"/>
      <c r="J37" s="1690"/>
    </row>
  </sheetData>
  <mergeCells count="16">
    <mergeCell ref="A12:A14"/>
    <mergeCell ref="A3:I3"/>
    <mergeCell ref="A5:B5"/>
    <mergeCell ref="A6:A8"/>
    <mergeCell ref="C6:I6"/>
    <mergeCell ref="A9:A11"/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</mergeCells>
  <pageMargins left="0.7" right="0.7" top="0.75" bottom="0.75" header="0.3" footer="0.3"/>
  <pageSetup paperSize="9" scale="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10"/>
  <sheetViews>
    <sheetView zoomScaleNormal="100" workbookViewId="0"/>
  </sheetViews>
  <sheetFormatPr defaultColWidth="9.140625" defaultRowHeight="14.25"/>
  <cols>
    <col min="1" max="1" width="3.28515625" style="1282" customWidth="1"/>
    <col min="2" max="2" width="4.28515625" style="1282" customWidth="1"/>
    <col min="3" max="3" width="9.140625" style="1282"/>
    <col min="4" max="4" width="46.85546875" style="1282" customWidth="1"/>
    <col min="5" max="16384" width="9.140625" style="1282"/>
  </cols>
  <sheetData>
    <row r="2" spans="1:12" ht="14.45" customHeight="1">
      <c r="K2" s="2413" t="s">
        <v>421</v>
      </c>
      <c r="L2" s="2413"/>
    </row>
    <row r="3" spans="1:12">
      <c r="D3" s="1281" t="s">
        <v>317</v>
      </c>
    </row>
    <row r="4" spans="1:12" ht="15" thickBot="1">
      <c r="K4" s="2449" t="s">
        <v>0</v>
      </c>
      <c r="L4" s="2449"/>
    </row>
    <row r="5" spans="1:12" ht="15" customHeight="1" thickBot="1">
      <c r="A5" s="2450" t="s">
        <v>317</v>
      </c>
      <c r="B5" s="2451"/>
      <c r="C5" s="2451"/>
      <c r="D5" s="2452"/>
      <c r="E5" s="2456" t="s">
        <v>1009</v>
      </c>
      <c r="F5" s="2457"/>
      <c r="G5" s="2457"/>
      <c r="H5" s="2458"/>
      <c r="I5" s="2459" t="s">
        <v>999</v>
      </c>
      <c r="J5" s="2457"/>
      <c r="K5" s="2457"/>
      <c r="L5" s="2458"/>
    </row>
    <row r="6" spans="1:12" ht="33.75" customHeight="1" thickBot="1">
      <c r="A6" s="2453"/>
      <c r="B6" s="2454"/>
      <c r="C6" s="2454"/>
      <c r="D6" s="2455"/>
      <c r="E6" s="1530" t="s">
        <v>318</v>
      </c>
      <c r="F6" s="1529" t="s">
        <v>319</v>
      </c>
      <c r="G6" s="1530" t="s">
        <v>320</v>
      </c>
      <c r="H6" s="1529" t="s">
        <v>4</v>
      </c>
      <c r="I6" s="1529" t="s">
        <v>318</v>
      </c>
      <c r="J6" s="1529" t="s">
        <v>319</v>
      </c>
      <c r="K6" s="1530" t="s">
        <v>320</v>
      </c>
      <c r="L6" s="1529" t="s">
        <v>4</v>
      </c>
    </row>
    <row r="7" spans="1:12" ht="15" thickBot="1">
      <c r="A7" s="2426" t="s">
        <v>321</v>
      </c>
      <c r="B7" s="2427"/>
      <c r="C7" s="2427"/>
      <c r="D7" s="2460"/>
      <c r="E7" s="1251">
        <v>7306.3620000000001</v>
      </c>
      <c r="F7" s="1371">
        <v>2035.0360000000001</v>
      </c>
      <c r="G7" s="1372">
        <v>376.68099999999998</v>
      </c>
      <c r="H7" s="1279">
        <v>9718.0789999999997</v>
      </c>
      <c r="I7" s="1371">
        <v>7204.8419999999996</v>
      </c>
      <c r="J7" s="1371">
        <v>2062.7049999999999</v>
      </c>
      <c r="K7" s="1372">
        <v>366.58199999999999</v>
      </c>
      <c r="L7" s="1279">
        <v>9634.1290000000008</v>
      </c>
    </row>
    <row r="8" spans="1:12">
      <c r="A8" s="1532"/>
      <c r="B8" s="2461" t="s">
        <v>322</v>
      </c>
      <c r="C8" s="2462"/>
      <c r="D8" s="2463"/>
      <c r="E8" s="1252">
        <v>2455.8870000000002</v>
      </c>
      <c r="F8" s="1276">
        <v>949.20399999999995</v>
      </c>
      <c r="G8" s="1275">
        <v>134.42599999999999</v>
      </c>
      <c r="H8" s="1280">
        <v>3539.5169999999998</v>
      </c>
      <c r="I8" s="1276">
        <v>2408.2379999999998</v>
      </c>
      <c r="J8" s="1276">
        <v>916.62199999999996</v>
      </c>
      <c r="K8" s="1275">
        <v>134.30199999999999</v>
      </c>
      <c r="L8" s="1280">
        <v>3459.1619999999998</v>
      </c>
    </row>
    <row r="9" spans="1:12">
      <c r="A9" s="1532"/>
      <c r="B9" s="1922"/>
      <c r="C9" s="2433" t="s">
        <v>323</v>
      </c>
      <c r="D9" s="2434"/>
      <c r="E9" s="1159">
        <v>2422.4789999999998</v>
      </c>
      <c r="F9" s="1278">
        <v>941.32</v>
      </c>
      <c r="G9" s="1277">
        <v>134.40299999999999</v>
      </c>
      <c r="H9" s="1280">
        <v>3498.2020000000002</v>
      </c>
      <c r="I9" s="1278">
        <v>2379.933</v>
      </c>
      <c r="J9" s="1278">
        <v>909.48800000000006</v>
      </c>
      <c r="K9" s="1277">
        <v>133.404</v>
      </c>
      <c r="L9" s="1280">
        <v>3422.8249999999998</v>
      </c>
    </row>
    <row r="10" spans="1:12">
      <c r="A10" s="1532"/>
      <c r="B10" s="1922"/>
      <c r="C10" s="2433" t="s">
        <v>324</v>
      </c>
      <c r="D10" s="2434"/>
      <c r="E10" s="1159">
        <v>33.408000000000001</v>
      </c>
      <c r="F10" s="1278">
        <v>7.8840000000000003</v>
      </c>
      <c r="G10" s="1277">
        <v>2.3E-2</v>
      </c>
      <c r="H10" s="1280">
        <v>41.314999999999998</v>
      </c>
      <c r="I10" s="1278">
        <v>28.305</v>
      </c>
      <c r="J10" s="1278">
        <v>7.1340000000000003</v>
      </c>
      <c r="K10" s="1277">
        <v>0.89800000000000002</v>
      </c>
      <c r="L10" s="1280">
        <v>36.337000000000003</v>
      </c>
    </row>
    <row r="11" spans="1:12">
      <c r="A11" s="1532"/>
      <c r="B11" s="2433" t="s">
        <v>325</v>
      </c>
      <c r="C11" s="2433"/>
      <c r="D11" s="2434"/>
      <c r="E11" s="1159">
        <v>342.11700000000002</v>
      </c>
      <c r="F11" s="1278">
        <v>77.766000000000005</v>
      </c>
      <c r="G11" s="1277">
        <v>20.672000000000001</v>
      </c>
      <c r="H11" s="1280">
        <v>440.55500000000001</v>
      </c>
      <c r="I11" s="1278">
        <v>309.84199999999998</v>
      </c>
      <c r="J11" s="1278">
        <v>56.744</v>
      </c>
      <c r="K11" s="1277">
        <v>14.936</v>
      </c>
      <c r="L11" s="1280">
        <v>381.52199999999999</v>
      </c>
    </row>
    <row r="12" spans="1:12">
      <c r="A12" s="1532"/>
      <c r="B12" s="1922"/>
      <c r="C12" s="2422" t="s">
        <v>326</v>
      </c>
      <c r="D12" s="2423"/>
      <c r="E12" s="1159">
        <v>325.06900000000002</v>
      </c>
      <c r="F12" s="1278">
        <v>74.581000000000003</v>
      </c>
      <c r="G12" s="1277">
        <v>20.672000000000001</v>
      </c>
      <c r="H12" s="1280">
        <v>420.322</v>
      </c>
      <c r="I12" s="1278">
        <v>294.87799999999999</v>
      </c>
      <c r="J12" s="1278">
        <v>53.81</v>
      </c>
      <c r="K12" s="1277">
        <v>14.936</v>
      </c>
      <c r="L12" s="1280">
        <v>363.62400000000002</v>
      </c>
    </row>
    <row r="13" spans="1:12">
      <c r="A13" s="1532"/>
      <c r="B13" s="1922"/>
      <c r="C13" s="2422" t="s">
        <v>327</v>
      </c>
      <c r="D13" s="2423"/>
      <c r="E13" s="1159">
        <v>15.492000000000001</v>
      </c>
      <c r="F13" s="1278">
        <v>3.1850000000000001</v>
      </c>
      <c r="G13" s="1277">
        <v>0</v>
      </c>
      <c r="H13" s="1280">
        <v>18.677</v>
      </c>
      <c r="I13" s="1278">
        <v>14.964</v>
      </c>
      <c r="J13" s="1278">
        <v>2.9340000000000002</v>
      </c>
      <c r="K13" s="1277">
        <v>0</v>
      </c>
      <c r="L13" s="1280">
        <v>17.898</v>
      </c>
    </row>
    <row r="14" spans="1:12" ht="16.149999999999999" customHeight="1">
      <c r="A14" s="1532"/>
      <c r="B14" s="1922"/>
      <c r="C14" s="2202" t="s">
        <v>328</v>
      </c>
      <c r="D14" s="2208"/>
      <c r="E14" s="1159">
        <v>1.556</v>
      </c>
      <c r="F14" s="1278">
        <v>0</v>
      </c>
      <c r="G14" s="1277">
        <v>0</v>
      </c>
      <c r="H14" s="1280">
        <v>1.556</v>
      </c>
      <c r="I14" s="1278">
        <v>0</v>
      </c>
      <c r="J14" s="1278">
        <v>0</v>
      </c>
      <c r="K14" s="1277">
        <v>0</v>
      </c>
      <c r="L14" s="1280">
        <v>0</v>
      </c>
    </row>
    <row r="15" spans="1:12" ht="30" customHeight="1">
      <c r="A15" s="1274"/>
      <c r="B15" s="2417" t="s">
        <v>329</v>
      </c>
      <c r="C15" s="2417"/>
      <c r="D15" s="2437"/>
      <c r="E15" s="1159">
        <v>6.907</v>
      </c>
      <c r="F15" s="1278">
        <v>0.49</v>
      </c>
      <c r="G15" s="1277">
        <v>0.57399999999999995</v>
      </c>
      <c r="H15" s="1280">
        <v>7.9710000000000001</v>
      </c>
      <c r="I15" s="1278">
        <v>5.8810000000000002</v>
      </c>
      <c r="J15" s="1278">
        <v>0.372</v>
      </c>
      <c r="K15" s="1277">
        <v>0.39300000000000002</v>
      </c>
      <c r="L15" s="1280">
        <v>6.6459999999999999</v>
      </c>
    </row>
    <row r="16" spans="1:12">
      <c r="A16" s="1532"/>
      <c r="B16" s="2433" t="s">
        <v>330</v>
      </c>
      <c r="C16" s="2433"/>
      <c r="D16" s="2434"/>
      <c r="E16" s="1159">
        <v>436.69</v>
      </c>
      <c r="F16" s="1278">
        <v>149.51900000000001</v>
      </c>
      <c r="G16" s="1277">
        <v>19.353000000000002</v>
      </c>
      <c r="H16" s="1280">
        <v>605.56200000000001</v>
      </c>
      <c r="I16" s="1278">
        <v>336.51299999999998</v>
      </c>
      <c r="J16" s="1278">
        <v>137.90899999999999</v>
      </c>
      <c r="K16" s="1277">
        <v>12.885</v>
      </c>
      <c r="L16" s="1280">
        <v>487.30700000000002</v>
      </c>
    </row>
    <row r="17" spans="1:12">
      <c r="A17" s="1532"/>
      <c r="B17" s="1922"/>
      <c r="C17" s="2422" t="s">
        <v>331</v>
      </c>
      <c r="D17" s="2423"/>
      <c r="E17" s="1159">
        <v>307.90499999999997</v>
      </c>
      <c r="F17" s="1278">
        <v>79.16</v>
      </c>
      <c r="G17" s="1277">
        <v>18.081</v>
      </c>
      <c r="H17" s="1280">
        <v>405.14600000000002</v>
      </c>
      <c r="I17" s="1278">
        <v>231.999</v>
      </c>
      <c r="J17" s="1278">
        <v>68.745999999999995</v>
      </c>
      <c r="K17" s="1277">
        <v>11.693</v>
      </c>
      <c r="L17" s="1280">
        <v>312.43799999999999</v>
      </c>
    </row>
    <row r="18" spans="1:12">
      <c r="A18" s="1532"/>
      <c r="B18" s="1922"/>
      <c r="C18" s="2422" t="s">
        <v>332</v>
      </c>
      <c r="D18" s="2423"/>
      <c r="E18" s="1159">
        <v>123.774</v>
      </c>
      <c r="F18" s="1278">
        <v>63.933</v>
      </c>
      <c r="G18" s="1277">
        <v>1.224</v>
      </c>
      <c r="H18" s="1280">
        <v>188.93100000000001</v>
      </c>
      <c r="I18" s="1278">
        <v>100.399</v>
      </c>
      <c r="J18" s="1278">
        <v>58.439</v>
      </c>
      <c r="K18" s="1277">
        <v>1.1319999999999999</v>
      </c>
      <c r="L18" s="1280">
        <v>159.97</v>
      </c>
    </row>
    <row r="19" spans="1:12">
      <c r="A19" s="1532"/>
      <c r="B19" s="1922"/>
      <c r="C19" s="2422" t="s">
        <v>333</v>
      </c>
      <c r="D19" s="2423"/>
      <c r="E19" s="1159">
        <v>1.698</v>
      </c>
      <c r="F19" s="1278">
        <v>0</v>
      </c>
      <c r="G19" s="1277">
        <v>0</v>
      </c>
      <c r="H19" s="1280">
        <v>1.698</v>
      </c>
      <c r="I19" s="1278">
        <v>1.4790000000000001</v>
      </c>
      <c r="J19" s="1278">
        <v>0</v>
      </c>
      <c r="K19" s="1277">
        <v>0</v>
      </c>
      <c r="L19" s="1280">
        <v>1.4790000000000001</v>
      </c>
    </row>
    <row r="20" spans="1:12">
      <c r="A20" s="1532"/>
      <c r="B20" s="1922"/>
      <c r="C20" s="2422" t="s">
        <v>334</v>
      </c>
      <c r="D20" s="2423"/>
      <c r="E20" s="1159">
        <v>2.7450000000000001</v>
      </c>
      <c r="F20" s="1278">
        <v>0.495</v>
      </c>
      <c r="G20" s="1277">
        <v>0</v>
      </c>
      <c r="H20" s="1280">
        <v>3.24</v>
      </c>
      <c r="I20" s="1278">
        <v>2.1230000000000002</v>
      </c>
      <c r="J20" s="1278">
        <v>3.9489999999999998</v>
      </c>
      <c r="K20" s="1277">
        <v>1E-3</v>
      </c>
      <c r="L20" s="1280">
        <v>6.0730000000000004</v>
      </c>
    </row>
    <row r="21" spans="1:12" ht="14.25" customHeight="1">
      <c r="A21" s="1532"/>
      <c r="B21" s="1922"/>
      <c r="C21" s="2422" t="s">
        <v>335</v>
      </c>
      <c r="D21" s="2423"/>
      <c r="E21" s="1159">
        <v>0.56799999999999995</v>
      </c>
      <c r="F21" s="1278">
        <v>5.931</v>
      </c>
      <c r="G21" s="1277">
        <v>4.8000000000000001E-2</v>
      </c>
      <c r="H21" s="1280">
        <v>6.5469999999999997</v>
      </c>
      <c r="I21" s="1278">
        <v>0.51300000000000001</v>
      </c>
      <c r="J21" s="1278">
        <v>6.7750000000000004</v>
      </c>
      <c r="K21" s="1277">
        <v>5.8999999999999997E-2</v>
      </c>
      <c r="L21" s="1280">
        <v>7.3470000000000004</v>
      </c>
    </row>
    <row r="22" spans="1:12">
      <c r="A22" s="1532"/>
      <c r="B22" s="2422" t="s">
        <v>336</v>
      </c>
      <c r="C22" s="2446"/>
      <c r="D22" s="2423"/>
      <c r="E22" s="1159">
        <v>3758.6550000000002</v>
      </c>
      <c r="F22" s="1278">
        <v>838.08500000000004</v>
      </c>
      <c r="G22" s="1277">
        <v>171.566</v>
      </c>
      <c r="H22" s="1280">
        <v>4768.3059999999996</v>
      </c>
      <c r="I22" s="1278">
        <v>3814.8829999999998</v>
      </c>
      <c r="J22" s="1278">
        <v>936.87199999999996</v>
      </c>
      <c r="K22" s="1277">
        <v>187.25399999999999</v>
      </c>
      <c r="L22" s="1280">
        <v>4939.009</v>
      </c>
    </row>
    <row r="23" spans="1:12" ht="32.25" customHeight="1">
      <c r="A23" s="1532"/>
      <c r="B23" s="1922"/>
      <c r="C23" s="2447" t="s">
        <v>337</v>
      </c>
      <c r="D23" s="2448"/>
      <c r="E23" s="1159">
        <v>8.6359999999999992</v>
      </c>
      <c r="F23" s="1278">
        <v>51.831000000000003</v>
      </c>
      <c r="G23" s="1277">
        <v>1.4750000000000001</v>
      </c>
      <c r="H23" s="1280">
        <v>61.942</v>
      </c>
      <c r="I23" s="1278">
        <v>8.3849999999999998</v>
      </c>
      <c r="J23" s="1278">
        <v>39.814999999999998</v>
      </c>
      <c r="K23" s="1277">
        <v>0.95199999999999996</v>
      </c>
      <c r="L23" s="1280">
        <v>49.152000000000001</v>
      </c>
    </row>
    <row r="24" spans="1:12" ht="18.75" customHeight="1">
      <c r="A24" s="1532"/>
      <c r="B24" s="1922"/>
      <c r="C24" s="2422" t="s">
        <v>338</v>
      </c>
      <c r="D24" s="2423"/>
      <c r="E24" s="1159">
        <v>3750.0189999999998</v>
      </c>
      <c r="F24" s="1278">
        <v>786.25400000000002</v>
      </c>
      <c r="G24" s="1277">
        <v>170.09100000000001</v>
      </c>
      <c r="H24" s="1280">
        <v>4706.3639999999996</v>
      </c>
      <c r="I24" s="1278">
        <v>3806.498</v>
      </c>
      <c r="J24" s="1278">
        <v>897.05700000000002</v>
      </c>
      <c r="K24" s="1277">
        <v>186.30199999999999</v>
      </c>
      <c r="L24" s="1280">
        <v>4889.857</v>
      </c>
    </row>
    <row r="25" spans="1:12">
      <c r="A25" s="1532"/>
      <c r="B25" s="2422" t="s">
        <v>339</v>
      </c>
      <c r="C25" s="2446"/>
      <c r="D25" s="2423"/>
      <c r="E25" s="1159">
        <v>99.302000000000007</v>
      </c>
      <c r="F25" s="1278">
        <v>5.8090000000000002</v>
      </c>
      <c r="G25" s="1277">
        <v>1.6619999999999999</v>
      </c>
      <c r="H25" s="1280">
        <v>106.773</v>
      </c>
      <c r="I25" s="1278">
        <v>163.86699999999999</v>
      </c>
      <c r="J25" s="1278">
        <v>8.0860000000000003</v>
      </c>
      <c r="K25" s="1277">
        <v>2.242</v>
      </c>
      <c r="L25" s="1280">
        <v>174.19499999999999</v>
      </c>
    </row>
    <row r="26" spans="1:12" ht="15" customHeight="1">
      <c r="A26" s="1532"/>
      <c r="B26" s="1922"/>
      <c r="C26" s="2444" t="s">
        <v>340</v>
      </c>
      <c r="D26" s="2445"/>
      <c r="E26" s="1159">
        <v>5.1589999999999998</v>
      </c>
      <c r="F26" s="1278">
        <v>3.2509999999999999</v>
      </c>
      <c r="G26" s="1277">
        <v>0.51400000000000001</v>
      </c>
      <c r="H26" s="1280">
        <v>8.9239999999999995</v>
      </c>
      <c r="I26" s="1278">
        <v>23.207999999999998</v>
      </c>
      <c r="J26" s="1278">
        <v>3.089</v>
      </c>
      <c r="K26" s="1277">
        <v>0</v>
      </c>
      <c r="L26" s="1280">
        <v>26.297000000000001</v>
      </c>
    </row>
    <row r="27" spans="1:12" ht="14.45" customHeight="1">
      <c r="A27" s="1532"/>
      <c r="B27" s="1922"/>
      <c r="C27" s="2444" t="s">
        <v>341</v>
      </c>
      <c r="D27" s="2445"/>
      <c r="E27" s="1159">
        <v>0</v>
      </c>
      <c r="F27" s="1278">
        <v>0.90900000000000003</v>
      </c>
      <c r="G27" s="1277">
        <v>0</v>
      </c>
      <c r="H27" s="1280">
        <v>0.90900000000000003</v>
      </c>
      <c r="I27" s="1278">
        <v>0</v>
      </c>
      <c r="J27" s="1278">
        <v>0.90900000000000003</v>
      </c>
      <c r="K27" s="1277">
        <v>0</v>
      </c>
      <c r="L27" s="1280">
        <v>0.90900000000000003</v>
      </c>
    </row>
    <row r="28" spans="1:12" ht="17.45" customHeight="1">
      <c r="A28" s="1532"/>
      <c r="B28" s="1922"/>
      <c r="C28" s="2417" t="s">
        <v>342</v>
      </c>
      <c r="D28" s="2437"/>
      <c r="E28" s="1159">
        <v>93.694000000000003</v>
      </c>
      <c r="F28" s="1278">
        <v>1.51</v>
      </c>
      <c r="G28" s="1277">
        <v>1.1479999999999999</v>
      </c>
      <c r="H28" s="1280">
        <v>96.352000000000004</v>
      </c>
      <c r="I28" s="1278">
        <v>140.22</v>
      </c>
      <c r="J28" s="1278">
        <v>4.0069999999999997</v>
      </c>
      <c r="K28" s="1277">
        <v>1.756</v>
      </c>
      <c r="L28" s="1280">
        <v>145.983</v>
      </c>
    </row>
    <row r="29" spans="1:12" ht="15" customHeight="1">
      <c r="A29" s="1533"/>
      <c r="B29" s="1924"/>
      <c r="C29" s="2417" t="s">
        <v>343</v>
      </c>
      <c r="D29" s="2437"/>
      <c r="E29" s="1159">
        <v>0.44900000000000001</v>
      </c>
      <c r="F29" s="1278">
        <v>0.13900000000000001</v>
      </c>
      <c r="G29" s="1277">
        <v>0</v>
      </c>
      <c r="H29" s="1280">
        <v>0.58799999999999997</v>
      </c>
      <c r="I29" s="1278">
        <v>0.439</v>
      </c>
      <c r="J29" s="1278">
        <v>8.1000000000000003E-2</v>
      </c>
      <c r="K29" s="1277">
        <v>0.48599999999999999</v>
      </c>
      <c r="L29" s="1280">
        <v>1.006</v>
      </c>
    </row>
    <row r="30" spans="1:12" ht="30" customHeight="1" thickBot="1">
      <c r="A30" s="1361"/>
      <c r="B30" s="2438" t="s">
        <v>344</v>
      </c>
      <c r="C30" s="2439"/>
      <c r="D30" s="2440"/>
      <c r="E30" s="1260">
        <v>206.804</v>
      </c>
      <c r="F30" s="1329">
        <v>14.163</v>
      </c>
      <c r="G30" s="1273">
        <v>28.428000000000001</v>
      </c>
      <c r="H30" s="1272">
        <v>249.39500000000001</v>
      </c>
      <c r="I30" s="1278">
        <v>165.61799999999999</v>
      </c>
      <c r="J30" s="1278">
        <v>6.1</v>
      </c>
      <c r="K30" s="1277">
        <v>14.57</v>
      </c>
      <c r="L30" s="1280">
        <v>186.28800000000001</v>
      </c>
    </row>
    <row r="31" spans="1:12" ht="15" thickBot="1">
      <c r="A31" s="2441" t="s">
        <v>345</v>
      </c>
      <c r="B31" s="2442"/>
      <c r="C31" s="2442"/>
      <c r="D31" s="2443"/>
      <c r="E31" s="1259">
        <v>-1395.96</v>
      </c>
      <c r="F31" s="1371">
        <v>-597.84699999999998</v>
      </c>
      <c r="G31" s="1271">
        <v>-100.925</v>
      </c>
      <c r="H31" s="1270">
        <v>-2094.732</v>
      </c>
      <c r="I31" s="1371">
        <v>-1384.8420000000001</v>
      </c>
      <c r="J31" s="1371">
        <v>-689.57799999999997</v>
      </c>
      <c r="K31" s="1372">
        <v>-84.01</v>
      </c>
      <c r="L31" s="1279">
        <v>-2158.4299999999998</v>
      </c>
    </row>
    <row r="32" spans="1:12">
      <c r="A32" s="1531"/>
      <c r="B32" s="2429" t="s">
        <v>346</v>
      </c>
      <c r="C32" s="2429"/>
      <c r="D32" s="2430"/>
      <c r="E32" s="1258">
        <v>-139.196</v>
      </c>
      <c r="F32" s="1276">
        <v>-86.956999999999994</v>
      </c>
      <c r="G32" s="1269">
        <v>-15.595000000000001</v>
      </c>
      <c r="H32" s="1268">
        <v>-241.74799999999999</v>
      </c>
      <c r="I32" s="1278">
        <v>-140.77799999999999</v>
      </c>
      <c r="J32" s="1278">
        <v>-100.014</v>
      </c>
      <c r="K32" s="1277">
        <v>-8.5399999999999991</v>
      </c>
      <c r="L32" s="1280">
        <v>-249.33199999999999</v>
      </c>
    </row>
    <row r="33" spans="1:12">
      <c r="A33" s="1532"/>
      <c r="B33" s="1922"/>
      <c r="C33" s="2433" t="s">
        <v>347</v>
      </c>
      <c r="D33" s="2434"/>
      <c r="E33" s="1159">
        <v>-135.90799999999999</v>
      </c>
      <c r="F33" s="1278">
        <v>-75.950999999999993</v>
      </c>
      <c r="G33" s="1277">
        <v>-15.558</v>
      </c>
      <c r="H33" s="1280">
        <v>-227.417</v>
      </c>
      <c r="I33" s="1278">
        <v>-132.09800000000001</v>
      </c>
      <c r="J33" s="1278">
        <v>-84.272999999999996</v>
      </c>
      <c r="K33" s="1277">
        <v>-4.53</v>
      </c>
      <c r="L33" s="1280">
        <v>-220.90100000000001</v>
      </c>
    </row>
    <row r="34" spans="1:12">
      <c r="A34" s="1532"/>
      <c r="B34" s="1922"/>
      <c r="C34" s="2433" t="s">
        <v>348</v>
      </c>
      <c r="D34" s="2434"/>
      <c r="E34" s="1159">
        <v>-3.2879999999999998</v>
      </c>
      <c r="F34" s="1278">
        <v>-11.006</v>
      </c>
      <c r="G34" s="1277">
        <v>-3.6999999999999998E-2</v>
      </c>
      <c r="H34" s="1280">
        <v>-14.331</v>
      </c>
      <c r="I34" s="1278">
        <v>-8.68</v>
      </c>
      <c r="J34" s="1278">
        <v>-15.741</v>
      </c>
      <c r="K34" s="1277">
        <v>-4.01</v>
      </c>
      <c r="L34" s="1280">
        <v>-28.431000000000001</v>
      </c>
    </row>
    <row r="35" spans="1:12">
      <c r="A35" s="1532"/>
      <c r="B35" s="2433" t="s">
        <v>349</v>
      </c>
      <c r="C35" s="2433"/>
      <c r="D35" s="2434"/>
      <c r="E35" s="1159">
        <v>-1.7569999999999999</v>
      </c>
      <c r="F35" s="1278">
        <v>-1.194</v>
      </c>
      <c r="G35" s="1277">
        <v>-0.221</v>
      </c>
      <c r="H35" s="1280">
        <v>-3.1720000000000002</v>
      </c>
      <c r="I35" s="1278">
        <v>-13.41</v>
      </c>
      <c r="J35" s="1278">
        <v>-1.843</v>
      </c>
      <c r="K35" s="1277">
        <v>-0.45500000000000002</v>
      </c>
      <c r="L35" s="1280">
        <v>-15.708</v>
      </c>
    </row>
    <row r="36" spans="1:12">
      <c r="A36" s="1532"/>
      <c r="B36" s="1922"/>
      <c r="C36" s="2422" t="s">
        <v>350</v>
      </c>
      <c r="D36" s="2423"/>
      <c r="E36" s="1159">
        <v>-1.7490000000000001</v>
      </c>
      <c r="F36" s="1278">
        <v>-1.194</v>
      </c>
      <c r="G36" s="1277">
        <v>-0.221</v>
      </c>
      <c r="H36" s="1280">
        <v>-3.1640000000000001</v>
      </c>
      <c r="I36" s="1278">
        <v>-13.401</v>
      </c>
      <c r="J36" s="1278">
        <v>-1.843</v>
      </c>
      <c r="K36" s="1277">
        <v>-0.45500000000000002</v>
      </c>
      <c r="L36" s="1280">
        <v>-15.699</v>
      </c>
    </row>
    <row r="37" spans="1:12">
      <c r="A37" s="1532"/>
      <c r="B37" s="1922"/>
      <c r="C37" s="2422" t="s">
        <v>351</v>
      </c>
      <c r="D37" s="2423"/>
      <c r="E37" s="1160">
        <v>-8.0000000000000002E-3</v>
      </c>
      <c r="F37" s="1360">
        <v>0</v>
      </c>
      <c r="G37" s="1379">
        <v>0</v>
      </c>
      <c r="H37" s="1280">
        <v>-8.0000000000000002E-3</v>
      </c>
      <c r="I37" s="1360">
        <v>-8.9999999999999993E-3</v>
      </c>
      <c r="J37" s="1360">
        <v>0</v>
      </c>
      <c r="K37" s="1379">
        <v>0</v>
      </c>
      <c r="L37" s="1280">
        <v>-8.9999999999999993E-3</v>
      </c>
    </row>
    <row r="38" spans="1:12" ht="30" customHeight="1">
      <c r="A38" s="1274"/>
      <c r="B38" s="2417" t="s">
        <v>352</v>
      </c>
      <c r="C38" s="2417"/>
      <c r="D38" s="2437"/>
      <c r="E38" s="1159">
        <v>-16.983000000000001</v>
      </c>
      <c r="F38" s="1278">
        <v>-3.9039999999999999</v>
      </c>
      <c r="G38" s="1277">
        <v>-0.79</v>
      </c>
      <c r="H38" s="1280">
        <v>-21.677</v>
      </c>
      <c r="I38" s="1278">
        <v>-15.968999999999999</v>
      </c>
      <c r="J38" s="1278">
        <v>-5.8230000000000004</v>
      </c>
      <c r="K38" s="1277">
        <v>-0.83799999999999997</v>
      </c>
      <c r="L38" s="1280">
        <v>-22.63</v>
      </c>
    </row>
    <row r="39" spans="1:12">
      <c r="A39" s="1532"/>
      <c r="B39" s="2433" t="s">
        <v>353</v>
      </c>
      <c r="C39" s="2433"/>
      <c r="D39" s="2434"/>
      <c r="E39" s="1159">
        <v>-233.16800000000001</v>
      </c>
      <c r="F39" s="1278">
        <v>-124.279</v>
      </c>
      <c r="G39" s="1277">
        <v>-33.058</v>
      </c>
      <c r="H39" s="1280">
        <v>-390.505</v>
      </c>
      <c r="I39" s="1278">
        <v>-253.27500000000001</v>
      </c>
      <c r="J39" s="1278">
        <v>-163.971</v>
      </c>
      <c r="K39" s="1277">
        <v>-28.437999999999999</v>
      </c>
      <c r="L39" s="1280">
        <v>-445.68400000000003</v>
      </c>
    </row>
    <row r="40" spans="1:12">
      <c r="A40" s="1532"/>
      <c r="B40" s="1922"/>
      <c r="C40" s="2422" t="s">
        <v>354</v>
      </c>
      <c r="D40" s="2423"/>
      <c r="E40" s="1160">
        <v>0</v>
      </c>
      <c r="F40" s="1360">
        <v>-0.92800000000000005</v>
      </c>
      <c r="G40" s="1379">
        <v>-1.4999999999999999E-2</v>
      </c>
      <c r="H40" s="1280">
        <v>-0.94299999999999995</v>
      </c>
      <c r="I40" s="1360">
        <v>-26.957999999999998</v>
      </c>
      <c r="J40" s="1360">
        <v>-7.2939999999999996</v>
      </c>
      <c r="K40" s="1379">
        <v>-0.95299999999999996</v>
      </c>
      <c r="L40" s="1280">
        <v>-35.204999999999998</v>
      </c>
    </row>
    <row r="41" spans="1:12">
      <c r="A41" s="1532"/>
      <c r="B41" s="1922"/>
      <c r="C41" s="2422" t="s">
        <v>355</v>
      </c>
      <c r="D41" s="2423"/>
      <c r="E41" s="1256">
        <v>-149.93299999999999</v>
      </c>
      <c r="F41" s="1359">
        <v>-28.524999999999999</v>
      </c>
      <c r="G41" s="1338">
        <v>-2.5289999999999999</v>
      </c>
      <c r="H41" s="1280">
        <v>-180.98699999999999</v>
      </c>
      <c r="I41" s="1359">
        <v>-132.25399999999999</v>
      </c>
      <c r="J41" s="1359">
        <v>-18.346</v>
      </c>
      <c r="K41" s="1338">
        <v>-1.504</v>
      </c>
      <c r="L41" s="1280">
        <v>-152.10400000000001</v>
      </c>
    </row>
    <row r="42" spans="1:12">
      <c r="A42" s="1532"/>
      <c r="B42" s="1922"/>
      <c r="C42" s="2422" t="s">
        <v>356</v>
      </c>
      <c r="D42" s="2423"/>
      <c r="E42" s="1159">
        <v>-3.0000000000000001E-3</v>
      </c>
      <c r="F42" s="1278">
        <v>-0.14899999999999999</v>
      </c>
      <c r="G42" s="1277">
        <v>0</v>
      </c>
      <c r="H42" s="1280">
        <v>-0.152</v>
      </c>
      <c r="I42" s="1278">
        <v>0</v>
      </c>
      <c r="J42" s="1278">
        <v>-0.13600000000000001</v>
      </c>
      <c r="K42" s="1277">
        <v>0</v>
      </c>
      <c r="L42" s="1280">
        <v>-0.13600000000000001</v>
      </c>
    </row>
    <row r="43" spans="1:12">
      <c r="A43" s="1532"/>
      <c r="B43" s="1922"/>
      <c r="C43" s="2422" t="s">
        <v>357</v>
      </c>
      <c r="D43" s="2423"/>
      <c r="E43" s="1159">
        <v>-34.195</v>
      </c>
      <c r="F43" s="1278">
        <v>-21.097000000000001</v>
      </c>
      <c r="G43" s="1277">
        <v>-3.581</v>
      </c>
      <c r="H43" s="1280">
        <v>-58.872999999999998</v>
      </c>
      <c r="I43" s="1278">
        <v>-31.466999999999999</v>
      </c>
      <c r="J43" s="1278">
        <v>-29.001999999999999</v>
      </c>
      <c r="K43" s="1277">
        <v>-2.9860000000000002</v>
      </c>
      <c r="L43" s="1280">
        <v>-63.454999999999998</v>
      </c>
    </row>
    <row r="44" spans="1:12">
      <c r="A44" s="1532"/>
      <c r="B44" s="1922"/>
      <c r="C44" s="2422" t="s">
        <v>358</v>
      </c>
      <c r="D44" s="2423"/>
      <c r="E44" s="1159">
        <v>-46.06</v>
      </c>
      <c r="F44" s="1278">
        <v>-26.814</v>
      </c>
      <c r="G44" s="1277">
        <v>-13.29</v>
      </c>
      <c r="H44" s="1280">
        <v>-86.164000000000001</v>
      </c>
      <c r="I44" s="1278">
        <v>-57.497</v>
      </c>
      <c r="J44" s="1278">
        <v>-51.225999999999999</v>
      </c>
      <c r="K44" s="1277">
        <v>-12.595000000000001</v>
      </c>
      <c r="L44" s="1280">
        <v>-121.318</v>
      </c>
    </row>
    <row r="45" spans="1:12" ht="14.25" customHeight="1">
      <c r="A45" s="1532"/>
      <c r="B45" s="1922"/>
      <c r="C45" s="2422" t="s">
        <v>359</v>
      </c>
      <c r="D45" s="2423"/>
      <c r="E45" s="1159">
        <v>-2.9769999999999999</v>
      </c>
      <c r="F45" s="1278">
        <v>-46.765999999999998</v>
      </c>
      <c r="G45" s="1277">
        <v>-13.643000000000001</v>
      </c>
      <c r="H45" s="1280">
        <v>-63.386000000000003</v>
      </c>
      <c r="I45" s="1278">
        <v>-5.0990000000000002</v>
      </c>
      <c r="J45" s="1278">
        <v>-57.966999999999999</v>
      </c>
      <c r="K45" s="1277">
        <v>-10.4</v>
      </c>
      <c r="L45" s="1280">
        <v>-73.465999999999994</v>
      </c>
    </row>
    <row r="46" spans="1:12">
      <c r="A46" s="1532"/>
      <c r="B46" s="2433" t="s">
        <v>360</v>
      </c>
      <c r="C46" s="2433"/>
      <c r="D46" s="2434"/>
      <c r="E46" s="1159">
        <v>-795.24</v>
      </c>
      <c r="F46" s="1278">
        <v>-256.66399999999999</v>
      </c>
      <c r="G46" s="1277">
        <v>-40.451999999999998</v>
      </c>
      <c r="H46" s="1280">
        <v>-1092.356</v>
      </c>
      <c r="I46" s="1278">
        <v>-749.42600000000004</v>
      </c>
      <c r="J46" s="1278">
        <v>-289.69</v>
      </c>
      <c r="K46" s="1277">
        <v>-34.116</v>
      </c>
      <c r="L46" s="1280">
        <v>-1073.232</v>
      </c>
    </row>
    <row r="47" spans="1:12">
      <c r="A47" s="1532"/>
      <c r="B47" s="1922"/>
      <c r="C47" s="2435" t="s">
        <v>361</v>
      </c>
      <c r="D47" s="2436"/>
      <c r="E47" s="1159">
        <v>-0.223</v>
      </c>
      <c r="F47" s="1278">
        <v>-0.155</v>
      </c>
      <c r="G47" s="1277">
        <v>-3.0000000000000001E-3</v>
      </c>
      <c r="H47" s="1280">
        <v>-0.38100000000000001</v>
      </c>
      <c r="I47" s="1278">
        <v>-0.214</v>
      </c>
      <c r="J47" s="1278">
        <v>-0.153</v>
      </c>
      <c r="K47" s="1277">
        <v>0</v>
      </c>
      <c r="L47" s="1280">
        <v>-0.36699999999999999</v>
      </c>
    </row>
    <row r="48" spans="1:12">
      <c r="A48" s="1532"/>
      <c r="B48" s="1922"/>
      <c r="C48" s="2422" t="s">
        <v>362</v>
      </c>
      <c r="D48" s="2423"/>
      <c r="E48" s="1159">
        <v>-795.01700000000005</v>
      </c>
      <c r="F48" s="1278">
        <v>-256.50900000000001</v>
      </c>
      <c r="G48" s="1277">
        <v>-40.448999999999998</v>
      </c>
      <c r="H48" s="1280">
        <v>-1091.9749999999999</v>
      </c>
      <c r="I48" s="1278">
        <v>-749.21199999999999</v>
      </c>
      <c r="J48" s="1278">
        <v>-289.53699999999998</v>
      </c>
      <c r="K48" s="1277">
        <v>-34.116</v>
      </c>
      <c r="L48" s="1280">
        <v>-1072.865</v>
      </c>
    </row>
    <row r="49" spans="1:12">
      <c r="A49" s="1532"/>
      <c r="B49" s="2433" t="s">
        <v>363</v>
      </c>
      <c r="C49" s="2433"/>
      <c r="D49" s="2434"/>
      <c r="E49" s="1159">
        <v>-209.61600000000001</v>
      </c>
      <c r="F49" s="1278">
        <v>-124.849</v>
      </c>
      <c r="G49" s="1277">
        <v>-10.808999999999999</v>
      </c>
      <c r="H49" s="1280">
        <v>-345.274</v>
      </c>
      <c r="I49" s="1278">
        <v>-211.98400000000001</v>
      </c>
      <c r="J49" s="1278">
        <v>-128.23699999999999</v>
      </c>
      <c r="K49" s="1277">
        <v>-11.622999999999999</v>
      </c>
      <c r="L49" s="1280">
        <v>-351.84399999999999</v>
      </c>
    </row>
    <row r="50" spans="1:12" ht="14.25" customHeight="1">
      <c r="A50" s="1532"/>
      <c r="B50" s="1922"/>
      <c r="C50" s="2424" t="s">
        <v>364</v>
      </c>
      <c r="D50" s="2425"/>
      <c r="E50" s="1159">
        <v>-1.2E-2</v>
      </c>
      <c r="F50" s="1278">
        <v>-17.317</v>
      </c>
      <c r="G50" s="1277">
        <v>-9.8339999999999996</v>
      </c>
      <c r="H50" s="1280">
        <v>-27.163</v>
      </c>
      <c r="I50" s="1278">
        <v>-2.0840000000000001</v>
      </c>
      <c r="J50" s="1278">
        <v>-16.675999999999998</v>
      </c>
      <c r="K50" s="1277">
        <v>-10.513</v>
      </c>
      <c r="L50" s="1280">
        <v>-29.273</v>
      </c>
    </row>
    <row r="51" spans="1:12">
      <c r="A51" s="1532"/>
      <c r="B51" s="1922"/>
      <c r="C51" s="2424" t="s">
        <v>365</v>
      </c>
      <c r="D51" s="2425"/>
      <c r="E51" s="1160">
        <v>-5.5E-2</v>
      </c>
      <c r="F51" s="1360">
        <v>-1E-3</v>
      </c>
      <c r="G51" s="1379">
        <v>0</v>
      </c>
      <c r="H51" s="1280">
        <v>-5.6000000000000001E-2</v>
      </c>
      <c r="I51" s="1360">
        <v>-0.05</v>
      </c>
      <c r="J51" s="1360">
        <v>-1E-3</v>
      </c>
      <c r="K51" s="1379">
        <v>0</v>
      </c>
      <c r="L51" s="1280">
        <v>-5.0999999999999997E-2</v>
      </c>
    </row>
    <row r="52" spans="1:12" ht="25.5" customHeight="1">
      <c r="A52" s="1532"/>
      <c r="B52" s="1922"/>
      <c r="C52" s="2410" t="s">
        <v>366</v>
      </c>
      <c r="D52" s="2412"/>
      <c r="E52" s="1160">
        <v>-0.17699999999999999</v>
      </c>
      <c r="F52" s="1360">
        <v>0</v>
      </c>
      <c r="G52" s="1379">
        <v>0</v>
      </c>
      <c r="H52" s="1280">
        <v>-0.17699999999999999</v>
      </c>
      <c r="I52" s="1360">
        <v>-0.317</v>
      </c>
      <c r="J52" s="1360">
        <v>0</v>
      </c>
      <c r="K52" s="1379">
        <v>0</v>
      </c>
      <c r="L52" s="1280">
        <v>-0.317</v>
      </c>
    </row>
    <row r="53" spans="1:12" ht="14.25" customHeight="1">
      <c r="A53" s="1532"/>
      <c r="B53" s="1922"/>
      <c r="C53" s="2422" t="s">
        <v>367</v>
      </c>
      <c r="D53" s="2423"/>
      <c r="E53" s="1159">
        <v>-196.49700000000001</v>
      </c>
      <c r="F53" s="1278">
        <v>-103.848</v>
      </c>
      <c r="G53" s="1277">
        <v>-6.2E-2</v>
      </c>
      <c r="H53" s="1280">
        <v>-300.40699999999998</v>
      </c>
      <c r="I53" s="1278">
        <v>-199.161</v>
      </c>
      <c r="J53" s="1278">
        <v>-108.101</v>
      </c>
      <c r="K53" s="1277">
        <v>-0.22</v>
      </c>
      <c r="L53" s="1280">
        <v>-307.48200000000003</v>
      </c>
    </row>
    <row r="54" spans="1:12" ht="15" thickBot="1">
      <c r="A54" s="1532"/>
      <c r="B54" s="1922"/>
      <c r="C54" s="2424" t="s">
        <v>368</v>
      </c>
      <c r="D54" s="2425"/>
      <c r="E54" s="1159">
        <v>-12.875</v>
      </c>
      <c r="F54" s="1278">
        <v>-3.6829999999999998</v>
      </c>
      <c r="G54" s="1277">
        <v>-0.91300000000000003</v>
      </c>
      <c r="H54" s="1280">
        <v>-17.471</v>
      </c>
      <c r="I54" s="1278">
        <v>-10.372</v>
      </c>
      <c r="J54" s="1278">
        <v>-3.4590000000000001</v>
      </c>
      <c r="K54" s="1277">
        <v>-0.89</v>
      </c>
      <c r="L54" s="1280">
        <v>-14.721</v>
      </c>
    </row>
    <row r="55" spans="1:12" ht="15" thickBot="1">
      <c r="A55" s="2426" t="s">
        <v>369</v>
      </c>
      <c r="B55" s="2427"/>
      <c r="C55" s="2427"/>
      <c r="D55" s="2428"/>
      <c r="E55" s="1254">
        <v>5910.402</v>
      </c>
      <c r="F55" s="1337">
        <v>1437.1890000000001</v>
      </c>
      <c r="G55" s="1366">
        <v>275.75599999999997</v>
      </c>
      <c r="H55" s="1280">
        <v>7623.3469999999998</v>
      </c>
      <c r="I55" s="1371">
        <v>5820</v>
      </c>
      <c r="J55" s="1371">
        <v>1373.127</v>
      </c>
      <c r="K55" s="1372">
        <v>282.572</v>
      </c>
      <c r="L55" s="1279">
        <v>7475.6989999999996</v>
      </c>
    </row>
    <row r="56" spans="1:12" ht="15" thickBot="1">
      <c r="A56" s="1336" t="s">
        <v>370</v>
      </c>
      <c r="B56" s="1370"/>
      <c r="C56" s="1370"/>
      <c r="D56" s="1255"/>
      <c r="E56" s="1257">
        <v>1732.3</v>
      </c>
      <c r="F56" s="1337">
        <v>455.476</v>
      </c>
      <c r="G56" s="1366">
        <v>90.756</v>
      </c>
      <c r="H56" s="1280">
        <v>2278.5320000000002</v>
      </c>
      <c r="I56" s="1371">
        <v>1865.769</v>
      </c>
      <c r="J56" s="1371">
        <v>454.745</v>
      </c>
      <c r="K56" s="1372">
        <v>109.95099999999999</v>
      </c>
      <c r="L56" s="1279">
        <v>2430.4650000000001</v>
      </c>
    </row>
    <row r="57" spans="1:12">
      <c r="A57" s="1532"/>
      <c r="B57" s="2429" t="s">
        <v>371</v>
      </c>
      <c r="C57" s="2429"/>
      <c r="D57" s="2430"/>
      <c r="E57" s="1159">
        <v>2404.4569999999999</v>
      </c>
      <c r="F57" s="1278">
        <v>709.91700000000003</v>
      </c>
      <c r="G57" s="1277">
        <v>129.72</v>
      </c>
      <c r="H57" s="1280">
        <v>3244.0940000000001</v>
      </c>
      <c r="I57" s="1276">
        <v>2643.3409999999999</v>
      </c>
      <c r="J57" s="1276">
        <v>756.23400000000004</v>
      </c>
      <c r="K57" s="1275">
        <v>151.37200000000001</v>
      </c>
      <c r="L57" s="1280">
        <v>3550.9470000000001</v>
      </c>
    </row>
    <row r="58" spans="1:12" ht="15" thickBot="1">
      <c r="A58" s="1533"/>
      <c r="B58" s="2431" t="s">
        <v>372</v>
      </c>
      <c r="C58" s="2431"/>
      <c r="D58" s="2432"/>
      <c r="E58" s="1159">
        <v>-672.15700000000004</v>
      </c>
      <c r="F58" s="1278">
        <v>-254.441</v>
      </c>
      <c r="G58" s="1277">
        <v>-38.963999999999999</v>
      </c>
      <c r="H58" s="1280">
        <v>-965.56200000000001</v>
      </c>
      <c r="I58" s="1278">
        <v>-777.572</v>
      </c>
      <c r="J58" s="1278">
        <v>-301.48899999999998</v>
      </c>
      <c r="K58" s="1277">
        <v>-41.420999999999999</v>
      </c>
      <c r="L58" s="1280">
        <v>-1120.482</v>
      </c>
    </row>
    <row r="59" spans="1:12" ht="42.6" customHeight="1" thickBot="1">
      <c r="A59" s="2414" t="s">
        <v>373</v>
      </c>
      <c r="B59" s="2415"/>
      <c r="C59" s="2415"/>
      <c r="D59" s="2416"/>
      <c r="E59" s="2149">
        <v>6.3239999999999998</v>
      </c>
      <c r="F59" s="2150">
        <v>11.670999999999999</v>
      </c>
      <c r="G59" s="2151">
        <v>3.58</v>
      </c>
      <c r="H59" s="2152">
        <v>21.574999999999999</v>
      </c>
      <c r="I59" s="2149">
        <v>3.2530000000000001</v>
      </c>
      <c r="J59" s="2150">
        <v>14.356999999999999</v>
      </c>
      <c r="K59" s="2151">
        <v>5.2889999999999997</v>
      </c>
      <c r="L59" s="2152">
        <v>22.899000000000001</v>
      </c>
    </row>
    <row r="60" spans="1:12" ht="27.75" customHeight="1">
      <c r="A60" s="1345"/>
      <c r="B60" s="2418" t="s">
        <v>374</v>
      </c>
      <c r="C60" s="2418"/>
      <c r="D60" s="2419"/>
      <c r="E60" s="2153">
        <v>10.407</v>
      </c>
      <c r="F60" s="2154">
        <v>9.2710000000000008</v>
      </c>
      <c r="G60" s="2155">
        <v>2.98</v>
      </c>
      <c r="H60" s="2156">
        <v>22.658000000000001</v>
      </c>
      <c r="I60" s="2153">
        <v>7.9039999999999999</v>
      </c>
      <c r="J60" s="2154">
        <v>10.686999999999999</v>
      </c>
      <c r="K60" s="2155">
        <v>4.6449999999999996</v>
      </c>
      <c r="L60" s="2156">
        <v>23.236000000000001</v>
      </c>
    </row>
    <row r="61" spans="1:12" ht="28.5" customHeight="1">
      <c r="A61" s="1532"/>
      <c r="B61" s="1922"/>
      <c r="C61" s="2417" t="s">
        <v>375</v>
      </c>
      <c r="D61" s="2410"/>
      <c r="E61" s="2157">
        <v>10.634</v>
      </c>
      <c r="F61" s="2158">
        <v>9.2710000000000008</v>
      </c>
      <c r="G61" s="2159">
        <v>2.98</v>
      </c>
      <c r="H61" s="2160">
        <v>22.885000000000002</v>
      </c>
      <c r="I61" s="2157">
        <v>7.9039999999999999</v>
      </c>
      <c r="J61" s="2158">
        <v>10.686999999999999</v>
      </c>
      <c r="K61" s="2159">
        <v>4.6449999999999996</v>
      </c>
      <c r="L61" s="2160">
        <v>23.236000000000001</v>
      </c>
    </row>
    <row r="62" spans="1:12" ht="30" customHeight="1">
      <c r="A62" s="1532"/>
      <c r="B62" s="2417" t="s">
        <v>376</v>
      </c>
      <c r="C62" s="2417"/>
      <c r="D62" s="2410"/>
      <c r="E62" s="2157">
        <v>-4.8289999999999997</v>
      </c>
      <c r="F62" s="2158">
        <v>3.2000000000000001E-2</v>
      </c>
      <c r="G62" s="2161">
        <v>0</v>
      </c>
      <c r="H62" s="2160">
        <v>-4.7969999999999997</v>
      </c>
      <c r="I62" s="2157">
        <v>-6.3789999999999996</v>
      </c>
      <c r="J62" s="2158">
        <v>0.67200000000000004</v>
      </c>
      <c r="K62" s="2161">
        <v>0</v>
      </c>
      <c r="L62" s="2160">
        <v>-5.7069999999999999</v>
      </c>
    </row>
    <row r="63" spans="1:12" ht="37.5" customHeight="1">
      <c r="A63" s="1532"/>
      <c r="B63" s="1922"/>
      <c r="C63" s="2410" t="s">
        <v>377</v>
      </c>
      <c r="D63" s="2411"/>
      <c r="E63" s="2157">
        <v>-1.927</v>
      </c>
      <c r="F63" s="2158">
        <v>0</v>
      </c>
      <c r="G63" s="2159">
        <v>0</v>
      </c>
      <c r="H63" s="2160">
        <v>-1.927</v>
      </c>
      <c r="I63" s="2157">
        <v>-3.27</v>
      </c>
      <c r="J63" s="2158">
        <v>0</v>
      </c>
      <c r="K63" s="2159">
        <v>0</v>
      </c>
      <c r="L63" s="2160">
        <v>-3.27</v>
      </c>
    </row>
    <row r="64" spans="1:12" ht="29.25" customHeight="1">
      <c r="A64" s="1532"/>
      <c r="B64" s="1922"/>
      <c r="C64" s="2410" t="s">
        <v>378</v>
      </c>
      <c r="D64" s="2411"/>
      <c r="E64" s="2157">
        <v>-2.9020000000000001</v>
      </c>
      <c r="F64" s="2158">
        <v>3.2000000000000001E-2</v>
      </c>
      <c r="G64" s="2159">
        <v>0</v>
      </c>
      <c r="H64" s="2160">
        <v>-2.87</v>
      </c>
      <c r="I64" s="2157">
        <v>-3.109</v>
      </c>
      <c r="J64" s="2158">
        <v>0.67200000000000004</v>
      </c>
      <c r="K64" s="2159">
        <v>0</v>
      </c>
      <c r="L64" s="2160">
        <v>-2.4369999999999998</v>
      </c>
    </row>
    <row r="65" spans="1:12" ht="27" customHeight="1">
      <c r="A65" s="1532"/>
      <c r="B65" s="2417" t="s">
        <v>379</v>
      </c>
      <c r="C65" s="2417"/>
      <c r="D65" s="2410"/>
      <c r="E65" s="2162">
        <v>0.746</v>
      </c>
      <c r="F65" s="2163">
        <v>2.3679999999999999</v>
      </c>
      <c r="G65" s="2164">
        <v>0.6</v>
      </c>
      <c r="H65" s="2165">
        <v>3.714</v>
      </c>
      <c r="I65" s="2162">
        <v>1.6279999999999999</v>
      </c>
      <c r="J65" s="2163">
        <v>2.9980000000000002</v>
      </c>
      <c r="K65" s="2164">
        <v>0.64400000000000002</v>
      </c>
      <c r="L65" s="2165">
        <v>5.27</v>
      </c>
    </row>
    <row r="66" spans="1:12" ht="34.15" customHeight="1" thickBot="1">
      <c r="A66" s="1532"/>
      <c r="B66" s="2417" t="s">
        <v>1010</v>
      </c>
      <c r="C66" s="2417"/>
      <c r="D66" s="2410"/>
      <c r="E66" s="1335">
        <v>0</v>
      </c>
      <c r="F66" s="1267">
        <v>0</v>
      </c>
      <c r="G66" s="1266">
        <v>0</v>
      </c>
      <c r="H66" s="2169">
        <v>0</v>
      </c>
      <c r="I66" s="2171">
        <v>0.1</v>
      </c>
      <c r="J66" s="2172">
        <v>0</v>
      </c>
      <c r="K66" s="2173">
        <v>0</v>
      </c>
      <c r="L66" s="2174">
        <v>0.1</v>
      </c>
    </row>
    <row r="67" spans="1:12" ht="61.9" customHeight="1" thickBot="1">
      <c r="A67" s="2414" t="s">
        <v>380</v>
      </c>
      <c r="B67" s="2415"/>
      <c r="C67" s="2415"/>
      <c r="D67" s="2415"/>
      <c r="E67" s="2149">
        <v>3.79</v>
      </c>
      <c r="F67" s="2150">
        <v>0</v>
      </c>
      <c r="G67" s="2151">
        <v>0</v>
      </c>
      <c r="H67" s="2152">
        <v>3.79</v>
      </c>
      <c r="I67" s="2149">
        <v>4.1139999999999999</v>
      </c>
      <c r="J67" s="2150">
        <v>0</v>
      </c>
      <c r="K67" s="2151">
        <v>1.355</v>
      </c>
      <c r="L67" s="2152">
        <v>5.4690000000000003</v>
      </c>
    </row>
    <row r="68" spans="1:12" ht="45.75" customHeight="1">
      <c r="A68" s="1531"/>
      <c r="B68" s="2418" t="s">
        <v>381</v>
      </c>
      <c r="C68" s="2418"/>
      <c r="D68" s="2419"/>
      <c r="E68" s="2153">
        <v>4.032</v>
      </c>
      <c r="F68" s="2154">
        <v>0</v>
      </c>
      <c r="G68" s="2155">
        <v>0</v>
      </c>
      <c r="H68" s="2156">
        <v>4.032</v>
      </c>
      <c r="I68" s="2153">
        <v>3.988</v>
      </c>
      <c r="J68" s="2154">
        <v>0</v>
      </c>
      <c r="K68" s="2155">
        <v>1.355</v>
      </c>
      <c r="L68" s="2156">
        <v>5.343</v>
      </c>
    </row>
    <row r="69" spans="1:12" ht="46.5" customHeight="1">
      <c r="A69" s="1531"/>
      <c r="B69" s="1923"/>
      <c r="C69" s="2410" t="s">
        <v>382</v>
      </c>
      <c r="D69" s="2411"/>
      <c r="E69" s="2153">
        <v>0</v>
      </c>
      <c r="F69" s="2154">
        <v>0</v>
      </c>
      <c r="G69" s="2155">
        <v>0</v>
      </c>
      <c r="H69" s="2156">
        <v>0</v>
      </c>
      <c r="I69" s="2153">
        <v>0</v>
      </c>
      <c r="J69" s="2154">
        <v>0</v>
      </c>
      <c r="K69" s="2155">
        <v>1.355</v>
      </c>
      <c r="L69" s="2156">
        <v>1.355</v>
      </c>
    </row>
    <row r="70" spans="1:12" ht="40.5" customHeight="1">
      <c r="A70" s="1532"/>
      <c r="B70" s="1922"/>
      <c r="C70" s="2410" t="s">
        <v>383</v>
      </c>
      <c r="D70" s="2411"/>
      <c r="E70" s="2153">
        <v>4.032</v>
      </c>
      <c r="F70" s="2154">
        <v>0</v>
      </c>
      <c r="G70" s="2155">
        <v>0</v>
      </c>
      <c r="H70" s="2156">
        <v>4.032</v>
      </c>
      <c r="I70" s="2153">
        <v>3.988</v>
      </c>
      <c r="J70" s="2154">
        <v>0</v>
      </c>
      <c r="K70" s="2155">
        <v>0</v>
      </c>
      <c r="L70" s="2156">
        <v>3.988</v>
      </c>
    </row>
    <row r="71" spans="1:12" ht="37.5" customHeight="1">
      <c r="A71" s="1531"/>
      <c r="B71" s="2410" t="s">
        <v>384</v>
      </c>
      <c r="C71" s="2411"/>
      <c r="D71" s="2412"/>
      <c r="E71" s="2153">
        <v>-0.24199999999999999</v>
      </c>
      <c r="F71" s="2154">
        <v>0</v>
      </c>
      <c r="G71" s="2155">
        <v>0</v>
      </c>
      <c r="H71" s="2156">
        <v>-0.24199999999999999</v>
      </c>
      <c r="I71" s="2153">
        <v>0.126</v>
      </c>
      <c r="J71" s="2154">
        <v>0</v>
      </c>
      <c r="K71" s="2155">
        <v>0</v>
      </c>
      <c r="L71" s="2156">
        <v>0.126</v>
      </c>
    </row>
    <row r="72" spans="1:12" ht="38.25" customHeight="1" thickBot="1">
      <c r="A72" s="1532"/>
      <c r="B72" s="1922"/>
      <c r="C72" s="2407" t="s">
        <v>385</v>
      </c>
      <c r="D72" s="2409"/>
      <c r="E72" s="2166">
        <v>-0.24199999999999999</v>
      </c>
      <c r="F72" s="2167">
        <v>0</v>
      </c>
      <c r="G72" s="2168">
        <v>0</v>
      </c>
      <c r="H72" s="2169">
        <v>-0.24199999999999999</v>
      </c>
      <c r="I72" s="2166">
        <v>0.126</v>
      </c>
      <c r="J72" s="2167">
        <v>0</v>
      </c>
      <c r="K72" s="2168">
        <v>0</v>
      </c>
      <c r="L72" s="2169">
        <v>0.126</v>
      </c>
    </row>
    <row r="73" spans="1:12" ht="15" customHeight="1" thickBot="1">
      <c r="A73" s="2414" t="s">
        <v>386</v>
      </c>
      <c r="B73" s="2415"/>
      <c r="C73" s="2415"/>
      <c r="D73" s="2415"/>
      <c r="E73" s="2149">
        <v>339.666</v>
      </c>
      <c r="F73" s="2150">
        <v>81.414000000000001</v>
      </c>
      <c r="G73" s="2151">
        <v>13.239000000000001</v>
      </c>
      <c r="H73" s="2152">
        <v>434.31900000000002</v>
      </c>
      <c r="I73" s="2149">
        <v>301.70400000000001</v>
      </c>
      <c r="J73" s="2150">
        <v>115.384</v>
      </c>
      <c r="K73" s="2151">
        <v>19.605</v>
      </c>
      <c r="L73" s="2152">
        <v>436.69299999999998</v>
      </c>
    </row>
    <row r="74" spans="1:12">
      <c r="A74" s="1265"/>
      <c r="B74" s="2420" t="s">
        <v>387</v>
      </c>
      <c r="C74" s="2421"/>
      <c r="D74" s="2421"/>
      <c r="E74" s="2153">
        <v>326.19299999999998</v>
      </c>
      <c r="F74" s="2154">
        <v>78.864999999999995</v>
      </c>
      <c r="G74" s="2155">
        <v>12.164999999999999</v>
      </c>
      <c r="H74" s="2170">
        <v>417.22300000000001</v>
      </c>
      <c r="I74" s="2153">
        <v>300.88299999999998</v>
      </c>
      <c r="J74" s="2154">
        <v>109.61799999999999</v>
      </c>
      <c r="K74" s="2155">
        <v>18.233000000000001</v>
      </c>
      <c r="L74" s="2170">
        <v>428.73399999999998</v>
      </c>
    </row>
    <row r="75" spans="1:12">
      <c r="A75" s="1532"/>
      <c r="B75" s="2202" t="s">
        <v>388</v>
      </c>
      <c r="C75" s="2203"/>
      <c r="D75" s="2203"/>
      <c r="E75" s="2162">
        <v>-23.242000000000001</v>
      </c>
      <c r="F75" s="2163">
        <v>1.246</v>
      </c>
      <c r="G75" s="2164">
        <v>0.94</v>
      </c>
      <c r="H75" s="2165">
        <v>-21.056000000000001</v>
      </c>
      <c r="I75" s="2162">
        <v>-29.152999999999999</v>
      </c>
      <c r="J75" s="2163">
        <v>2.9009999999999998</v>
      </c>
      <c r="K75" s="2164">
        <v>1.3720000000000001</v>
      </c>
      <c r="L75" s="2165">
        <v>-24.88</v>
      </c>
    </row>
    <row r="76" spans="1:12" ht="15" customHeight="1" thickBot="1">
      <c r="A76" s="1533"/>
      <c r="B76" s="1264" t="s">
        <v>389</v>
      </c>
      <c r="C76" s="1263"/>
      <c r="D76" s="1263"/>
      <c r="E76" s="2171">
        <v>36.715000000000003</v>
      </c>
      <c r="F76" s="2172">
        <v>1.3029999999999999</v>
      </c>
      <c r="G76" s="2173">
        <v>0.13400000000000001</v>
      </c>
      <c r="H76" s="2174">
        <v>38.152000000000001</v>
      </c>
      <c r="I76" s="2171">
        <v>29.974</v>
      </c>
      <c r="J76" s="2172">
        <v>2.8650000000000002</v>
      </c>
      <c r="K76" s="2173">
        <v>0</v>
      </c>
      <c r="L76" s="2174">
        <v>32.838999999999999</v>
      </c>
    </row>
    <row r="77" spans="1:12" ht="12.6" customHeight="1" thickBot="1">
      <c r="A77" s="2204" t="s">
        <v>390</v>
      </c>
      <c r="B77" s="2205"/>
      <c r="C77" s="2205"/>
      <c r="D77" s="2205"/>
      <c r="E77" s="2149">
        <v>1650.203</v>
      </c>
      <c r="F77" s="2150">
        <v>183.71799999999999</v>
      </c>
      <c r="G77" s="2151">
        <v>105.223</v>
      </c>
      <c r="H77" s="2152">
        <v>1939.144</v>
      </c>
      <c r="I77" s="2149">
        <v>594.63699999999994</v>
      </c>
      <c r="J77" s="2150">
        <v>110.852</v>
      </c>
      <c r="K77" s="2151">
        <v>64.748000000000005</v>
      </c>
      <c r="L77" s="2152">
        <v>770.23699999999997</v>
      </c>
    </row>
    <row r="78" spans="1:12" ht="14.25" customHeight="1">
      <c r="A78" s="1531"/>
      <c r="B78" s="2404" t="s">
        <v>391</v>
      </c>
      <c r="C78" s="2405"/>
      <c r="D78" s="2406"/>
      <c r="E78" s="2153">
        <v>29.006</v>
      </c>
      <c r="F78" s="2154">
        <v>15.986000000000001</v>
      </c>
      <c r="G78" s="2155">
        <v>7.9720000000000004</v>
      </c>
      <c r="H78" s="2170">
        <v>52.963999999999999</v>
      </c>
      <c r="I78" s="2153">
        <v>45.731999999999999</v>
      </c>
      <c r="J78" s="2154">
        <v>22.616</v>
      </c>
      <c r="K78" s="2155">
        <v>9.8729999999999993</v>
      </c>
      <c r="L78" s="2170">
        <v>78.221000000000004</v>
      </c>
    </row>
    <row r="79" spans="1:12" ht="26.25" customHeight="1">
      <c r="A79" s="1532"/>
      <c r="B79" s="2410" t="s">
        <v>392</v>
      </c>
      <c r="C79" s="2411"/>
      <c r="D79" s="2412"/>
      <c r="E79" s="2162">
        <v>0</v>
      </c>
      <c r="F79" s="2163">
        <v>2.9609999999999999</v>
      </c>
      <c r="G79" s="2164">
        <v>3.32</v>
      </c>
      <c r="H79" s="2165">
        <v>6.2809999999999997</v>
      </c>
      <c r="I79" s="2162">
        <v>0</v>
      </c>
      <c r="J79" s="2163">
        <v>2.0230000000000001</v>
      </c>
      <c r="K79" s="2164">
        <v>0</v>
      </c>
      <c r="L79" s="2165">
        <v>2.0230000000000001</v>
      </c>
    </row>
    <row r="80" spans="1:12">
      <c r="A80" s="1532"/>
      <c r="B80" s="1922" t="s">
        <v>393</v>
      </c>
      <c r="C80" s="1922"/>
      <c r="D80" s="1922"/>
      <c r="E80" s="2162">
        <v>639.553</v>
      </c>
      <c r="F80" s="2163">
        <v>18.651</v>
      </c>
      <c r="G80" s="2164">
        <v>69.866</v>
      </c>
      <c r="H80" s="2165">
        <v>728.07</v>
      </c>
      <c r="I80" s="2162">
        <v>90.260999999999996</v>
      </c>
      <c r="J80" s="2163">
        <v>14.59</v>
      </c>
      <c r="K80" s="2164">
        <v>37.802999999999997</v>
      </c>
      <c r="L80" s="2165">
        <v>142.654</v>
      </c>
    </row>
    <row r="81" spans="1:19">
      <c r="A81" s="1532"/>
      <c r="B81" s="1922" t="s">
        <v>394</v>
      </c>
      <c r="C81" s="1922"/>
      <c r="D81" s="1922"/>
      <c r="E81" s="2162">
        <v>74.635000000000005</v>
      </c>
      <c r="F81" s="2163">
        <v>89.174999999999997</v>
      </c>
      <c r="G81" s="2164">
        <v>0.13800000000000001</v>
      </c>
      <c r="H81" s="2165">
        <v>163.94800000000001</v>
      </c>
      <c r="I81" s="2162">
        <v>74.664000000000001</v>
      </c>
      <c r="J81" s="2163">
        <v>9.6669999999999998</v>
      </c>
      <c r="K81" s="2164">
        <v>0.373</v>
      </c>
      <c r="L81" s="2165">
        <v>84.703999999999994</v>
      </c>
    </row>
    <row r="82" spans="1:19" ht="15" customHeight="1">
      <c r="A82" s="1532"/>
      <c r="B82" s="1922" t="s">
        <v>395</v>
      </c>
      <c r="C82" s="1922"/>
      <c r="D82" s="1922"/>
      <c r="E82" s="2162">
        <v>525.50400000000002</v>
      </c>
      <c r="F82" s="2163">
        <v>34.366</v>
      </c>
      <c r="G82" s="2164">
        <v>13.446999999999999</v>
      </c>
      <c r="H82" s="2165">
        <v>573.31700000000001</v>
      </c>
      <c r="I82" s="2162">
        <v>130.17099999999999</v>
      </c>
      <c r="J82" s="2163">
        <v>41.716000000000001</v>
      </c>
      <c r="K82" s="2164">
        <v>7.984</v>
      </c>
      <c r="L82" s="2165">
        <v>179.87100000000001</v>
      </c>
    </row>
    <row r="83" spans="1:19" ht="14.25" customHeight="1">
      <c r="A83" s="1532"/>
      <c r="B83" s="2410" t="s">
        <v>396</v>
      </c>
      <c r="C83" s="2411"/>
      <c r="D83" s="2412"/>
      <c r="E83" s="2162">
        <v>381.505</v>
      </c>
      <c r="F83" s="2163">
        <v>20.280999999999999</v>
      </c>
      <c r="G83" s="2164">
        <v>10.385</v>
      </c>
      <c r="H83" s="2165">
        <v>412.17099999999999</v>
      </c>
      <c r="I83" s="2162">
        <v>253.75899999999999</v>
      </c>
      <c r="J83" s="2163">
        <v>17.826000000000001</v>
      </c>
      <c r="K83" s="2164">
        <v>7.4320000000000004</v>
      </c>
      <c r="L83" s="2165">
        <v>279.017</v>
      </c>
    </row>
    <row r="84" spans="1:19" ht="15" customHeight="1" thickBot="1">
      <c r="A84" s="1376"/>
      <c r="B84" s="2407" t="s">
        <v>397</v>
      </c>
      <c r="C84" s="2408"/>
      <c r="D84" s="2409"/>
      <c r="E84" s="2166">
        <v>0</v>
      </c>
      <c r="F84" s="2167">
        <v>2.298</v>
      </c>
      <c r="G84" s="2168">
        <v>9.5000000000000001E-2</v>
      </c>
      <c r="H84" s="2175">
        <v>2.3929999999999998</v>
      </c>
      <c r="I84" s="2166">
        <v>0.05</v>
      </c>
      <c r="J84" s="2167">
        <v>2.4140000000000001</v>
      </c>
      <c r="K84" s="2168">
        <v>1.2829999999999999</v>
      </c>
      <c r="L84" s="2175">
        <v>3.7469999999999999</v>
      </c>
    </row>
    <row r="85" spans="1:19" ht="63.75" customHeight="1" thickBot="1">
      <c r="A85" s="2414" t="s">
        <v>398</v>
      </c>
      <c r="B85" s="2415"/>
      <c r="C85" s="2415"/>
      <c r="D85" s="2416"/>
      <c r="E85" s="2149">
        <v>-579.25</v>
      </c>
      <c r="F85" s="2150">
        <v>-210.483</v>
      </c>
      <c r="G85" s="2151">
        <v>-18.928000000000001</v>
      </c>
      <c r="H85" s="2152">
        <v>-808.66099999999994</v>
      </c>
      <c r="I85" s="2149">
        <v>-1285.4259999999999</v>
      </c>
      <c r="J85" s="2150">
        <v>-536.54</v>
      </c>
      <c r="K85" s="2151">
        <v>-71.596999999999994</v>
      </c>
      <c r="L85" s="2152">
        <v>-1893.5630000000001</v>
      </c>
    </row>
    <row r="86" spans="1:19" ht="44.25" customHeight="1">
      <c r="A86" s="1531"/>
      <c r="B86" s="2404" t="s">
        <v>399</v>
      </c>
      <c r="C86" s="2405"/>
      <c r="D86" s="2406"/>
      <c r="E86" s="2153">
        <v>-2991.3389999999999</v>
      </c>
      <c r="F86" s="2154">
        <v>-1143.076</v>
      </c>
      <c r="G86" s="2176">
        <v>-176.35400000000001</v>
      </c>
      <c r="H86" s="2170">
        <v>-4310.7690000000002</v>
      </c>
      <c r="I86" s="2153">
        <v>-2851.087</v>
      </c>
      <c r="J86" s="2154">
        <v>-1455.1489999999999</v>
      </c>
      <c r="K86" s="2176">
        <v>-190.78700000000001</v>
      </c>
      <c r="L86" s="2170">
        <v>-4497.0230000000001</v>
      </c>
    </row>
    <row r="87" spans="1:19" ht="35.25" customHeight="1">
      <c r="A87" s="1532"/>
      <c r="B87" s="1922"/>
      <c r="C87" s="2410" t="s">
        <v>400</v>
      </c>
      <c r="D87" s="2412"/>
      <c r="E87" s="2162">
        <v>-2715.48</v>
      </c>
      <c r="F87" s="2163">
        <v>-998.01199999999994</v>
      </c>
      <c r="G87" s="2177">
        <v>-166.72800000000001</v>
      </c>
      <c r="H87" s="2165">
        <v>-3880.22</v>
      </c>
      <c r="I87" s="2162">
        <v>-2656.7750000000001</v>
      </c>
      <c r="J87" s="2163">
        <v>-1354.498</v>
      </c>
      <c r="K87" s="2177">
        <v>-180.26499999999999</v>
      </c>
      <c r="L87" s="2165">
        <v>-4191.5379999999996</v>
      </c>
    </row>
    <row r="88" spans="1:19" ht="25.5" customHeight="1">
      <c r="A88" s="1532"/>
      <c r="B88" s="1922"/>
      <c r="C88" s="2410" t="s">
        <v>401</v>
      </c>
      <c r="D88" s="2412"/>
      <c r="E88" s="2162">
        <v>-3.7930000000000001</v>
      </c>
      <c r="F88" s="2163">
        <v>-15.502000000000001</v>
      </c>
      <c r="G88" s="2177">
        <v>-1.3169999999999999</v>
      </c>
      <c r="H88" s="2165">
        <v>-20.611999999999998</v>
      </c>
      <c r="I88" s="2162">
        <v>-6.8090000000000002</v>
      </c>
      <c r="J88" s="2163">
        <v>-40.177999999999997</v>
      </c>
      <c r="K88" s="2177">
        <v>-2.157</v>
      </c>
      <c r="L88" s="2165">
        <v>-49.143999999999998</v>
      </c>
    </row>
    <row r="89" spans="1:19" ht="28.5" customHeight="1">
      <c r="C89" s="2410" t="s">
        <v>402</v>
      </c>
      <c r="D89" s="2412"/>
      <c r="E89" s="2162">
        <v>-272.06599999999997</v>
      </c>
      <c r="F89" s="2163">
        <v>-129.56200000000001</v>
      </c>
      <c r="G89" s="2177">
        <v>-8.3089999999999993</v>
      </c>
      <c r="H89" s="2165">
        <v>-409.93700000000001</v>
      </c>
      <c r="I89" s="2162">
        <v>-187.50299999999999</v>
      </c>
      <c r="J89" s="2163">
        <v>-60.472999999999999</v>
      </c>
      <c r="K89" s="2177">
        <v>-8.3650000000000002</v>
      </c>
      <c r="L89" s="2165">
        <v>-256.34100000000001</v>
      </c>
    </row>
    <row r="90" spans="1:19" ht="42.6" customHeight="1">
      <c r="A90" s="1532"/>
      <c r="B90" s="2410" t="s">
        <v>403</v>
      </c>
      <c r="C90" s="2411"/>
      <c r="D90" s="2412"/>
      <c r="E90" s="2162">
        <v>2412.0889999999999</v>
      </c>
      <c r="F90" s="2163">
        <v>932.59299999999996</v>
      </c>
      <c r="G90" s="2177">
        <v>157.42599999999999</v>
      </c>
      <c r="H90" s="2165">
        <v>3502.1080000000002</v>
      </c>
      <c r="I90" s="2162">
        <v>1565.6610000000001</v>
      </c>
      <c r="J90" s="2163">
        <v>918.60900000000004</v>
      </c>
      <c r="K90" s="2177">
        <v>119.19</v>
      </c>
      <c r="L90" s="2165">
        <v>2603.46</v>
      </c>
    </row>
    <row r="91" spans="1:19" ht="42" customHeight="1">
      <c r="A91" s="1532"/>
      <c r="B91" s="1922"/>
      <c r="C91" s="2410" t="s">
        <v>404</v>
      </c>
      <c r="D91" s="2412"/>
      <c r="E91" s="2162">
        <v>2192.1190000000001</v>
      </c>
      <c r="F91" s="2163">
        <v>846.32100000000003</v>
      </c>
      <c r="G91" s="2164">
        <v>151.9</v>
      </c>
      <c r="H91" s="2165">
        <v>3190.34</v>
      </c>
      <c r="I91" s="2162">
        <v>1181.537</v>
      </c>
      <c r="J91" s="2163">
        <v>825.36199999999997</v>
      </c>
      <c r="K91" s="2164">
        <v>103.205</v>
      </c>
      <c r="L91" s="2165">
        <v>2110.1039999999998</v>
      </c>
    </row>
    <row r="92" spans="1:19" ht="30" customHeight="1">
      <c r="A92" s="1532"/>
      <c r="B92" s="1922"/>
      <c r="C92" s="2410" t="s">
        <v>405</v>
      </c>
      <c r="D92" s="2412"/>
      <c r="E92" s="2162">
        <v>6.8659999999999997</v>
      </c>
      <c r="F92" s="2163">
        <v>4.5090000000000003</v>
      </c>
      <c r="G92" s="2164">
        <v>1.093</v>
      </c>
      <c r="H92" s="2165">
        <v>12.468</v>
      </c>
      <c r="I92" s="2162">
        <v>6.9109999999999996</v>
      </c>
      <c r="J92" s="2163">
        <v>39.963999999999999</v>
      </c>
      <c r="K92" s="2164">
        <v>1.2070000000000001</v>
      </c>
      <c r="L92" s="2165">
        <v>48.082000000000001</v>
      </c>
    </row>
    <row r="93" spans="1:19" ht="33" customHeight="1" thickBot="1">
      <c r="A93" s="1532"/>
      <c r="B93" s="2410" t="s">
        <v>406</v>
      </c>
      <c r="C93" s="2411"/>
      <c r="D93" s="2412"/>
      <c r="E93" s="2162">
        <v>213.10400000000001</v>
      </c>
      <c r="F93" s="2163">
        <v>81.763000000000005</v>
      </c>
      <c r="G93" s="2164">
        <v>4.4329999999999998</v>
      </c>
      <c r="H93" s="2165">
        <v>299.3</v>
      </c>
      <c r="I93" s="2162">
        <v>377.21300000000002</v>
      </c>
      <c r="J93" s="2163">
        <v>53.283000000000001</v>
      </c>
      <c r="K93" s="2164">
        <v>14.778</v>
      </c>
      <c r="L93" s="2165">
        <v>445.274</v>
      </c>
      <c r="S93" s="1253"/>
    </row>
    <row r="94" spans="1:19" ht="29.25" customHeight="1" thickBot="1">
      <c r="A94" s="2414" t="s">
        <v>407</v>
      </c>
      <c r="B94" s="2415"/>
      <c r="C94" s="2415"/>
      <c r="D94" s="2416"/>
      <c r="E94" s="2149">
        <v>-256.75700000000001</v>
      </c>
      <c r="F94" s="2150">
        <v>-88.105999999999995</v>
      </c>
      <c r="G94" s="2151">
        <v>-51.563000000000002</v>
      </c>
      <c r="H94" s="2152">
        <v>-396.42599999999999</v>
      </c>
      <c r="I94" s="2149">
        <v>-15.125999999999999</v>
      </c>
      <c r="J94" s="2150">
        <v>18.556000000000001</v>
      </c>
      <c r="K94" s="2151">
        <v>-0.45400000000000001</v>
      </c>
      <c r="L94" s="2152">
        <v>2.976</v>
      </c>
    </row>
    <row r="95" spans="1:19" ht="27.75" customHeight="1">
      <c r="A95" s="1983"/>
      <c r="B95" s="2404" t="s">
        <v>408</v>
      </c>
      <c r="C95" s="2405"/>
      <c r="D95" s="2406"/>
      <c r="E95" s="2166">
        <v>-403.21300000000002</v>
      </c>
      <c r="F95" s="2167">
        <v>-108.89400000000001</v>
      </c>
      <c r="G95" s="2168">
        <v>-60.411000000000001</v>
      </c>
      <c r="H95" s="2175">
        <v>-572.51800000000003</v>
      </c>
      <c r="I95" s="2166">
        <v>-15.125999999999999</v>
      </c>
      <c r="J95" s="2167">
        <v>-15.526999999999999</v>
      </c>
      <c r="K95" s="2168">
        <v>-0.51200000000000001</v>
      </c>
      <c r="L95" s="2175">
        <v>-31.164999999999999</v>
      </c>
    </row>
    <row r="96" spans="1:19" ht="33" customHeight="1" thickBot="1">
      <c r="A96" s="1984"/>
      <c r="B96" s="2407" t="s">
        <v>409</v>
      </c>
      <c r="C96" s="2408"/>
      <c r="D96" s="2409"/>
      <c r="E96" s="2178">
        <v>146.45599999999999</v>
      </c>
      <c r="F96" s="2179">
        <v>20.788</v>
      </c>
      <c r="G96" s="2180">
        <v>8.8480000000000008</v>
      </c>
      <c r="H96" s="2181">
        <v>176.09200000000001</v>
      </c>
      <c r="I96" s="2178">
        <v>0</v>
      </c>
      <c r="J96" s="2179">
        <v>34.082999999999998</v>
      </c>
      <c r="K96" s="2180">
        <v>5.8000000000000003E-2</v>
      </c>
      <c r="L96" s="2181">
        <v>34.140999999999998</v>
      </c>
    </row>
    <row r="97" spans="1:12" ht="18" customHeight="1" thickBot="1">
      <c r="A97" s="2204" t="s">
        <v>410</v>
      </c>
      <c r="B97" s="2205"/>
      <c r="C97" s="2205"/>
      <c r="D97" s="2205"/>
      <c r="E97" s="2149">
        <v>-1685.037</v>
      </c>
      <c r="F97" s="2150">
        <v>-587.62699999999995</v>
      </c>
      <c r="G97" s="2151">
        <v>-162.66399999999999</v>
      </c>
      <c r="H97" s="2152">
        <v>-2435.328</v>
      </c>
      <c r="I97" s="2149">
        <v>-1744.395</v>
      </c>
      <c r="J97" s="2150">
        <v>-658.29899999999998</v>
      </c>
      <c r="K97" s="2151">
        <v>-160.14699999999999</v>
      </c>
      <c r="L97" s="2152">
        <v>-2562.8409999999999</v>
      </c>
    </row>
    <row r="98" spans="1:12" ht="15" thickBot="1">
      <c r="A98" s="1157" t="s">
        <v>411</v>
      </c>
      <c r="B98" s="1262"/>
      <c r="C98" s="1328"/>
      <c r="D98" s="1344"/>
      <c r="E98" s="2149">
        <v>-371.43099999999998</v>
      </c>
      <c r="F98" s="2150">
        <v>-140.21100000000001</v>
      </c>
      <c r="G98" s="2151">
        <v>-26.914999999999999</v>
      </c>
      <c r="H98" s="2152">
        <v>-538.55700000000002</v>
      </c>
      <c r="I98" s="2149">
        <v>-361.49299999999999</v>
      </c>
      <c r="J98" s="2150">
        <v>-144.81</v>
      </c>
      <c r="K98" s="2151">
        <v>-26.132999999999999</v>
      </c>
      <c r="L98" s="2152">
        <v>-532.43600000000004</v>
      </c>
    </row>
    <row r="99" spans="1:12" ht="15" customHeight="1" thickBot="1">
      <c r="A99" s="2204" t="s">
        <v>412</v>
      </c>
      <c r="B99" s="2205"/>
      <c r="C99" s="2205"/>
      <c r="D99" s="2205"/>
      <c r="E99" s="2149">
        <v>-1587.576</v>
      </c>
      <c r="F99" s="2150">
        <v>-788.88</v>
      </c>
      <c r="G99" s="2182">
        <v>-158.78899999999999</v>
      </c>
      <c r="H99" s="2152">
        <v>-2535.2449999999999</v>
      </c>
      <c r="I99" s="2149">
        <v>-1738.9159999999999</v>
      </c>
      <c r="J99" s="2150">
        <v>-708.05200000000002</v>
      </c>
      <c r="K99" s="2182">
        <v>-133.381</v>
      </c>
      <c r="L99" s="2152">
        <v>-2580.3490000000002</v>
      </c>
    </row>
    <row r="100" spans="1:12" ht="15" customHeight="1">
      <c r="A100" s="1983"/>
      <c r="B100" s="2206" t="s">
        <v>413</v>
      </c>
      <c r="C100" s="2207"/>
      <c r="D100" s="2207"/>
      <c r="E100" s="2153">
        <v>-1145.704</v>
      </c>
      <c r="F100" s="2154">
        <v>-571.14300000000003</v>
      </c>
      <c r="G100" s="2155">
        <v>-124.068</v>
      </c>
      <c r="H100" s="2170">
        <v>-1840.915</v>
      </c>
      <c r="I100" s="2153">
        <v>-1229.165</v>
      </c>
      <c r="J100" s="2154">
        <v>-608.09799999999996</v>
      </c>
      <c r="K100" s="2155">
        <v>-116.855</v>
      </c>
      <c r="L100" s="2170">
        <v>-1954.1179999999999</v>
      </c>
    </row>
    <row r="101" spans="1:12" ht="14.25" customHeight="1">
      <c r="A101" s="1983"/>
      <c r="B101" s="2202" t="s">
        <v>414</v>
      </c>
      <c r="C101" s="2203"/>
      <c r="D101" s="2203"/>
      <c r="E101" s="2162">
        <v>-241.59899999999999</v>
      </c>
      <c r="F101" s="2163">
        <v>-51.383000000000003</v>
      </c>
      <c r="G101" s="2164">
        <v>-9.9990000000000006</v>
      </c>
      <c r="H101" s="2165">
        <v>-302.98099999999999</v>
      </c>
      <c r="I101" s="2162">
        <v>-263.29399999999998</v>
      </c>
      <c r="J101" s="2163">
        <v>-56.646000000000001</v>
      </c>
      <c r="K101" s="2164">
        <v>-10.66</v>
      </c>
      <c r="L101" s="2165">
        <v>-330.6</v>
      </c>
    </row>
    <row r="102" spans="1:12" ht="14.25" customHeight="1">
      <c r="A102" s="1983"/>
      <c r="B102" s="2410" t="s">
        <v>1011</v>
      </c>
      <c r="C102" s="2411"/>
      <c r="D102" s="2412"/>
      <c r="E102" s="2162">
        <v>0</v>
      </c>
      <c r="F102" s="2163">
        <v>-0.155</v>
      </c>
      <c r="G102" s="2164">
        <v>0</v>
      </c>
      <c r="H102" s="2165">
        <v>-0.155</v>
      </c>
      <c r="I102" s="2162">
        <v>0</v>
      </c>
      <c r="J102" s="2163">
        <v>-5.0000000000000001E-3</v>
      </c>
      <c r="K102" s="2164">
        <v>0</v>
      </c>
      <c r="L102" s="2165">
        <v>-5.0000000000000001E-3</v>
      </c>
    </row>
    <row r="103" spans="1:12" ht="15" customHeight="1">
      <c r="A103" s="1983"/>
      <c r="B103" s="2202" t="s">
        <v>415</v>
      </c>
      <c r="C103" s="2203"/>
      <c r="D103" s="2203"/>
      <c r="E103" s="2162">
        <v>-64.105999999999995</v>
      </c>
      <c r="F103" s="2163">
        <v>-21.943000000000001</v>
      </c>
      <c r="G103" s="2164">
        <v>0</v>
      </c>
      <c r="H103" s="2165">
        <v>-86.049000000000007</v>
      </c>
      <c r="I103" s="2162">
        <v>-53.875</v>
      </c>
      <c r="J103" s="2163">
        <v>-2.573</v>
      </c>
      <c r="K103" s="2164">
        <v>0</v>
      </c>
      <c r="L103" s="2165">
        <v>-56.448</v>
      </c>
    </row>
    <row r="104" spans="1:12" s="1986" customFormat="1" ht="12.75">
      <c r="A104" s="1983"/>
      <c r="B104" s="2202" t="s">
        <v>416</v>
      </c>
      <c r="C104" s="2203"/>
      <c r="D104" s="2203"/>
      <c r="E104" s="2162">
        <v>-134.142</v>
      </c>
      <c r="F104" s="2163">
        <v>-129.41999999999999</v>
      </c>
      <c r="G104" s="2164">
        <v>-18.260999999999999</v>
      </c>
      <c r="H104" s="2165">
        <v>-281.82299999999998</v>
      </c>
      <c r="I104" s="2162">
        <v>-192.58199999999999</v>
      </c>
      <c r="J104" s="2163">
        <v>-39.466000000000001</v>
      </c>
      <c r="K104" s="2164">
        <v>-5.8659999999999997</v>
      </c>
      <c r="L104" s="2165">
        <v>-237.91399999999999</v>
      </c>
    </row>
    <row r="105" spans="1:12" s="1987" customFormat="1" ht="13.5" thickBot="1">
      <c r="A105" s="1985"/>
      <c r="B105" s="2191" t="s">
        <v>417</v>
      </c>
      <c r="C105" s="2192"/>
      <c r="D105" s="2192"/>
      <c r="E105" s="2178">
        <v>-2.0249999999999999</v>
      </c>
      <c r="F105" s="2179">
        <v>-14.836</v>
      </c>
      <c r="G105" s="2180">
        <v>-6.4610000000000003</v>
      </c>
      <c r="H105" s="2181">
        <v>-23.321999999999999</v>
      </c>
      <c r="I105" s="2178">
        <v>0</v>
      </c>
      <c r="J105" s="2179">
        <v>-1.264</v>
      </c>
      <c r="K105" s="2180">
        <v>0</v>
      </c>
      <c r="L105" s="2181">
        <v>-1.264</v>
      </c>
    </row>
    <row r="106" spans="1:12" s="1987" customFormat="1" ht="19.149999999999999" customHeight="1" thickBot="1">
      <c r="A106" s="2193" t="s">
        <v>418</v>
      </c>
      <c r="B106" s="2194"/>
      <c r="C106" s="2194"/>
      <c r="D106" s="2195"/>
      <c r="E106" s="1317">
        <v>5162.634</v>
      </c>
      <c r="F106" s="1317">
        <v>354.161</v>
      </c>
      <c r="G106" s="1327">
        <v>69.694999999999993</v>
      </c>
      <c r="H106" s="1343">
        <v>5586.49</v>
      </c>
      <c r="I106" s="1317">
        <v>3444.1210000000001</v>
      </c>
      <c r="J106" s="1317">
        <v>39.32</v>
      </c>
      <c r="K106" s="1327">
        <v>91.808000000000007</v>
      </c>
      <c r="L106" s="1343">
        <v>3575.2489999999998</v>
      </c>
    </row>
    <row r="107" spans="1:12" ht="17.45" customHeight="1" thickBot="1">
      <c r="A107" s="2196" t="s">
        <v>419</v>
      </c>
      <c r="B107" s="2197"/>
      <c r="C107" s="2197"/>
      <c r="D107" s="2198"/>
      <c r="E107" s="1175">
        <v>0</v>
      </c>
      <c r="F107" s="1175">
        <v>-13.976000000000001</v>
      </c>
      <c r="G107" s="1261">
        <v>0</v>
      </c>
      <c r="H107" s="1343">
        <v>-13.976000000000001</v>
      </c>
      <c r="I107" s="1175">
        <v>0</v>
      </c>
      <c r="J107" s="1175">
        <v>-7.4550000000000001</v>
      </c>
      <c r="K107" s="1261">
        <v>0</v>
      </c>
      <c r="L107" s="1343">
        <v>-7.4550000000000001</v>
      </c>
    </row>
    <row r="108" spans="1:12" ht="17.45" customHeight="1" thickBot="1">
      <c r="A108" s="2199" t="s">
        <v>420</v>
      </c>
      <c r="B108" s="2200"/>
      <c r="C108" s="2200"/>
      <c r="D108" s="2201"/>
      <c r="E108" s="1371">
        <v>5162.634</v>
      </c>
      <c r="F108" s="1371">
        <v>340.185</v>
      </c>
      <c r="G108" s="1372">
        <v>69.694999999999993</v>
      </c>
      <c r="H108" s="1342">
        <v>5572.5140000000001</v>
      </c>
      <c r="I108" s="1371">
        <v>3444.1210000000001</v>
      </c>
      <c r="J108" s="1371">
        <v>31.864999999999998</v>
      </c>
      <c r="K108" s="1372">
        <v>91.808000000000007</v>
      </c>
      <c r="L108" s="1342">
        <v>3567.7939999999999</v>
      </c>
    </row>
    <row r="109" spans="1:12">
      <c r="I109" s="1982"/>
    </row>
    <row r="110" spans="1:12">
      <c r="I110" s="1982"/>
    </row>
  </sheetData>
  <mergeCells count="88">
    <mergeCell ref="B15:D15"/>
    <mergeCell ref="K4:L4"/>
    <mergeCell ref="A5:D6"/>
    <mergeCell ref="E5:H5"/>
    <mergeCell ref="I5:L5"/>
    <mergeCell ref="A7:D7"/>
    <mergeCell ref="B8:D8"/>
    <mergeCell ref="C9:D9"/>
    <mergeCell ref="C10:D10"/>
    <mergeCell ref="B11:D11"/>
    <mergeCell ref="C12:D12"/>
    <mergeCell ref="C13:D13"/>
    <mergeCell ref="C27:D27"/>
    <mergeCell ref="B16:D16"/>
    <mergeCell ref="C17:D17"/>
    <mergeCell ref="C18:D18"/>
    <mergeCell ref="C19:D19"/>
    <mergeCell ref="C20:D20"/>
    <mergeCell ref="C21:D21"/>
    <mergeCell ref="B22:D22"/>
    <mergeCell ref="C23:D23"/>
    <mergeCell ref="C24:D24"/>
    <mergeCell ref="B25:D25"/>
    <mergeCell ref="C26:D26"/>
    <mergeCell ref="B39:D39"/>
    <mergeCell ref="C28:D28"/>
    <mergeCell ref="C29:D29"/>
    <mergeCell ref="B30:D30"/>
    <mergeCell ref="A31:D31"/>
    <mergeCell ref="B32:D32"/>
    <mergeCell ref="C33:D33"/>
    <mergeCell ref="C34:D34"/>
    <mergeCell ref="B35:D35"/>
    <mergeCell ref="C36:D36"/>
    <mergeCell ref="C37:D37"/>
    <mergeCell ref="B38:D38"/>
    <mergeCell ref="C51:D51"/>
    <mergeCell ref="C40:D40"/>
    <mergeCell ref="C41:D41"/>
    <mergeCell ref="C42:D42"/>
    <mergeCell ref="C43:D43"/>
    <mergeCell ref="C44:D44"/>
    <mergeCell ref="C45:D45"/>
    <mergeCell ref="B46:D46"/>
    <mergeCell ref="C47:D47"/>
    <mergeCell ref="C48:D48"/>
    <mergeCell ref="B49:D49"/>
    <mergeCell ref="C50:D50"/>
    <mergeCell ref="C64:D64"/>
    <mergeCell ref="C52:D52"/>
    <mergeCell ref="C53:D53"/>
    <mergeCell ref="C54:D54"/>
    <mergeCell ref="A55:D55"/>
    <mergeCell ref="B57:D57"/>
    <mergeCell ref="B58:D58"/>
    <mergeCell ref="A59:D59"/>
    <mergeCell ref="B60:D60"/>
    <mergeCell ref="C61:D61"/>
    <mergeCell ref="B62:D62"/>
    <mergeCell ref="C63:D63"/>
    <mergeCell ref="B79:D79"/>
    <mergeCell ref="B65:D65"/>
    <mergeCell ref="B66:D66"/>
    <mergeCell ref="A67:D67"/>
    <mergeCell ref="B68:D68"/>
    <mergeCell ref="C69:D69"/>
    <mergeCell ref="C70:D70"/>
    <mergeCell ref="B71:D71"/>
    <mergeCell ref="C72:D72"/>
    <mergeCell ref="A73:D73"/>
    <mergeCell ref="B74:D74"/>
    <mergeCell ref="B78:D78"/>
    <mergeCell ref="B95:D95"/>
    <mergeCell ref="B96:D96"/>
    <mergeCell ref="B102:D102"/>
    <mergeCell ref="K2:L2"/>
    <mergeCell ref="C89:D89"/>
    <mergeCell ref="B90:D90"/>
    <mergeCell ref="C91:D91"/>
    <mergeCell ref="C92:D92"/>
    <mergeCell ref="B93:D93"/>
    <mergeCell ref="A94:D94"/>
    <mergeCell ref="B83:D83"/>
    <mergeCell ref="B84:D84"/>
    <mergeCell ref="A85:D85"/>
    <mergeCell ref="B86:D86"/>
    <mergeCell ref="C87:D87"/>
    <mergeCell ref="C88:D88"/>
  </mergeCells>
  <pageMargins left="0.25" right="0.25" top="0.75" bottom="0.75" header="0.3" footer="0.3"/>
  <pageSetup paperSize="9" scale="72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2"/>
  <sheetViews>
    <sheetView zoomScaleNormal="100" workbookViewId="0"/>
  </sheetViews>
  <sheetFormatPr defaultColWidth="9.140625" defaultRowHeight="14.25"/>
  <cols>
    <col min="1" max="1" width="9.140625" style="1227"/>
    <col min="2" max="2" width="59.140625" style="1227" customWidth="1"/>
    <col min="3" max="14" width="11.140625" style="1227" customWidth="1"/>
    <col min="15" max="241" width="9.140625" style="1227"/>
    <col min="242" max="242" width="32" style="1227" customWidth="1"/>
    <col min="243" max="16384" width="9.140625" style="1227"/>
  </cols>
  <sheetData>
    <row r="1" spans="2:14">
      <c r="J1" s="1325"/>
      <c r="N1" s="1325" t="s">
        <v>976</v>
      </c>
    </row>
    <row r="3" spans="2:14">
      <c r="B3" s="2711" t="s">
        <v>585</v>
      </c>
      <c r="C3" s="2711"/>
      <c r="D3" s="2711"/>
      <c r="E3" s="2711"/>
      <c r="F3" s="2711"/>
      <c r="G3" s="2711"/>
      <c r="H3" s="2711"/>
      <c r="I3" s="2711"/>
      <c r="J3" s="2711"/>
      <c r="K3" s="2711"/>
      <c r="L3" s="2711"/>
      <c r="M3" s="2711"/>
      <c r="N3" s="2711"/>
    </row>
    <row r="4" spans="2:14" ht="15" thickBot="1"/>
    <row r="5" spans="2:14" ht="26.25" thickBot="1">
      <c r="B5" s="2712" t="s">
        <v>515</v>
      </c>
      <c r="C5" s="1710" t="s">
        <v>1</v>
      </c>
      <c r="D5" s="1711" t="s">
        <v>2</v>
      </c>
      <c r="E5" s="1711" t="s">
        <v>586</v>
      </c>
      <c r="F5" s="1712" t="s">
        <v>587</v>
      </c>
      <c r="G5" s="1710" t="s">
        <v>1</v>
      </c>
      <c r="H5" s="1711" t="s">
        <v>2</v>
      </c>
      <c r="I5" s="1711" t="s">
        <v>586</v>
      </c>
      <c r="J5" s="1712" t="s">
        <v>587</v>
      </c>
      <c r="K5" s="1710" t="s">
        <v>1</v>
      </c>
      <c r="L5" s="1711" t="s">
        <v>2</v>
      </c>
      <c r="M5" s="1711" t="s">
        <v>586</v>
      </c>
      <c r="N5" s="1712" t="s">
        <v>587</v>
      </c>
    </row>
    <row r="6" spans="2:14" ht="15.75" customHeight="1" thickBot="1">
      <c r="B6" s="2713"/>
      <c r="C6" s="2714" t="s">
        <v>297</v>
      </c>
      <c r="D6" s="2715"/>
      <c r="E6" s="2715"/>
      <c r="F6" s="2716"/>
      <c r="G6" s="2714" t="s">
        <v>928</v>
      </c>
      <c r="H6" s="2715"/>
      <c r="I6" s="2715"/>
      <c r="J6" s="2716"/>
      <c r="K6" s="2714" t="s">
        <v>999</v>
      </c>
      <c r="L6" s="2715"/>
      <c r="M6" s="2715"/>
      <c r="N6" s="2716"/>
    </row>
    <row r="7" spans="2:14" ht="17.100000000000001" customHeight="1">
      <c r="B7" s="1713" t="s">
        <v>588</v>
      </c>
      <c r="C7" s="1714">
        <v>0.323501399560785</v>
      </c>
      <c r="D7" s="1714">
        <v>0.2327027250541979</v>
      </c>
      <c r="E7" s="1714">
        <v>0.3298672386576309</v>
      </c>
      <c r="F7" s="1715">
        <v>0.30635539991777494</v>
      </c>
      <c r="G7" s="1714">
        <v>0.32891330905560584</v>
      </c>
      <c r="H7" s="1714">
        <v>0.24277712707875096</v>
      </c>
      <c r="I7" s="1714">
        <v>0.32146109190466965</v>
      </c>
      <c r="J7" s="1715">
        <v>0.31248789521840353</v>
      </c>
      <c r="K7" s="1714">
        <v>0.32883634881535218</v>
      </c>
      <c r="L7" s="1714">
        <v>0.24080898178366777</v>
      </c>
      <c r="M7" s="1714">
        <v>0.32680506359297973</v>
      </c>
      <c r="N7" s="1715">
        <v>0.31262746502624561</v>
      </c>
    </row>
    <row r="8" spans="2:14" ht="17.100000000000001" customHeight="1">
      <c r="B8" s="1716" t="s">
        <v>589</v>
      </c>
      <c r="C8" s="1717">
        <v>0.36600838559112303</v>
      </c>
      <c r="D8" s="1714">
        <v>0.22017319207554095</v>
      </c>
      <c r="E8" s="1714">
        <v>0.23748763764001482</v>
      </c>
      <c r="F8" s="1715">
        <v>0.32705141344672212</v>
      </c>
      <c r="G8" s="1717">
        <v>0.37507390958757009</v>
      </c>
      <c r="H8" s="1714">
        <v>0.27430236135022695</v>
      </c>
      <c r="I8" s="1714">
        <v>0.36089628961401521</v>
      </c>
      <c r="J8" s="1715">
        <v>0.35683628214579199</v>
      </c>
      <c r="K8" s="1717">
        <v>0.37806915920917433</v>
      </c>
      <c r="L8" s="1714">
        <v>0.27295918882066128</v>
      </c>
      <c r="M8" s="1714">
        <v>0.36723105107465692</v>
      </c>
      <c r="N8" s="1715">
        <v>0.35949554768790193</v>
      </c>
    </row>
    <row r="9" spans="2:14" ht="17.100000000000001" customHeight="1">
      <c r="B9" s="1716" t="s">
        <v>590</v>
      </c>
      <c r="C9" s="1717">
        <v>0.53852676877563421</v>
      </c>
      <c r="D9" s="1714">
        <v>0.50989399947344105</v>
      </c>
      <c r="E9" s="1714">
        <v>0.58485231738787524</v>
      </c>
      <c r="F9" s="1715">
        <v>0.53214945299677407</v>
      </c>
      <c r="G9" s="1717">
        <v>0.54896086529294197</v>
      </c>
      <c r="H9" s="1714">
        <v>0.54598400931026358</v>
      </c>
      <c r="I9" s="1714">
        <v>0.58698689208508026</v>
      </c>
      <c r="J9" s="1715">
        <v>0.54757576555232435</v>
      </c>
      <c r="K9" s="1717">
        <v>0.54408338462691797</v>
      </c>
      <c r="L9" s="1714">
        <v>0.53884967218603863</v>
      </c>
      <c r="M9" s="1714">
        <v>0.56980425655077493</v>
      </c>
      <c r="N9" s="1715">
        <v>0.54269860888355803</v>
      </c>
    </row>
    <row r="10" spans="2:14" ht="17.100000000000001" customHeight="1">
      <c r="B10" s="1716" t="s">
        <v>591</v>
      </c>
      <c r="C10" s="1717">
        <v>0.44666639749099418</v>
      </c>
      <c r="D10" s="1714">
        <v>0.39090413726065165</v>
      </c>
      <c r="E10" s="1714">
        <v>0.44769516017342459</v>
      </c>
      <c r="F10" s="1715">
        <v>0.4300618288370408</v>
      </c>
      <c r="G10" s="1717">
        <v>0.45395703953123917</v>
      </c>
      <c r="H10" s="1714">
        <v>0.39203004739273417</v>
      </c>
      <c r="I10" s="1714">
        <v>0.39656258266407046</v>
      </c>
      <c r="J10" s="1715">
        <v>0.43998436723962719</v>
      </c>
      <c r="K10" s="1717">
        <v>0.45711605406644035</v>
      </c>
      <c r="L10" s="1714">
        <v>0.39581478029416306</v>
      </c>
      <c r="M10" s="1714">
        <v>0.43725172658257672</v>
      </c>
      <c r="N10" s="1715">
        <v>0.44062188753349968</v>
      </c>
    </row>
    <row r="11" spans="2:14" ht="17.100000000000001" customHeight="1">
      <c r="B11" s="1716" t="s">
        <v>592</v>
      </c>
      <c r="C11" s="1717">
        <v>0.67438274277734278</v>
      </c>
      <c r="D11" s="1714">
        <v>0.69714656653841678</v>
      </c>
      <c r="E11" s="1714">
        <v>0.75804832339631056</v>
      </c>
      <c r="F11" s="1715">
        <v>0.67142225790231203</v>
      </c>
      <c r="G11" s="1717">
        <v>0.69009626337395968</v>
      </c>
      <c r="H11" s="1714">
        <v>0.71358216003338681</v>
      </c>
      <c r="I11" s="1714">
        <v>0.6645150390202853</v>
      </c>
      <c r="J11" s="1715">
        <v>0.69318510587825588</v>
      </c>
      <c r="K11" s="1717">
        <v>0.68912750679125601</v>
      </c>
      <c r="L11" s="1714">
        <v>0.68633819440973531</v>
      </c>
      <c r="M11" s="1714">
        <v>0.7205947722719519</v>
      </c>
      <c r="N11" s="1715">
        <v>0.68385006440051188</v>
      </c>
    </row>
    <row r="12" spans="2:14" ht="17.100000000000001" customHeight="1">
      <c r="B12" s="1716" t="s">
        <v>593</v>
      </c>
      <c r="C12" s="1717">
        <v>0.41664303512570328</v>
      </c>
      <c r="D12" s="1714">
        <v>0.38321432327409305</v>
      </c>
      <c r="E12" s="1714">
        <v>0.45601833405618381</v>
      </c>
      <c r="F12" s="1715">
        <v>0.40610437508282482</v>
      </c>
      <c r="G12" s="1717">
        <v>0.42675516475366776</v>
      </c>
      <c r="H12" s="1714">
        <v>0.40372349792771672</v>
      </c>
      <c r="I12" s="1714">
        <v>0.45415345675958485</v>
      </c>
      <c r="J12" s="1715">
        <v>0.41917016097936832</v>
      </c>
      <c r="K12" s="1717">
        <v>0.4238158183463816</v>
      </c>
      <c r="L12" s="1714">
        <v>0.40348916627204323</v>
      </c>
      <c r="M12" s="1714">
        <v>0.45704342617511756</v>
      </c>
      <c r="N12" s="1715">
        <v>0.41762870485310954</v>
      </c>
    </row>
    <row r="13" spans="2:14" ht="17.100000000000001" customHeight="1">
      <c r="B13" s="1716" t="s">
        <v>594</v>
      </c>
      <c r="C13" s="1717">
        <v>0.59009697076927647</v>
      </c>
      <c r="D13" s="1714">
        <v>0.59761082182479397</v>
      </c>
      <c r="E13" s="1714">
        <v>0.7075266144701543</v>
      </c>
      <c r="F13" s="1715">
        <v>0.58668897244538587</v>
      </c>
      <c r="G13" s="1717">
        <v>0.60262242819040812</v>
      </c>
      <c r="H13" s="1714">
        <v>0.62313716596215729</v>
      </c>
      <c r="I13" s="1714">
        <v>0.68073804906633795</v>
      </c>
      <c r="J13" s="1715">
        <v>0.60245871819543906</v>
      </c>
      <c r="K13" s="1717">
        <v>0.60241167098285353</v>
      </c>
      <c r="L13" s="1714">
        <v>0.62356504913318667</v>
      </c>
      <c r="M13" s="1714">
        <v>0.70441643753834771</v>
      </c>
      <c r="N13" s="1715">
        <v>0.6039810408382067</v>
      </c>
    </row>
    <row r="14" spans="2:14" ht="17.100000000000001" customHeight="1" thickBot="1">
      <c r="B14" s="1718" t="s">
        <v>595</v>
      </c>
      <c r="C14" s="1719">
        <v>0.82234393481510071</v>
      </c>
      <c r="D14" s="1720">
        <v>1.0316845556826741</v>
      </c>
      <c r="E14" s="1720">
        <v>0.86572993306230794</v>
      </c>
      <c r="F14" s="1721">
        <v>0.86199026123817202</v>
      </c>
      <c r="G14" s="1719">
        <v>0.82612022193762813</v>
      </c>
      <c r="H14" s="1720">
        <v>1.0433741283446969</v>
      </c>
      <c r="I14" s="1720">
        <v>0.90055217537550725</v>
      </c>
      <c r="J14" s="1721">
        <v>0.86845284483550222</v>
      </c>
      <c r="K14" s="1719">
        <v>0.8214870623723034</v>
      </c>
      <c r="L14" s="1720">
        <v>1.0531545299274145</v>
      </c>
      <c r="M14" s="1720">
        <v>0.86975041388724372</v>
      </c>
      <c r="N14" s="1721">
        <v>0.86522720885393567</v>
      </c>
    </row>
    <row r="17" spans="7:11">
      <c r="G17" s="1722"/>
      <c r="K17" s="1722"/>
    </row>
    <row r="18" spans="7:11">
      <c r="G18" s="1722"/>
      <c r="K18" s="1722"/>
    </row>
    <row r="19" spans="7:11">
      <c r="G19" s="1722"/>
      <c r="K19" s="1722"/>
    </row>
    <row r="20" spans="7:11">
      <c r="G20" s="1722"/>
      <c r="K20" s="1722"/>
    </row>
    <row r="21" spans="7:11">
      <c r="G21" s="1722"/>
      <c r="K21" s="1722"/>
    </row>
    <row r="22" spans="7:11">
      <c r="G22" s="1723"/>
      <c r="K22" s="1723"/>
    </row>
  </sheetData>
  <mergeCells count="5">
    <mergeCell ref="B3:N3"/>
    <mergeCell ref="B5:B6"/>
    <mergeCell ref="C6:F6"/>
    <mergeCell ref="G6:J6"/>
    <mergeCell ref="K6:N6"/>
  </mergeCells>
  <pageMargins left="0.7" right="0.7" top="0.75" bottom="0.75" header="0.3" footer="0.3"/>
  <pageSetup paperSize="9" scale="65" orientation="landscape" horizont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workbookViewId="0"/>
  </sheetViews>
  <sheetFormatPr defaultColWidth="8.140625" defaultRowHeight="12.75"/>
  <cols>
    <col min="1" max="1" width="8.140625" style="1725"/>
    <col min="2" max="2" width="8.140625" style="1725" bestFit="1" customWidth="1"/>
    <col min="3" max="3" width="21.5703125" style="1725" customWidth="1"/>
    <col min="4" max="4" width="40.42578125" style="1725" customWidth="1"/>
    <col min="5" max="9" width="12.140625" style="1725" bestFit="1" customWidth="1"/>
    <col min="10" max="10" width="12.42578125" style="1725" bestFit="1" customWidth="1"/>
    <col min="11" max="11" width="8.140625" style="1725"/>
    <col min="12" max="222" width="9.140625" style="1725" customWidth="1"/>
    <col min="223" max="16384" width="8.140625" style="1725"/>
  </cols>
  <sheetData>
    <row r="1" spans="2:10">
      <c r="B1" s="1724"/>
      <c r="C1" s="1724"/>
      <c r="D1" s="1724"/>
      <c r="E1" s="1724"/>
      <c r="F1" s="1724"/>
      <c r="G1" s="1724"/>
      <c r="H1" s="1724"/>
      <c r="I1" s="1724"/>
      <c r="J1" s="1724"/>
    </row>
    <row r="2" spans="2:10" ht="14.25" customHeight="1">
      <c r="B2" s="1724"/>
      <c r="C2" s="1724"/>
      <c r="D2" s="1724"/>
      <c r="E2" s="1724"/>
      <c r="F2" s="1724"/>
      <c r="G2" s="1724"/>
      <c r="H2" s="1724"/>
      <c r="I2" s="2723" t="s">
        <v>977</v>
      </c>
      <c r="J2" s="2723"/>
    </row>
    <row r="3" spans="2:10" ht="14.25">
      <c r="B3" s="1724"/>
      <c r="C3" s="1724"/>
      <c r="D3" s="1724"/>
      <c r="E3" s="1724"/>
      <c r="F3" s="1724"/>
      <c r="G3" s="1724"/>
      <c r="H3" s="1724"/>
      <c r="I3" s="1930"/>
      <c r="J3" s="1930"/>
    </row>
    <row r="4" spans="2:10" ht="14.25" customHeight="1">
      <c r="B4" s="2723" t="s">
        <v>1020</v>
      </c>
      <c r="C4" s="2723"/>
      <c r="D4" s="2723"/>
      <c r="E4" s="2723"/>
      <c r="F4" s="2723"/>
      <c r="G4" s="2723"/>
      <c r="H4" s="2723"/>
      <c r="I4" s="2723"/>
      <c r="J4" s="2723"/>
    </row>
    <row r="5" spans="2:10">
      <c r="B5" s="1726"/>
      <c r="C5" s="1726"/>
      <c r="D5" s="1726"/>
      <c r="E5" s="1726"/>
      <c r="F5" s="1726"/>
      <c r="G5" s="1726"/>
      <c r="H5" s="1726"/>
      <c r="I5" s="1726"/>
      <c r="J5" s="1724"/>
    </row>
    <row r="6" spans="2:10" ht="13.5" customHeight="1" thickBot="1">
      <c r="B6" s="1724"/>
      <c r="C6" s="1724"/>
      <c r="D6" s="1724"/>
      <c r="E6" s="1724"/>
      <c r="F6" s="1724"/>
      <c r="G6" s="1724"/>
      <c r="H6" s="1724"/>
      <c r="I6" s="2729" t="s">
        <v>0</v>
      </c>
      <c r="J6" s="2729"/>
    </row>
    <row r="7" spans="2:10" ht="26.25" customHeight="1" thickBot="1">
      <c r="B7" s="1727" t="s">
        <v>596</v>
      </c>
      <c r="C7" s="2730" t="s">
        <v>19</v>
      </c>
      <c r="D7" s="2731"/>
      <c r="E7" s="1728" t="s">
        <v>597</v>
      </c>
      <c r="F7" s="1729" t="s">
        <v>598</v>
      </c>
      <c r="G7" s="1729" t="s">
        <v>599</v>
      </c>
      <c r="H7" s="1729" t="s">
        <v>600</v>
      </c>
      <c r="I7" s="1931" t="s">
        <v>601</v>
      </c>
      <c r="J7" s="1730" t="s">
        <v>4</v>
      </c>
    </row>
    <row r="8" spans="2:10" ht="15" customHeight="1">
      <c r="B8" s="2724" t="s">
        <v>602</v>
      </c>
      <c r="C8" s="2725"/>
      <c r="D8" s="2726"/>
      <c r="E8" s="1731"/>
      <c r="F8" s="1732"/>
      <c r="G8" s="1732"/>
      <c r="H8" s="1732"/>
      <c r="I8" s="1733"/>
      <c r="J8" s="1734"/>
    </row>
    <row r="9" spans="2:10" ht="15" customHeight="1">
      <c r="B9" s="1735">
        <v>1</v>
      </c>
      <c r="C9" s="2717" t="s">
        <v>603</v>
      </c>
      <c r="D9" s="2718"/>
      <c r="E9" s="1736">
        <v>38125.574549999998</v>
      </c>
      <c r="F9" s="1736">
        <v>4.8000000000000001E-2</v>
      </c>
      <c r="G9" s="1736">
        <v>0</v>
      </c>
      <c r="H9" s="1736">
        <v>0</v>
      </c>
      <c r="I9" s="1736">
        <v>0</v>
      </c>
      <c r="J9" s="1737">
        <v>38125.62255</v>
      </c>
    </row>
    <row r="10" spans="2:10" ht="15" customHeight="1">
      <c r="B10" s="1735">
        <v>2</v>
      </c>
      <c r="C10" s="2717" t="s">
        <v>604</v>
      </c>
      <c r="D10" s="2718"/>
      <c r="E10" s="1736">
        <v>40.923000000000002</v>
      </c>
      <c r="F10" s="1736">
        <v>0</v>
      </c>
      <c r="G10" s="1736">
        <v>0</v>
      </c>
      <c r="H10" s="1736">
        <v>0</v>
      </c>
      <c r="I10" s="1736">
        <v>0</v>
      </c>
      <c r="J10" s="1737">
        <v>40.923000000000002</v>
      </c>
    </row>
    <row r="11" spans="2:10" ht="15" customHeight="1">
      <c r="B11" s="1735"/>
      <c r="C11" s="1738"/>
      <c r="D11" s="1739" t="s">
        <v>605</v>
      </c>
      <c r="E11" s="1736">
        <v>0</v>
      </c>
      <c r="F11" s="1736">
        <v>0</v>
      </c>
      <c r="G11" s="1736">
        <v>0</v>
      </c>
      <c r="H11" s="1736">
        <v>0</v>
      </c>
      <c r="I11" s="1736">
        <v>0</v>
      </c>
      <c r="J11" s="1737">
        <v>0</v>
      </c>
    </row>
    <row r="12" spans="2:10" ht="15" customHeight="1">
      <c r="B12" s="1735"/>
      <c r="C12" s="1738"/>
      <c r="D12" s="1739" t="s">
        <v>606</v>
      </c>
      <c r="E12" s="1736">
        <v>0</v>
      </c>
      <c r="F12" s="1736">
        <v>0</v>
      </c>
      <c r="G12" s="1736">
        <v>0</v>
      </c>
      <c r="H12" s="1736">
        <v>0</v>
      </c>
      <c r="I12" s="1736">
        <v>0</v>
      </c>
      <c r="J12" s="1737">
        <v>0</v>
      </c>
    </row>
    <row r="13" spans="2:10" ht="15" customHeight="1">
      <c r="B13" s="1735"/>
      <c r="C13" s="1738"/>
      <c r="D13" s="1739" t="s">
        <v>607</v>
      </c>
      <c r="E13" s="1736">
        <v>40.923000000000002</v>
      </c>
      <c r="F13" s="1736">
        <v>0</v>
      </c>
      <c r="G13" s="1736">
        <v>0</v>
      </c>
      <c r="H13" s="1736">
        <v>0</v>
      </c>
      <c r="I13" s="1736">
        <v>0</v>
      </c>
      <c r="J13" s="1737">
        <v>40.923000000000002</v>
      </c>
    </row>
    <row r="14" spans="2:10" ht="15" customHeight="1">
      <c r="B14" s="1735">
        <v>3</v>
      </c>
      <c r="C14" s="2717" t="s">
        <v>608</v>
      </c>
      <c r="D14" s="2718"/>
      <c r="E14" s="1736">
        <v>0.34599999999999997</v>
      </c>
      <c r="F14" s="1736">
        <v>0</v>
      </c>
      <c r="G14" s="1736">
        <v>0</v>
      </c>
      <c r="H14" s="1736">
        <v>0</v>
      </c>
      <c r="I14" s="1736">
        <v>0</v>
      </c>
      <c r="J14" s="1737">
        <v>0.34599999999999997</v>
      </c>
    </row>
    <row r="15" spans="2:10" ht="15" customHeight="1">
      <c r="B15" s="1735">
        <v>4</v>
      </c>
      <c r="C15" s="2717" t="s">
        <v>609</v>
      </c>
      <c r="D15" s="2718"/>
      <c r="E15" s="1736">
        <v>0.126</v>
      </c>
      <c r="F15" s="1736">
        <v>0</v>
      </c>
      <c r="G15" s="1736">
        <v>0</v>
      </c>
      <c r="H15" s="1736">
        <v>0</v>
      </c>
      <c r="I15" s="1736">
        <v>0</v>
      </c>
      <c r="J15" s="1737">
        <v>0.126</v>
      </c>
    </row>
    <row r="16" spans="2:10" ht="30" customHeight="1">
      <c r="B16" s="1735">
        <v>5</v>
      </c>
      <c r="C16" s="2717" t="s">
        <v>610</v>
      </c>
      <c r="D16" s="2718"/>
      <c r="E16" s="1736">
        <v>0</v>
      </c>
      <c r="F16" s="1736">
        <v>0</v>
      </c>
      <c r="G16" s="1736">
        <v>0</v>
      </c>
      <c r="H16" s="1736">
        <v>0</v>
      </c>
      <c r="I16" s="1736">
        <v>0</v>
      </c>
      <c r="J16" s="1737">
        <v>0</v>
      </c>
    </row>
    <row r="17" spans="2:10" ht="15" customHeight="1">
      <c r="B17" s="1735"/>
      <c r="C17" s="1738"/>
      <c r="D17" s="1739" t="s">
        <v>605</v>
      </c>
      <c r="E17" s="1736">
        <v>0</v>
      </c>
      <c r="F17" s="1736">
        <v>0</v>
      </c>
      <c r="G17" s="1736">
        <v>0</v>
      </c>
      <c r="H17" s="1736">
        <v>0</v>
      </c>
      <c r="I17" s="1736">
        <v>0</v>
      </c>
      <c r="J17" s="1737">
        <v>0</v>
      </c>
    </row>
    <row r="18" spans="2:10" ht="15" customHeight="1">
      <c r="B18" s="1735"/>
      <c r="C18" s="1738"/>
      <c r="D18" s="1739" t="s">
        <v>606</v>
      </c>
      <c r="E18" s="1736">
        <v>0</v>
      </c>
      <c r="F18" s="1736">
        <v>0</v>
      </c>
      <c r="G18" s="1736">
        <v>0</v>
      </c>
      <c r="H18" s="1736">
        <v>0</v>
      </c>
      <c r="I18" s="1736">
        <v>0</v>
      </c>
      <c r="J18" s="1737">
        <v>0</v>
      </c>
    </row>
    <row r="19" spans="2:10" ht="15" customHeight="1">
      <c r="B19" s="1735"/>
      <c r="C19" s="1738"/>
      <c r="D19" s="1739" t="s">
        <v>607</v>
      </c>
      <c r="E19" s="1736">
        <v>0</v>
      </c>
      <c r="F19" s="1736">
        <v>0</v>
      </c>
      <c r="G19" s="1736">
        <v>0</v>
      </c>
      <c r="H19" s="1736">
        <v>0</v>
      </c>
      <c r="I19" s="1736">
        <v>0</v>
      </c>
      <c r="J19" s="1737">
        <v>0</v>
      </c>
    </row>
    <row r="20" spans="2:10" ht="15" customHeight="1">
      <c r="B20" s="1735"/>
      <c r="C20" s="1738"/>
      <c r="D20" s="1739" t="s">
        <v>611</v>
      </c>
      <c r="E20" s="1736">
        <v>0</v>
      </c>
      <c r="F20" s="1736">
        <v>0</v>
      </c>
      <c r="G20" s="1736">
        <v>0</v>
      </c>
      <c r="H20" s="1736">
        <v>0</v>
      </c>
      <c r="I20" s="1736">
        <v>0</v>
      </c>
      <c r="J20" s="1737">
        <v>0</v>
      </c>
    </row>
    <row r="21" spans="2:10" ht="15" customHeight="1">
      <c r="B21" s="1735">
        <v>6</v>
      </c>
      <c r="C21" s="2717" t="s">
        <v>612</v>
      </c>
      <c r="D21" s="2718"/>
      <c r="E21" s="1736">
        <v>50</v>
      </c>
      <c r="F21" s="1736">
        <v>12076.380999999999</v>
      </c>
      <c r="G21" s="1736">
        <v>1068.3699999999999</v>
      </c>
      <c r="H21" s="1736">
        <v>2904.2359999999999</v>
      </c>
      <c r="I21" s="1736">
        <v>5419.9690000000001</v>
      </c>
      <c r="J21" s="1737">
        <v>21518.955999999998</v>
      </c>
    </row>
    <row r="22" spans="2:10" ht="15" customHeight="1">
      <c r="B22" s="1735"/>
      <c r="C22" s="1738"/>
      <c r="D22" s="1739" t="s">
        <v>605</v>
      </c>
      <c r="E22" s="1736">
        <v>50</v>
      </c>
      <c r="F22" s="1736">
        <v>12076.380999999999</v>
      </c>
      <c r="G22" s="1736">
        <v>868.37</v>
      </c>
      <c r="H22" s="1736">
        <v>744.51</v>
      </c>
      <c r="I22" s="1736">
        <v>4325.0749999999998</v>
      </c>
      <c r="J22" s="1737">
        <v>18064.335999999999</v>
      </c>
    </row>
    <row r="23" spans="2:10" ht="15" customHeight="1">
      <c r="B23" s="1735"/>
      <c r="C23" s="1738"/>
      <c r="D23" s="1739" t="s">
        <v>606</v>
      </c>
      <c r="E23" s="1736">
        <v>0</v>
      </c>
      <c r="F23" s="1736">
        <v>0</v>
      </c>
      <c r="G23" s="1736">
        <v>200</v>
      </c>
      <c r="H23" s="1736">
        <v>2159.7260000000001</v>
      </c>
      <c r="I23" s="1736">
        <v>1094.894</v>
      </c>
      <c r="J23" s="1737">
        <v>3454.62</v>
      </c>
    </row>
    <row r="24" spans="2:10" ht="15" customHeight="1">
      <c r="B24" s="1735">
        <v>7</v>
      </c>
      <c r="C24" s="2717" t="s">
        <v>613</v>
      </c>
      <c r="D24" s="2718"/>
      <c r="E24" s="1736">
        <v>1756.89366</v>
      </c>
      <c r="F24" s="1736">
        <v>11857.091249999999</v>
      </c>
      <c r="G24" s="1736">
        <v>1969.13778</v>
      </c>
      <c r="H24" s="1736">
        <v>4157.5950800000001</v>
      </c>
      <c r="I24" s="1736">
        <v>3778.3610600000002</v>
      </c>
      <c r="J24" s="1737">
        <v>23519.078829999999</v>
      </c>
    </row>
    <row r="25" spans="2:10" ht="15" customHeight="1">
      <c r="B25" s="1735"/>
      <c r="C25" s="1738"/>
      <c r="D25" s="1739" t="s">
        <v>605</v>
      </c>
      <c r="E25" s="1736">
        <v>1641.7809999999999</v>
      </c>
      <c r="F25" s="1736">
        <v>11827.10117</v>
      </c>
      <c r="G25" s="1736">
        <v>1938.81078</v>
      </c>
      <c r="H25" s="1736">
        <v>4020.29</v>
      </c>
      <c r="I25" s="1736">
        <v>3769.3560000000002</v>
      </c>
      <c r="J25" s="1737">
        <v>23197.338949999998</v>
      </c>
    </row>
    <row r="26" spans="2:10" ht="15" customHeight="1">
      <c r="B26" s="1735"/>
      <c r="C26" s="1738"/>
      <c r="D26" s="1739" t="s">
        <v>606</v>
      </c>
      <c r="E26" s="1736">
        <v>19.560449999999999</v>
      </c>
      <c r="F26" s="1736">
        <v>29.681609999999999</v>
      </c>
      <c r="G26" s="1736">
        <v>30.327000000000002</v>
      </c>
      <c r="H26" s="1736">
        <v>131.81907999999999</v>
      </c>
      <c r="I26" s="1736">
        <v>1.38506</v>
      </c>
      <c r="J26" s="1737">
        <v>212.77319999999997</v>
      </c>
    </row>
    <row r="27" spans="2:10" ht="15" customHeight="1">
      <c r="B27" s="1735"/>
      <c r="C27" s="1738"/>
      <c r="D27" s="1739" t="s">
        <v>607</v>
      </c>
      <c r="E27" s="1736">
        <v>95.552210000000002</v>
      </c>
      <c r="F27" s="1736">
        <v>0.30847000000000002</v>
      </c>
      <c r="G27" s="1736">
        <v>0</v>
      </c>
      <c r="H27" s="1736">
        <v>5.4859999999999998</v>
      </c>
      <c r="I27" s="1736">
        <v>7.62</v>
      </c>
      <c r="J27" s="1737">
        <v>108.96668000000001</v>
      </c>
    </row>
    <row r="28" spans="2:10" ht="15" customHeight="1">
      <c r="B28" s="1735"/>
      <c r="C28" s="1738"/>
      <c r="D28" s="1739" t="s">
        <v>614</v>
      </c>
      <c r="E28" s="1736">
        <v>0</v>
      </c>
      <c r="F28" s="1736">
        <v>0</v>
      </c>
      <c r="G28" s="1736">
        <v>0</v>
      </c>
      <c r="H28" s="1736">
        <v>0</v>
      </c>
      <c r="I28" s="1736">
        <v>0</v>
      </c>
      <c r="J28" s="1737">
        <v>0</v>
      </c>
    </row>
    <row r="29" spans="2:10" ht="15" customHeight="1">
      <c r="B29" s="1735">
        <v>8</v>
      </c>
      <c r="C29" s="2717" t="s">
        <v>615</v>
      </c>
      <c r="D29" s="2718"/>
      <c r="E29" s="1736">
        <v>46942.133820000003</v>
      </c>
      <c r="F29" s="1736">
        <v>13600.41516</v>
      </c>
      <c r="G29" s="1736">
        <v>21411.664009999997</v>
      </c>
      <c r="H29" s="1736">
        <v>29694.723009999998</v>
      </c>
      <c r="I29" s="1736">
        <v>52319.628229999995</v>
      </c>
      <c r="J29" s="1737">
        <v>163968.56422999999</v>
      </c>
    </row>
    <row r="30" spans="2:10" ht="15" customHeight="1">
      <c r="B30" s="1735"/>
      <c r="C30" s="1738"/>
      <c r="D30" s="1739" t="s">
        <v>616</v>
      </c>
      <c r="E30" s="1736">
        <v>5975.8916300000001</v>
      </c>
      <c r="F30" s="1736">
        <v>7696.5887000000002</v>
      </c>
      <c r="G30" s="1736">
        <v>3819.5161800000001</v>
      </c>
      <c r="H30" s="1736">
        <v>0</v>
      </c>
      <c r="I30" s="1736">
        <v>3540.8850000000002</v>
      </c>
      <c r="J30" s="1737">
        <v>21032.881510000003</v>
      </c>
    </row>
    <row r="31" spans="2:10" ht="15" customHeight="1">
      <c r="B31" s="1735"/>
      <c r="C31" s="1738"/>
      <c r="D31" s="1739" t="s">
        <v>617</v>
      </c>
      <c r="E31" s="1736">
        <v>35094.991000000002</v>
      </c>
      <c r="F31" s="1736">
        <v>0</v>
      </c>
      <c r="G31" s="1736">
        <v>0</v>
      </c>
      <c r="H31" s="1736">
        <v>0</v>
      </c>
      <c r="I31" s="1736">
        <v>0</v>
      </c>
      <c r="J31" s="1737">
        <v>35094.991000000002</v>
      </c>
    </row>
    <row r="32" spans="2:10" ht="15" customHeight="1">
      <c r="B32" s="1735"/>
      <c r="C32" s="1738"/>
      <c r="D32" s="1739" t="s">
        <v>618</v>
      </c>
      <c r="E32" s="1736">
        <v>2.40076</v>
      </c>
      <c r="F32" s="1736">
        <v>1.103</v>
      </c>
      <c r="G32" s="1736">
        <v>0.45500000000000002</v>
      </c>
      <c r="H32" s="1736">
        <v>1.71224</v>
      </c>
      <c r="I32" s="1736">
        <v>3.0163600000000002</v>
      </c>
      <c r="J32" s="1737">
        <v>8.68736</v>
      </c>
    </row>
    <row r="33" spans="2:10" ht="15" customHeight="1">
      <c r="B33" s="1735"/>
      <c r="C33" s="1738"/>
      <c r="D33" s="1739" t="s">
        <v>611</v>
      </c>
      <c r="E33" s="1736">
        <v>5695.00918</v>
      </c>
      <c r="F33" s="1736">
        <v>5852.3144599999996</v>
      </c>
      <c r="G33" s="1736">
        <v>17541.413829999998</v>
      </c>
      <c r="H33" s="1736">
        <v>29693.010770000001</v>
      </c>
      <c r="I33" s="1736">
        <v>48775.726869999999</v>
      </c>
      <c r="J33" s="1737">
        <v>107557.47510999998</v>
      </c>
    </row>
    <row r="34" spans="2:10" ht="15" customHeight="1">
      <c r="B34" s="1735"/>
      <c r="C34" s="1738"/>
      <c r="D34" s="1739" t="s">
        <v>619</v>
      </c>
      <c r="E34" s="1736">
        <v>173.84125</v>
      </c>
      <c r="F34" s="1736">
        <v>50.408999999999999</v>
      </c>
      <c r="G34" s="1736">
        <v>50.279000000000003</v>
      </c>
      <c r="H34" s="1736">
        <v>0</v>
      </c>
      <c r="I34" s="1736">
        <v>0</v>
      </c>
      <c r="J34" s="1737">
        <v>274.52924999999999</v>
      </c>
    </row>
    <row r="35" spans="2:10" ht="15" customHeight="1">
      <c r="B35" s="1735">
        <v>9</v>
      </c>
      <c r="C35" s="2717" t="s">
        <v>620</v>
      </c>
      <c r="D35" s="2718"/>
      <c r="E35" s="1736">
        <v>894.96140000000003</v>
      </c>
      <c r="F35" s="1736">
        <v>469.45526000000001</v>
      </c>
      <c r="G35" s="1736">
        <v>136.89443</v>
      </c>
      <c r="H35" s="1736">
        <v>92.382440000000003</v>
      </c>
      <c r="I35" s="1736">
        <v>57.712739999999997</v>
      </c>
      <c r="J35" s="1737">
        <v>1651.4062699999999</v>
      </c>
    </row>
    <row r="36" spans="2:10" ht="15" customHeight="1">
      <c r="B36" s="1735">
        <v>10</v>
      </c>
      <c r="C36" s="2717" t="s">
        <v>20</v>
      </c>
      <c r="D36" s="2718"/>
      <c r="E36" s="1736">
        <v>144.21143000000001</v>
      </c>
      <c r="F36" s="1736">
        <v>11.303360000000001</v>
      </c>
      <c r="G36" s="1736">
        <v>0</v>
      </c>
      <c r="H36" s="1736">
        <v>1.4259999999999999</v>
      </c>
      <c r="I36" s="1736">
        <v>0</v>
      </c>
      <c r="J36" s="1737">
        <v>156.94078999999999</v>
      </c>
    </row>
    <row r="37" spans="2:10" ht="15" customHeight="1">
      <c r="B37" s="1735">
        <v>11</v>
      </c>
      <c r="C37" s="2717" t="s">
        <v>621</v>
      </c>
      <c r="D37" s="2718"/>
      <c r="E37" s="1736">
        <v>2083.3335900000002</v>
      </c>
      <c r="F37" s="1736">
        <v>347.54064</v>
      </c>
      <c r="G37" s="1736">
        <v>0.55137000000000003</v>
      </c>
      <c r="H37" s="1736">
        <v>0.80700000000000005</v>
      </c>
      <c r="I37" s="1736">
        <v>92.828000000000003</v>
      </c>
      <c r="J37" s="1737">
        <v>2525.0606000000002</v>
      </c>
    </row>
    <row r="38" spans="2:10" ht="15" customHeight="1" thickBot="1">
      <c r="B38" s="1740">
        <v>12</v>
      </c>
      <c r="C38" s="2719" t="s">
        <v>622</v>
      </c>
      <c r="D38" s="2720"/>
      <c r="E38" s="1741">
        <v>90038.503450000018</v>
      </c>
      <c r="F38" s="1741">
        <v>38362.234669999991</v>
      </c>
      <c r="G38" s="1741">
        <v>24586.617590000002</v>
      </c>
      <c r="H38" s="1741">
        <v>36851.169529999992</v>
      </c>
      <c r="I38" s="1741">
        <v>61668.499029999999</v>
      </c>
      <c r="J38" s="1742">
        <v>251507.02427000002</v>
      </c>
    </row>
    <row r="39" spans="2:10" ht="15" customHeight="1">
      <c r="B39" s="2724" t="s">
        <v>623</v>
      </c>
      <c r="C39" s="2725"/>
      <c r="D39" s="2726"/>
      <c r="E39" s="1743"/>
      <c r="F39" s="1744"/>
      <c r="G39" s="1744"/>
      <c r="H39" s="1744"/>
      <c r="I39" s="1745"/>
      <c r="J39" s="1746"/>
    </row>
    <row r="40" spans="2:10" ht="15" customHeight="1">
      <c r="B40" s="1735">
        <v>13</v>
      </c>
      <c r="C40" s="2717" t="s">
        <v>624</v>
      </c>
      <c r="D40" s="2718"/>
      <c r="E40" s="1736">
        <v>178220.74386000002</v>
      </c>
      <c r="F40" s="1736">
        <v>2.7E-2</v>
      </c>
      <c r="G40" s="1736">
        <v>0</v>
      </c>
      <c r="H40" s="1736">
        <v>0</v>
      </c>
      <c r="I40" s="1736">
        <v>3.8079999999999998</v>
      </c>
      <c r="J40" s="1737">
        <v>178224.57886000001</v>
      </c>
    </row>
    <row r="41" spans="2:10" ht="15" customHeight="1">
      <c r="B41" s="1735">
        <v>14</v>
      </c>
      <c r="C41" s="2717" t="s">
        <v>625</v>
      </c>
      <c r="D41" s="2718"/>
      <c r="E41" s="1736">
        <v>0</v>
      </c>
      <c r="F41" s="1736">
        <v>0</v>
      </c>
      <c r="G41" s="1736">
        <v>0</v>
      </c>
      <c r="H41" s="1736">
        <v>0</v>
      </c>
      <c r="I41" s="1736">
        <v>0</v>
      </c>
      <c r="J41" s="1737">
        <v>0</v>
      </c>
    </row>
    <row r="42" spans="2:10" ht="15" customHeight="1">
      <c r="B42" s="1735"/>
      <c r="C42" s="1738"/>
      <c r="D42" s="1739" t="s">
        <v>605</v>
      </c>
      <c r="E42" s="1736">
        <v>0</v>
      </c>
      <c r="F42" s="1736">
        <v>0</v>
      </c>
      <c r="G42" s="1736">
        <v>0</v>
      </c>
      <c r="H42" s="1736">
        <v>0</v>
      </c>
      <c r="I42" s="1736">
        <v>0</v>
      </c>
      <c r="J42" s="1737">
        <v>0</v>
      </c>
    </row>
    <row r="43" spans="2:10" ht="15" customHeight="1">
      <c r="B43" s="1735"/>
      <c r="C43" s="1738"/>
      <c r="D43" s="1739" t="s">
        <v>606</v>
      </c>
      <c r="E43" s="1736">
        <v>0</v>
      </c>
      <c r="F43" s="1736">
        <v>0</v>
      </c>
      <c r="G43" s="1736">
        <v>0</v>
      </c>
      <c r="H43" s="1736">
        <v>0</v>
      </c>
      <c r="I43" s="1736">
        <v>0</v>
      </c>
      <c r="J43" s="1737">
        <v>0</v>
      </c>
    </row>
    <row r="44" spans="2:10" ht="15" customHeight="1">
      <c r="B44" s="1735"/>
      <c r="C44" s="1738"/>
      <c r="D44" s="1739" t="s">
        <v>607</v>
      </c>
      <c r="E44" s="1736">
        <v>0</v>
      </c>
      <c r="F44" s="1736">
        <v>0</v>
      </c>
      <c r="G44" s="1736">
        <v>0</v>
      </c>
      <c r="H44" s="1736">
        <v>0</v>
      </c>
      <c r="I44" s="1736">
        <v>0</v>
      </c>
      <c r="J44" s="1737">
        <v>0</v>
      </c>
    </row>
    <row r="45" spans="2:10" ht="15" customHeight="1">
      <c r="B45" s="1735"/>
      <c r="C45" s="1738"/>
      <c r="D45" s="1739" t="s">
        <v>617</v>
      </c>
      <c r="E45" s="1736">
        <v>0</v>
      </c>
      <c r="F45" s="1736">
        <v>0</v>
      </c>
      <c r="G45" s="1736">
        <v>0</v>
      </c>
      <c r="H45" s="1736">
        <v>0</v>
      </c>
      <c r="I45" s="1736">
        <v>0</v>
      </c>
      <c r="J45" s="1737">
        <v>0</v>
      </c>
    </row>
    <row r="46" spans="2:10" ht="15" customHeight="1">
      <c r="B46" s="1735"/>
      <c r="C46" s="1738"/>
      <c r="D46" s="1739" t="s">
        <v>626</v>
      </c>
      <c r="E46" s="1736">
        <v>0</v>
      </c>
      <c r="F46" s="1736">
        <v>0</v>
      </c>
      <c r="G46" s="1736">
        <v>0</v>
      </c>
      <c r="H46" s="1736">
        <v>0</v>
      </c>
      <c r="I46" s="1736">
        <v>0</v>
      </c>
      <c r="J46" s="1737">
        <v>0</v>
      </c>
    </row>
    <row r="47" spans="2:10" ht="15" customHeight="1">
      <c r="B47" s="1735"/>
      <c r="C47" s="1738"/>
      <c r="D47" s="1739" t="s">
        <v>627</v>
      </c>
      <c r="E47" s="1736">
        <v>0</v>
      </c>
      <c r="F47" s="1736">
        <v>0</v>
      </c>
      <c r="G47" s="1736">
        <v>0</v>
      </c>
      <c r="H47" s="1736">
        <v>0</v>
      </c>
      <c r="I47" s="1736">
        <v>0</v>
      </c>
      <c r="J47" s="1737">
        <v>0</v>
      </c>
    </row>
    <row r="48" spans="2:10" ht="15" customHeight="1">
      <c r="B48" s="1735">
        <v>15</v>
      </c>
      <c r="C48" s="2717" t="s">
        <v>608</v>
      </c>
      <c r="D48" s="2718"/>
      <c r="E48" s="1736">
        <v>0.92898999999999998</v>
      </c>
      <c r="F48" s="1736">
        <v>0</v>
      </c>
      <c r="G48" s="1736">
        <v>0</v>
      </c>
      <c r="H48" s="1736">
        <v>0</v>
      </c>
      <c r="I48" s="1736">
        <v>0</v>
      </c>
      <c r="J48" s="1737">
        <v>0.92898999999999998</v>
      </c>
    </row>
    <row r="49" spans="2:10" ht="15" customHeight="1">
      <c r="B49" s="1735">
        <v>16</v>
      </c>
      <c r="C49" s="2717" t="s">
        <v>609</v>
      </c>
      <c r="D49" s="2718"/>
      <c r="E49" s="1736">
        <v>0</v>
      </c>
      <c r="F49" s="1736">
        <v>0</v>
      </c>
      <c r="G49" s="1736">
        <v>0</v>
      </c>
      <c r="H49" s="1736">
        <v>0</v>
      </c>
      <c r="I49" s="1736">
        <v>0</v>
      </c>
      <c r="J49" s="1737">
        <v>0</v>
      </c>
    </row>
    <row r="50" spans="2:10" ht="15" customHeight="1">
      <c r="B50" s="1735">
        <v>17</v>
      </c>
      <c r="C50" s="2717" t="s">
        <v>628</v>
      </c>
      <c r="D50" s="2718"/>
      <c r="E50" s="1736">
        <v>30988.594499999999</v>
      </c>
      <c r="F50" s="1736">
        <v>14763.688910000001</v>
      </c>
      <c r="G50" s="1736">
        <v>30156.190649999997</v>
      </c>
      <c r="H50" s="1736">
        <v>35947.472600000001</v>
      </c>
      <c r="I50" s="1736">
        <v>55715.906289999999</v>
      </c>
      <c r="J50" s="1737">
        <v>167571.85295</v>
      </c>
    </row>
    <row r="51" spans="2:10" ht="15" customHeight="1">
      <c r="B51" s="1735"/>
      <c r="C51" s="1738"/>
      <c r="D51" s="1739" t="s">
        <v>629</v>
      </c>
      <c r="E51" s="1736">
        <v>20179.600329999997</v>
      </c>
      <c r="F51" s="1736">
        <v>1.099</v>
      </c>
      <c r="G51" s="1736">
        <v>0.58699999999999997</v>
      </c>
      <c r="H51" s="1736">
        <v>6.048</v>
      </c>
      <c r="I51" s="1736">
        <v>8.2189999999999994</v>
      </c>
      <c r="J51" s="1737">
        <v>20195.553329999999</v>
      </c>
    </row>
    <row r="52" spans="2:10" ht="15" customHeight="1">
      <c r="B52" s="1735"/>
      <c r="C52" s="1738"/>
      <c r="D52" s="1739" t="s">
        <v>630</v>
      </c>
      <c r="E52" s="1736">
        <v>10808.99417</v>
      </c>
      <c r="F52" s="1736">
        <v>14762.589910000001</v>
      </c>
      <c r="G52" s="1736">
        <v>30155.603649999997</v>
      </c>
      <c r="H52" s="1736">
        <v>35941.424599999998</v>
      </c>
      <c r="I52" s="1736">
        <v>55707.687290000002</v>
      </c>
      <c r="J52" s="1737">
        <v>147376.29962000001</v>
      </c>
    </row>
    <row r="53" spans="2:10" ht="15" customHeight="1">
      <c r="B53" s="1735">
        <v>18</v>
      </c>
      <c r="C53" s="2717" t="s">
        <v>631</v>
      </c>
      <c r="D53" s="2718"/>
      <c r="E53" s="1736">
        <v>646.66899999999998</v>
      </c>
      <c r="F53" s="1736">
        <v>1569.60103</v>
      </c>
      <c r="G53" s="1736">
        <v>115.85901</v>
      </c>
      <c r="H53" s="1736">
        <v>1785.94461</v>
      </c>
      <c r="I53" s="1736">
        <v>3583.3098500000001</v>
      </c>
      <c r="J53" s="1737">
        <v>7701.3834999999999</v>
      </c>
    </row>
    <row r="54" spans="2:10" ht="15" customHeight="1">
      <c r="B54" s="1735">
        <v>19</v>
      </c>
      <c r="C54" s="2717" t="s">
        <v>632</v>
      </c>
      <c r="D54" s="2718"/>
      <c r="E54" s="1736">
        <v>0</v>
      </c>
      <c r="F54" s="1736">
        <v>0</v>
      </c>
      <c r="G54" s="1736">
        <v>0</v>
      </c>
      <c r="H54" s="1736">
        <v>0</v>
      </c>
      <c r="I54" s="1736">
        <v>0</v>
      </c>
      <c r="J54" s="1737">
        <v>0</v>
      </c>
    </row>
    <row r="55" spans="2:10" ht="15" customHeight="1">
      <c r="B55" s="1735">
        <v>20</v>
      </c>
      <c r="C55" s="2717" t="s">
        <v>633</v>
      </c>
      <c r="D55" s="2718"/>
      <c r="E55" s="1736">
        <v>359.56665000000004</v>
      </c>
      <c r="F55" s="1736">
        <v>150.62895</v>
      </c>
      <c r="G55" s="1736">
        <v>218.40384</v>
      </c>
      <c r="H55" s="1736">
        <v>180.19018</v>
      </c>
      <c r="I55" s="1736">
        <v>202.13645000000002</v>
      </c>
      <c r="J55" s="1737">
        <v>1110.92607</v>
      </c>
    </row>
    <row r="56" spans="2:10" ht="15" customHeight="1">
      <c r="B56" s="1735">
        <v>21</v>
      </c>
      <c r="C56" s="2717" t="s">
        <v>634</v>
      </c>
      <c r="D56" s="2718"/>
      <c r="E56" s="1736">
        <v>18.983970000000003</v>
      </c>
      <c r="F56" s="1736">
        <v>0</v>
      </c>
      <c r="G56" s="1736">
        <v>1.135</v>
      </c>
      <c r="H56" s="1736">
        <v>0.71299999999999997</v>
      </c>
      <c r="I56" s="1736">
        <v>0</v>
      </c>
      <c r="J56" s="1737">
        <v>20.831970000000002</v>
      </c>
    </row>
    <row r="57" spans="2:10" ht="15" customHeight="1">
      <c r="B57" s="1735">
        <v>22</v>
      </c>
      <c r="C57" s="2717" t="s">
        <v>635</v>
      </c>
      <c r="D57" s="2718"/>
      <c r="E57" s="1736">
        <v>0</v>
      </c>
      <c r="F57" s="1736">
        <v>1.4E-2</v>
      </c>
      <c r="G57" s="1736">
        <v>2.8000000000000001E-2</v>
      </c>
      <c r="H57" s="1736">
        <v>4.2999999999999997E-2</v>
      </c>
      <c r="I57" s="1736">
        <v>7.2999999999999995E-2</v>
      </c>
      <c r="J57" s="1737">
        <v>0.158</v>
      </c>
    </row>
    <row r="58" spans="2:10" ht="15" customHeight="1">
      <c r="B58" s="1735">
        <v>23</v>
      </c>
      <c r="C58" s="2717" t="s">
        <v>636</v>
      </c>
      <c r="D58" s="2718"/>
      <c r="E58" s="1736">
        <v>3766.4517999999998</v>
      </c>
      <c r="F58" s="1736">
        <v>1324.0290600000001</v>
      </c>
      <c r="G58" s="1736">
        <v>33.573500000000003</v>
      </c>
      <c r="H58" s="1736">
        <v>14.199</v>
      </c>
      <c r="I58" s="1736">
        <v>2.66934</v>
      </c>
      <c r="J58" s="1737">
        <v>5140.9226999999992</v>
      </c>
    </row>
    <row r="59" spans="2:10" ht="15" customHeight="1" thickBot="1">
      <c r="B59" s="1747">
        <v>24</v>
      </c>
      <c r="C59" s="2727" t="s">
        <v>637</v>
      </c>
      <c r="D59" s="2728"/>
      <c r="E59" s="1748">
        <v>214001.93877000004</v>
      </c>
      <c r="F59" s="1749">
        <v>17807.988949999999</v>
      </c>
      <c r="G59" s="1749">
        <v>30525.19</v>
      </c>
      <c r="H59" s="1749">
        <v>37928.562389999999</v>
      </c>
      <c r="I59" s="1750">
        <v>59507.902930000004</v>
      </c>
      <c r="J59" s="1750">
        <v>359771.58304</v>
      </c>
    </row>
    <row r="60" spans="2:10" ht="15" customHeight="1">
      <c r="B60" s="2724" t="s">
        <v>638</v>
      </c>
      <c r="C60" s="2725"/>
      <c r="D60" s="2726"/>
      <c r="E60" s="1743"/>
      <c r="F60" s="1751"/>
      <c r="G60" s="1744"/>
      <c r="H60" s="1744"/>
      <c r="I60" s="1752"/>
      <c r="J60" s="1746"/>
    </row>
    <row r="61" spans="2:10" ht="15" customHeight="1">
      <c r="B61" s="1735">
        <v>25</v>
      </c>
      <c r="C61" s="2717" t="s">
        <v>639</v>
      </c>
      <c r="D61" s="2718"/>
      <c r="E61" s="1736">
        <v>597.77566000000002</v>
      </c>
      <c r="F61" s="1736">
        <v>566.84308999999996</v>
      </c>
      <c r="G61" s="1736">
        <v>105.93214999999999</v>
      </c>
      <c r="H61" s="1736">
        <v>190.84059999999999</v>
      </c>
      <c r="I61" s="1736">
        <v>591.17780000000005</v>
      </c>
      <c r="J61" s="1737">
        <v>2052.5693000000001</v>
      </c>
    </row>
    <row r="62" spans="2:10" ht="15" customHeight="1">
      <c r="B62" s="1735">
        <v>26</v>
      </c>
      <c r="C62" s="2717" t="s">
        <v>640</v>
      </c>
      <c r="D62" s="2718"/>
      <c r="E62" s="1736">
        <v>29380.863530000002</v>
      </c>
      <c r="F62" s="1736">
        <v>2202.8637899999999</v>
      </c>
      <c r="G62" s="1736">
        <v>3576.1731600000003</v>
      </c>
      <c r="H62" s="1736">
        <v>5871.0204699999995</v>
      </c>
      <c r="I62" s="1736">
        <v>10161.775460000001</v>
      </c>
      <c r="J62" s="1737">
        <v>51192.696410000004</v>
      </c>
    </row>
    <row r="63" spans="2:10" ht="15" customHeight="1" thickBot="1">
      <c r="B63" s="1740">
        <v>27</v>
      </c>
      <c r="C63" s="2719" t="s">
        <v>641</v>
      </c>
      <c r="D63" s="2720"/>
      <c r="E63" s="1753">
        <v>-28783.087869999999</v>
      </c>
      <c r="F63" s="1754">
        <v>-1636.0207000000003</v>
      </c>
      <c r="G63" s="1754">
        <v>-3470.2410100000002</v>
      </c>
      <c r="H63" s="1754">
        <v>-5680.1798699999999</v>
      </c>
      <c r="I63" s="1754">
        <v>-9570.5976599999995</v>
      </c>
      <c r="J63" s="1755">
        <v>-49140.127110000001</v>
      </c>
    </row>
    <row r="64" spans="2:10" ht="15" customHeight="1">
      <c r="B64" s="1756">
        <v>28</v>
      </c>
      <c r="C64" s="2721" t="s">
        <v>642</v>
      </c>
      <c r="D64" s="2722"/>
      <c r="E64" s="1757">
        <v>-152746.52319000004</v>
      </c>
      <c r="F64" s="1757">
        <v>18918.225019999994</v>
      </c>
      <c r="G64" s="1757">
        <v>-9408.8134200000004</v>
      </c>
      <c r="H64" s="1757">
        <v>-6757.5727300000071</v>
      </c>
      <c r="I64" s="1757">
        <v>-7410.0015600000061</v>
      </c>
      <c r="J64" s="1758">
        <v>-157404.68588000006</v>
      </c>
    </row>
    <row r="65" spans="2:10" ht="15" customHeight="1" thickBot="1">
      <c r="B65" s="1759">
        <v>29</v>
      </c>
      <c r="C65" s="2719" t="s">
        <v>643</v>
      </c>
      <c r="D65" s="2720"/>
      <c r="E65" s="1754">
        <v>-152746.52319000004</v>
      </c>
      <c r="F65" s="1754">
        <v>-133828.29817000002</v>
      </c>
      <c r="G65" s="1754">
        <v>-143237.11159000004</v>
      </c>
      <c r="H65" s="1754">
        <v>-149994.68432000006</v>
      </c>
      <c r="I65" s="1754">
        <v>-157404.68588000006</v>
      </c>
      <c r="J65" s="1760"/>
    </row>
  </sheetData>
  <mergeCells count="36">
    <mergeCell ref="C29:D29"/>
    <mergeCell ref="B4:J4"/>
    <mergeCell ref="I6:J6"/>
    <mergeCell ref="C7:D7"/>
    <mergeCell ref="B8:D8"/>
    <mergeCell ref="C9:D9"/>
    <mergeCell ref="C10:D10"/>
    <mergeCell ref="C59:D59"/>
    <mergeCell ref="B60:D60"/>
    <mergeCell ref="C41:D41"/>
    <mergeCell ref="C48:D48"/>
    <mergeCell ref="C49:D49"/>
    <mergeCell ref="C50:D50"/>
    <mergeCell ref="C53:D53"/>
    <mergeCell ref="C54:D54"/>
    <mergeCell ref="I2:J2"/>
    <mergeCell ref="C55:D55"/>
    <mergeCell ref="C56:D56"/>
    <mergeCell ref="C57:D57"/>
    <mergeCell ref="C58:D58"/>
    <mergeCell ref="C35:D35"/>
    <mergeCell ref="C36:D36"/>
    <mergeCell ref="C37:D37"/>
    <mergeCell ref="C38:D38"/>
    <mergeCell ref="B39:D39"/>
    <mergeCell ref="C40:D40"/>
    <mergeCell ref="C14:D14"/>
    <mergeCell ref="C15:D15"/>
    <mergeCell ref="C16:D16"/>
    <mergeCell ref="C21:D21"/>
    <mergeCell ref="C24:D24"/>
    <mergeCell ref="C61:D61"/>
    <mergeCell ref="C62:D62"/>
    <mergeCell ref="C63:D63"/>
    <mergeCell ref="C64:D64"/>
    <mergeCell ref="C65:D65"/>
  </mergeCells>
  <pageMargins left="0.7" right="0.7" top="0.75" bottom="0.75" header="0.3" footer="0.3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workbookViewId="0"/>
  </sheetViews>
  <sheetFormatPr defaultColWidth="8.140625" defaultRowHeight="12.75"/>
  <cols>
    <col min="1" max="1" width="8.140625" style="1762"/>
    <col min="2" max="2" width="8.140625" style="1762" customWidth="1"/>
    <col min="3" max="3" width="19.7109375" style="1762" customWidth="1"/>
    <col min="4" max="4" width="42.28515625" style="1762" customWidth="1"/>
    <col min="5" max="5" width="11.5703125" style="1762" customWidth="1"/>
    <col min="6" max="6" width="11.28515625" style="1762" bestFit="1" customWidth="1"/>
    <col min="7" max="7" width="11.7109375" style="1762" customWidth="1"/>
    <col min="8" max="8" width="11.85546875" style="1762" customWidth="1"/>
    <col min="9" max="9" width="13.140625" style="1762" customWidth="1"/>
    <col min="10" max="10" width="13.7109375" style="1762" customWidth="1"/>
    <col min="11" max="229" width="9.140625" style="1762" customWidth="1"/>
    <col min="230" max="16384" width="8.140625" style="1762"/>
  </cols>
  <sheetData>
    <row r="1" spans="2:10">
      <c r="B1" s="1761"/>
      <c r="C1" s="1761"/>
      <c r="D1" s="1761"/>
      <c r="E1" s="1761"/>
      <c r="F1" s="1761"/>
      <c r="G1" s="1761"/>
      <c r="H1" s="1761"/>
      <c r="I1" s="1761"/>
      <c r="J1" s="1761"/>
    </row>
    <row r="2" spans="2:10" ht="28.5">
      <c r="B2" s="1761"/>
      <c r="C2" s="1761"/>
      <c r="D2" s="1761"/>
      <c r="E2" s="1761"/>
      <c r="F2" s="1761"/>
      <c r="G2" s="1761"/>
      <c r="H2" s="1761"/>
      <c r="J2" s="1763" t="s">
        <v>978</v>
      </c>
    </row>
    <row r="3" spans="2:10" ht="14.25">
      <c r="B3" s="1761"/>
      <c r="C3" s="1761"/>
      <c r="D3" s="1761"/>
      <c r="E3" s="1761"/>
      <c r="F3" s="1761"/>
      <c r="G3" s="1761"/>
      <c r="H3" s="1761"/>
      <c r="I3" s="1932"/>
      <c r="J3" s="1932"/>
    </row>
    <row r="4" spans="2:10" ht="14.25" customHeight="1">
      <c r="B4" s="2745" t="s">
        <v>1021</v>
      </c>
      <c r="C4" s="2745"/>
      <c r="D4" s="2745"/>
      <c r="E4" s="2745"/>
      <c r="F4" s="2745"/>
      <c r="G4" s="2745"/>
      <c r="H4" s="2745"/>
      <c r="I4" s="2745"/>
      <c r="J4" s="2745"/>
    </row>
    <row r="5" spans="2:10">
      <c r="B5" s="1764"/>
      <c r="C5" s="1764"/>
      <c r="D5" s="1764"/>
      <c r="E5" s="1764"/>
      <c r="F5" s="1764"/>
      <c r="G5" s="1764"/>
      <c r="H5" s="1764"/>
      <c r="I5" s="1764"/>
      <c r="J5" s="1761"/>
    </row>
    <row r="6" spans="2:10" ht="13.5" customHeight="1" thickBot="1">
      <c r="B6" s="1761"/>
      <c r="C6" s="1761"/>
      <c r="D6" s="1761"/>
      <c r="E6" s="1761"/>
      <c r="F6" s="1761"/>
      <c r="G6" s="1761"/>
      <c r="H6" s="1761"/>
      <c r="I6" s="2746" t="s">
        <v>0</v>
      </c>
      <c r="J6" s="2746"/>
    </row>
    <row r="7" spans="2:10" ht="36" customHeight="1" thickBot="1">
      <c r="B7" s="2747" t="s">
        <v>596</v>
      </c>
      <c r="C7" s="2749" t="s">
        <v>19</v>
      </c>
      <c r="D7" s="2750"/>
      <c r="E7" s="2753" t="s">
        <v>644</v>
      </c>
      <c r="F7" s="2753"/>
      <c r="G7" s="2753"/>
      <c r="H7" s="2754" t="s">
        <v>645</v>
      </c>
      <c r="I7" s="2753"/>
      <c r="J7" s="2755"/>
    </row>
    <row r="8" spans="2:10" ht="26.25" thickBot="1">
      <c r="B8" s="2748"/>
      <c r="C8" s="2751"/>
      <c r="D8" s="2752"/>
      <c r="E8" s="1765" t="s">
        <v>597</v>
      </c>
      <c r="F8" s="1766" t="s">
        <v>598</v>
      </c>
      <c r="G8" s="1767" t="s">
        <v>599</v>
      </c>
      <c r="H8" s="1765" t="s">
        <v>597</v>
      </c>
      <c r="I8" s="1766" t="s">
        <v>598</v>
      </c>
      <c r="J8" s="1767" t="s">
        <v>599</v>
      </c>
    </row>
    <row r="9" spans="2:10" ht="15" customHeight="1">
      <c r="B9" s="2740" t="s">
        <v>602</v>
      </c>
      <c r="C9" s="2743"/>
      <c r="D9" s="2744"/>
      <c r="E9" s="1768"/>
      <c r="F9" s="1769"/>
      <c r="G9" s="1770"/>
      <c r="H9" s="1771"/>
      <c r="I9" s="1772"/>
      <c r="J9" s="1773"/>
    </row>
    <row r="10" spans="2:10" ht="15" customHeight="1">
      <c r="B10" s="1774">
        <v>1</v>
      </c>
      <c r="C10" s="2736" t="s">
        <v>603</v>
      </c>
      <c r="D10" s="2737"/>
      <c r="E10" s="1775">
        <v>36597.134549999995</v>
      </c>
      <c r="F10" s="1775">
        <v>0</v>
      </c>
      <c r="G10" s="1776">
        <v>0</v>
      </c>
      <c r="H10" s="1777">
        <v>0</v>
      </c>
      <c r="I10" s="1775">
        <v>0</v>
      </c>
      <c r="J10" s="1778">
        <v>0</v>
      </c>
    </row>
    <row r="11" spans="2:10" ht="15" customHeight="1">
      <c r="B11" s="1774">
        <v>2</v>
      </c>
      <c r="C11" s="2736" t="s">
        <v>604</v>
      </c>
      <c r="D11" s="2737"/>
      <c r="E11" s="1775">
        <v>40.923000000000002</v>
      </c>
      <c r="F11" s="1775">
        <v>0</v>
      </c>
      <c r="G11" s="1776">
        <v>0</v>
      </c>
      <c r="H11" s="1777">
        <v>0</v>
      </c>
      <c r="I11" s="1775">
        <v>0</v>
      </c>
      <c r="J11" s="1778">
        <v>0</v>
      </c>
    </row>
    <row r="12" spans="2:10" ht="15" customHeight="1">
      <c r="B12" s="1774"/>
      <c r="C12" s="1779"/>
      <c r="D12" s="1780" t="s">
        <v>605</v>
      </c>
      <c r="E12" s="1775">
        <v>0</v>
      </c>
      <c r="F12" s="1775">
        <v>0</v>
      </c>
      <c r="G12" s="1776">
        <v>0</v>
      </c>
      <c r="H12" s="1777">
        <v>0</v>
      </c>
      <c r="I12" s="1775">
        <v>0</v>
      </c>
      <c r="J12" s="1778">
        <v>0</v>
      </c>
    </row>
    <row r="13" spans="2:10" ht="15" customHeight="1">
      <c r="B13" s="1774"/>
      <c r="C13" s="1779"/>
      <c r="D13" s="1780" t="s">
        <v>606</v>
      </c>
      <c r="E13" s="1775">
        <v>0</v>
      </c>
      <c r="F13" s="1775">
        <v>0</v>
      </c>
      <c r="G13" s="1776">
        <v>0</v>
      </c>
      <c r="H13" s="1777">
        <v>0</v>
      </c>
      <c r="I13" s="1775">
        <v>0</v>
      </c>
      <c r="J13" s="1778">
        <v>0</v>
      </c>
    </row>
    <row r="14" spans="2:10" ht="15" customHeight="1">
      <c r="B14" s="1774"/>
      <c r="C14" s="1779"/>
      <c r="D14" s="1780" t="s">
        <v>607</v>
      </c>
      <c r="E14" s="1775">
        <v>40.923000000000002</v>
      </c>
      <c r="F14" s="1775">
        <v>0</v>
      </c>
      <c r="G14" s="1776">
        <v>0</v>
      </c>
      <c r="H14" s="1777">
        <v>0</v>
      </c>
      <c r="I14" s="1775">
        <v>0</v>
      </c>
      <c r="J14" s="1778">
        <v>0</v>
      </c>
    </row>
    <row r="15" spans="2:10" ht="15" customHeight="1">
      <c r="B15" s="1774">
        <v>3</v>
      </c>
      <c r="C15" s="2736" t="s">
        <v>608</v>
      </c>
      <c r="D15" s="2737"/>
      <c r="E15" s="1775">
        <v>0.34599999999999997</v>
      </c>
      <c r="F15" s="1775">
        <v>0</v>
      </c>
      <c r="G15" s="1776">
        <v>0</v>
      </c>
      <c r="H15" s="1777">
        <v>0</v>
      </c>
      <c r="I15" s="1775">
        <v>0</v>
      </c>
      <c r="J15" s="1778">
        <v>0</v>
      </c>
    </row>
    <row r="16" spans="2:10" ht="15" customHeight="1">
      <c r="B16" s="1774">
        <v>4</v>
      </c>
      <c r="C16" s="2736" t="s">
        <v>609</v>
      </c>
      <c r="D16" s="2737"/>
      <c r="E16" s="1775">
        <v>0.126</v>
      </c>
      <c r="F16" s="1775">
        <v>0</v>
      </c>
      <c r="G16" s="1776">
        <v>0</v>
      </c>
      <c r="H16" s="1777">
        <v>0</v>
      </c>
      <c r="I16" s="1775">
        <v>0</v>
      </c>
      <c r="J16" s="1778">
        <v>0</v>
      </c>
    </row>
    <row r="17" spans="2:10" ht="30" customHeight="1">
      <c r="B17" s="1774">
        <v>5</v>
      </c>
      <c r="C17" s="2736" t="s">
        <v>610</v>
      </c>
      <c r="D17" s="2737"/>
      <c r="E17" s="1775">
        <v>0</v>
      </c>
      <c r="F17" s="1775">
        <v>0</v>
      </c>
      <c r="G17" s="1776">
        <v>0</v>
      </c>
      <c r="H17" s="1777">
        <v>0</v>
      </c>
      <c r="I17" s="1775">
        <v>0</v>
      </c>
      <c r="J17" s="1778">
        <v>0</v>
      </c>
    </row>
    <row r="18" spans="2:10" ht="15" customHeight="1">
      <c r="B18" s="1774"/>
      <c r="C18" s="1779"/>
      <c r="D18" s="1780" t="s">
        <v>605</v>
      </c>
      <c r="E18" s="1775">
        <v>0</v>
      </c>
      <c r="F18" s="1775">
        <v>0</v>
      </c>
      <c r="G18" s="1776">
        <v>0</v>
      </c>
      <c r="H18" s="1777">
        <v>0</v>
      </c>
      <c r="I18" s="1775">
        <v>0</v>
      </c>
      <c r="J18" s="1778">
        <v>0</v>
      </c>
    </row>
    <row r="19" spans="2:10" ht="15" customHeight="1">
      <c r="B19" s="1774"/>
      <c r="C19" s="1779"/>
      <c r="D19" s="1780" t="s">
        <v>606</v>
      </c>
      <c r="E19" s="1775">
        <v>0</v>
      </c>
      <c r="F19" s="1775">
        <v>0</v>
      </c>
      <c r="G19" s="1776">
        <v>0</v>
      </c>
      <c r="H19" s="1777">
        <v>0</v>
      </c>
      <c r="I19" s="1775">
        <v>0</v>
      </c>
      <c r="J19" s="1778">
        <v>0</v>
      </c>
    </row>
    <row r="20" spans="2:10" ht="15" customHeight="1">
      <c r="B20" s="1774"/>
      <c r="C20" s="1779"/>
      <c r="D20" s="1780" t="s">
        <v>607</v>
      </c>
      <c r="E20" s="1775">
        <v>0</v>
      </c>
      <c r="F20" s="1775">
        <v>0</v>
      </c>
      <c r="G20" s="1776">
        <v>0</v>
      </c>
      <c r="H20" s="1777">
        <v>0</v>
      </c>
      <c r="I20" s="1775">
        <v>0</v>
      </c>
      <c r="J20" s="1778">
        <v>0</v>
      </c>
    </row>
    <row r="21" spans="2:10" ht="15" customHeight="1">
      <c r="B21" s="1774"/>
      <c r="C21" s="1779"/>
      <c r="D21" s="1780" t="s">
        <v>611</v>
      </c>
      <c r="E21" s="1775">
        <v>0</v>
      </c>
      <c r="F21" s="1775">
        <v>0</v>
      </c>
      <c r="G21" s="1776">
        <v>0</v>
      </c>
      <c r="H21" s="1777">
        <v>0</v>
      </c>
      <c r="I21" s="1775">
        <v>0</v>
      </c>
      <c r="J21" s="1778">
        <v>0</v>
      </c>
    </row>
    <row r="22" spans="2:10" ht="15" customHeight="1">
      <c r="B22" s="1774">
        <v>6</v>
      </c>
      <c r="C22" s="2736" t="s">
        <v>612</v>
      </c>
      <c r="D22" s="2737"/>
      <c r="E22" s="1775">
        <v>50</v>
      </c>
      <c r="F22" s="1775">
        <v>11534.880999999999</v>
      </c>
      <c r="G22" s="1776">
        <v>1476.87</v>
      </c>
      <c r="H22" s="1777">
        <v>-14.81</v>
      </c>
      <c r="I22" s="1775">
        <v>-8</v>
      </c>
      <c r="J22" s="1778">
        <v>-44.567869999999999</v>
      </c>
    </row>
    <row r="23" spans="2:10" ht="15" customHeight="1">
      <c r="B23" s="1774"/>
      <c r="C23" s="1779"/>
      <c r="D23" s="1780" t="s">
        <v>605</v>
      </c>
      <c r="E23" s="1775">
        <v>50</v>
      </c>
      <c r="F23" s="1775">
        <v>11534.880999999999</v>
      </c>
      <c r="G23" s="1776">
        <v>1276.8699999999999</v>
      </c>
      <c r="H23" s="1777">
        <v>-14.81</v>
      </c>
      <c r="I23" s="1775">
        <v>-8</v>
      </c>
      <c r="J23" s="1778">
        <v>-44.567869999999999</v>
      </c>
    </row>
    <row r="24" spans="2:10" ht="15" customHeight="1">
      <c r="B24" s="1774"/>
      <c r="C24" s="1779"/>
      <c r="D24" s="1780" t="s">
        <v>606</v>
      </c>
      <c r="E24" s="1775">
        <v>0</v>
      </c>
      <c r="F24" s="1775">
        <v>0</v>
      </c>
      <c r="G24" s="1776">
        <v>200</v>
      </c>
      <c r="H24" s="1777">
        <v>0</v>
      </c>
      <c r="I24" s="1775">
        <v>0</v>
      </c>
      <c r="J24" s="1778">
        <v>0</v>
      </c>
    </row>
    <row r="25" spans="2:10" ht="15" customHeight="1">
      <c r="B25" s="1774">
        <v>7</v>
      </c>
      <c r="C25" s="2736" t="s">
        <v>613</v>
      </c>
      <c r="D25" s="2737"/>
      <c r="E25" s="1775">
        <v>275.91921000000002</v>
      </c>
      <c r="F25" s="1775">
        <v>13268.881170000001</v>
      </c>
      <c r="G25" s="1776">
        <v>1969.13778</v>
      </c>
      <c r="H25" s="1777">
        <v>1512.96867</v>
      </c>
      <c r="I25" s="1775">
        <v>-1332.4179799999999</v>
      </c>
      <c r="J25" s="1778">
        <v>1902.8853799999999</v>
      </c>
    </row>
    <row r="26" spans="2:10" ht="15" customHeight="1">
      <c r="B26" s="1774"/>
      <c r="C26" s="1779"/>
      <c r="D26" s="1780" t="s">
        <v>605</v>
      </c>
      <c r="E26" s="1775">
        <v>200.001</v>
      </c>
      <c r="F26" s="1775">
        <v>13268.881170000001</v>
      </c>
      <c r="G26" s="1776">
        <v>1938.81078</v>
      </c>
      <c r="H26" s="1777">
        <v>1512.86067</v>
      </c>
      <c r="I26" s="1775">
        <v>-1332.4179799999999</v>
      </c>
      <c r="J26" s="1778">
        <v>1902.8853799999999</v>
      </c>
    </row>
    <row r="27" spans="2:10" ht="15" customHeight="1">
      <c r="B27" s="1774"/>
      <c r="C27" s="1779"/>
      <c r="D27" s="1780" t="s">
        <v>606</v>
      </c>
      <c r="E27" s="1775">
        <v>7.7709999999999999</v>
      </c>
      <c r="F27" s="1775">
        <v>0</v>
      </c>
      <c r="G27" s="1776">
        <v>30.327000000000002</v>
      </c>
      <c r="H27" s="1777">
        <v>0.108</v>
      </c>
      <c r="I27" s="1775">
        <v>0</v>
      </c>
      <c r="J27" s="1778">
        <v>0</v>
      </c>
    </row>
    <row r="28" spans="2:10" ht="15" customHeight="1">
      <c r="B28" s="1774"/>
      <c r="C28" s="1779"/>
      <c r="D28" s="1780" t="s">
        <v>607</v>
      </c>
      <c r="E28" s="1775">
        <v>68.147210000000001</v>
      </c>
      <c r="F28" s="1775">
        <v>0</v>
      </c>
      <c r="G28" s="1776">
        <v>0</v>
      </c>
      <c r="H28" s="1777">
        <v>0</v>
      </c>
      <c r="I28" s="1775">
        <v>0</v>
      </c>
      <c r="J28" s="1778">
        <v>0</v>
      </c>
    </row>
    <row r="29" spans="2:10" ht="15" customHeight="1">
      <c r="B29" s="1774"/>
      <c r="C29" s="1779"/>
      <c r="D29" s="1780" t="s">
        <v>614</v>
      </c>
      <c r="E29" s="1775">
        <v>0</v>
      </c>
      <c r="F29" s="1775">
        <v>0</v>
      </c>
      <c r="G29" s="1776">
        <v>0</v>
      </c>
      <c r="H29" s="1777">
        <v>0</v>
      </c>
      <c r="I29" s="1775">
        <v>0</v>
      </c>
      <c r="J29" s="1778">
        <v>0</v>
      </c>
    </row>
    <row r="30" spans="2:10" ht="15" customHeight="1">
      <c r="B30" s="1774">
        <v>8</v>
      </c>
      <c r="C30" s="2736" t="s">
        <v>615</v>
      </c>
      <c r="D30" s="2737"/>
      <c r="E30" s="1775">
        <v>44337.785550000001</v>
      </c>
      <c r="F30" s="1775">
        <v>13356.099980000001</v>
      </c>
      <c r="G30" s="1776">
        <v>19975.541219999999</v>
      </c>
      <c r="H30" s="1777">
        <v>-309.23743999999999</v>
      </c>
      <c r="I30" s="1775">
        <v>-4297.8389000000006</v>
      </c>
      <c r="J30" s="1778">
        <v>-7100.0802800000001</v>
      </c>
    </row>
    <row r="31" spans="2:10" ht="15" customHeight="1">
      <c r="B31" s="1774"/>
      <c r="C31" s="1779"/>
      <c r="D31" s="1780" t="s">
        <v>616</v>
      </c>
      <c r="E31" s="1775">
        <v>5659.8584600000004</v>
      </c>
      <c r="F31" s="1775">
        <v>7260.3046900000008</v>
      </c>
      <c r="G31" s="1776">
        <v>3702.3950599999998</v>
      </c>
      <c r="H31" s="1777">
        <v>0</v>
      </c>
      <c r="I31" s="1775">
        <v>0</v>
      </c>
      <c r="J31" s="1778">
        <v>0</v>
      </c>
    </row>
    <row r="32" spans="2:10" ht="15" customHeight="1">
      <c r="B32" s="1774"/>
      <c r="C32" s="1779"/>
      <c r="D32" s="1780" t="s">
        <v>617</v>
      </c>
      <c r="E32" s="1775">
        <v>33118.93</v>
      </c>
      <c r="F32" s="1775">
        <v>0</v>
      </c>
      <c r="G32" s="1776">
        <v>0</v>
      </c>
      <c r="H32" s="1777">
        <v>0</v>
      </c>
      <c r="I32" s="1775">
        <v>0</v>
      </c>
      <c r="J32" s="1778">
        <v>0</v>
      </c>
    </row>
    <row r="33" spans="2:10" ht="15" customHeight="1">
      <c r="B33" s="1774"/>
      <c r="C33" s="1779"/>
      <c r="D33" s="1780" t="s">
        <v>618</v>
      </c>
      <c r="E33" s="1775">
        <v>3.07741</v>
      </c>
      <c r="F33" s="1775">
        <v>0.33548</v>
      </c>
      <c r="G33" s="1776">
        <v>0.64810000000000001</v>
      </c>
      <c r="H33" s="1777">
        <v>0</v>
      </c>
      <c r="I33" s="1775">
        <v>0</v>
      </c>
      <c r="J33" s="1778">
        <v>0</v>
      </c>
    </row>
    <row r="34" spans="2:10" ht="15" customHeight="1">
      <c r="B34" s="1774"/>
      <c r="C34" s="1779"/>
      <c r="D34" s="1780" t="s">
        <v>611</v>
      </c>
      <c r="E34" s="1775">
        <v>5499.0304299999998</v>
      </c>
      <c r="F34" s="1775">
        <v>6043.6288099999992</v>
      </c>
      <c r="G34" s="1776">
        <v>16238.41906</v>
      </c>
      <c r="H34" s="1777">
        <v>-309.23743999999999</v>
      </c>
      <c r="I34" s="1775">
        <v>-4297.8389000000006</v>
      </c>
      <c r="J34" s="1778">
        <v>-7100.0802800000001</v>
      </c>
    </row>
    <row r="35" spans="2:10" ht="15" customHeight="1">
      <c r="B35" s="1774"/>
      <c r="C35" s="1779"/>
      <c r="D35" s="1780" t="s">
        <v>619</v>
      </c>
      <c r="E35" s="1775">
        <v>56.889249999999997</v>
      </c>
      <c r="F35" s="1775">
        <v>51.831000000000003</v>
      </c>
      <c r="G35" s="1776">
        <v>34.079000000000001</v>
      </c>
      <c r="H35" s="1777">
        <v>0</v>
      </c>
      <c r="I35" s="1775">
        <v>0</v>
      </c>
      <c r="J35" s="1778">
        <v>0</v>
      </c>
    </row>
    <row r="36" spans="2:10" ht="15" customHeight="1">
      <c r="B36" s="1774">
        <v>9</v>
      </c>
      <c r="C36" s="2736" t="s">
        <v>620</v>
      </c>
      <c r="D36" s="2737"/>
      <c r="E36" s="1775">
        <v>725.72670999999991</v>
      </c>
      <c r="F36" s="1775">
        <v>572.79737999999998</v>
      </c>
      <c r="G36" s="1776">
        <v>350.02648999999997</v>
      </c>
      <c r="H36" s="1777">
        <v>11.44506</v>
      </c>
      <c r="I36" s="1775">
        <v>13.658290000000001</v>
      </c>
      <c r="J36" s="1778">
        <v>107.73514999999999</v>
      </c>
    </row>
    <row r="37" spans="2:10" ht="15" customHeight="1">
      <c r="B37" s="1774">
        <v>10</v>
      </c>
      <c r="C37" s="2736" t="s">
        <v>20</v>
      </c>
      <c r="D37" s="2737"/>
      <c r="E37" s="1775">
        <v>137.98899</v>
      </c>
      <c r="F37" s="1775">
        <v>14.27636</v>
      </c>
      <c r="G37" s="1776">
        <v>3.5779999999999998</v>
      </c>
      <c r="H37" s="1777">
        <v>2.375</v>
      </c>
      <c r="I37" s="1775">
        <v>7.407</v>
      </c>
      <c r="J37" s="1778">
        <v>17.978000000000002</v>
      </c>
    </row>
    <row r="38" spans="2:10" ht="15" customHeight="1">
      <c r="B38" s="1774">
        <v>11</v>
      </c>
      <c r="C38" s="2736" t="s">
        <v>621</v>
      </c>
      <c r="D38" s="2737"/>
      <c r="E38" s="1775">
        <v>1717.2634499999999</v>
      </c>
      <c r="F38" s="1775">
        <v>338.00646999999998</v>
      </c>
      <c r="G38" s="1776">
        <v>1.27237</v>
      </c>
      <c r="H38" s="1777">
        <v>0.89800000000000002</v>
      </c>
      <c r="I38" s="1775">
        <v>0</v>
      </c>
      <c r="J38" s="1778">
        <v>0</v>
      </c>
    </row>
    <row r="39" spans="2:10" ht="15" customHeight="1" thickBot="1">
      <c r="B39" s="1781">
        <v>12</v>
      </c>
      <c r="C39" s="2734" t="s">
        <v>622</v>
      </c>
      <c r="D39" s="2735"/>
      <c r="E39" s="1782">
        <v>83883.213459999999</v>
      </c>
      <c r="F39" s="1783">
        <v>39084.942360000008</v>
      </c>
      <c r="G39" s="1784">
        <v>23776.425859999999</v>
      </c>
      <c r="H39" s="1782">
        <v>1203.6392900000001</v>
      </c>
      <c r="I39" s="1783">
        <v>-5617.1915900000004</v>
      </c>
      <c r="J39" s="1784">
        <v>-5116.0496199999998</v>
      </c>
    </row>
    <row r="40" spans="2:10" ht="15" customHeight="1">
      <c r="B40" s="2740" t="s">
        <v>623</v>
      </c>
      <c r="C40" s="2743"/>
      <c r="D40" s="2744"/>
      <c r="E40" s="1785"/>
      <c r="F40" s="1786"/>
      <c r="G40" s="1787"/>
      <c r="H40" s="1785"/>
      <c r="I40" s="1788"/>
      <c r="J40" s="1787"/>
    </row>
    <row r="41" spans="2:10" ht="15" customHeight="1">
      <c r="B41" s="1774">
        <v>13</v>
      </c>
      <c r="C41" s="2736" t="s">
        <v>624</v>
      </c>
      <c r="D41" s="2737"/>
      <c r="E41" s="1775">
        <v>21797.75963</v>
      </c>
      <c r="F41" s="1775">
        <v>7085.5777300000009</v>
      </c>
      <c r="G41" s="1776">
        <v>2402.8836099999999</v>
      </c>
      <c r="H41" s="1777">
        <v>984.48861999999997</v>
      </c>
      <c r="I41" s="1775">
        <v>1424.1326299999998</v>
      </c>
      <c r="J41" s="1778">
        <v>-44.890660000000004</v>
      </c>
    </row>
    <row r="42" spans="2:10" ht="15" customHeight="1">
      <c r="B42" s="1774">
        <v>14</v>
      </c>
      <c r="C42" s="2736" t="s">
        <v>625</v>
      </c>
      <c r="D42" s="2737"/>
      <c r="E42" s="1775">
        <v>0</v>
      </c>
      <c r="F42" s="1775">
        <v>0</v>
      </c>
      <c r="G42" s="1776">
        <v>0</v>
      </c>
      <c r="H42" s="1777">
        <v>0</v>
      </c>
      <c r="I42" s="1775">
        <v>0</v>
      </c>
      <c r="J42" s="1778">
        <v>0</v>
      </c>
    </row>
    <row r="43" spans="2:10" ht="15" customHeight="1">
      <c r="B43" s="1774"/>
      <c r="C43" s="1779"/>
      <c r="D43" s="1780" t="s">
        <v>605</v>
      </c>
      <c r="E43" s="1775">
        <v>0</v>
      </c>
      <c r="F43" s="1775">
        <v>0</v>
      </c>
      <c r="G43" s="1776">
        <v>0</v>
      </c>
      <c r="H43" s="1777">
        <v>0</v>
      </c>
      <c r="I43" s="1775">
        <v>0</v>
      </c>
      <c r="J43" s="1778">
        <v>0</v>
      </c>
    </row>
    <row r="44" spans="2:10" ht="15" customHeight="1">
      <c r="B44" s="1774"/>
      <c r="C44" s="1779"/>
      <c r="D44" s="1780" t="s">
        <v>606</v>
      </c>
      <c r="E44" s="1775">
        <v>0</v>
      </c>
      <c r="F44" s="1775">
        <v>0</v>
      </c>
      <c r="G44" s="1776">
        <v>0</v>
      </c>
      <c r="H44" s="1777">
        <v>0</v>
      </c>
      <c r="I44" s="1775">
        <v>0</v>
      </c>
      <c r="J44" s="1778">
        <v>0</v>
      </c>
    </row>
    <row r="45" spans="2:10" ht="15" customHeight="1">
      <c r="B45" s="1774"/>
      <c r="C45" s="1779"/>
      <c r="D45" s="1780" t="s">
        <v>607</v>
      </c>
      <c r="E45" s="1775">
        <v>0</v>
      </c>
      <c r="F45" s="1775">
        <v>0</v>
      </c>
      <c r="G45" s="1776">
        <v>0</v>
      </c>
      <c r="H45" s="1777">
        <v>0</v>
      </c>
      <c r="I45" s="1775">
        <v>0</v>
      </c>
      <c r="J45" s="1778">
        <v>0</v>
      </c>
    </row>
    <row r="46" spans="2:10" ht="15" customHeight="1">
      <c r="B46" s="1774"/>
      <c r="C46" s="1779"/>
      <c r="D46" s="1780" t="s">
        <v>617</v>
      </c>
      <c r="E46" s="1775">
        <v>0</v>
      </c>
      <c r="F46" s="1775">
        <v>0</v>
      </c>
      <c r="G46" s="1776">
        <v>0</v>
      </c>
      <c r="H46" s="1777">
        <v>0</v>
      </c>
      <c r="I46" s="1775">
        <v>0</v>
      </c>
      <c r="J46" s="1778">
        <v>0</v>
      </c>
    </row>
    <row r="47" spans="2:10" ht="15" customHeight="1">
      <c r="B47" s="1774"/>
      <c r="C47" s="1779"/>
      <c r="D47" s="1780" t="s">
        <v>626</v>
      </c>
      <c r="E47" s="1775">
        <v>0</v>
      </c>
      <c r="F47" s="1775">
        <v>0</v>
      </c>
      <c r="G47" s="1776">
        <v>0</v>
      </c>
      <c r="H47" s="1777">
        <v>0</v>
      </c>
      <c r="I47" s="1775">
        <v>0</v>
      </c>
      <c r="J47" s="1778">
        <v>0</v>
      </c>
    </row>
    <row r="48" spans="2:10" ht="15" customHeight="1">
      <c r="B48" s="1774"/>
      <c r="C48" s="1779"/>
      <c r="D48" s="1780" t="s">
        <v>627</v>
      </c>
      <c r="E48" s="1775">
        <v>0</v>
      </c>
      <c r="F48" s="1775">
        <v>0</v>
      </c>
      <c r="G48" s="1776">
        <v>0</v>
      </c>
      <c r="H48" s="1777">
        <v>0</v>
      </c>
      <c r="I48" s="1775">
        <v>0</v>
      </c>
      <c r="J48" s="1778">
        <v>0</v>
      </c>
    </row>
    <row r="49" spans="2:10" ht="15" customHeight="1">
      <c r="B49" s="1774">
        <v>15</v>
      </c>
      <c r="C49" s="2736" t="s">
        <v>608</v>
      </c>
      <c r="D49" s="2737"/>
      <c r="E49" s="1775">
        <v>0.85</v>
      </c>
      <c r="F49" s="1775">
        <v>0</v>
      </c>
      <c r="G49" s="1776">
        <v>0</v>
      </c>
      <c r="H49" s="1777">
        <v>0</v>
      </c>
      <c r="I49" s="1775">
        <v>0</v>
      </c>
      <c r="J49" s="1778">
        <v>0</v>
      </c>
    </row>
    <row r="50" spans="2:10" ht="15" customHeight="1">
      <c r="B50" s="1774">
        <v>16</v>
      </c>
      <c r="C50" s="2736" t="s">
        <v>609</v>
      </c>
      <c r="D50" s="2737"/>
      <c r="E50" s="1775">
        <v>0</v>
      </c>
      <c r="F50" s="1775">
        <v>0</v>
      </c>
      <c r="G50" s="1776">
        <v>0</v>
      </c>
      <c r="H50" s="1777">
        <v>0</v>
      </c>
      <c r="I50" s="1775">
        <v>0</v>
      </c>
      <c r="J50" s="1778">
        <v>0</v>
      </c>
    </row>
    <row r="51" spans="2:10" ht="15" customHeight="1">
      <c r="B51" s="1774">
        <v>17</v>
      </c>
      <c r="C51" s="2736" t="s">
        <v>628</v>
      </c>
      <c r="D51" s="2737"/>
      <c r="E51" s="1775">
        <v>3423.8187800000001</v>
      </c>
      <c r="F51" s="1775">
        <v>2900.7060000000001</v>
      </c>
      <c r="G51" s="1776">
        <v>5244.88976</v>
      </c>
      <c r="H51" s="1777">
        <v>999.93164000000002</v>
      </c>
      <c r="I51" s="1775">
        <v>-730.58695</v>
      </c>
      <c r="J51" s="1778">
        <v>1571.5323700000001</v>
      </c>
    </row>
    <row r="52" spans="2:10" ht="15" customHeight="1">
      <c r="B52" s="1774"/>
      <c r="C52" s="1779"/>
      <c r="D52" s="1780" t="s">
        <v>629</v>
      </c>
      <c r="E52" s="1775">
        <v>1438.4156699999999</v>
      </c>
      <c r="F52" s="1775">
        <v>328.64166999999998</v>
      </c>
      <c r="G52" s="1776">
        <v>404.11772999999999</v>
      </c>
      <c r="H52" s="1777">
        <v>954.20934999999997</v>
      </c>
      <c r="I52" s="1775">
        <v>-1086.8340000000001</v>
      </c>
      <c r="J52" s="1778">
        <v>438.56400000000002</v>
      </c>
    </row>
    <row r="53" spans="2:10" ht="15" customHeight="1">
      <c r="B53" s="1774"/>
      <c r="C53" s="1779"/>
      <c r="D53" s="1780" t="s">
        <v>630</v>
      </c>
      <c r="E53" s="1775">
        <v>1985.4031100000002</v>
      </c>
      <c r="F53" s="1775">
        <v>2572.0643300000002</v>
      </c>
      <c r="G53" s="1776">
        <v>4840.7720300000001</v>
      </c>
      <c r="H53" s="1777">
        <v>45.722290000000001</v>
      </c>
      <c r="I53" s="1775">
        <v>356.24705</v>
      </c>
      <c r="J53" s="1778">
        <v>1132.96837</v>
      </c>
    </row>
    <row r="54" spans="2:10" ht="15" customHeight="1">
      <c r="B54" s="1774">
        <v>18</v>
      </c>
      <c r="C54" s="2736" t="s">
        <v>631</v>
      </c>
      <c r="D54" s="2737"/>
      <c r="E54" s="1775">
        <v>412.73523999999998</v>
      </c>
      <c r="F54" s="1775">
        <v>1550.1945600000001</v>
      </c>
      <c r="G54" s="1776">
        <v>115.76541999999999</v>
      </c>
      <c r="H54" s="1777">
        <v>-6.327</v>
      </c>
      <c r="I54" s="1775">
        <v>238.613</v>
      </c>
      <c r="J54" s="1778">
        <v>738.21866</v>
      </c>
    </row>
    <row r="55" spans="2:10" ht="15" customHeight="1">
      <c r="B55" s="1774">
        <v>19</v>
      </c>
      <c r="C55" s="2736" t="s">
        <v>632</v>
      </c>
      <c r="D55" s="2737"/>
      <c r="E55" s="1775">
        <v>0</v>
      </c>
      <c r="F55" s="1775">
        <v>0</v>
      </c>
      <c r="G55" s="1776">
        <v>0</v>
      </c>
      <c r="H55" s="1777">
        <v>0</v>
      </c>
      <c r="I55" s="1775">
        <v>0</v>
      </c>
      <c r="J55" s="1778">
        <v>0</v>
      </c>
    </row>
    <row r="56" spans="2:10" ht="15" customHeight="1">
      <c r="B56" s="1774">
        <v>20</v>
      </c>
      <c r="C56" s="2736" t="s">
        <v>633</v>
      </c>
      <c r="D56" s="2737"/>
      <c r="E56" s="1775">
        <v>171.14739</v>
      </c>
      <c r="F56" s="1775">
        <v>145.92198000000002</v>
      </c>
      <c r="G56" s="1776">
        <v>218.40385999999998</v>
      </c>
      <c r="H56" s="1777">
        <v>-3.449E-2</v>
      </c>
      <c r="I56" s="1775">
        <v>-0.19625000000000001</v>
      </c>
      <c r="J56" s="1778">
        <v>-1.11683</v>
      </c>
    </row>
    <row r="57" spans="2:10" ht="15" customHeight="1">
      <c r="B57" s="1774">
        <v>21</v>
      </c>
      <c r="C57" s="2736" t="s">
        <v>634</v>
      </c>
      <c r="D57" s="2737"/>
      <c r="E57" s="1775">
        <v>18.802330000000001</v>
      </c>
      <c r="F57" s="1775">
        <v>0</v>
      </c>
      <c r="G57" s="1776">
        <v>1.135</v>
      </c>
      <c r="H57" s="1777">
        <v>0</v>
      </c>
      <c r="I57" s="1775">
        <v>-6.9000000000000006E-2</v>
      </c>
      <c r="J57" s="1778">
        <v>0</v>
      </c>
    </row>
    <row r="58" spans="2:10" ht="15" customHeight="1">
      <c r="B58" s="1774">
        <v>22</v>
      </c>
      <c r="C58" s="2736" t="s">
        <v>635</v>
      </c>
      <c r="D58" s="2737"/>
      <c r="E58" s="1775">
        <v>0</v>
      </c>
      <c r="F58" s="1775">
        <v>1.4E-2</v>
      </c>
      <c r="G58" s="1776">
        <v>2.8000000000000001E-2</v>
      </c>
      <c r="H58" s="1777">
        <v>0</v>
      </c>
      <c r="I58" s="1775">
        <v>0</v>
      </c>
      <c r="J58" s="1778">
        <v>0</v>
      </c>
    </row>
    <row r="59" spans="2:10" ht="15" customHeight="1">
      <c r="B59" s="1774">
        <v>23</v>
      </c>
      <c r="C59" s="2736" t="s">
        <v>636</v>
      </c>
      <c r="D59" s="2737"/>
      <c r="E59" s="1775">
        <v>3327.79675</v>
      </c>
      <c r="F59" s="1775">
        <v>1342.63706</v>
      </c>
      <c r="G59" s="1776">
        <v>34.268500000000003</v>
      </c>
      <c r="H59" s="1777">
        <v>4.1710000000000003</v>
      </c>
      <c r="I59" s="1775">
        <v>0</v>
      </c>
      <c r="J59" s="1778">
        <v>0</v>
      </c>
    </row>
    <row r="60" spans="2:10" ht="15" customHeight="1" thickBot="1">
      <c r="B60" s="1789">
        <v>24</v>
      </c>
      <c r="C60" s="2738" t="s">
        <v>637</v>
      </c>
      <c r="D60" s="2739"/>
      <c r="E60" s="1782">
        <v>29152.910119999997</v>
      </c>
      <c r="F60" s="1783">
        <v>13025.051330000002</v>
      </c>
      <c r="G60" s="1790">
        <v>8017.3741499999996</v>
      </c>
      <c r="H60" s="1782">
        <v>1982.2297699999999</v>
      </c>
      <c r="I60" s="1783">
        <v>931.89342999999997</v>
      </c>
      <c r="J60" s="1784">
        <v>2263.7435399999999</v>
      </c>
    </row>
    <row r="61" spans="2:10" ht="15" customHeight="1">
      <c r="B61" s="2740" t="s">
        <v>638</v>
      </c>
      <c r="C61" s="2741"/>
      <c r="D61" s="2742"/>
      <c r="E61" s="1785"/>
      <c r="F61" s="1786"/>
      <c r="G61" s="1787"/>
      <c r="H61" s="1785"/>
      <c r="I61" s="1786"/>
      <c r="J61" s="1787"/>
    </row>
    <row r="62" spans="2:10" ht="15" customHeight="1">
      <c r="B62" s="1774">
        <v>25</v>
      </c>
      <c r="C62" s="2736" t="s">
        <v>639</v>
      </c>
      <c r="D62" s="2737"/>
      <c r="E62" s="1775">
        <v>593.58640000000003</v>
      </c>
      <c r="F62" s="1775">
        <v>528.94948999999997</v>
      </c>
      <c r="G62" s="1776">
        <v>2.7662399999999998</v>
      </c>
      <c r="H62" s="1777">
        <v>0</v>
      </c>
      <c r="I62" s="1775">
        <v>180</v>
      </c>
      <c r="J62" s="1778">
        <v>30</v>
      </c>
    </row>
    <row r="63" spans="2:10" ht="15" customHeight="1">
      <c r="B63" s="1774">
        <v>26</v>
      </c>
      <c r="C63" s="2736" t="s">
        <v>640</v>
      </c>
      <c r="D63" s="2737"/>
      <c r="E63" s="1775">
        <v>10161.17222</v>
      </c>
      <c r="F63" s="1775">
        <v>1537.7761200000002</v>
      </c>
      <c r="G63" s="1776">
        <v>828.25920999999994</v>
      </c>
      <c r="H63" s="1777">
        <v>-2.4215800000000001</v>
      </c>
      <c r="I63" s="1775">
        <v>53.081249999999997</v>
      </c>
      <c r="J63" s="1778">
        <v>154.66266000000002</v>
      </c>
    </row>
    <row r="64" spans="2:10" ht="15" customHeight="1" thickBot="1">
      <c r="B64" s="1781">
        <v>27</v>
      </c>
      <c r="C64" s="2734" t="s">
        <v>641</v>
      </c>
      <c r="D64" s="2735"/>
      <c r="E64" s="1782">
        <v>-9567.5858200000002</v>
      </c>
      <c r="F64" s="1783">
        <v>-1008.8266300000001</v>
      </c>
      <c r="G64" s="1790">
        <v>-825.49297000000001</v>
      </c>
      <c r="H64" s="1782">
        <v>2.4215800000000001</v>
      </c>
      <c r="I64" s="1783">
        <v>126.91875</v>
      </c>
      <c r="J64" s="1784">
        <v>-124.66266</v>
      </c>
    </row>
    <row r="65" spans="2:10" ht="15" customHeight="1">
      <c r="B65" s="1791">
        <v>28</v>
      </c>
      <c r="C65" s="2732" t="s">
        <v>642</v>
      </c>
      <c r="D65" s="2733"/>
      <c r="E65" s="1792">
        <v>45162.717519999998</v>
      </c>
      <c r="F65" s="1792">
        <v>25051.064400000007</v>
      </c>
      <c r="G65" s="1793">
        <v>14933.55874</v>
      </c>
      <c r="H65" s="1794">
        <v>-776.16890000000001</v>
      </c>
      <c r="I65" s="1792">
        <v>-6422.1662700000006</v>
      </c>
      <c r="J65" s="1795">
        <v>-7504.4558200000001</v>
      </c>
    </row>
    <row r="66" spans="2:10" ht="15" customHeight="1" thickBot="1">
      <c r="B66" s="1796">
        <v>29</v>
      </c>
      <c r="C66" s="2734" t="s">
        <v>643</v>
      </c>
      <c r="D66" s="2735"/>
      <c r="E66" s="1782">
        <v>45162.717519999998</v>
      </c>
      <c r="F66" s="1783">
        <v>70213.781920000009</v>
      </c>
      <c r="G66" s="1790">
        <v>85147.340660000002</v>
      </c>
      <c r="H66" s="1782">
        <v>-776.16890000000001</v>
      </c>
      <c r="I66" s="1783">
        <v>-7198.3351700000012</v>
      </c>
      <c r="J66" s="1784">
        <v>-14702.790990000001</v>
      </c>
    </row>
  </sheetData>
  <mergeCells count="38">
    <mergeCell ref="B4:J4"/>
    <mergeCell ref="I6:J6"/>
    <mergeCell ref="B7:B8"/>
    <mergeCell ref="C7:D8"/>
    <mergeCell ref="E7:G7"/>
    <mergeCell ref="H7:J7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C58:D58"/>
    <mergeCell ref="C39:D39"/>
    <mergeCell ref="B40:D40"/>
    <mergeCell ref="C41:D41"/>
    <mergeCell ref="C42:D42"/>
    <mergeCell ref="C49:D49"/>
    <mergeCell ref="C50:D50"/>
    <mergeCell ref="C51:D51"/>
    <mergeCell ref="C54:D54"/>
    <mergeCell ref="C55:D55"/>
    <mergeCell ref="C56:D56"/>
    <mergeCell ref="C57:D57"/>
    <mergeCell ref="C65:D65"/>
    <mergeCell ref="C66:D66"/>
    <mergeCell ref="C59:D59"/>
    <mergeCell ref="C60:D60"/>
    <mergeCell ref="B61:D61"/>
    <mergeCell ref="C62:D62"/>
    <mergeCell ref="C63:D63"/>
    <mergeCell ref="C64:D64"/>
  </mergeCells>
  <pageMargins left="0.7" right="0.7" top="0.75" bottom="0.75" header="0.3" footer="0.3"/>
  <pageSetup paperSize="9" scale="5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7"/>
  <sheetViews>
    <sheetView workbookViewId="0"/>
  </sheetViews>
  <sheetFormatPr defaultColWidth="9.140625" defaultRowHeight="14.25"/>
  <cols>
    <col min="1" max="2" width="9.140625" style="1225"/>
    <col min="3" max="3" width="49.5703125" style="1225" customWidth="1"/>
    <col min="4" max="4" width="16.140625" style="1225" customWidth="1"/>
    <col min="5" max="5" width="12.28515625" style="1225" customWidth="1"/>
    <col min="6" max="6" width="14.85546875" style="1225" bestFit="1" customWidth="1"/>
    <col min="7" max="7" width="13.140625" style="1225" customWidth="1"/>
    <col min="8" max="8" width="15.85546875" style="1225" customWidth="1"/>
    <col min="9" max="9" width="12.140625" style="1225" customWidth="1"/>
    <col min="10" max="10" width="9.140625" style="1225"/>
    <col min="11" max="11" width="13.28515625" style="1225" bestFit="1" customWidth="1"/>
    <col min="12" max="16384" width="9.140625" style="1225"/>
  </cols>
  <sheetData>
    <row r="1" spans="2:15" ht="14.45" customHeight="1">
      <c r="B1" s="1173"/>
      <c r="C1" s="1226"/>
      <c r="D1" s="1226"/>
      <c r="E1" s="1226"/>
      <c r="F1" s="1226"/>
      <c r="G1" s="1226"/>
      <c r="H1" s="2756" t="s">
        <v>979</v>
      </c>
      <c r="I1" s="2756"/>
    </row>
    <row r="2" spans="2:15">
      <c r="B2" s="1173"/>
      <c r="C2" s="1226"/>
      <c r="D2" s="1226"/>
      <c r="E2" s="1226"/>
      <c r="F2" s="1226"/>
      <c r="G2" s="1226"/>
      <c r="H2" s="1226"/>
    </row>
    <row r="3" spans="2:15">
      <c r="B3" s="2757" t="s">
        <v>1022</v>
      </c>
      <c r="C3" s="2757"/>
      <c r="D3" s="2757"/>
      <c r="E3" s="2757"/>
      <c r="F3" s="2757"/>
      <c r="G3" s="2757"/>
      <c r="H3" s="2757"/>
      <c r="I3" s="2757"/>
    </row>
    <row r="4" spans="2:15" ht="15" thickBot="1">
      <c r="B4" s="2132"/>
      <c r="C4" s="2132"/>
      <c r="D4" s="2132"/>
      <c r="E4" s="2132"/>
      <c r="F4" s="2132"/>
      <c r="G4" s="2132"/>
      <c r="H4" s="2758"/>
      <c r="I4" s="2758"/>
    </row>
    <row r="5" spans="2:15" ht="15" thickBot="1">
      <c r="B5" s="2759" t="s">
        <v>21</v>
      </c>
      <c r="C5" s="2760"/>
      <c r="D5" s="2760"/>
      <c r="E5" s="2760"/>
      <c r="F5" s="2760"/>
      <c r="G5" s="2760"/>
      <c r="H5" s="2760"/>
      <c r="I5" s="2761"/>
    </row>
    <row r="6" spans="2:15" ht="15" thickBot="1">
      <c r="B6" s="2762" t="s">
        <v>646</v>
      </c>
      <c r="C6" s="2762" t="s">
        <v>647</v>
      </c>
      <c r="D6" s="2764">
        <v>43555</v>
      </c>
      <c r="E6" s="2765"/>
      <c r="F6" s="2764">
        <v>43646</v>
      </c>
      <c r="G6" s="2765"/>
      <c r="H6" s="2766" t="s">
        <v>648</v>
      </c>
      <c r="I6" s="2765"/>
    </row>
    <row r="7" spans="2:15" ht="39" thickBot="1">
      <c r="B7" s="2763"/>
      <c r="C7" s="2763"/>
      <c r="D7" s="2133" t="s">
        <v>649</v>
      </c>
      <c r="E7" s="1224" t="s">
        <v>650</v>
      </c>
      <c r="F7" s="2133" t="s">
        <v>649</v>
      </c>
      <c r="G7" s="1224" t="s">
        <v>650</v>
      </c>
      <c r="H7" s="2133" t="s">
        <v>649</v>
      </c>
      <c r="I7" s="1224" t="s">
        <v>650</v>
      </c>
    </row>
    <row r="8" spans="2:15" ht="25.5">
      <c r="B8" s="1223">
        <v>1</v>
      </c>
      <c r="C8" s="2136" t="s">
        <v>603</v>
      </c>
      <c r="D8" s="1797">
        <v>35304.119279999999</v>
      </c>
      <c r="E8" s="1799">
        <v>0.17328439980809993</v>
      </c>
      <c r="F8" s="1798">
        <v>33069.392290000003</v>
      </c>
      <c r="G8" s="1799">
        <v>0.16287179511502159</v>
      </c>
      <c r="H8" s="1798">
        <v>-2234.7269899999956</v>
      </c>
      <c r="I8" s="1800">
        <v>3.212093247750563</v>
      </c>
      <c r="J8" s="1222"/>
      <c r="L8" s="1221"/>
      <c r="M8" s="1221"/>
      <c r="O8" s="1221"/>
    </row>
    <row r="9" spans="2:15">
      <c r="B9" s="1220">
        <v>2</v>
      </c>
      <c r="C9" s="2139" t="s">
        <v>604</v>
      </c>
      <c r="D9" s="1797">
        <v>160.20099999999999</v>
      </c>
      <c r="E9" s="1803">
        <v>7.8631997341408865E-4</v>
      </c>
      <c r="F9" s="1802">
        <v>159.82499999999999</v>
      </c>
      <c r="G9" s="1803">
        <v>7.8716247416889924E-4</v>
      </c>
      <c r="H9" s="1802">
        <v>-0.37600000000000477</v>
      </c>
      <c r="I9" s="1801">
        <v>5.4044501478645024E-4</v>
      </c>
      <c r="J9" s="1222"/>
    </row>
    <row r="10" spans="2:15">
      <c r="B10" s="1220">
        <v>3</v>
      </c>
      <c r="C10" s="2139" t="s">
        <v>608</v>
      </c>
      <c r="D10" s="1797">
        <v>6.8840000000000003</v>
      </c>
      <c r="E10" s="1803">
        <v>3.3788969463252957E-5</v>
      </c>
      <c r="F10" s="1802">
        <v>0.71599999999999997</v>
      </c>
      <c r="G10" s="1803">
        <v>3.5264090818390857E-6</v>
      </c>
      <c r="H10" s="1802">
        <v>-6.1680000000000001</v>
      </c>
      <c r="I10" s="1801">
        <v>8.8655980085180393E-3</v>
      </c>
      <c r="J10" s="1222"/>
    </row>
    <row r="11" spans="2:15" ht="25.5">
      <c r="B11" s="1220">
        <v>4</v>
      </c>
      <c r="C11" s="2139" t="s">
        <v>609</v>
      </c>
      <c r="D11" s="1797">
        <v>0.47499999999999998</v>
      </c>
      <c r="E11" s="1803">
        <v>2.3314585262994123E-6</v>
      </c>
      <c r="F11" s="1802">
        <v>0.126</v>
      </c>
      <c r="G11" s="1803">
        <v>6.2056919596609613E-7</v>
      </c>
      <c r="H11" s="1802">
        <v>-0.34899999999999998</v>
      </c>
      <c r="I11" s="1801">
        <v>5.0163646319273598E-4</v>
      </c>
      <c r="J11" s="1222"/>
    </row>
    <row r="12" spans="2:15" ht="38.25">
      <c r="B12" s="1220">
        <v>5</v>
      </c>
      <c r="C12" s="2139" t="s">
        <v>651</v>
      </c>
      <c r="D12" s="1797">
        <v>0</v>
      </c>
      <c r="E12" s="2128">
        <v>0</v>
      </c>
      <c r="F12" s="1802">
        <v>0</v>
      </c>
      <c r="G12" s="2128">
        <v>0</v>
      </c>
      <c r="H12" s="1802">
        <v>0</v>
      </c>
      <c r="I12" s="1801">
        <v>0</v>
      </c>
      <c r="J12" s="1222"/>
    </row>
    <row r="13" spans="2:15" ht="25.5">
      <c r="B13" s="1220">
        <v>6</v>
      </c>
      <c r="C13" s="2139" t="s">
        <v>612</v>
      </c>
      <c r="D13" s="1797">
        <v>5193.0096700000004</v>
      </c>
      <c r="E13" s="1803">
        <v>2.5489024573214312E-2</v>
      </c>
      <c r="F13" s="1802">
        <v>6161.0776699999997</v>
      </c>
      <c r="G13" s="1803">
        <v>3.0344246158385466E-2</v>
      </c>
      <c r="H13" s="1802">
        <v>968.0679999999993</v>
      </c>
      <c r="I13" s="1801">
        <v>-1.3914561823784104</v>
      </c>
      <c r="J13" s="1222"/>
    </row>
    <row r="14" spans="2:15">
      <c r="B14" s="1219" t="s">
        <v>652</v>
      </c>
      <c r="C14" s="2141" t="s">
        <v>653</v>
      </c>
      <c r="D14" s="1804">
        <v>1672.7750000000001</v>
      </c>
      <c r="E14" s="1806">
        <v>8.2105379712221049E-3</v>
      </c>
      <c r="F14" s="1805">
        <v>2626.9180000000001</v>
      </c>
      <c r="G14" s="1806">
        <v>1.2937971358165599E-2</v>
      </c>
      <c r="H14" s="1805">
        <v>954.14300000000003</v>
      </c>
      <c r="I14" s="1807">
        <v>-1.3714410312323975</v>
      </c>
      <c r="J14" s="1222"/>
    </row>
    <row r="15" spans="2:15">
      <c r="B15" s="1219" t="s">
        <v>654</v>
      </c>
      <c r="C15" s="2141" t="s">
        <v>655</v>
      </c>
      <c r="D15" s="1804">
        <v>3520.2346699999998</v>
      </c>
      <c r="E15" s="1806">
        <v>1.7278486601992205E-2</v>
      </c>
      <c r="F15" s="1805">
        <v>3534.15967</v>
      </c>
      <c r="G15" s="1806">
        <v>1.7406274800219869E-2</v>
      </c>
      <c r="H15" s="1805">
        <v>13.925000000000182</v>
      </c>
      <c r="I15" s="1807">
        <v>-2.0015151146014157E-2</v>
      </c>
      <c r="J15" s="1222"/>
    </row>
    <row r="16" spans="2:15">
      <c r="B16" s="1220">
        <v>7</v>
      </c>
      <c r="C16" s="2139" t="s">
        <v>613</v>
      </c>
      <c r="D16" s="1797">
        <v>2397.1763500000002</v>
      </c>
      <c r="E16" s="1803">
        <v>1.1766141558422746E-2</v>
      </c>
      <c r="F16" s="1802">
        <v>2788.5737100000001</v>
      </c>
      <c r="G16" s="1803">
        <v>1.3734150357991221E-2</v>
      </c>
      <c r="H16" s="1802">
        <v>391.39735999999994</v>
      </c>
      <c r="I16" s="1801">
        <v>-0.56257646811855022</v>
      </c>
      <c r="J16" s="1222"/>
    </row>
    <row r="17" spans="2:11">
      <c r="B17" s="1219" t="s">
        <v>656</v>
      </c>
      <c r="C17" s="2141" t="s">
        <v>653</v>
      </c>
      <c r="D17" s="1804">
        <v>2034.99099</v>
      </c>
      <c r="E17" s="1806">
        <v>9.9884149359536455E-3</v>
      </c>
      <c r="F17" s="1805">
        <v>2428.0805499999997</v>
      </c>
      <c r="G17" s="1806">
        <v>1.19586666242414E-2</v>
      </c>
      <c r="H17" s="1805">
        <v>393.08955999999966</v>
      </c>
      <c r="I17" s="1807">
        <v>-0.5650087581558414</v>
      </c>
      <c r="J17" s="1222"/>
    </row>
    <row r="18" spans="2:11">
      <c r="B18" s="1219" t="s">
        <v>657</v>
      </c>
      <c r="C18" s="2141" t="s">
        <v>655</v>
      </c>
      <c r="D18" s="1804">
        <v>362.18536</v>
      </c>
      <c r="E18" s="1806">
        <v>1.7777266224690991E-3</v>
      </c>
      <c r="F18" s="1805">
        <v>360.49315999999999</v>
      </c>
      <c r="G18" s="1806">
        <v>1.7754837337498194E-3</v>
      </c>
      <c r="H18" s="1805">
        <v>-1.6922000000000139</v>
      </c>
      <c r="I18" s="1807">
        <v>2.4322900372915615E-3</v>
      </c>
      <c r="J18" s="1222"/>
    </row>
    <row r="19" spans="2:11">
      <c r="B19" s="1220">
        <v>8</v>
      </c>
      <c r="C19" s="2139" t="s">
        <v>658</v>
      </c>
      <c r="D19" s="1797">
        <v>72358.372090000004</v>
      </c>
      <c r="E19" s="1803">
        <v>0.35515903907026514</v>
      </c>
      <c r="F19" s="1802">
        <v>69654.474040000001</v>
      </c>
      <c r="G19" s="1803">
        <v>0.34305889643209614</v>
      </c>
      <c r="H19" s="1802">
        <v>-2703.8980500000034</v>
      </c>
      <c r="I19" s="1801">
        <v>3.8864580362055512</v>
      </c>
      <c r="J19" s="1222"/>
    </row>
    <row r="20" spans="2:11">
      <c r="B20" s="1219" t="s">
        <v>659</v>
      </c>
      <c r="C20" s="2141" t="s">
        <v>617</v>
      </c>
      <c r="D20" s="1804">
        <v>24604.103039999998</v>
      </c>
      <c r="E20" s="1806">
        <v>0.1207651490832785</v>
      </c>
      <c r="F20" s="1805">
        <v>22306.79868</v>
      </c>
      <c r="G20" s="1806">
        <v>0.10986438191607281</v>
      </c>
      <c r="H20" s="1805">
        <v>-2297.3043599999983</v>
      </c>
      <c r="I20" s="1807">
        <v>3.3020390659818082</v>
      </c>
      <c r="J20" s="1222"/>
    </row>
    <row r="21" spans="2:11">
      <c r="B21" s="1219" t="s">
        <v>660</v>
      </c>
      <c r="C21" s="2141" t="s">
        <v>618</v>
      </c>
      <c r="D21" s="1804">
        <v>22.4</v>
      </c>
      <c r="E21" s="1806">
        <v>1.099466757665407E-4</v>
      </c>
      <c r="F21" s="1805">
        <v>21.681000000000001</v>
      </c>
      <c r="G21" s="1806">
        <v>1.0678222807730897E-4</v>
      </c>
      <c r="H21" s="1805">
        <v>-0.71899999999999764</v>
      </c>
      <c r="I21" s="1807">
        <v>1.0334573554027966E-3</v>
      </c>
      <c r="J21" s="1222"/>
    </row>
    <row r="22" spans="2:11">
      <c r="B22" s="1219" t="s">
        <v>661</v>
      </c>
      <c r="C22" s="2141" t="s">
        <v>611</v>
      </c>
      <c r="D22" s="1804">
        <v>49613.15868</v>
      </c>
      <c r="E22" s="1806">
        <v>0.24351794067606672</v>
      </c>
      <c r="F22" s="1805">
        <v>49190.874730000003</v>
      </c>
      <c r="G22" s="1806">
        <v>0.24227255222273855</v>
      </c>
      <c r="H22" s="1805">
        <v>-422.28394999999728</v>
      </c>
      <c r="I22" s="1807">
        <v>0.60697142447294217</v>
      </c>
      <c r="J22" s="1222"/>
    </row>
    <row r="23" spans="2:11">
      <c r="B23" s="1219" t="s">
        <v>662</v>
      </c>
      <c r="C23" s="2141" t="s">
        <v>619</v>
      </c>
      <c r="D23" s="1804">
        <v>25.623000000000001</v>
      </c>
      <c r="E23" s="1806">
        <v>1.2576623540919968E-4</v>
      </c>
      <c r="F23" s="1805">
        <v>28.300419999999999</v>
      </c>
      <c r="G23" s="1806">
        <v>1.3938388003891132E-4</v>
      </c>
      <c r="H23" s="1805">
        <v>2.6774199999999979</v>
      </c>
      <c r="I23" s="1807">
        <v>-3.8483997114082931E-3</v>
      </c>
      <c r="J23" s="1222"/>
    </row>
    <row r="24" spans="2:11">
      <c r="B24" s="1219" t="s">
        <v>663</v>
      </c>
      <c r="C24" s="2141" t="s">
        <v>664</v>
      </c>
      <c r="D24" s="1804">
        <v>-1906.9126299999998</v>
      </c>
      <c r="E24" s="1806">
        <v>-9.359763600255866E-3</v>
      </c>
      <c r="F24" s="1805">
        <v>-1893.1807900000001</v>
      </c>
      <c r="G24" s="1806">
        <v>-9.324203814831419E-3</v>
      </c>
      <c r="H24" s="1805">
        <v>13.731839999999693</v>
      </c>
      <c r="I24" s="1807">
        <v>-1.9737511893204544E-2</v>
      </c>
      <c r="J24" s="1222"/>
    </row>
    <row r="25" spans="2:11">
      <c r="B25" s="1220">
        <v>9</v>
      </c>
      <c r="C25" s="1218" t="s">
        <v>665</v>
      </c>
      <c r="D25" s="1797">
        <v>82337.270329999999</v>
      </c>
      <c r="E25" s="1803">
        <v>0.40413880198546975</v>
      </c>
      <c r="F25" s="1802">
        <v>85734.287370000005</v>
      </c>
      <c r="G25" s="1803">
        <v>0.42225442682481851</v>
      </c>
      <c r="H25" s="1802">
        <v>3397.0170400000061</v>
      </c>
      <c r="I25" s="1801">
        <v>-4.882715224501605</v>
      </c>
      <c r="J25" s="1222"/>
    </row>
    <row r="26" spans="2:11">
      <c r="B26" s="1219" t="s">
        <v>666</v>
      </c>
      <c r="C26" s="2141" t="s">
        <v>617</v>
      </c>
      <c r="D26" s="1804">
        <v>0</v>
      </c>
      <c r="E26" s="1806">
        <v>0</v>
      </c>
      <c r="F26" s="1805">
        <v>0</v>
      </c>
      <c r="G26" s="1806">
        <v>0</v>
      </c>
      <c r="H26" s="1805">
        <v>0</v>
      </c>
      <c r="I26" s="1807">
        <v>0</v>
      </c>
      <c r="J26" s="1222"/>
    </row>
    <row r="27" spans="2:11">
      <c r="B27" s="1219" t="s">
        <v>667</v>
      </c>
      <c r="C27" s="2141" t="s">
        <v>618</v>
      </c>
      <c r="D27" s="1804">
        <v>1.034</v>
      </c>
      <c r="E27" s="1806">
        <v>5.0752170867233522E-6</v>
      </c>
      <c r="F27" s="1805">
        <v>1.014</v>
      </c>
      <c r="G27" s="1806">
        <v>4.9941044818223926E-6</v>
      </c>
      <c r="H27" s="1805">
        <v>-2.0000000000000018E-2</v>
      </c>
      <c r="I27" s="1807">
        <v>2.874707525459808E-5</v>
      </c>
      <c r="J27" s="1222"/>
    </row>
    <row r="28" spans="2:11">
      <c r="B28" s="1219" t="s">
        <v>668</v>
      </c>
      <c r="C28" s="2141" t="s">
        <v>611</v>
      </c>
      <c r="D28" s="1804">
        <v>84297.872989999989</v>
      </c>
      <c r="E28" s="1806">
        <v>0.41376209417145349</v>
      </c>
      <c r="F28" s="1805">
        <v>87754.639230000001</v>
      </c>
      <c r="G28" s="1806">
        <v>0.4322049675337773</v>
      </c>
      <c r="H28" s="1805">
        <v>3456.7662400000117</v>
      </c>
      <c r="I28" s="1807">
        <v>-4.9685959619417144</v>
      </c>
      <c r="J28" s="1222"/>
      <c r="K28" s="2129"/>
    </row>
    <row r="29" spans="2:11">
      <c r="B29" s="1219" t="s">
        <v>669</v>
      </c>
      <c r="C29" s="2141" t="s">
        <v>619</v>
      </c>
      <c r="D29" s="1804">
        <v>24.41</v>
      </c>
      <c r="E29" s="1806">
        <v>1.198124265830919E-4</v>
      </c>
      <c r="F29" s="1805">
        <v>24.411000000000001</v>
      </c>
      <c r="G29" s="1806">
        <v>1.2022789398990772E-4</v>
      </c>
      <c r="H29" s="1805">
        <v>1.0000000000012221E-3</v>
      </c>
      <c r="I29" s="1807">
        <v>-1.4373537627316592E-6</v>
      </c>
      <c r="J29" s="1222"/>
    </row>
    <row r="30" spans="2:11">
      <c r="B30" s="1219" t="s">
        <v>670</v>
      </c>
      <c r="C30" s="2141" t="s">
        <v>664</v>
      </c>
      <c r="D30" s="1804">
        <v>-1986.04666</v>
      </c>
      <c r="E30" s="1806">
        <v>-9.748179829653621E-3</v>
      </c>
      <c r="F30" s="1805">
        <v>-2045.7768600000002</v>
      </c>
      <c r="G30" s="1806">
        <v>-1.0075762707430515E-2</v>
      </c>
      <c r="H30" s="1805">
        <v>-59.730200000000195</v>
      </c>
      <c r="I30" s="1807">
        <v>8.5853427718609918E-2</v>
      </c>
      <c r="J30" s="1222"/>
    </row>
    <row r="31" spans="2:11">
      <c r="B31" s="1220">
        <v>10</v>
      </c>
      <c r="C31" s="2139" t="s">
        <v>671</v>
      </c>
      <c r="D31" s="1797">
        <v>266.60972999999996</v>
      </c>
      <c r="E31" s="1803">
        <v>1.3086095330587034E-3</v>
      </c>
      <c r="F31" s="1802">
        <v>325.77132</v>
      </c>
      <c r="G31" s="1803">
        <v>1.6044733819143954E-3</v>
      </c>
      <c r="H31" s="1802">
        <v>59.161590000000047</v>
      </c>
      <c r="I31" s="1801">
        <v>-8.5036133995583851E-2</v>
      </c>
      <c r="J31" s="1222"/>
    </row>
    <row r="32" spans="2:11">
      <c r="B32" s="1219" t="s">
        <v>672</v>
      </c>
      <c r="C32" s="2141" t="s">
        <v>673</v>
      </c>
      <c r="D32" s="1804">
        <v>438.22714999999994</v>
      </c>
      <c r="E32" s="1806">
        <v>2.1509651059439818E-3</v>
      </c>
      <c r="F32" s="1805">
        <v>503.08775000000003</v>
      </c>
      <c r="G32" s="1806">
        <v>2.4777838136340667E-3</v>
      </c>
      <c r="H32" s="1805">
        <v>64.86060000000009</v>
      </c>
      <c r="I32" s="1807">
        <v>-9.3227627462919252E-2</v>
      </c>
      <c r="J32" s="1222"/>
    </row>
    <row r="33" spans="2:10">
      <c r="B33" s="1219" t="s">
        <v>674</v>
      </c>
      <c r="C33" s="2141" t="s">
        <v>664</v>
      </c>
      <c r="D33" s="1804">
        <v>-171.61742000000001</v>
      </c>
      <c r="E33" s="1806">
        <v>-8.4235557288527853E-4</v>
      </c>
      <c r="F33" s="1805">
        <v>-177.31643</v>
      </c>
      <c r="G33" s="1806">
        <v>-8.7331043171967116E-4</v>
      </c>
      <c r="H33" s="1805">
        <v>-5.699009999999987</v>
      </c>
      <c r="I33" s="1807">
        <v>8.1914934673353243E-3</v>
      </c>
      <c r="J33" s="1222"/>
    </row>
    <row r="34" spans="2:10" ht="25.5">
      <c r="B34" s="1220">
        <v>11</v>
      </c>
      <c r="C34" s="2139" t="s">
        <v>675</v>
      </c>
      <c r="D34" s="1797">
        <v>300.64089000000001</v>
      </c>
      <c r="E34" s="1803">
        <v>1.475645823883671E-3</v>
      </c>
      <c r="F34" s="1802">
        <v>315.9468</v>
      </c>
      <c r="G34" s="1803">
        <v>1.5560861241592141E-3</v>
      </c>
      <c r="H34" s="1802">
        <v>15.305909999999983</v>
      </c>
      <c r="I34" s="1801">
        <v>-2.2000007330505219E-2</v>
      </c>
      <c r="J34" s="1222"/>
    </row>
    <row r="35" spans="2:10">
      <c r="B35" s="1219" t="s">
        <v>676</v>
      </c>
      <c r="C35" s="2141" t="s">
        <v>673</v>
      </c>
      <c r="D35" s="1804">
        <v>397.38947999999999</v>
      </c>
      <c r="E35" s="1806">
        <v>1.9505201924372416E-3</v>
      </c>
      <c r="F35" s="1805">
        <v>422.69110000000006</v>
      </c>
      <c r="G35" s="1806">
        <v>2.0818180640398793E-3</v>
      </c>
      <c r="H35" s="1805">
        <v>25.301620000000071</v>
      </c>
      <c r="I35" s="1807">
        <v>-3.6367378710162261E-2</v>
      </c>
      <c r="J35" s="1222"/>
    </row>
    <row r="36" spans="2:10">
      <c r="B36" s="1219" t="s">
        <v>677</v>
      </c>
      <c r="C36" s="2141" t="s">
        <v>664</v>
      </c>
      <c r="D36" s="1804">
        <v>-96.748589999999993</v>
      </c>
      <c r="E36" s="1806">
        <v>-4.748743685535706E-4</v>
      </c>
      <c r="F36" s="1805">
        <v>-106.74430000000001</v>
      </c>
      <c r="G36" s="1806">
        <v>-5.2573193988066482E-4</v>
      </c>
      <c r="H36" s="1805">
        <v>-9.9957100000000167</v>
      </c>
      <c r="I36" s="1807">
        <v>1.436737137965694E-2</v>
      </c>
      <c r="J36" s="1222"/>
    </row>
    <row r="37" spans="2:10">
      <c r="B37" s="1220">
        <v>12</v>
      </c>
      <c r="C37" s="2139" t="s">
        <v>678</v>
      </c>
      <c r="D37" s="1797">
        <v>3.9037700000000002</v>
      </c>
      <c r="E37" s="1803">
        <v>1.9161006002551278E-5</v>
      </c>
      <c r="F37" s="1802">
        <v>7.9992499999999991</v>
      </c>
      <c r="G37" s="1803">
        <v>3.939752492723646E-5</v>
      </c>
      <c r="H37" s="1802">
        <v>4.0954799999999985</v>
      </c>
      <c r="I37" s="1801">
        <v>-5.8866535881850592E-3</v>
      </c>
      <c r="J37" s="1222"/>
    </row>
    <row r="38" spans="2:10">
      <c r="B38" s="1219" t="s">
        <v>679</v>
      </c>
      <c r="C38" s="2141" t="s">
        <v>680</v>
      </c>
      <c r="D38" s="1804">
        <v>4.2358000000000002</v>
      </c>
      <c r="E38" s="1806">
        <v>2.0790720054103266E-5</v>
      </c>
      <c r="F38" s="1805">
        <v>8.3532699999999984</v>
      </c>
      <c r="G38" s="1806">
        <v>4.1141127361807229E-5</v>
      </c>
      <c r="H38" s="1805">
        <v>4.1174699999999982</v>
      </c>
      <c r="I38" s="1807">
        <v>-5.9182609974274894E-3</v>
      </c>
      <c r="J38" s="1222"/>
    </row>
    <row r="39" spans="2:10">
      <c r="B39" s="1219" t="s">
        <v>681</v>
      </c>
      <c r="C39" s="2141" t="s">
        <v>664</v>
      </c>
      <c r="D39" s="1804">
        <v>-0.33202999999999999</v>
      </c>
      <c r="E39" s="1806">
        <v>-1.6297140515519871E-6</v>
      </c>
      <c r="F39" s="1805">
        <v>-0.35402</v>
      </c>
      <c r="G39" s="1806">
        <v>-1.7436024345707726E-6</v>
      </c>
      <c r="H39" s="1805">
        <v>-2.199000000000001E-2</v>
      </c>
      <c r="I39" s="1807">
        <v>3.160740924243057E-5</v>
      </c>
      <c r="J39" s="1222"/>
    </row>
    <row r="40" spans="2:10">
      <c r="B40" s="1220">
        <v>13</v>
      </c>
      <c r="C40" s="2139" t="s">
        <v>682</v>
      </c>
      <c r="D40" s="1797">
        <v>0</v>
      </c>
      <c r="E40" s="1803">
        <v>0</v>
      </c>
      <c r="F40" s="1802">
        <v>0</v>
      </c>
      <c r="G40" s="1803">
        <v>0</v>
      </c>
      <c r="H40" s="1802">
        <v>0</v>
      </c>
      <c r="I40" s="1801">
        <v>0</v>
      </c>
      <c r="J40" s="1222"/>
    </row>
    <row r="41" spans="2:10">
      <c r="B41" s="1220">
        <v>14</v>
      </c>
      <c r="C41" s="2139" t="s">
        <v>621</v>
      </c>
      <c r="D41" s="1797">
        <v>1068.3718499999998</v>
      </c>
      <c r="E41" s="1803">
        <v>5.2439255977700548E-3</v>
      </c>
      <c r="F41" s="1802">
        <v>1400.5581599999998</v>
      </c>
      <c r="G41" s="1803">
        <v>6.8979623115472616E-3</v>
      </c>
      <c r="H41" s="1802">
        <v>332.18631000000005</v>
      </c>
      <c r="I41" s="1801">
        <v>-0.47746924260586193</v>
      </c>
      <c r="J41" s="1222"/>
    </row>
    <row r="42" spans="2:10">
      <c r="B42" s="2144">
        <v>15</v>
      </c>
      <c r="C42" s="2145" t="s">
        <v>683</v>
      </c>
      <c r="D42" s="1808">
        <v>199397.03396</v>
      </c>
      <c r="E42" s="1809">
        <v>0.97870718935759049</v>
      </c>
      <c r="F42" s="1808">
        <v>199618.74761000005</v>
      </c>
      <c r="G42" s="1809">
        <v>0.98315274368330796</v>
      </c>
      <c r="H42" s="1808">
        <v>221.7136500000488</v>
      </c>
      <c r="I42" s="1809">
        <v>-0.3186809490761508</v>
      </c>
      <c r="J42" s="1222"/>
    </row>
    <row r="43" spans="2:10">
      <c r="B43" s="1220">
        <v>16</v>
      </c>
      <c r="C43" s="2139" t="s">
        <v>639</v>
      </c>
      <c r="D43" s="1797">
        <v>4338.1423999999997</v>
      </c>
      <c r="E43" s="1803">
        <v>2.129305070901262E-2</v>
      </c>
      <c r="F43" s="1810">
        <v>3420.6568900000002</v>
      </c>
      <c r="G43" s="1803">
        <v>1.6847256316691962E-2</v>
      </c>
      <c r="H43" s="1810">
        <v>-917.48550999999952</v>
      </c>
      <c r="I43" s="1801">
        <v>1.3187512500486631</v>
      </c>
      <c r="J43" s="1222"/>
    </row>
    <row r="44" spans="2:10" ht="39" thickBot="1">
      <c r="B44" s="2146">
        <v>17</v>
      </c>
      <c r="C44" s="2147" t="s">
        <v>684</v>
      </c>
      <c r="D44" s="1811">
        <v>203735.12745000003</v>
      </c>
      <c r="E44" s="1812">
        <v>1</v>
      </c>
      <c r="F44" s="1811">
        <v>203039.40450000006</v>
      </c>
      <c r="G44" s="1812">
        <v>1</v>
      </c>
      <c r="H44" s="1811">
        <v>-695.72294999996666</v>
      </c>
      <c r="I44" s="1812">
        <v>1</v>
      </c>
      <c r="J44" s="1222"/>
    </row>
    <row r="45" spans="2:10">
      <c r="B45" s="2132"/>
      <c r="C45" s="1217"/>
      <c r="D45" s="1217"/>
      <c r="E45" s="1217"/>
      <c r="F45" s="1217"/>
      <c r="G45" s="1217"/>
      <c r="H45" s="1226"/>
      <c r="I45" s="1226"/>
    </row>
    <row r="46" spans="2:10">
      <c r="B46" s="2132"/>
      <c r="C46" s="1217"/>
      <c r="D46" s="1217"/>
      <c r="E46" s="1217"/>
      <c r="F46" s="1217"/>
      <c r="G46" s="1217"/>
      <c r="H46" s="1216"/>
      <c r="I46" s="1226"/>
    </row>
    <row r="47" spans="2:10">
      <c r="B47" s="2132"/>
      <c r="D47" s="1217"/>
      <c r="E47" s="1217"/>
      <c r="F47" s="1217"/>
      <c r="G47" s="1217"/>
      <c r="H47" s="1226"/>
      <c r="I47" s="1226"/>
    </row>
  </sheetData>
  <mergeCells count="9">
    <mergeCell ref="H1:I1"/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  <pageSetup paperSize="9" scale="5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9.140625" defaultRowHeight="15"/>
  <cols>
    <col min="1" max="1" width="4.28515625" style="2130" customWidth="1"/>
    <col min="2" max="2" width="10" style="2130" bestFit="1" customWidth="1"/>
    <col min="3" max="3" width="48.28515625" style="2130" customWidth="1"/>
    <col min="4" max="4" width="14.7109375" style="2130" customWidth="1"/>
    <col min="5" max="5" width="11.5703125" style="2130" customWidth="1"/>
    <col min="6" max="6" width="15.140625" style="2130" customWidth="1"/>
    <col min="7" max="7" width="11.5703125" style="2130" customWidth="1"/>
    <col min="8" max="8" width="15.140625" style="2130" customWidth="1"/>
    <col min="9" max="9" width="11.5703125" style="2130" customWidth="1"/>
    <col min="10" max="16384" width="9.140625" style="2130"/>
  </cols>
  <sheetData>
    <row r="1" spans="2:9">
      <c r="I1" s="2131" t="s">
        <v>980</v>
      </c>
    </row>
    <row r="3" spans="2:9">
      <c r="B3" s="2767" t="s">
        <v>1023</v>
      </c>
      <c r="C3" s="2767"/>
      <c r="D3" s="2767"/>
      <c r="E3" s="2767"/>
      <c r="F3" s="2767"/>
      <c r="G3" s="2767"/>
      <c r="H3" s="2767"/>
      <c r="I3" s="2767"/>
    </row>
    <row r="4" spans="2:9" ht="15.75" thickBot="1">
      <c r="B4" s="2132"/>
      <c r="C4" s="2132"/>
      <c r="D4" s="2132"/>
      <c r="E4" s="2132"/>
      <c r="F4" s="2132"/>
      <c r="G4" s="2132"/>
      <c r="H4" s="2768"/>
      <c r="I4" s="2768"/>
    </row>
    <row r="5" spans="2:9" ht="15.75" thickBot="1">
      <c r="B5" s="2759" t="s">
        <v>22</v>
      </c>
      <c r="C5" s="2760"/>
      <c r="D5" s="2760"/>
      <c r="E5" s="2760"/>
      <c r="F5" s="2760"/>
      <c r="G5" s="2760"/>
      <c r="H5" s="2760"/>
      <c r="I5" s="2761"/>
    </row>
    <row r="6" spans="2:9" ht="15.75" thickBot="1">
      <c r="B6" s="2762" t="s">
        <v>646</v>
      </c>
      <c r="C6" s="2762" t="s">
        <v>647</v>
      </c>
      <c r="D6" s="2764">
        <v>43555</v>
      </c>
      <c r="E6" s="2765"/>
      <c r="F6" s="2764">
        <v>43646</v>
      </c>
      <c r="G6" s="2765"/>
      <c r="H6" s="2766" t="s">
        <v>648</v>
      </c>
      <c r="I6" s="2765"/>
    </row>
    <row r="7" spans="2:9" ht="39" thickBot="1">
      <c r="B7" s="2763"/>
      <c r="C7" s="2763"/>
      <c r="D7" s="2133" t="s">
        <v>649</v>
      </c>
      <c r="E7" s="2134" t="s">
        <v>650</v>
      </c>
      <c r="F7" s="2133" t="s">
        <v>649</v>
      </c>
      <c r="G7" s="2134" t="s">
        <v>650</v>
      </c>
      <c r="H7" s="2133" t="s">
        <v>649</v>
      </c>
      <c r="I7" s="2134" t="s">
        <v>650</v>
      </c>
    </row>
    <row r="8" spans="2:9">
      <c r="B8" s="2135">
        <v>1</v>
      </c>
      <c r="C8" s="2136" t="s">
        <v>685</v>
      </c>
      <c r="D8" s="1813">
        <v>62946.729340000013</v>
      </c>
      <c r="E8" s="1800">
        <v>0.31070814242506811</v>
      </c>
      <c r="F8" s="1814">
        <v>62651.680240000002</v>
      </c>
      <c r="G8" s="1800">
        <v>0.31032611240117536</v>
      </c>
      <c r="H8" s="1814">
        <v>-295.04910000001109</v>
      </c>
      <c r="I8" s="1800">
        <v>0.42067585428579274</v>
      </c>
    </row>
    <row r="9" spans="2:9" ht="25.5">
      <c r="B9" s="2138">
        <v>2</v>
      </c>
      <c r="C9" s="2139" t="s">
        <v>686</v>
      </c>
      <c r="D9" s="1815">
        <v>0</v>
      </c>
      <c r="E9" s="1801">
        <v>0</v>
      </c>
      <c r="F9" s="1815">
        <v>0</v>
      </c>
      <c r="G9" s="1801">
        <v>0</v>
      </c>
      <c r="H9" s="1815">
        <v>0</v>
      </c>
      <c r="I9" s="1801">
        <v>0</v>
      </c>
    </row>
    <row r="10" spans="2:9">
      <c r="B10" s="2138">
        <v>3</v>
      </c>
      <c r="C10" s="2139" t="s">
        <v>608</v>
      </c>
      <c r="D10" s="1815">
        <v>0.51</v>
      </c>
      <c r="E10" s="1801">
        <v>2.5173850063102371E-6</v>
      </c>
      <c r="F10" s="1815">
        <v>3.01</v>
      </c>
      <c r="G10" s="1801">
        <v>1.4909122863893646E-5</v>
      </c>
      <c r="H10" s="1815">
        <v>2.5</v>
      </c>
      <c r="I10" s="1801">
        <v>-3.5644563420611764E-3</v>
      </c>
    </row>
    <row r="11" spans="2:9" ht="25.5">
      <c r="B11" s="2138">
        <v>4</v>
      </c>
      <c r="C11" s="2139" t="s">
        <v>609</v>
      </c>
      <c r="D11" s="1815">
        <v>1.0999999999999999E-2</v>
      </c>
      <c r="E11" s="1801">
        <v>5.4296539351789428E-8</v>
      </c>
      <c r="F11" s="1815">
        <v>0</v>
      </c>
      <c r="G11" s="1801">
        <v>0</v>
      </c>
      <c r="H11" s="1815">
        <v>-1.0999999999999999E-2</v>
      </c>
      <c r="I11" s="1801">
        <v>1.5683607905069174E-5</v>
      </c>
    </row>
    <row r="12" spans="2:9">
      <c r="B12" s="2138">
        <v>5</v>
      </c>
      <c r="C12" s="2139" t="s">
        <v>687</v>
      </c>
      <c r="D12" s="1815">
        <v>105913.53567000001</v>
      </c>
      <c r="E12" s="1801">
        <v>0.52279440521757359</v>
      </c>
      <c r="F12" s="1815">
        <v>105997.26387000002</v>
      </c>
      <c r="G12" s="1801">
        <v>0.52502532567255322</v>
      </c>
      <c r="H12" s="1815">
        <v>83.728200000012293</v>
      </c>
      <c r="I12" s="1801">
        <v>-0.11937820539976417</v>
      </c>
    </row>
    <row r="13" spans="2:9">
      <c r="B13" s="2140" t="s">
        <v>688</v>
      </c>
      <c r="C13" s="2141" t="s">
        <v>689</v>
      </c>
      <c r="D13" s="1816">
        <v>1547.5224699999999</v>
      </c>
      <c r="E13" s="1807">
        <v>7.638646790012125E-3</v>
      </c>
      <c r="F13" s="1816">
        <v>949.92044999999996</v>
      </c>
      <c r="G13" s="1807">
        <v>4.7051430896927378E-3</v>
      </c>
      <c r="H13" s="1816">
        <v>-597.60201999999992</v>
      </c>
      <c r="I13" s="1807">
        <v>0.85205052408702786</v>
      </c>
    </row>
    <row r="14" spans="2:9">
      <c r="B14" s="2140" t="s">
        <v>690</v>
      </c>
      <c r="C14" s="2141" t="s">
        <v>691</v>
      </c>
      <c r="D14" s="1816">
        <v>5033.9336700000003</v>
      </c>
      <c r="E14" s="1807">
        <v>2.4847743418859345E-2</v>
      </c>
      <c r="F14" s="1816">
        <v>5409.3013199999996</v>
      </c>
      <c r="G14" s="1807">
        <v>2.6793334879635242E-2</v>
      </c>
      <c r="H14" s="1816">
        <v>375.36764999999923</v>
      </c>
      <c r="I14" s="1807">
        <v>-0.53519264025883895</v>
      </c>
    </row>
    <row r="15" spans="2:9">
      <c r="B15" s="2140" t="s">
        <v>692</v>
      </c>
      <c r="C15" s="2141" t="s">
        <v>693</v>
      </c>
      <c r="D15" s="1816">
        <v>92536.681920000017</v>
      </c>
      <c r="E15" s="1807">
        <v>0.45676559921393656</v>
      </c>
      <c r="F15" s="1816">
        <v>92460.495180000013</v>
      </c>
      <c r="G15" s="1807">
        <v>0.45797504408473971</v>
      </c>
      <c r="H15" s="1816">
        <v>-76.186740000004647</v>
      </c>
      <c r="I15" s="1807">
        <v>0.10862572342959299</v>
      </c>
    </row>
    <row r="16" spans="2:9">
      <c r="B16" s="2140" t="s">
        <v>694</v>
      </c>
      <c r="C16" s="2141" t="s">
        <v>695</v>
      </c>
      <c r="D16" s="1816">
        <v>6767.50936</v>
      </c>
      <c r="E16" s="1807">
        <v>3.3404758025349389E-2</v>
      </c>
      <c r="F16" s="1816">
        <v>7151.2047000000002</v>
      </c>
      <c r="G16" s="1807">
        <v>3.5421325414336777E-2</v>
      </c>
      <c r="H16" s="1816">
        <v>383.69534000000021</v>
      </c>
      <c r="I16" s="1807">
        <v>-0.54706611523292803</v>
      </c>
    </row>
    <row r="17" spans="2:10">
      <c r="B17" s="2140" t="s">
        <v>696</v>
      </c>
      <c r="C17" s="2141" t="s">
        <v>697</v>
      </c>
      <c r="D17" s="1816">
        <v>27.888249999999999</v>
      </c>
      <c r="E17" s="1807">
        <v>1.3765776941614014E-4</v>
      </c>
      <c r="F17" s="1816">
        <v>26.342219999999998</v>
      </c>
      <c r="G17" s="1807">
        <v>1.30478204148743E-4</v>
      </c>
      <c r="H17" s="1816">
        <v>-1.5460300000000018</v>
      </c>
      <c r="I17" s="1807">
        <v>2.2043025754067387E-3</v>
      </c>
    </row>
    <row r="18" spans="2:10">
      <c r="B18" s="2138">
        <v>6</v>
      </c>
      <c r="C18" s="2139" t="s">
        <v>698</v>
      </c>
      <c r="D18" s="1815">
        <v>841.04745000000003</v>
      </c>
      <c r="E18" s="1801">
        <v>4.1514514514224684E-3</v>
      </c>
      <c r="F18" s="1815">
        <v>896.01983999999993</v>
      </c>
      <c r="G18" s="1801">
        <v>4.4381627518426331E-3</v>
      </c>
      <c r="H18" s="1815">
        <v>54.972389999999905</v>
      </c>
      <c r="I18" s="1801">
        <v>-7.8378673669504018E-2</v>
      </c>
    </row>
    <row r="19" spans="2:10">
      <c r="B19" s="2140" t="s">
        <v>652</v>
      </c>
      <c r="C19" s="2141" t="s">
        <v>689</v>
      </c>
      <c r="D19" s="1816">
        <v>203.38889</v>
      </c>
      <c r="E19" s="1807">
        <v>1.0039375336001611E-3</v>
      </c>
      <c r="F19" s="1816">
        <v>268.56577000000004</v>
      </c>
      <c r="G19" s="1807">
        <v>1.330259156799403E-3</v>
      </c>
      <c r="H19" s="1816">
        <v>65.17688000000004</v>
      </c>
      <c r="I19" s="1807">
        <v>-9.2928057308704154E-2</v>
      </c>
    </row>
    <row r="20" spans="2:10">
      <c r="B20" s="2140" t="s">
        <v>654</v>
      </c>
      <c r="C20" s="2141" t="s">
        <v>691</v>
      </c>
      <c r="D20" s="1816">
        <v>580.27156000000002</v>
      </c>
      <c r="E20" s="1807">
        <v>2.8642488720240222E-3</v>
      </c>
      <c r="F20" s="1816">
        <v>576.33606999999995</v>
      </c>
      <c r="G20" s="1807">
        <v>2.8547060725992056E-3</v>
      </c>
      <c r="H20" s="1816">
        <v>-3.9354900000000725</v>
      </c>
      <c r="I20" s="1807">
        <v>5.611152915847439E-3</v>
      </c>
    </row>
    <row r="21" spans="2:10">
      <c r="B21" s="2140" t="s">
        <v>699</v>
      </c>
      <c r="C21" s="2141" t="s">
        <v>693</v>
      </c>
      <c r="D21" s="1816">
        <v>0</v>
      </c>
      <c r="E21" s="1807">
        <v>0</v>
      </c>
      <c r="F21" s="1816">
        <v>0</v>
      </c>
      <c r="G21" s="1807">
        <v>0</v>
      </c>
      <c r="H21" s="1816">
        <v>0</v>
      </c>
      <c r="I21" s="1807">
        <v>0</v>
      </c>
    </row>
    <row r="22" spans="2:10">
      <c r="B22" s="2140" t="s">
        <v>700</v>
      </c>
      <c r="C22" s="2141" t="s">
        <v>695</v>
      </c>
      <c r="D22" s="1816">
        <v>0</v>
      </c>
      <c r="E22" s="1807">
        <v>0</v>
      </c>
      <c r="F22" s="1816">
        <v>0</v>
      </c>
      <c r="G22" s="1807">
        <v>0</v>
      </c>
      <c r="H22" s="1816">
        <v>0</v>
      </c>
      <c r="I22" s="1807">
        <v>0</v>
      </c>
    </row>
    <row r="23" spans="2:10">
      <c r="B23" s="2140" t="s">
        <v>701</v>
      </c>
      <c r="C23" s="2141" t="s">
        <v>697</v>
      </c>
      <c r="D23" s="1816">
        <v>57.387</v>
      </c>
      <c r="E23" s="1807">
        <v>2.8326504579828546E-4</v>
      </c>
      <c r="F23" s="1816">
        <v>51.118000000000002</v>
      </c>
      <c r="G23" s="1807">
        <v>2.5319752244402509E-4</v>
      </c>
      <c r="H23" s="1816">
        <v>-6.2689999999999984</v>
      </c>
      <c r="I23" s="1807">
        <v>8.9382307233526036E-3</v>
      </c>
    </row>
    <row r="24" spans="2:10">
      <c r="B24" s="2138">
        <v>7</v>
      </c>
      <c r="C24" s="2142" t="s">
        <v>702</v>
      </c>
      <c r="D24" s="1815">
        <v>20458.082249999999</v>
      </c>
      <c r="E24" s="1801">
        <v>0.10098209708629725</v>
      </c>
      <c r="F24" s="1815">
        <v>20807.648769999996</v>
      </c>
      <c r="G24" s="1801">
        <v>0.10306438273112141</v>
      </c>
      <c r="H24" s="1815">
        <v>349.56651999999667</v>
      </c>
      <c r="I24" s="1801">
        <v>-0.49840583967449731</v>
      </c>
    </row>
    <row r="25" spans="2:10">
      <c r="B25" s="2140" t="s">
        <v>656</v>
      </c>
      <c r="C25" s="2141" t="s">
        <v>653</v>
      </c>
      <c r="D25" s="1816">
        <v>19828.280870000002</v>
      </c>
      <c r="E25" s="1807">
        <v>9.7873366594208061E-2</v>
      </c>
      <c r="F25" s="1816">
        <v>20242.036399999997</v>
      </c>
      <c r="G25" s="1807">
        <v>0.10026279325681309</v>
      </c>
      <c r="H25" s="1816">
        <v>413.75552999999491</v>
      </c>
      <c r="I25" s="1807">
        <v>-0.58992540918854608</v>
      </c>
      <c r="J25" s="2143"/>
    </row>
    <row r="26" spans="2:10">
      <c r="B26" s="2140" t="s">
        <v>657</v>
      </c>
      <c r="C26" s="2141" t="s">
        <v>655</v>
      </c>
      <c r="D26" s="1816">
        <v>629.80137999999999</v>
      </c>
      <c r="E26" s="1807">
        <v>3.108730492089208E-3</v>
      </c>
      <c r="F26" s="1816">
        <v>565.61236999999994</v>
      </c>
      <c r="G26" s="1807">
        <v>2.8015894743083293E-3</v>
      </c>
      <c r="H26" s="1816">
        <v>-64.189010000000053</v>
      </c>
      <c r="I26" s="1807">
        <v>9.1519569514051394E-2</v>
      </c>
    </row>
    <row r="27" spans="2:10">
      <c r="B27" s="2138">
        <v>8</v>
      </c>
      <c r="C27" s="2139" t="s">
        <v>632</v>
      </c>
      <c r="D27" s="1815">
        <v>0</v>
      </c>
      <c r="E27" s="1801">
        <v>0</v>
      </c>
      <c r="F27" s="1815">
        <v>0</v>
      </c>
      <c r="G27" s="1801">
        <v>0</v>
      </c>
      <c r="H27" s="1815">
        <v>0</v>
      </c>
      <c r="I27" s="1801">
        <v>0</v>
      </c>
    </row>
    <row r="28" spans="2:10">
      <c r="B28" s="2138">
        <v>9</v>
      </c>
      <c r="C28" s="2139" t="s">
        <v>703</v>
      </c>
      <c r="D28" s="1815">
        <v>520.78691000000003</v>
      </c>
      <c r="E28" s="1801">
        <v>2.570629722973802E-3</v>
      </c>
      <c r="F28" s="1815">
        <v>523.49647000000004</v>
      </c>
      <c r="G28" s="1801">
        <v>2.5929811262606693E-3</v>
      </c>
      <c r="H28" s="1815">
        <v>2.7095600000000104</v>
      </c>
      <c r="I28" s="1801">
        <v>-3.8632433304781272E-3</v>
      </c>
    </row>
    <row r="29" spans="2:10" ht="25.5">
      <c r="B29" s="2138">
        <v>10</v>
      </c>
      <c r="C29" s="2139" t="s">
        <v>704</v>
      </c>
      <c r="D29" s="1815">
        <v>9.3600999999999992</v>
      </c>
      <c r="E29" s="1801">
        <v>4.620191254424402E-5</v>
      </c>
      <c r="F29" s="1815">
        <v>10.782830000000001</v>
      </c>
      <c r="G29" s="1801">
        <v>5.3409480827401437E-5</v>
      </c>
      <c r="H29" s="1815">
        <v>1.4227300000000014</v>
      </c>
      <c r="I29" s="1801">
        <v>-2.0285035886162812E-3</v>
      </c>
    </row>
    <row r="30" spans="2:10">
      <c r="B30" s="2138">
        <v>11</v>
      </c>
      <c r="C30" s="2139" t="s">
        <v>705</v>
      </c>
      <c r="D30" s="1815">
        <v>6.9464100000000002</v>
      </c>
      <c r="E30" s="1801">
        <v>3.4287820356242144E-5</v>
      </c>
      <c r="F30" s="1815">
        <v>6.92605</v>
      </c>
      <c r="G30" s="1801">
        <v>3.4306089837697868E-5</v>
      </c>
      <c r="H30" s="1815">
        <v>-2.0360000000000156E-2</v>
      </c>
      <c r="I30" s="1801">
        <v>2.9028932449746445E-5</v>
      </c>
    </row>
    <row r="31" spans="2:10">
      <c r="B31" s="2138">
        <v>12</v>
      </c>
      <c r="C31" s="2139" t="s">
        <v>706</v>
      </c>
      <c r="D31" s="1815">
        <v>0.19900000000000001</v>
      </c>
      <c r="E31" s="1801">
        <v>9.8227375736419059E-7</v>
      </c>
      <c r="F31" s="1815">
        <v>0.158</v>
      </c>
      <c r="G31" s="1801">
        <v>7.8260512043029768E-7</v>
      </c>
      <c r="H31" s="1815">
        <v>-4.1000000000000009E-2</v>
      </c>
      <c r="I31" s="1801">
        <v>5.8457084009803305E-5</v>
      </c>
    </row>
    <row r="32" spans="2:10" ht="25.5">
      <c r="B32" s="2138">
        <v>13</v>
      </c>
      <c r="C32" s="2139" t="s">
        <v>707</v>
      </c>
      <c r="D32" s="1815">
        <v>5409.3267500000002</v>
      </c>
      <c r="E32" s="1801">
        <v>2.6700702068005656E-2</v>
      </c>
      <c r="F32" s="1815">
        <v>5473.0877199999995</v>
      </c>
      <c r="G32" s="1801">
        <v>2.7109281482507488E-2</v>
      </c>
      <c r="H32" s="1815">
        <v>63.760969999999361</v>
      </c>
      <c r="I32" s="1801">
        <v>-9.090927755698805E-2</v>
      </c>
    </row>
    <row r="33" spans="2:9" ht="25.5">
      <c r="B33" s="2138">
        <v>14</v>
      </c>
      <c r="C33" s="2139" t="s">
        <v>708</v>
      </c>
      <c r="D33" s="1815">
        <v>61.567999999999998</v>
      </c>
      <c r="E33" s="1801">
        <v>3.0390266680099738E-4</v>
      </c>
      <c r="F33" s="1815">
        <v>61.57</v>
      </c>
      <c r="G33" s="1801">
        <v>3.049683371195787E-4</v>
      </c>
      <c r="H33" s="1815">
        <v>2.0000000000024443E-3</v>
      </c>
      <c r="I33" s="1801">
        <v>-2.851565073652426E-6</v>
      </c>
    </row>
    <row r="34" spans="2:9">
      <c r="B34" s="2138">
        <v>15</v>
      </c>
      <c r="C34" s="2139" t="s">
        <v>709</v>
      </c>
      <c r="D34" s="1815">
        <v>1947.4690999999998</v>
      </c>
      <c r="E34" s="1801">
        <v>9.6128029658676308E-3</v>
      </c>
      <c r="F34" s="1815">
        <v>1852.8864100000001</v>
      </c>
      <c r="G34" s="1801">
        <v>9.1777113420361527E-3</v>
      </c>
      <c r="H34" s="1815">
        <v>-94.582689999999729</v>
      </c>
      <c r="I34" s="1801">
        <v>0.1348543476878821</v>
      </c>
    </row>
    <row r="35" spans="2:9">
      <c r="B35" s="2144">
        <v>16</v>
      </c>
      <c r="C35" s="2145" t="s">
        <v>710</v>
      </c>
      <c r="D35" s="1808">
        <v>198115.57197999995</v>
      </c>
      <c r="E35" s="1809">
        <v>0.97790817729221258</v>
      </c>
      <c r="F35" s="1808">
        <v>198284.53019999998</v>
      </c>
      <c r="G35" s="1809">
        <v>0.98214233314326571</v>
      </c>
      <c r="H35" s="1808">
        <v>168.95822000002954</v>
      </c>
      <c r="I35" s="1809">
        <v>-0.24089767952898913</v>
      </c>
    </row>
    <row r="36" spans="2:9">
      <c r="B36" s="2138">
        <v>17</v>
      </c>
      <c r="C36" s="2139" t="s">
        <v>711</v>
      </c>
      <c r="D36" s="1815">
        <v>4475.6084399999991</v>
      </c>
      <c r="E36" s="1801">
        <v>2.209182270778735E-2</v>
      </c>
      <c r="F36" s="1815">
        <v>3605.2809899999997</v>
      </c>
      <c r="G36" s="1801">
        <v>1.7857666856734258E-2</v>
      </c>
      <c r="H36" s="1815">
        <v>-870.32744999999932</v>
      </c>
      <c r="I36" s="1801">
        <v>1.2408976795289717</v>
      </c>
    </row>
    <row r="37" spans="2:9" ht="39" thickBot="1">
      <c r="B37" s="2146">
        <v>18</v>
      </c>
      <c r="C37" s="2147" t="s">
        <v>712</v>
      </c>
      <c r="D37" s="1811">
        <v>202591.18041999996</v>
      </c>
      <c r="E37" s="1812">
        <v>1</v>
      </c>
      <c r="F37" s="1811">
        <v>201889.81118999998</v>
      </c>
      <c r="G37" s="1812">
        <v>1</v>
      </c>
      <c r="H37" s="1811">
        <v>-701.36922999998205</v>
      </c>
      <c r="I37" s="1812">
        <v>1</v>
      </c>
    </row>
    <row r="38" spans="2:9">
      <c r="H38" s="2148"/>
    </row>
    <row r="39" spans="2:9">
      <c r="H39" s="2137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" right="0.7" top="0.75" bottom="0.75" header="0.3" footer="0.3"/>
  <pageSetup paperSize="9" scale="61" orientation="portrait" r:id="rId1"/>
  <ignoredErrors>
    <ignoredError sqref="B13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/>
  </sheetViews>
  <sheetFormatPr defaultColWidth="9.140625" defaultRowHeight="12.75"/>
  <cols>
    <col min="1" max="1" width="5.140625" style="1817" customWidth="1"/>
    <col min="2" max="2" width="35.7109375" style="1817" customWidth="1"/>
    <col min="3" max="3" width="13.85546875" style="1817" bestFit="1" customWidth="1"/>
    <col min="4" max="4" width="14.5703125" style="1817" customWidth="1"/>
    <col min="5" max="5" width="15" style="1817" bestFit="1" customWidth="1"/>
    <col min="6" max="6" width="10.140625" style="1817" bestFit="1" customWidth="1"/>
    <col min="7" max="7" width="13.7109375" style="1817" customWidth="1"/>
    <col min="8" max="8" width="16.28515625" style="1817" customWidth="1"/>
    <col min="9" max="9" width="10.5703125" style="1817" customWidth="1"/>
    <col min="10" max="10" width="13.7109375" style="1817" customWidth="1"/>
    <col min="11" max="11" width="15.7109375" style="1817" customWidth="1"/>
    <col min="12" max="12" width="11.140625" style="1817" bestFit="1" customWidth="1"/>
    <col min="13" max="13" width="13.140625" style="1817" bestFit="1" customWidth="1"/>
    <col min="14" max="14" width="15.28515625" style="1817" customWidth="1"/>
    <col min="15" max="16384" width="9.140625" style="1817"/>
  </cols>
  <sheetData>
    <row r="1" spans="2:22">
      <c r="M1" s="2776" t="s">
        <v>1024</v>
      </c>
      <c r="N1" s="2776"/>
    </row>
    <row r="3" spans="2:22">
      <c r="B3" s="2777" t="s">
        <v>713</v>
      </c>
      <c r="C3" s="2777"/>
      <c r="D3" s="2777"/>
      <c r="E3" s="2777"/>
      <c r="F3" s="2777"/>
      <c r="G3" s="2777"/>
      <c r="H3" s="2777"/>
      <c r="I3" s="2777"/>
      <c r="J3" s="2777"/>
      <c r="K3" s="2777"/>
      <c r="L3" s="2777"/>
      <c r="M3" s="2777"/>
      <c r="N3" s="2777"/>
    </row>
    <row r="5" spans="2:22" ht="13.5" thickBot="1">
      <c r="M5" s="2778" t="s">
        <v>0</v>
      </c>
      <c r="N5" s="2778"/>
    </row>
    <row r="6" spans="2:22">
      <c r="B6" s="2779" t="s">
        <v>714</v>
      </c>
      <c r="C6" s="2781" t="s">
        <v>1</v>
      </c>
      <c r="D6" s="2782"/>
      <c r="E6" s="2783"/>
      <c r="F6" s="2784" t="s">
        <v>2</v>
      </c>
      <c r="G6" s="2782"/>
      <c r="H6" s="2785"/>
      <c r="I6" s="2781" t="s">
        <v>3</v>
      </c>
      <c r="J6" s="2782"/>
      <c r="K6" s="2785"/>
      <c r="L6" s="2781" t="s">
        <v>587</v>
      </c>
      <c r="M6" s="2782"/>
      <c r="N6" s="2785"/>
    </row>
    <row r="7" spans="2:22" ht="44.45" customHeight="1" thickBot="1">
      <c r="B7" s="2780"/>
      <c r="C7" s="1818" t="s">
        <v>715</v>
      </c>
      <c r="D7" s="1819" t="s">
        <v>716</v>
      </c>
      <c r="E7" s="1820" t="s">
        <v>717</v>
      </c>
      <c r="F7" s="1821" t="s">
        <v>715</v>
      </c>
      <c r="G7" s="1819" t="s">
        <v>716</v>
      </c>
      <c r="H7" s="1820" t="s">
        <v>717</v>
      </c>
      <c r="I7" s="1818" t="s">
        <v>715</v>
      </c>
      <c r="J7" s="1819" t="s">
        <v>716</v>
      </c>
      <c r="K7" s="1820" t="s">
        <v>717</v>
      </c>
      <c r="L7" s="1818" t="s">
        <v>715</v>
      </c>
      <c r="M7" s="1819" t="s">
        <v>716</v>
      </c>
      <c r="N7" s="1820" t="s">
        <v>717</v>
      </c>
    </row>
    <row r="8" spans="2:22" s="1825" customFormat="1">
      <c r="B8" s="1822" t="s">
        <v>718</v>
      </c>
      <c r="C8" s="1823">
        <v>154491.03899999996</v>
      </c>
      <c r="D8" s="1823">
        <v>119452.69760000001</v>
      </c>
      <c r="E8" s="1823">
        <v>61887.909950000001</v>
      </c>
      <c r="F8" s="1823">
        <v>43460.847780000011</v>
      </c>
      <c r="G8" s="1823">
        <v>31898.32819</v>
      </c>
      <c r="H8" s="1823">
        <v>21817.114839999991</v>
      </c>
      <c r="I8" s="1823">
        <v>4655.3480500000005</v>
      </c>
      <c r="J8" s="1823">
        <v>4249.0667899999999</v>
      </c>
      <c r="K8" s="1823">
        <v>4320.0911799999994</v>
      </c>
      <c r="L8" s="1823">
        <v>202607.23483</v>
      </c>
      <c r="M8" s="1823">
        <v>155600.09258000003</v>
      </c>
      <c r="N8" s="1824">
        <v>88025.115969999999</v>
      </c>
      <c r="P8" s="1826"/>
      <c r="Q8" s="1826"/>
      <c r="R8" s="1826"/>
      <c r="S8" s="1826"/>
      <c r="T8" s="1826"/>
      <c r="U8" s="1826"/>
      <c r="V8" s="1826"/>
    </row>
    <row r="9" spans="2:22" s="1825" customFormat="1">
      <c r="B9" s="1827" t="s">
        <v>719</v>
      </c>
      <c r="C9" s="1823">
        <v>99177.066689999992</v>
      </c>
      <c r="D9" s="1823">
        <v>24176.93707</v>
      </c>
      <c r="E9" s="1823">
        <v>93669.857269999993</v>
      </c>
      <c r="F9" s="1823">
        <v>52761.563499999989</v>
      </c>
      <c r="G9" s="1823">
        <v>3161.9346799999998</v>
      </c>
      <c r="H9" s="1823">
        <v>25109.843120000001</v>
      </c>
      <c r="I9" s="1823">
        <v>7129.6383800000003</v>
      </c>
      <c r="J9" s="1823">
        <v>370.46093999999994</v>
      </c>
      <c r="K9" s="1823">
        <v>4036.0891799999995</v>
      </c>
      <c r="L9" s="1823">
        <v>159068.26856999999</v>
      </c>
      <c r="M9" s="1823">
        <v>27709.332690000003</v>
      </c>
      <c r="N9" s="1828">
        <v>122815.78956999999</v>
      </c>
      <c r="P9" s="1826"/>
      <c r="Q9" s="1826"/>
      <c r="R9" s="1826"/>
      <c r="T9" s="1826"/>
      <c r="U9" s="1826"/>
      <c r="V9" s="1826"/>
    </row>
    <row r="10" spans="2:22" s="1825" customFormat="1" ht="25.5">
      <c r="B10" s="1827" t="s">
        <v>720</v>
      </c>
      <c r="C10" s="1823">
        <v>55313.972309999997</v>
      </c>
      <c r="D10" s="1823">
        <v>95275.76053</v>
      </c>
      <c r="E10" s="1823">
        <v>-31781.947319999988</v>
      </c>
      <c r="F10" s="1823">
        <v>-9300.7157199999983</v>
      </c>
      <c r="G10" s="1823">
        <v>28736.393510000002</v>
      </c>
      <c r="H10" s="1823">
        <v>-3292.728279999998</v>
      </c>
      <c r="I10" s="1823">
        <v>-2474.2903300000007</v>
      </c>
      <c r="J10" s="1823">
        <v>3878.605849999999</v>
      </c>
      <c r="K10" s="1823">
        <v>284.00200000000069</v>
      </c>
      <c r="L10" s="1823">
        <v>43538.966260000008</v>
      </c>
      <c r="M10" s="1823">
        <v>127890.75989</v>
      </c>
      <c r="N10" s="1828">
        <v>-34790.673600000016</v>
      </c>
      <c r="P10" s="1826"/>
      <c r="Q10" s="1826"/>
      <c r="R10" s="1826"/>
      <c r="T10" s="1826"/>
      <c r="U10" s="1826"/>
      <c r="V10" s="1826"/>
    </row>
    <row r="11" spans="2:22" s="1825" customFormat="1" ht="25.5">
      <c r="B11" s="1827" t="s">
        <v>721</v>
      </c>
      <c r="C11" s="1823">
        <v>4.0130000000004655E-2</v>
      </c>
      <c r="D11" s="1823">
        <v>0</v>
      </c>
      <c r="E11" s="1823">
        <v>0</v>
      </c>
      <c r="F11" s="1823">
        <v>0</v>
      </c>
      <c r="G11" s="1823">
        <v>0</v>
      </c>
      <c r="H11" s="1823">
        <v>0</v>
      </c>
      <c r="I11" s="1823">
        <v>0</v>
      </c>
      <c r="J11" s="1823">
        <v>0</v>
      </c>
      <c r="K11" s="1823">
        <v>0</v>
      </c>
      <c r="L11" s="1823">
        <v>4.0130000000004655E-2</v>
      </c>
      <c r="M11" s="1823">
        <v>0</v>
      </c>
      <c r="N11" s="1828">
        <v>0</v>
      </c>
      <c r="P11" s="1826"/>
      <c r="Q11" s="1826"/>
      <c r="R11" s="1826"/>
      <c r="T11" s="1826"/>
      <c r="U11" s="1826"/>
      <c r="V11" s="1826"/>
    </row>
    <row r="12" spans="2:22" s="1825" customFormat="1">
      <c r="B12" s="1829" t="s">
        <v>722</v>
      </c>
      <c r="C12" s="1823">
        <v>55314.012439999999</v>
      </c>
      <c r="D12" s="1823">
        <v>95275.76053</v>
      </c>
      <c r="E12" s="1823">
        <v>-31781.947319999988</v>
      </c>
      <c r="F12" s="1823">
        <v>-9300.7157199999983</v>
      </c>
      <c r="G12" s="1823">
        <v>28736.393510000002</v>
      </c>
      <c r="H12" s="1823">
        <v>-3292.728279999998</v>
      </c>
      <c r="I12" s="1823">
        <v>-2474.2903300000007</v>
      </c>
      <c r="J12" s="1823">
        <v>3878.605849999999</v>
      </c>
      <c r="K12" s="1823">
        <v>284.00200000000069</v>
      </c>
      <c r="L12" s="1823">
        <v>43539.006390000002</v>
      </c>
      <c r="M12" s="1823">
        <v>127890.75989</v>
      </c>
      <c r="N12" s="1828">
        <v>-34790.673600000016</v>
      </c>
      <c r="P12" s="1826"/>
      <c r="Q12" s="1826"/>
      <c r="R12" s="1826"/>
      <c r="T12" s="1826"/>
      <c r="U12" s="1826"/>
      <c r="V12" s="1826"/>
    </row>
    <row r="13" spans="2:22" s="1825" customFormat="1" ht="26.25" thickBot="1">
      <c r="B13" s="1829" t="s">
        <v>723</v>
      </c>
      <c r="C13" s="1823">
        <v>840.42090123200012</v>
      </c>
      <c r="D13" s="1823">
        <v>1733.29969349</v>
      </c>
      <c r="E13" s="1823">
        <v>420.35672656400004</v>
      </c>
      <c r="F13" s="1823">
        <v>-274.59569997299997</v>
      </c>
      <c r="G13" s="1823">
        <v>504.72450735000001</v>
      </c>
      <c r="H13" s="1823">
        <v>308.20199199299998</v>
      </c>
      <c r="I13" s="1823">
        <v>-12.054905113999997</v>
      </c>
      <c r="J13" s="1823">
        <v>40.278033659999998</v>
      </c>
      <c r="K13" s="1823">
        <v>25.948941399999999</v>
      </c>
      <c r="L13" s="1823">
        <v>553.77029614499997</v>
      </c>
      <c r="M13" s="1823">
        <v>2278.3022344999995</v>
      </c>
      <c r="N13" s="1830">
        <v>754.5076599570001</v>
      </c>
      <c r="P13" s="1826"/>
      <c r="Q13" s="1826"/>
      <c r="R13" s="1826"/>
      <c r="T13" s="1826"/>
      <c r="U13" s="1826"/>
      <c r="V13" s="1826"/>
    </row>
    <row r="14" spans="2:22" ht="16.149999999999999" customHeight="1">
      <c r="B14" s="1831" t="s">
        <v>724</v>
      </c>
      <c r="C14" s="2769">
        <v>2994.0773212859999</v>
      </c>
      <c r="D14" s="2770"/>
      <c r="E14" s="2770"/>
      <c r="F14" s="2769">
        <v>538.33079937000002</v>
      </c>
      <c r="G14" s="2770"/>
      <c r="H14" s="2771"/>
      <c r="I14" s="2770">
        <v>54.172069946000001</v>
      </c>
      <c r="J14" s="2770"/>
      <c r="K14" s="2771"/>
      <c r="L14" s="2770">
        <v>3586.5801906019997</v>
      </c>
      <c r="M14" s="2770"/>
      <c r="N14" s="2771"/>
      <c r="O14" s="1825"/>
      <c r="P14" s="1826"/>
      <c r="Q14" s="1826"/>
      <c r="R14" s="1826"/>
      <c r="T14" s="1826"/>
      <c r="U14" s="1826"/>
      <c r="V14" s="1826"/>
    </row>
    <row r="15" spans="2:22" ht="30.6" customHeight="1" thickBot="1">
      <c r="B15" s="1832" t="s">
        <v>725</v>
      </c>
      <c r="C15" s="2772">
        <v>7.1649950259646739E-2</v>
      </c>
      <c r="D15" s="2773"/>
      <c r="E15" s="2774"/>
      <c r="F15" s="2772">
        <v>2.4939308264752647E-2</v>
      </c>
      <c r="G15" s="2773"/>
      <c r="H15" s="2774"/>
      <c r="I15" s="2775">
        <v>2.4457130661099245E-2</v>
      </c>
      <c r="J15" s="2773"/>
      <c r="K15" s="2774"/>
      <c r="L15" s="2772">
        <v>5.4683326940777051E-2</v>
      </c>
      <c r="M15" s="2773"/>
      <c r="N15" s="2774"/>
      <c r="P15" s="1826"/>
      <c r="Q15" s="1826"/>
      <c r="R15" s="1826"/>
      <c r="T15" s="1826"/>
      <c r="U15" s="1826"/>
      <c r="V15" s="1826"/>
    </row>
    <row r="17" spans="2:14">
      <c r="B17" s="1833"/>
      <c r="I17" s="1833"/>
      <c r="L17" s="1833"/>
      <c r="M17" s="1833"/>
      <c r="N17" s="1833"/>
    </row>
    <row r="18" spans="2:14">
      <c r="B18" s="1833"/>
      <c r="E18" s="1833"/>
      <c r="H18" s="1833"/>
      <c r="I18" s="1833"/>
      <c r="K18" s="1833"/>
      <c r="L18" s="1833"/>
      <c r="M18" s="1833"/>
      <c r="N18" s="1833"/>
    </row>
    <row r="19" spans="2:14">
      <c r="C19" s="1833"/>
      <c r="D19" s="1833"/>
      <c r="E19" s="1833"/>
      <c r="F19" s="1833"/>
      <c r="G19" s="1833"/>
      <c r="H19" s="1833"/>
      <c r="I19" s="1833"/>
      <c r="J19" s="1833"/>
      <c r="K19" s="1833"/>
      <c r="L19" s="1833"/>
      <c r="M19" s="1833"/>
      <c r="N19" s="1833"/>
    </row>
    <row r="20" spans="2:14">
      <c r="C20" s="1833"/>
      <c r="D20" s="1833"/>
      <c r="E20" s="1833"/>
      <c r="F20" s="1833"/>
      <c r="G20" s="1833"/>
      <c r="H20" s="1833"/>
      <c r="I20" s="1833"/>
      <c r="J20" s="1833"/>
      <c r="K20" s="1833"/>
      <c r="L20" s="1833"/>
      <c r="M20" s="1833"/>
      <c r="N20" s="1833"/>
    </row>
    <row r="21" spans="2:14">
      <c r="L21" s="1833"/>
      <c r="M21" s="1833"/>
      <c r="N21" s="1833"/>
    </row>
    <row r="22" spans="2:14">
      <c r="B22" s="1834"/>
      <c r="C22" s="1833"/>
      <c r="D22" s="1833"/>
      <c r="E22" s="1833"/>
      <c r="F22" s="1833"/>
      <c r="G22" s="1833"/>
      <c r="H22" s="1833"/>
      <c r="I22" s="1833"/>
      <c r="J22" s="1833"/>
      <c r="K22" s="1833"/>
      <c r="L22" s="1833"/>
      <c r="M22" s="1833"/>
      <c r="N22" s="1833"/>
    </row>
    <row r="23" spans="2:14">
      <c r="C23" s="1833"/>
      <c r="D23" s="1833"/>
      <c r="E23" s="1833"/>
      <c r="F23" s="1833"/>
      <c r="G23" s="1833"/>
      <c r="H23" s="1833"/>
      <c r="I23" s="1833"/>
      <c r="J23" s="1833"/>
      <c r="K23" s="1833"/>
      <c r="L23" s="1833"/>
      <c r="M23" s="1833"/>
      <c r="N23" s="1833"/>
    </row>
    <row r="24" spans="2:14">
      <c r="K24" s="1833"/>
      <c r="L24" s="1833"/>
      <c r="M24" s="1833"/>
      <c r="N24" s="1833"/>
    </row>
    <row r="25" spans="2:14">
      <c r="L25" s="1833"/>
      <c r="M25" s="1833"/>
      <c r="N25" s="1833"/>
    </row>
    <row r="26" spans="2:14">
      <c r="L26" s="1833"/>
      <c r="M26" s="1833"/>
      <c r="N26" s="1833"/>
    </row>
  </sheetData>
  <mergeCells count="16">
    <mergeCell ref="M1:N1"/>
    <mergeCell ref="B3:N3"/>
    <mergeCell ref="M5:N5"/>
    <mergeCell ref="B6:B7"/>
    <mergeCell ref="C6:E6"/>
    <mergeCell ref="F6:H6"/>
    <mergeCell ref="I6:K6"/>
    <mergeCell ref="L6:N6"/>
    <mergeCell ref="C14:E14"/>
    <mergeCell ref="F14:H14"/>
    <mergeCell ref="I14:K14"/>
    <mergeCell ref="L14:N14"/>
    <mergeCell ref="C15:E15"/>
    <mergeCell ref="F15:H15"/>
    <mergeCell ref="I15:K15"/>
    <mergeCell ref="L15:N15"/>
  </mergeCells>
  <pageMargins left="0.15748031496062992" right="0.23622047244094491" top="0.74803149606299213" bottom="0.74803149606299213" header="0.31496062992125984" footer="0.31496062992125984"/>
  <pageSetup paperSize="9" scale="7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6"/>
  <sheetViews>
    <sheetView zoomScale="80" zoomScaleNormal="80" workbookViewId="0"/>
  </sheetViews>
  <sheetFormatPr defaultColWidth="9.140625" defaultRowHeight="12.75"/>
  <cols>
    <col min="1" max="1" width="8.5703125" style="1215" customWidth="1"/>
    <col min="2" max="2" width="46" style="1215" customWidth="1"/>
    <col min="3" max="6" width="9.140625" style="1215"/>
    <col min="7" max="7" width="9" style="1215" customWidth="1"/>
    <col min="8" max="16384" width="9.140625" style="1215"/>
  </cols>
  <sheetData>
    <row r="1" spans="1:35">
      <c r="N1" s="2798" t="s">
        <v>1110</v>
      </c>
      <c r="O1" s="2798"/>
    </row>
    <row r="2" spans="1:35" ht="29.25" customHeight="1">
      <c r="A2" s="2799" t="s">
        <v>1025</v>
      </c>
      <c r="B2" s="2799"/>
      <c r="C2" s="2799"/>
      <c r="D2" s="2799"/>
      <c r="E2" s="2799"/>
      <c r="F2" s="2799"/>
      <c r="G2" s="2799"/>
      <c r="H2" s="2799"/>
      <c r="I2" s="2799"/>
      <c r="J2" s="2799"/>
      <c r="K2" s="2799"/>
      <c r="L2" s="2799"/>
      <c r="M2" s="2799"/>
      <c r="N2" s="2799"/>
      <c r="O2" s="2799"/>
    </row>
    <row r="3" spans="1:35" ht="13.5" thickBot="1">
      <c r="C3" s="1172"/>
      <c r="D3" s="1172"/>
      <c r="E3" s="1172"/>
      <c r="F3" s="1172"/>
      <c r="G3" s="1172"/>
      <c r="H3" s="1172"/>
      <c r="I3" s="1172"/>
      <c r="J3" s="1172"/>
      <c r="K3" s="1172"/>
      <c r="L3" s="1172"/>
      <c r="M3" s="1172"/>
      <c r="N3" s="1172"/>
      <c r="O3" s="1172"/>
    </row>
    <row r="4" spans="1:35" ht="13.5" thickBot="1">
      <c r="A4" s="1214"/>
      <c r="B4" s="1171"/>
      <c r="C4" s="2800" t="s">
        <v>463</v>
      </c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1"/>
    </row>
    <row r="5" spans="1:35" ht="15.75" customHeight="1" thickTop="1">
      <c r="A5" s="2790"/>
      <c r="B5" s="2792" t="s">
        <v>1026</v>
      </c>
      <c r="C5" s="2794" t="s">
        <v>1027</v>
      </c>
      <c r="D5" s="2795"/>
      <c r="E5" s="2795"/>
      <c r="F5" s="2795"/>
      <c r="G5" s="2795"/>
      <c r="H5" s="2795"/>
      <c r="I5" s="2795"/>
      <c r="J5" s="2795"/>
      <c r="K5" s="2795"/>
      <c r="L5" s="2795"/>
      <c r="M5" s="2795"/>
      <c r="N5" s="2795"/>
      <c r="O5" s="2796"/>
    </row>
    <row r="6" spans="1:35" ht="30.6" customHeight="1" thickBot="1">
      <c r="A6" s="2791"/>
      <c r="B6" s="2793"/>
      <c r="C6" s="1365" t="s">
        <v>1028</v>
      </c>
      <c r="D6" s="1170" t="s">
        <v>1029</v>
      </c>
      <c r="E6" s="1170" t="s">
        <v>1030</v>
      </c>
      <c r="F6" s="1170" t="s">
        <v>1031</v>
      </c>
      <c r="G6" s="1170" t="s">
        <v>1032</v>
      </c>
      <c r="H6" s="1170" t="s">
        <v>1033</v>
      </c>
      <c r="I6" s="1170" t="s">
        <v>1034</v>
      </c>
      <c r="J6" s="1170" t="s">
        <v>1035</v>
      </c>
      <c r="K6" s="1170" t="s">
        <v>1036</v>
      </c>
      <c r="L6" s="1170" t="s">
        <v>1037</v>
      </c>
      <c r="M6" s="1170" t="s">
        <v>1038</v>
      </c>
      <c r="N6" s="1170" t="s">
        <v>1039</v>
      </c>
      <c r="O6" s="1179" t="s">
        <v>1040</v>
      </c>
    </row>
    <row r="7" spans="1:35" ht="15.6" customHeight="1" thickTop="1">
      <c r="A7" s="1324" t="s">
        <v>1041</v>
      </c>
      <c r="B7" s="1169" t="s">
        <v>1042</v>
      </c>
      <c r="C7" s="1182"/>
      <c r="D7" s="1375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81"/>
    </row>
    <row r="8" spans="1:35">
      <c r="A8" s="1367" t="s">
        <v>1041</v>
      </c>
      <c r="B8" s="1323" t="s">
        <v>21</v>
      </c>
      <c r="C8" s="1168"/>
      <c r="D8" s="1213"/>
      <c r="E8" s="1213"/>
      <c r="F8" s="1213"/>
      <c r="G8" s="1213"/>
      <c r="H8" s="1213"/>
      <c r="I8" s="1213"/>
      <c r="J8" s="1213"/>
      <c r="K8" s="1213"/>
      <c r="L8" s="1213"/>
      <c r="M8" s="1213"/>
      <c r="N8" s="1213"/>
      <c r="O8" s="1212"/>
    </row>
    <row r="9" spans="1:35" ht="15" customHeight="1">
      <c r="A9" s="1367">
        <v>1E-3</v>
      </c>
      <c r="B9" s="1167" t="s">
        <v>1043</v>
      </c>
      <c r="C9" s="1211">
        <v>7717.3149599999997</v>
      </c>
      <c r="D9" s="1210">
        <v>0</v>
      </c>
      <c r="E9" s="1210">
        <v>0</v>
      </c>
      <c r="F9" s="1210">
        <v>0</v>
      </c>
      <c r="G9" s="1210">
        <v>0</v>
      </c>
      <c r="H9" s="1210">
        <v>0</v>
      </c>
      <c r="I9" s="1210">
        <v>0</v>
      </c>
      <c r="J9" s="1210">
        <v>0</v>
      </c>
      <c r="K9" s="1210">
        <v>0</v>
      </c>
      <c r="L9" s="1210">
        <v>0</v>
      </c>
      <c r="M9" s="1210">
        <v>0</v>
      </c>
      <c r="N9" s="1210">
        <v>0</v>
      </c>
      <c r="O9" s="1209">
        <v>0</v>
      </c>
      <c r="P9" s="1208"/>
      <c r="Q9" s="1208"/>
      <c r="R9" s="1208">
        <f t="shared" ref="R9:AG24" si="0">D9-D59-D109-D159</f>
        <v>0</v>
      </c>
      <c r="S9" s="1208">
        <f t="shared" si="0"/>
        <v>0</v>
      </c>
      <c r="T9" s="1208">
        <f t="shared" si="0"/>
        <v>0</v>
      </c>
      <c r="U9" s="1208">
        <f t="shared" si="0"/>
        <v>0</v>
      </c>
      <c r="V9" s="1208">
        <f t="shared" si="0"/>
        <v>0</v>
      </c>
      <c r="W9" s="1208">
        <f t="shared" si="0"/>
        <v>0</v>
      </c>
      <c r="X9" s="1208">
        <f t="shared" si="0"/>
        <v>0</v>
      </c>
      <c r="Y9" s="1208">
        <f t="shared" si="0"/>
        <v>0</v>
      </c>
      <c r="Z9" s="1208">
        <f t="shared" si="0"/>
        <v>0</v>
      </c>
      <c r="AA9" s="1208">
        <f t="shared" si="0"/>
        <v>0</v>
      </c>
      <c r="AB9" s="1208">
        <f t="shared" si="0"/>
        <v>0</v>
      </c>
      <c r="AC9" s="1208">
        <f t="shared" si="0"/>
        <v>0</v>
      </c>
      <c r="AD9" s="1208">
        <f t="shared" si="0"/>
        <v>0</v>
      </c>
      <c r="AE9" s="1208">
        <f t="shared" si="0"/>
        <v>0</v>
      </c>
      <c r="AF9" s="1208">
        <f t="shared" si="0"/>
        <v>0</v>
      </c>
      <c r="AG9" s="1208">
        <f t="shared" si="0"/>
        <v>0</v>
      </c>
      <c r="AH9" s="1208">
        <f t="shared" ref="U9:AI24" si="1">T9-T59-T109-T159</f>
        <v>0</v>
      </c>
      <c r="AI9" s="1208">
        <f t="shared" si="1"/>
        <v>0</v>
      </c>
    </row>
    <row r="10" spans="1:35" ht="15" customHeight="1">
      <c r="A10" s="1367" t="s">
        <v>1044</v>
      </c>
      <c r="B10" s="1167" t="s">
        <v>624</v>
      </c>
      <c r="C10" s="1211">
        <v>7436.6046099999994</v>
      </c>
      <c r="D10" s="1210">
        <v>0</v>
      </c>
      <c r="E10" s="1210">
        <v>0</v>
      </c>
      <c r="F10" s="1210">
        <v>0</v>
      </c>
      <c r="G10" s="1210">
        <v>0</v>
      </c>
      <c r="H10" s="1210">
        <v>0</v>
      </c>
      <c r="I10" s="1210">
        <v>0</v>
      </c>
      <c r="J10" s="1210">
        <v>0</v>
      </c>
      <c r="K10" s="1210">
        <v>0</v>
      </c>
      <c r="L10" s="1210">
        <v>0</v>
      </c>
      <c r="M10" s="1210">
        <v>0</v>
      </c>
      <c r="N10" s="1210">
        <v>0</v>
      </c>
      <c r="O10" s="1209">
        <v>0</v>
      </c>
      <c r="P10" s="1208"/>
      <c r="Q10" s="1208"/>
      <c r="R10" s="1208">
        <f t="shared" si="0"/>
        <v>0</v>
      </c>
      <c r="S10" s="1208">
        <f t="shared" si="0"/>
        <v>0</v>
      </c>
      <c r="T10" s="1208">
        <f t="shared" si="0"/>
        <v>0</v>
      </c>
      <c r="U10" s="1208">
        <f t="shared" si="0"/>
        <v>0</v>
      </c>
      <c r="V10" s="1208">
        <f t="shared" si="0"/>
        <v>0</v>
      </c>
      <c r="W10" s="1208">
        <f t="shared" si="0"/>
        <v>0</v>
      </c>
      <c r="X10" s="1208">
        <f t="shared" si="0"/>
        <v>0</v>
      </c>
      <c r="Y10" s="1208">
        <f t="shared" si="0"/>
        <v>0</v>
      </c>
      <c r="Z10" s="1208">
        <f t="shared" si="0"/>
        <v>0</v>
      </c>
      <c r="AA10" s="1208">
        <f t="shared" si="0"/>
        <v>0</v>
      </c>
      <c r="AB10" s="1208">
        <f t="shared" si="0"/>
        <v>0</v>
      </c>
      <c r="AC10" s="1208">
        <f t="shared" si="0"/>
        <v>0</v>
      </c>
      <c r="AD10" s="1208">
        <f t="shared" si="0"/>
        <v>0</v>
      </c>
      <c r="AE10" s="1208">
        <f t="shared" si="0"/>
        <v>0</v>
      </c>
      <c r="AF10" s="1208">
        <f t="shared" si="0"/>
        <v>0</v>
      </c>
      <c r="AG10" s="1208">
        <f t="shared" si="0"/>
        <v>0</v>
      </c>
      <c r="AH10" s="1208">
        <f t="shared" si="1"/>
        <v>0</v>
      </c>
      <c r="AI10" s="1208">
        <f t="shared" si="1"/>
        <v>0</v>
      </c>
    </row>
    <row r="11" spans="1:35" ht="13.9" customHeight="1">
      <c r="A11" s="1367" t="s">
        <v>1045</v>
      </c>
      <c r="B11" s="1167" t="s">
        <v>1046</v>
      </c>
      <c r="C11" s="1211">
        <v>280.71034999999995</v>
      </c>
      <c r="D11" s="1210">
        <v>0</v>
      </c>
      <c r="E11" s="1210">
        <v>0</v>
      </c>
      <c r="F11" s="1210">
        <v>0</v>
      </c>
      <c r="G11" s="1210">
        <v>0</v>
      </c>
      <c r="H11" s="1210">
        <v>0</v>
      </c>
      <c r="I11" s="1210">
        <v>0</v>
      </c>
      <c r="J11" s="1210">
        <v>0</v>
      </c>
      <c r="K11" s="1210">
        <v>0</v>
      </c>
      <c r="L11" s="1210">
        <v>0</v>
      </c>
      <c r="M11" s="1210">
        <v>0</v>
      </c>
      <c r="N11" s="1210">
        <v>0</v>
      </c>
      <c r="O11" s="1209">
        <v>0</v>
      </c>
      <c r="P11" s="1208"/>
      <c r="Q11" s="1208"/>
      <c r="R11" s="1208">
        <f t="shared" si="0"/>
        <v>0</v>
      </c>
      <c r="S11" s="1208">
        <f t="shared" si="0"/>
        <v>0</v>
      </c>
      <c r="T11" s="1208">
        <f t="shared" si="0"/>
        <v>0</v>
      </c>
      <c r="U11" s="1208">
        <f t="shared" si="0"/>
        <v>0</v>
      </c>
      <c r="V11" s="1208">
        <f t="shared" si="0"/>
        <v>0</v>
      </c>
      <c r="W11" s="1208">
        <f t="shared" si="0"/>
        <v>0</v>
      </c>
      <c r="X11" s="1208">
        <f t="shared" si="0"/>
        <v>0</v>
      </c>
      <c r="Y11" s="1208">
        <f t="shared" si="0"/>
        <v>0</v>
      </c>
      <c r="Z11" s="1208">
        <f t="shared" si="0"/>
        <v>0</v>
      </c>
      <c r="AA11" s="1208">
        <f t="shared" si="0"/>
        <v>0</v>
      </c>
      <c r="AB11" s="1208">
        <f t="shared" si="0"/>
        <v>0</v>
      </c>
      <c r="AC11" s="1208">
        <f t="shared" si="0"/>
        <v>0</v>
      </c>
      <c r="AD11" s="1208">
        <f t="shared" si="0"/>
        <v>0</v>
      </c>
      <c r="AE11" s="1208">
        <f t="shared" si="0"/>
        <v>0</v>
      </c>
      <c r="AF11" s="1208">
        <f t="shared" si="0"/>
        <v>0</v>
      </c>
      <c r="AG11" s="1208">
        <f t="shared" si="0"/>
        <v>0</v>
      </c>
      <c r="AH11" s="1208">
        <f t="shared" si="1"/>
        <v>0</v>
      </c>
      <c r="AI11" s="1208">
        <f t="shared" si="1"/>
        <v>0</v>
      </c>
    </row>
    <row r="12" spans="1:35" ht="30.75" customHeight="1">
      <c r="A12" s="1367" t="s">
        <v>1047</v>
      </c>
      <c r="B12" s="1167" t="s">
        <v>1048</v>
      </c>
      <c r="C12" s="1211">
        <v>4553.2209999999995</v>
      </c>
      <c r="D12" s="1210">
        <v>0</v>
      </c>
      <c r="E12" s="1210">
        <v>0</v>
      </c>
      <c r="F12" s="1210">
        <v>0</v>
      </c>
      <c r="G12" s="1210">
        <v>0</v>
      </c>
      <c r="H12" s="1210">
        <v>0</v>
      </c>
      <c r="I12" s="1210">
        <v>0</v>
      </c>
      <c r="J12" s="1210">
        <v>0</v>
      </c>
      <c r="K12" s="1210">
        <v>0</v>
      </c>
      <c r="L12" s="1210">
        <v>0</v>
      </c>
      <c r="M12" s="1210">
        <v>0</v>
      </c>
      <c r="N12" s="1210">
        <v>0</v>
      </c>
      <c r="O12" s="1209">
        <v>0</v>
      </c>
      <c r="P12" s="1208"/>
      <c r="Q12" s="1208"/>
      <c r="R12" s="1208">
        <f t="shared" si="0"/>
        <v>0</v>
      </c>
      <c r="S12" s="1208">
        <f t="shared" si="0"/>
        <v>0</v>
      </c>
      <c r="T12" s="1208">
        <f t="shared" si="0"/>
        <v>0</v>
      </c>
      <c r="U12" s="1208">
        <f t="shared" si="0"/>
        <v>0</v>
      </c>
      <c r="V12" s="1208">
        <f t="shared" si="0"/>
        <v>0</v>
      </c>
      <c r="W12" s="1208">
        <f t="shared" si="0"/>
        <v>0</v>
      </c>
      <c r="X12" s="1208">
        <f t="shared" si="0"/>
        <v>0</v>
      </c>
      <c r="Y12" s="1208">
        <f t="shared" si="0"/>
        <v>0</v>
      </c>
      <c r="Z12" s="1208">
        <f t="shared" si="0"/>
        <v>0</v>
      </c>
      <c r="AA12" s="1208">
        <f t="shared" si="0"/>
        <v>0</v>
      </c>
      <c r="AB12" s="1208">
        <f t="shared" si="0"/>
        <v>0</v>
      </c>
      <c r="AC12" s="1208">
        <f t="shared" si="0"/>
        <v>0</v>
      </c>
      <c r="AD12" s="1208">
        <f t="shared" si="0"/>
        <v>0</v>
      </c>
      <c r="AE12" s="1208">
        <f t="shared" si="0"/>
        <v>0</v>
      </c>
      <c r="AF12" s="1208">
        <f t="shared" si="0"/>
        <v>0</v>
      </c>
      <c r="AG12" s="1208">
        <f t="shared" si="0"/>
        <v>0</v>
      </c>
      <c r="AH12" s="1208">
        <f t="shared" si="1"/>
        <v>0</v>
      </c>
      <c r="AI12" s="1208">
        <f t="shared" si="1"/>
        <v>0</v>
      </c>
    </row>
    <row r="13" spans="1:35">
      <c r="A13" s="1367" t="s">
        <v>1049</v>
      </c>
      <c r="B13" s="1167" t="s">
        <v>1050</v>
      </c>
      <c r="C13" s="1211">
        <v>48380.050090000004</v>
      </c>
      <c r="D13" s="1210">
        <v>3594.1653799999999</v>
      </c>
      <c r="E13" s="1210">
        <v>324.45488</v>
      </c>
      <c r="F13" s="1210">
        <v>3540.7539999999999</v>
      </c>
      <c r="G13" s="1210">
        <v>0</v>
      </c>
      <c r="H13" s="1210">
        <v>0</v>
      </c>
      <c r="I13" s="1210">
        <v>0</v>
      </c>
      <c r="J13" s="1210">
        <v>0</v>
      </c>
      <c r="K13" s="1210">
        <v>0</v>
      </c>
      <c r="L13" s="1210">
        <v>0</v>
      </c>
      <c r="M13" s="1210">
        <v>0</v>
      </c>
      <c r="N13" s="1210">
        <v>0</v>
      </c>
      <c r="O13" s="1209">
        <v>0</v>
      </c>
      <c r="P13" s="1208"/>
      <c r="Q13" s="1208"/>
      <c r="R13" s="1208">
        <f t="shared" si="0"/>
        <v>0</v>
      </c>
      <c r="S13" s="1208">
        <f t="shared" si="0"/>
        <v>0</v>
      </c>
      <c r="T13" s="1208">
        <f t="shared" si="0"/>
        <v>0</v>
      </c>
      <c r="U13" s="1208">
        <f t="shared" si="0"/>
        <v>0</v>
      </c>
      <c r="V13" s="1208">
        <f t="shared" si="0"/>
        <v>0</v>
      </c>
      <c r="W13" s="1208">
        <f t="shared" si="0"/>
        <v>0</v>
      </c>
      <c r="X13" s="1208">
        <f t="shared" si="0"/>
        <v>0</v>
      </c>
      <c r="Y13" s="1208">
        <f t="shared" si="0"/>
        <v>0</v>
      </c>
      <c r="Z13" s="1208">
        <f t="shared" si="0"/>
        <v>0</v>
      </c>
      <c r="AA13" s="1208">
        <f t="shared" si="0"/>
        <v>0</v>
      </c>
      <c r="AB13" s="1208">
        <f t="shared" si="0"/>
        <v>0</v>
      </c>
      <c r="AC13" s="1208">
        <f t="shared" si="0"/>
        <v>0</v>
      </c>
      <c r="AD13" s="1208">
        <f t="shared" si="0"/>
        <v>0</v>
      </c>
      <c r="AE13" s="1208">
        <f t="shared" si="0"/>
        <v>0</v>
      </c>
      <c r="AF13" s="1208">
        <f t="shared" si="0"/>
        <v>0</v>
      </c>
      <c r="AG13" s="1208">
        <f t="shared" si="0"/>
        <v>0</v>
      </c>
      <c r="AH13" s="1208">
        <f t="shared" si="1"/>
        <v>0</v>
      </c>
      <c r="AI13" s="1208">
        <f t="shared" si="1"/>
        <v>0</v>
      </c>
    </row>
    <row r="14" spans="1:35" ht="18" customHeight="1">
      <c r="A14" s="1367" t="s">
        <v>1051</v>
      </c>
      <c r="B14" s="1167" t="s">
        <v>1052</v>
      </c>
      <c r="C14" s="1211">
        <v>15174.352580000001</v>
      </c>
      <c r="D14" s="1210">
        <v>0</v>
      </c>
      <c r="E14" s="1210">
        <v>0</v>
      </c>
      <c r="F14" s="1210">
        <v>0</v>
      </c>
      <c r="G14" s="1210">
        <v>0</v>
      </c>
      <c r="H14" s="1210">
        <v>0</v>
      </c>
      <c r="I14" s="1210">
        <v>0</v>
      </c>
      <c r="J14" s="1210">
        <v>0</v>
      </c>
      <c r="K14" s="1210">
        <v>0</v>
      </c>
      <c r="L14" s="1210">
        <v>0</v>
      </c>
      <c r="M14" s="1210">
        <v>0</v>
      </c>
      <c r="N14" s="1210">
        <v>0</v>
      </c>
      <c r="O14" s="1209">
        <v>0</v>
      </c>
      <c r="P14" s="1208"/>
      <c r="Q14" s="1208"/>
      <c r="R14" s="1208">
        <f t="shared" si="0"/>
        <v>0</v>
      </c>
      <c r="S14" s="1208">
        <f t="shared" si="0"/>
        <v>0</v>
      </c>
      <c r="T14" s="1208">
        <f t="shared" si="0"/>
        <v>0</v>
      </c>
      <c r="U14" s="1208">
        <f t="shared" si="0"/>
        <v>0</v>
      </c>
      <c r="V14" s="1208">
        <f t="shared" si="0"/>
        <v>0</v>
      </c>
      <c r="W14" s="1208">
        <f t="shared" si="0"/>
        <v>0</v>
      </c>
      <c r="X14" s="1208">
        <f t="shared" si="0"/>
        <v>0</v>
      </c>
      <c r="Y14" s="1208">
        <f t="shared" si="0"/>
        <v>0</v>
      </c>
      <c r="Z14" s="1208">
        <f t="shared" si="0"/>
        <v>0</v>
      </c>
      <c r="AA14" s="1208">
        <f t="shared" si="0"/>
        <v>0</v>
      </c>
      <c r="AB14" s="1208">
        <f t="shared" si="0"/>
        <v>0</v>
      </c>
      <c r="AC14" s="1208">
        <f t="shared" si="0"/>
        <v>0</v>
      </c>
      <c r="AD14" s="1208">
        <f t="shared" si="0"/>
        <v>0</v>
      </c>
      <c r="AE14" s="1208">
        <f t="shared" si="0"/>
        <v>0</v>
      </c>
      <c r="AF14" s="1208">
        <f t="shared" si="0"/>
        <v>0</v>
      </c>
      <c r="AG14" s="1208">
        <f t="shared" si="0"/>
        <v>0</v>
      </c>
      <c r="AH14" s="1208">
        <f t="shared" si="1"/>
        <v>0</v>
      </c>
      <c r="AI14" s="1208">
        <f t="shared" si="1"/>
        <v>0</v>
      </c>
    </row>
    <row r="15" spans="1:35">
      <c r="A15" s="1367" t="s">
        <v>1053</v>
      </c>
      <c r="B15" s="1167" t="s">
        <v>1054</v>
      </c>
      <c r="C15" s="1211">
        <v>33205.697509999998</v>
      </c>
      <c r="D15" s="1210">
        <v>3594.1653799999999</v>
      </c>
      <c r="E15" s="1210">
        <v>324.45488</v>
      </c>
      <c r="F15" s="1210">
        <v>3540.7539999999999</v>
      </c>
      <c r="G15" s="1210">
        <v>0</v>
      </c>
      <c r="H15" s="1210">
        <v>0</v>
      </c>
      <c r="I15" s="1210">
        <v>0</v>
      </c>
      <c r="J15" s="1210">
        <v>0</v>
      </c>
      <c r="K15" s="1210">
        <v>0</v>
      </c>
      <c r="L15" s="1210">
        <v>0</v>
      </c>
      <c r="M15" s="1210">
        <v>0</v>
      </c>
      <c r="N15" s="1210">
        <v>0</v>
      </c>
      <c r="O15" s="1209">
        <v>0</v>
      </c>
      <c r="P15" s="1208"/>
      <c r="Q15" s="1208"/>
      <c r="R15" s="1208">
        <f t="shared" si="0"/>
        <v>0</v>
      </c>
      <c r="S15" s="1208">
        <f t="shared" si="0"/>
        <v>0</v>
      </c>
      <c r="T15" s="1208">
        <f t="shared" si="0"/>
        <v>0</v>
      </c>
      <c r="U15" s="1208">
        <f t="shared" si="0"/>
        <v>0</v>
      </c>
      <c r="V15" s="1208">
        <f t="shared" si="0"/>
        <v>0</v>
      </c>
      <c r="W15" s="1208">
        <f t="shared" si="0"/>
        <v>0</v>
      </c>
      <c r="X15" s="1208">
        <f t="shared" si="0"/>
        <v>0</v>
      </c>
      <c r="Y15" s="1208">
        <f t="shared" si="0"/>
        <v>0</v>
      </c>
      <c r="Z15" s="1208">
        <f t="shared" si="0"/>
        <v>0</v>
      </c>
      <c r="AA15" s="1208">
        <f t="shared" si="0"/>
        <v>0</v>
      </c>
      <c r="AB15" s="1208">
        <f t="shared" si="0"/>
        <v>0</v>
      </c>
      <c r="AC15" s="1208">
        <f t="shared" si="0"/>
        <v>0</v>
      </c>
      <c r="AD15" s="1208">
        <f t="shared" si="0"/>
        <v>0</v>
      </c>
      <c r="AE15" s="1208">
        <f t="shared" si="0"/>
        <v>0</v>
      </c>
      <c r="AF15" s="1208">
        <f t="shared" si="0"/>
        <v>0</v>
      </c>
      <c r="AG15" s="1208">
        <f t="shared" si="0"/>
        <v>0</v>
      </c>
      <c r="AH15" s="1208">
        <f t="shared" si="1"/>
        <v>0</v>
      </c>
      <c r="AI15" s="1208">
        <f t="shared" si="1"/>
        <v>0</v>
      </c>
    </row>
    <row r="16" spans="1:35">
      <c r="A16" s="1367" t="s">
        <v>1055</v>
      </c>
      <c r="B16" s="1322" t="s">
        <v>1056</v>
      </c>
      <c r="C16" s="1211">
        <v>71869.588530000008</v>
      </c>
      <c r="D16" s="1210">
        <v>25005.752520000002</v>
      </c>
      <c r="E16" s="1210">
        <v>77350.709499999997</v>
      </c>
      <c r="F16" s="1210">
        <v>51736.076099999991</v>
      </c>
      <c r="G16" s="1210">
        <v>37422.310170000004</v>
      </c>
      <c r="H16" s="1210">
        <v>17366.85543</v>
      </c>
      <c r="I16" s="1210">
        <v>11767.15677</v>
      </c>
      <c r="J16" s="1210">
        <v>9040.4850100000003</v>
      </c>
      <c r="K16" s="1210">
        <v>6543.3511200000003</v>
      </c>
      <c r="L16" s="1210">
        <v>2724.0731700000006</v>
      </c>
      <c r="M16" s="1210">
        <v>919.50793999999996</v>
      </c>
      <c r="N16" s="1210">
        <v>382.39832000000001</v>
      </c>
      <c r="O16" s="1209">
        <v>19.986650000000001</v>
      </c>
      <c r="P16" s="1208"/>
      <c r="Q16" s="1208"/>
      <c r="R16" s="1208">
        <f t="shared" si="0"/>
        <v>0</v>
      </c>
      <c r="S16" s="1208">
        <f t="shared" si="0"/>
        <v>0</v>
      </c>
      <c r="T16" s="1208">
        <f t="shared" si="0"/>
        <v>0</v>
      </c>
      <c r="U16" s="1208">
        <f t="shared" si="0"/>
        <v>0</v>
      </c>
      <c r="V16" s="1208">
        <f t="shared" si="0"/>
        <v>0</v>
      </c>
      <c r="W16" s="1208">
        <f t="shared" si="0"/>
        <v>0</v>
      </c>
      <c r="X16" s="1208">
        <f t="shared" si="0"/>
        <v>0</v>
      </c>
      <c r="Y16" s="1208">
        <f t="shared" si="0"/>
        <v>0</v>
      </c>
      <c r="Z16" s="1208">
        <f t="shared" si="0"/>
        <v>7.9580786405131221E-13</v>
      </c>
      <c r="AA16" s="1208">
        <f t="shared" si="0"/>
        <v>0</v>
      </c>
      <c r="AB16" s="1208">
        <f t="shared" si="0"/>
        <v>0</v>
      </c>
      <c r="AC16" s="1208">
        <f t="shared" si="0"/>
        <v>-5.8286708792820718E-16</v>
      </c>
      <c r="AD16" s="1208">
        <f t="shared" si="0"/>
        <v>0</v>
      </c>
      <c r="AE16" s="1208">
        <f t="shared" si="0"/>
        <v>0</v>
      </c>
      <c r="AF16" s="1208">
        <f t="shared" si="0"/>
        <v>0</v>
      </c>
      <c r="AG16" s="1208">
        <f t="shared" si="0"/>
        <v>0</v>
      </c>
      <c r="AH16" s="1208">
        <f t="shared" si="1"/>
        <v>0</v>
      </c>
      <c r="AI16" s="1208">
        <f t="shared" si="1"/>
        <v>0</v>
      </c>
    </row>
    <row r="17" spans="1:35" ht="35.25" customHeight="1">
      <c r="A17" s="1367" t="s">
        <v>1057</v>
      </c>
      <c r="B17" s="1322" t="s">
        <v>1058</v>
      </c>
      <c r="C17" s="1211">
        <v>68320.968330000018</v>
      </c>
      <c r="D17" s="1210">
        <v>19995.111340000003</v>
      </c>
      <c r="E17" s="1210">
        <v>75865.756689999995</v>
      </c>
      <c r="F17" s="1210">
        <v>49203.727340000005</v>
      </c>
      <c r="G17" s="1210">
        <v>33458.423589999999</v>
      </c>
      <c r="H17" s="1210">
        <v>14349.46904</v>
      </c>
      <c r="I17" s="1210">
        <v>9826.2226799999989</v>
      </c>
      <c r="J17" s="1210">
        <v>7782.15103</v>
      </c>
      <c r="K17" s="1210">
        <v>5630.4626100000005</v>
      </c>
      <c r="L17" s="1210">
        <v>1743.4057700000003</v>
      </c>
      <c r="M17" s="1210">
        <v>886.58033000000012</v>
      </c>
      <c r="N17" s="1210">
        <v>382.03661999999997</v>
      </c>
      <c r="O17" s="1209">
        <v>19.452159999999999</v>
      </c>
      <c r="P17" s="1208"/>
      <c r="Q17" s="1208"/>
      <c r="R17" s="1208">
        <f t="shared" si="0"/>
        <v>0</v>
      </c>
      <c r="S17" s="1208">
        <f t="shared" si="0"/>
        <v>0</v>
      </c>
      <c r="T17" s="1208">
        <f t="shared" si="0"/>
        <v>0</v>
      </c>
      <c r="U17" s="1208">
        <f t="shared" si="0"/>
        <v>0</v>
      </c>
      <c r="V17" s="1208">
        <f t="shared" si="0"/>
        <v>0</v>
      </c>
      <c r="W17" s="1208">
        <f t="shared" si="0"/>
        <v>0</v>
      </c>
      <c r="X17" s="1208">
        <f t="shared" si="0"/>
        <v>0</v>
      </c>
      <c r="Y17" s="1208">
        <f t="shared" si="0"/>
        <v>0</v>
      </c>
      <c r="Z17" s="1208">
        <f t="shared" si="0"/>
        <v>0</v>
      </c>
      <c r="AA17" s="1208">
        <f t="shared" si="0"/>
        <v>0</v>
      </c>
      <c r="AB17" s="1208">
        <f t="shared" si="0"/>
        <v>0</v>
      </c>
      <c r="AC17" s="1208">
        <f t="shared" si="0"/>
        <v>-6.1322474875780131E-16</v>
      </c>
      <c r="AD17" s="1208">
        <f t="shared" si="0"/>
        <v>0</v>
      </c>
      <c r="AE17" s="1208">
        <f t="shared" si="0"/>
        <v>0</v>
      </c>
      <c r="AF17" s="1208">
        <f t="shared" si="0"/>
        <v>0</v>
      </c>
      <c r="AG17" s="1208">
        <f t="shared" si="0"/>
        <v>0</v>
      </c>
      <c r="AH17" s="1208">
        <f t="shared" si="1"/>
        <v>0</v>
      </c>
      <c r="AI17" s="1208">
        <f t="shared" si="1"/>
        <v>0</v>
      </c>
    </row>
    <row r="18" spans="1:35">
      <c r="A18" s="1367" t="s">
        <v>1059</v>
      </c>
      <c r="B18" s="1322" t="s">
        <v>1060</v>
      </c>
      <c r="C18" s="1211">
        <v>3548.6202000000003</v>
      </c>
      <c r="D18" s="1210">
        <v>5010.6411799999996</v>
      </c>
      <c r="E18" s="1210">
        <v>1484.9528099999998</v>
      </c>
      <c r="F18" s="1210">
        <v>2532.3487599999999</v>
      </c>
      <c r="G18" s="1210">
        <v>3963.8865799999999</v>
      </c>
      <c r="H18" s="1210">
        <v>3017.3863900000001</v>
      </c>
      <c r="I18" s="1210">
        <v>1940.9340900000002</v>
      </c>
      <c r="J18" s="1210">
        <v>1258.3339800000001</v>
      </c>
      <c r="K18" s="1210">
        <v>912.88851</v>
      </c>
      <c r="L18" s="1210">
        <v>980.66739999999993</v>
      </c>
      <c r="M18" s="1210">
        <v>32.927610000000001</v>
      </c>
      <c r="N18" s="1210">
        <v>0.36170000000000002</v>
      </c>
      <c r="O18" s="1209">
        <v>0.53449000000000002</v>
      </c>
      <c r="P18" s="1208"/>
      <c r="Q18" s="1208"/>
      <c r="R18" s="1208">
        <f t="shared" si="0"/>
        <v>0</v>
      </c>
      <c r="S18" s="1208">
        <f t="shared" si="0"/>
        <v>-2.4158453015843406E-13</v>
      </c>
      <c r="T18" s="1208">
        <f t="shared" si="0"/>
        <v>0</v>
      </c>
      <c r="U18" s="1208">
        <f t="shared" si="0"/>
        <v>0</v>
      </c>
      <c r="V18" s="1208">
        <f t="shared" si="0"/>
        <v>0</v>
      </c>
      <c r="W18" s="1208">
        <f t="shared" si="0"/>
        <v>0</v>
      </c>
      <c r="X18" s="1208">
        <f t="shared" si="0"/>
        <v>0</v>
      </c>
      <c r="Y18" s="1208">
        <f t="shared" si="0"/>
        <v>0</v>
      </c>
      <c r="Z18" s="1208">
        <f t="shared" si="0"/>
        <v>-4.8849813083506888E-15</v>
      </c>
      <c r="AA18" s="1208">
        <f t="shared" si="0"/>
        <v>0</v>
      </c>
      <c r="AB18" s="1208">
        <f t="shared" si="0"/>
        <v>0</v>
      </c>
      <c r="AC18" s="1208">
        <f t="shared" si="0"/>
        <v>0</v>
      </c>
      <c r="AD18" s="1208">
        <f t="shared" si="0"/>
        <v>0</v>
      </c>
      <c r="AE18" s="1208">
        <f t="shared" si="0"/>
        <v>0</v>
      </c>
      <c r="AF18" s="1208">
        <f t="shared" si="0"/>
        <v>0</v>
      </c>
      <c r="AG18" s="1208">
        <f t="shared" si="0"/>
        <v>-2.4158453015843406E-13</v>
      </c>
      <c r="AH18" s="1208">
        <f t="shared" si="1"/>
        <v>0</v>
      </c>
      <c r="AI18" s="1208">
        <f t="shared" si="1"/>
        <v>0</v>
      </c>
    </row>
    <row r="19" spans="1:35">
      <c r="A19" s="1367" t="s">
        <v>1061</v>
      </c>
      <c r="B19" s="1167" t="s">
        <v>1062</v>
      </c>
      <c r="C19" s="1211">
        <v>25240.966020000003</v>
      </c>
      <c r="D19" s="1210">
        <v>3058.4634799999999</v>
      </c>
      <c r="E19" s="1210">
        <v>7151.6921900000007</v>
      </c>
      <c r="F19" s="1210">
        <v>9322.4047900000005</v>
      </c>
      <c r="G19" s="1210">
        <v>7613.5302499999998</v>
      </c>
      <c r="H19" s="1210">
        <v>3624.13231</v>
      </c>
      <c r="I19" s="1210">
        <v>1872.8964100000001</v>
      </c>
      <c r="J19" s="1210">
        <v>5185.5842000000002</v>
      </c>
      <c r="K19" s="1210">
        <v>2280.5688999999998</v>
      </c>
      <c r="L19" s="1210">
        <v>264.22829000000002</v>
      </c>
      <c r="M19" s="1210">
        <v>220.2</v>
      </c>
      <c r="N19" s="1210">
        <v>0</v>
      </c>
      <c r="O19" s="1209">
        <v>12.72</v>
      </c>
      <c r="P19" s="1208"/>
      <c r="Q19" s="1208"/>
      <c r="R19" s="1208">
        <f t="shared" si="0"/>
        <v>0</v>
      </c>
      <c r="S19" s="1208">
        <f t="shared" si="0"/>
        <v>0</v>
      </c>
      <c r="T19" s="1208">
        <f t="shared" si="0"/>
        <v>0</v>
      </c>
      <c r="U19" s="1208">
        <f t="shared" si="0"/>
        <v>0</v>
      </c>
      <c r="V19" s="1208">
        <f t="shared" si="0"/>
        <v>0</v>
      </c>
      <c r="W19" s="1208">
        <f t="shared" si="0"/>
        <v>0</v>
      </c>
      <c r="X19" s="1208">
        <f t="shared" si="0"/>
        <v>0</v>
      </c>
      <c r="Y19" s="1208">
        <f t="shared" si="0"/>
        <v>0</v>
      </c>
      <c r="Z19" s="1208">
        <f t="shared" si="0"/>
        <v>0</v>
      </c>
      <c r="AA19" s="1208">
        <f t="shared" si="0"/>
        <v>0</v>
      </c>
      <c r="AB19" s="1208">
        <f t="shared" si="0"/>
        <v>0</v>
      </c>
      <c r="AC19" s="1208">
        <f t="shared" si="0"/>
        <v>0</v>
      </c>
      <c r="AD19" s="1208">
        <f t="shared" si="0"/>
        <v>0</v>
      </c>
      <c r="AE19" s="1208">
        <f t="shared" si="0"/>
        <v>0</v>
      </c>
      <c r="AF19" s="1208">
        <f t="shared" si="0"/>
        <v>0</v>
      </c>
      <c r="AG19" s="1208">
        <f t="shared" si="0"/>
        <v>0</v>
      </c>
      <c r="AH19" s="1208">
        <f t="shared" si="1"/>
        <v>0</v>
      </c>
      <c r="AI19" s="1208">
        <f t="shared" si="1"/>
        <v>0</v>
      </c>
    </row>
    <row r="20" spans="1:35" ht="78" customHeight="1">
      <c r="A20" s="1367" t="s">
        <v>1063</v>
      </c>
      <c r="B20" s="1167" t="s">
        <v>1064</v>
      </c>
      <c r="C20" s="1211">
        <v>0</v>
      </c>
      <c r="D20" s="1210">
        <v>0</v>
      </c>
      <c r="E20" s="1210">
        <v>0</v>
      </c>
      <c r="F20" s="1210">
        <v>0</v>
      </c>
      <c r="G20" s="1210">
        <v>0</v>
      </c>
      <c r="H20" s="1210">
        <v>0</v>
      </c>
      <c r="I20" s="1210">
        <v>0</v>
      </c>
      <c r="J20" s="1210">
        <v>0</v>
      </c>
      <c r="K20" s="1210">
        <v>0</v>
      </c>
      <c r="L20" s="1210">
        <v>0</v>
      </c>
      <c r="M20" s="1210">
        <v>0</v>
      </c>
      <c r="N20" s="1210">
        <v>0</v>
      </c>
      <c r="O20" s="1209">
        <v>0</v>
      </c>
      <c r="P20" s="1208"/>
      <c r="Q20" s="1208"/>
      <c r="R20" s="1208">
        <f t="shared" si="0"/>
        <v>0</v>
      </c>
      <c r="S20" s="1208">
        <f t="shared" si="0"/>
        <v>0</v>
      </c>
      <c r="T20" s="1208">
        <f t="shared" si="0"/>
        <v>0</v>
      </c>
      <c r="U20" s="1208">
        <f t="shared" si="0"/>
        <v>0</v>
      </c>
      <c r="V20" s="1208">
        <f t="shared" si="0"/>
        <v>0</v>
      </c>
      <c r="W20" s="1208">
        <f t="shared" si="0"/>
        <v>0</v>
      </c>
      <c r="X20" s="1208">
        <f t="shared" si="0"/>
        <v>0</v>
      </c>
      <c r="Y20" s="1208">
        <f t="shared" si="0"/>
        <v>0</v>
      </c>
      <c r="Z20" s="1208">
        <f t="shared" si="0"/>
        <v>0</v>
      </c>
      <c r="AA20" s="1208">
        <f t="shared" si="0"/>
        <v>0</v>
      </c>
      <c r="AB20" s="1208">
        <f t="shared" si="0"/>
        <v>0</v>
      </c>
      <c r="AC20" s="1208">
        <f t="shared" si="0"/>
        <v>0</v>
      </c>
      <c r="AD20" s="1208">
        <f t="shared" si="0"/>
        <v>0</v>
      </c>
      <c r="AE20" s="1208">
        <f t="shared" si="0"/>
        <v>0</v>
      </c>
      <c r="AF20" s="1208">
        <f t="shared" si="0"/>
        <v>0</v>
      </c>
      <c r="AG20" s="1208">
        <f t="shared" si="0"/>
        <v>0</v>
      </c>
      <c r="AH20" s="1208">
        <f t="shared" si="1"/>
        <v>0</v>
      </c>
      <c r="AI20" s="1208">
        <f t="shared" si="1"/>
        <v>0</v>
      </c>
    </row>
    <row r="21" spans="1:35" ht="51.75" customHeight="1">
      <c r="A21" s="1367" t="s">
        <v>1065</v>
      </c>
      <c r="B21" s="1167" t="s">
        <v>1066</v>
      </c>
      <c r="C21" s="1211">
        <v>13122.737710000001</v>
      </c>
      <c r="D21" s="1210">
        <v>1967.846</v>
      </c>
      <c r="E21" s="1210">
        <v>4247.7271200000005</v>
      </c>
      <c r="F21" s="1210">
        <v>3978.0865900000003</v>
      </c>
      <c r="G21" s="1210">
        <v>1449.9744599999999</v>
      </c>
      <c r="H21" s="1210">
        <v>882.23851999999999</v>
      </c>
      <c r="I21" s="1210">
        <v>414.84241000000003</v>
      </c>
      <c r="J21" s="1210">
        <v>1798.2573200000002</v>
      </c>
      <c r="K21" s="1210">
        <v>1864.9758999999999</v>
      </c>
      <c r="L21" s="1210">
        <v>202.17229</v>
      </c>
      <c r="M21" s="1210">
        <v>220.2</v>
      </c>
      <c r="N21" s="1210">
        <v>0</v>
      </c>
      <c r="O21" s="1209">
        <v>12.72</v>
      </c>
      <c r="P21" s="1208"/>
      <c r="Q21" s="1208"/>
      <c r="R21" s="1208">
        <f t="shared" si="0"/>
        <v>0</v>
      </c>
      <c r="S21" s="1208">
        <f t="shared" si="0"/>
        <v>0</v>
      </c>
      <c r="T21" s="1208">
        <f t="shared" si="0"/>
        <v>0</v>
      </c>
      <c r="U21" s="1208">
        <f t="shared" si="0"/>
        <v>0</v>
      </c>
      <c r="V21" s="1208">
        <f t="shared" si="0"/>
        <v>0</v>
      </c>
      <c r="W21" s="1208">
        <f t="shared" si="0"/>
        <v>0</v>
      </c>
      <c r="X21" s="1208">
        <f t="shared" si="0"/>
        <v>0</v>
      </c>
      <c r="Y21" s="1208">
        <f t="shared" si="0"/>
        <v>0</v>
      </c>
      <c r="Z21" s="1208">
        <f t="shared" si="0"/>
        <v>0</v>
      </c>
      <c r="AA21" s="1208">
        <f t="shared" si="0"/>
        <v>0</v>
      </c>
      <c r="AB21" s="1208">
        <f t="shared" si="0"/>
        <v>0</v>
      </c>
      <c r="AC21" s="1208">
        <f t="shared" si="0"/>
        <v>0</v>
      </c>
      <c r="AD21" s="1208">
        <f t="shared" si="0"/>
        <v>0</v>
      </c>
      <c r="AE21" s="1208">
        <f t="shared" si="0"/>
        <v>0</v>
      </c>
      <c r="AF21" s="1208">
        <f t="shared" si="0"/>
        <v>0</v>
      </c>
      <c r="AG21" s="1208">
        <f t="shared" si="0"/>
        <v>0</v>
      </c>
      <c r="AH21" s="1208">
        <f t="shared" si="1"/>
        <v>0</v>
      </c>
      <c r="AI21" s="1208">
        <f t="shared" si="1"/>
        <v>0</v>
      </c>
    </row>
    <row r="22" spans="1:35" ht="51" customHeight="1">
      <c r="A22" s="1367" t="s">
        <v>1067</v>
      </c>
      <c r="B22" s="1167" t="s">
        <v>1068</v>
      </c>
      <c r="C22" s="1211">
        <v>12118.22831</v>
      </c>
      <c r="D22" s="1210">
        <v>1090.6174799999999</v>
      </c>
      <c r="E22" s="1210">
        <v>2903.9650699999997</v>
      </c>
      <c r="F22" s="1210">
        <v>5344.3182000000006</v>
      </c>
      <c r="G22" s="1210">
        <v>6163.5557900000003</v>
      </c>
      <c r="H22" s="1210">
        <v>2741.8937900000001</v>
      </c>
      <c r="I22" s="1210">
        <v>1458.0540000000001</v>
      </c>
      <c r="J22" s="1210">
        <v>3387.3268800000001</v>
      </c>
      <c r="K22" s="1210">
        <v>415.59300000000002</v>
      </c>
      <c r="L22" s="1210">
        <v>62.055999999999997</v>
      </c>
      <c r="M22" s="1210">
        <v>0</v>
      </c>
      <c r="N22" s="1210">
        <v>0</v>
      </c>
      <c r="O22" s="1209">
        <v>0</v>
      </c>
      <c r="P22" s="1208"/>
      <c r="Q22" s="1208"/>
      <c r="R22" s="1208">
        <f t="shared" si="0"/>
        <v>0</v>
      </c>
      <c r="S22" s="1208">
        <f t="shared" si="0"/>
        <v>0</v>
      </c>
      <c r="T22" s="1208">
        <f t="shared" si="0"/>
        <v>0</v>
      </c>
      <c r="U22" s="1208">
        <f t="shared" si="0"/>
        <v>0</v>
      </c>
      <c r="V22" s="1208">
        <f t="shared" si="0"/>
        <v>0</v>
      </c>
      <c r="W22" s="1208">
        <f t="shared" si="0"/>
        <v>0</v>
      </c>
      <c r="X22" s="1208">
        <f t="shared" si="0"/>
        <v>0</v>
      </c>
      <c r="Y22" s="1208">
        <f t="shared" si="0"/>
        <v>0</v>
      </c>
      <c r="Z22" s="1208">
        <f t="shared" si="0"/>
        <v>0</v>
      </c>
      <c r="AA22" s="1208">
        <f t="shared" si="0"/>
        <v>0</v>
      </c>
      <c r="AB22" s="1208">
        <f t="shared" si="0"/>
        <v>0</v>
      </c>
      <c r="AC22" s="1208">
        <f t="shared" si="0"/>
        <v>0</v>
      </c>
      <c r="AD22" s="1208">
        <f t="shared" si="0"/>
        <v>0</v>
      </c>
      <c r="AE22" s="1208">
        <f t="shared" si="0"/>
        <v>0</v>
      </c>
      <c r="AF22" s="1208">
        <f t="shared" si="0"/>
        <v>0</v>
      </c>
      <c r="AG22" s="1208">
        <f t="shared" si="0"/>
        <v>0</v>
      </c>
      <c r="AH22" s="1208">
        <f t="shared" si="1"/>
        <v>0</v>
      </c>
      <c r="AI22" s="1208">
        <f t="shared" si="1"/>
        <v>0</v>
      </c>
    </row>
    <row r="23" spans="1:35">
      <c r="A23" s="1367" t="s">
        <v>1069</v>
      </c>
      <c r="B23" s="1167" t="s">
        <v>1070</v>
      </c>
      <c r="C23" s="1211">
        <v>32.773000000000003</v>
      </c>
      <c r="D23" s="1210">
        <v>58.197000000000003</v>
      </c>
      <c r="E23" s="1210">
        <v>0</v>
      </c>
      <c r="F23" s="1210">
        <v>7.1749999999999998</v>
      </c>
      <c r="G23" s="1210">
        <v>14.35</v>
      </c>
      <c r="H23" s="1210">
        <v>14.35</v>
      </c>
      <c r="I23" s="1210">
        <v>0</v>
      </c>
      <c r="J23" s="1210">
        <v>0</v>
      </c>
      <c r="K23" s="1210">
        <v>0</v>
      </c>
      <c r="L23" s="1210">
        <v>0</v>
      </c>
      <c r="M23" s="1210">
        <v>0</v>
      </c>
      <c r="N23" s="1210">
        <v>0</v>
      </c>
      <c r="O23" s="1209">
        <v>0</v>
      </c>
      <c r="P23" s="1208"/>
      <c r="Q23" s="1208"/>
      <c r="R23" s="1208">
        <f t="shared" si="0"/>
        <v>0</v>
      </c>
      <c r="S23" s="1208">
        <f t="shared" si="0"/>
        <v>0</v>
      </c>
      <c r="T23" s="1208">
        <f t="shared" si="0"/>
        <v>0</v>
      </c>
      <c r="U23" s="1208">
        <f t="shared" si="0"/>
        <v>0</v>
      </c>
      <c r="V23" s="1208">
        <f t="shared" si="0"/>
        <v>0</v>
      </c>
      <c r="W23" s="1208">
        <f t="shared" si="0"/>
        <v>0</v>
      </c>
      <c r="X23" s="1208">
        <f t="shared" si="0"/>
        <v>0</v>
      </c>
      <c r="Y23" s="1208">
        <f t="shared" si="0"/>
        <v>0</v>
      </c>
      <c r="Z23" s="1208">
        <f t="shared" si="0"/>
        <v>0</v>
      </c>
      <c r="AA23" s="1208">
        <f t="shared" si="0"/>
        <v>0</v>
      </c>
      <c r="AB23" s="1208">
        <f t="shared" si="0"/>
        <v>0</v>
      </c>
      <c r="AC23" s="1208">
        <f t="shared" si="0"/>
        <v>0</v>
      </c>
      <c r="AD23" s="1208">
        <f t="shared" si="0"/>
        <v>0</v>
      </c>
      <c r="AE23" s="1208">
        <f t="shared" si="0"/>
        <v>0</v>
      </c>
      <c r="AF23" s="1208">
        <f t="shared" si="0"/>
        <v>0</v>
      </c>
      <c r="AG23" s="1208">
        <f t="shared" si="0"/>
        <v>0</v>
      </c>
      <c r="AH23" s="1208">
        <f t="shared" si="1"/>
        <v>0</v>
      </c>
      <c r="AI23" s="1208">
        <f t="shared" si="1"/>
        <v>0</v>
      </c>
    </row>
    <row r="24" spans="1:35" s="1358" customFormat="1">
      <c r="A24" s="1207" t="s">
        <v>1041</v>
      </c>
      <c r="B24" s="1206" t="s">
        <v>1071</v>
      </c>
      <c r="C24" s="1205">
        <v>157793.9136</v>
      </c>
      <c r="D24" s="1204">
        <v>31716.578380000003</v>
      </c>
      <c r="E24" s="1204">
        <v>84826.856569999989</v>
      </c>
      <c r="F24" s="1204">
        <v>64606.409890000003</v>
      </c>
      <c r="G24" s="1204">
        <v>45050.190419999992</v>
      </c>
      <c r="H24" s="1204">
        <v>21005.337739999999</v>
      </c>
      <c r="I24" s="1204">
        <v>13640.053179999999</v>
      </c>
      <c r="J24" s="1204">
        <v>14226.06921</v>
      </c>
      <c r="K24" s="1204">
        <v>8823.9200199999996</v>
      </c>
      <c r="L24" s="1204">
        <v>2988.3014600000006</v>
      </c>
      <c r="M24" s="1204">
        <v>1139.70794</v>
      </c>
      <c r="N24" s="1204">
        <v>382.39832000000001</v>
      </c>
      <c r="O24" s="1158">
        <v>32.706650000000003</v>
      </c>
      <c r="P24" s="1208"/>
      <c r="Q24" s="1208"/>
      <c r="R24" s="1208">
        <f t="shared" si="0"/>
        <v>0</v>
      </c>
      <c r="S24" s="1208">
        <f t="shared" si="0"/>
        <v>0</v>
      </c>
      <c r="T24" s="1208">
        <f t="shared" si="0"/>
        <v>0</v>
      </c>
      <c r="U24" s="1208">
        <f t="shared" si="1"/>
        <v>0</v>
      </c>
      <c r="V24" s="1208">
        <f t="shared" si="1"/>
        <v>0</v>
      </c>
      <c r="W24" s="1208">
        <f t="shared" si="1"/>
        <v>0</v>
      </c>
      <c r="X24" s="1208">
        <f t="shared" si="1"/>
        <v>0</v>
      </c>
      <c r="Y24" s="1208">
        <f t="shared" si="1"/>
        <v>0</v>
      </c>
      <c r="Z24" s="1208">
        <f t="shared" si="1"/>
        <v>7.9580786405131221E-13</v>
      </c>
      <c r="AA24" s="1208">
        <f t="shared" si="1"/>
        <v>0</v>
      </c>
      <c r="AB24" s="1208">
        <f t="shared" si="1"/>
        <v>0</v>
      </c>
      <c r="AC24" s="1208">
        <f t="shared" si="1"/>
        <v>-5.8286708792820718E-16</v>
      </c>
      <c r="AD24" s="1208">
        <f t="shared" si="1"/>
        <v>0</v>
      </c>
      <c r="AE24" s="1208">
        <f t="shared" si="1"/>
        <v>0</v>
      </c>
      <c r="AF24" s="1208">
        <f t="shared" si="1"/>
        <v>0</v>
      </c>
      <c r="AG24" s="1208">
        <f t="shared" si="1"/>
        <v>0</v>
      </c>
      <c r="AH24" s="1208">
        <f t="shared" si="1"/>
        <v>0</v>
      </c>
      <c r="AI24" s="1208">
        <f t="shared" si="1"/>
        <v>0</v>
      </c>
    </row>
    <row r="25" spans="1:35">
      <c r="A25" s="1367" t="s">
        <v>1041</v>
      </c>
      <c r="B25" s="1323" t="s">
        <v>22</v>
      </c>
      <c r="C25" s="1203">
        <v>0</v>
      </c>
      <c r="D25" s="1334">
        <v>0</v>
      </c>
      <c r="E25" s="1334">
        <v>0</v>
      </c>
      <c r="F25" s="1334">
        <v>0</v>
      </c>
      <c r="G25" s="1334">
        <v>0</v>
      </c>
      <c r="H25" s="1334">
        <v>0</v>
      </c>
      <c r="I25" s="1334">
        <v>0</v>
      </c>
      <c r="J25" s="1334">
        <v>0</v>
      </c>
      <c r="K25" s="1334">
        <v>0</v>
      </c>
      <c r="L25" s="1334">
        <v>0</v>
      </c>
      <c r="M25" s="1334">
        <v>0</v>
      </c>
      <c r="N25" s="1334">
        <v>0</v>
      </c>
      <c r="O25" s="1202">
        <v>0</v>
      </c>
      <c r="P25" s="1208"/>
      <c r="Q25" s="1208"/>
      <c r="R25" s="1208">
        <f t="shared" ref="R25:AG50" si="2">D25-D75-D125-D175</f>
        <v>0</v>
      </c>
      <c r="S25" s="1208">
        <f t="shared" si="2"/>
        <v>0</v>
      </c>
      <c r="T25" s="1208">
        <f t="shared" si="2"/>
        <v>0</v>
      </c>
      <c r="U25" s="1208">
        <f t="shared" si="2"/>
        <v>0</v>
      </c>
      <c r="V25" s="1208">
        <f t="shared" si="2"/>
        <v>0</v>
      </c>
      <c r="W25" s="1208">
        <f t="shared" si="2"/>
        <v>0</v>
      </c>
      <c r="X25" s="1208">
        <f t="shared" si="2"/>
        <v>0</v>
      </c>
      <c r="Y25" s="1208">
        <f t="shared" si="2"/>
        <v>0</v>
      </c>
      <c r="Z25" s="1208">
        <f t="shared" si="2"/>
        <v>0</v>
      </c>
      <c r="AA25" s="1208">
        <f t="shared" si="2"/>
        <v>0</v>
      </c>
      <c r="AB25" s="1208">
        <f t="shared" si="2"/>
        <v>0</v>
      </c>
      <c r="AC25" s="1208">
        <f t="shared" si="2"/>
        <v>0</v>
      </c>
      <c r="AD25" s="1208">
        <f t="shared" si="2"/>
        <v>0</v>
      </c>
      <c r="AE25" s="1208">
        <f t="shared" si="2"/>
        <v>0</v>
      </c>
      <c r="AF25" s="1208">
        <f t="shared" si="2"/>
        <v>0</v>
      </c>
      <c r="AG25" s="1208">
        <f t="shared" si="2"/>
        <v>0</v>
      </c>
      <c r="AH25" s="1208">
        <f t="shared" ref="U25:AI41" si="3">T25-T75-T125-T175</f>
        <v>0</v>
      </c>
      <c r="AI25" s="1208">
        <f t="shared" si="3"/>
        <v>0</v>
      </c>
    </row>
    <row r="26" spans="1:35">
      <c r="A26" s="1367" t="s">
        <v>1072</v>
      </c>
      <c r="B26" s="1167" t="s">
        <v>1073</v>
      </c>
      <c r="C26" s="1211">
        <v>67089.28181</v>
      </c>
      <c r="D26" s="1210">
        <v>0</v>
      </c>
      <c r="E26" s="1210">
        <v>3.0000000000000001E-3</v>
      </c>
      <c r="F26" s="1210">
        <v>3.8050000000000002</v>
      </c>
      <c r="G26" s="1210">
        <v>0</v>
      </c>
      <c r="H26" s="1210">
        <v>0</v>
      </c>
      <c r="I26" s="1210">
        <v>0</v>
      </c>
      <c r="J26" s="1210">
        <v>0</v>
      </c>
      <c r="K26" s="1210">
        <v>0</v>
      </c>
      <c r="L26" s="1210">
        <v>0</v>
      </c>
      <c r="M26" s="1210">
        <v>0</v>
      </c>
      <c r="N26" s="1210">
        <v>0</v>
      </c>
      <c r="O26" s="1209">
        <v>0</v>
      </c>
      <c r="P26" s="1208"/>
      <c r="Q26" s="1208"/>
      <c r="R26" s="1208">
        <f t="shared" si="2"/>
        <v>0</v>
      </c>
      <c r="S26" s="1208">
        <f t="shared" si="2"/>
        <v>0</v>
      </c>
      <c r="T26" s="1208">
        <f t="shared" si="2"/>
        <v>0</v>
      </c>
      <c r="U26" s="1208">
        <f t="shared" si="3"/>
        <v>0</v>
      </c>
      <c r="V26" s="1208">
        <f t="shared" si="3"/>
        <v>0</v>
      </c>
      <c r="W26" s="1208">
        <f t="shared" si="3"/>
        <v>0</v>
      </c>
      <c r="X26" s="1208">
        <f t="shared" si="3"/>
        <v>0</v>
      </c>
      <c r="Y26" s="1208">
        <f t="shared" si="3"/>
        <v>0</v>
      </c>
      <c r="Z26" s="1208">
        <f t="shared" si="3"/>
        <v>0</v>
      </c>
      <c r="AA26" s="1208">
        <f t="shared" si="3"/>
        <v>0</v>
      </c>
      <c r="AB26" s="1208">
        <f t="shared" si="3"/>
        <v>0</v>
      </c>
      <c r="AC26" s="1208">
        <f t="shared" si="3"/>
        <v>0</v>
      </c>
      <c r="AD26" s="1208">
        <f t="shared" si="3"/>
        <v>0</v>
      </c>
      <c r="AE26" s="1208">
        <f t="shared" si="3"/>
        <v>0</v>
      </c>
      <c r="AF26" s="1208">
        <f t="shared" si="3"/>
        <v>0</v>
      </c>
      <c r="AG26" s="1208">
        <f t="shared" si="3"/>
        <v>0</v>
      </c>
      <c r="AH26" s="1208">
        <f t="shared" si="3"/>
        <v>0</v>
      </c>
      <c r="AI26" s="1208">
        <f t="shared" si="3"/>
        <v>0</v>
      </c>
    </row>
    <row r="27" spans="1:35">
      <c r="A27" s="1367" t="s">
        <v>1074</v>
      </c>
      <c r="B27" s="1167" t="s">
        <v>624</v>
      </c>
      <c r="C27" s="1211">
        <v>55529.896460000011</v>
      </c>
      <c r="D27" s="1210">
        <v>0</v>
      </c>
      <c r="E27" s="1210">
        <v>3.0000000000000001E-3</v>
      </c>
      <c r="F27" s="1210">
        <v>3.8050000000000002</v>
      </c>
      <c r="G27" s="1210">
        <v>0</v>
      </c>
      <c r="H27" s="1210">
        <v>0</v>
      </c>
      <c r="I27" s="1210">
        <v>0</v>
      </c>
      <c r="J27" s="1210">
        <v>0</v>
      </c>
      <c r="K27" s="1210">
        <v>0</v>
      </c>
      <c r="L27" s="1210">
        <v>0</v>
      </c>
      <c r="M27" s="1210">
        <v>0</v>
      </c>
      <c r="N27" s="1210">
        <v>0</v>
      </c>
      <c r="O27" s="1209">
        <v>0</v>
      </c>
      <c r="P27" s="1208"/>
      <c r="Q27" s="1208"/>
      <c r="R27" s="1208">
        <f t="shared" si="2"/>
        <v>0</v>
      </c>
      <c r="S27" s="1208">
        <f t="shared" si="2"/>
        <v>0</v>
      </c>
      <c r="T27" s="1208">
        <f t="shared" si="2"/>
        <v>0</v>
      </c>
      <c r="U27" s="1208">
        <f t="shared" si="3"/>
        <v>0</v>
      </c>
      <c r="V27" s="1208">
        <f t="shared" si="3"/>
        <v>0</v>
      </c>
      <c r="W27" s="1208">
        <f t="shared" si="3"/>
        <v>0</v>
      </c>
      <c r="X27" s="1208">
        <f t="shared" si="3"/>
        <v>0</v>
      </c>
      <c r="Y27" s="1208">
        <f t="shared" si="3"/>
        <v>0</v>
      </c>
      <c r="Z27" s="1208">
        <f t="shared" si="3"/>
        <v>0</v>
      </c>
      <c r="AA27" s="1208">
        <f t="shared" si="3"/>
        <v>0</v>
      </c>
      <c r="AB27" s="1208">
        <f t="shared" si="3"/>
        <v>0</v>
      </c>
      <c r="AC27" s="1208">
        <f t="shared" si="3"/>
        <v>0</v>
      </c>
      <c r="AD27" s="1208">
        <f t="shared" si="3"/>
        <v>0</v>
      </c>
      <c r="AE27" s="1208">
        <f t="shared" si="3"/>
        <v>0</v>
      </c>
      <c r="AF27" s="1208">
        <f t="shared" si="3"/>
        <v>0</v>
      </c>
      <c r="AG27" s="1208">
        <f t="shared" si="3"/>
        <v>0</v>
      </c>
      <c r="AH27" s="1208">
        <f t="shared" si="3"/>
        <v>0</v>
      </c>
      <c r="AI27" s="1208">
        <f t="shared" si="3"/>
        <v>0</v>
      </c>
    </row>
    <row r="28" spans="1:35">
      <c r="A28" s="1367" t="s">
        <v>1075</v>
      </c>
      <c r="B28" s="1167" t="s">
        <v>1046</v>
      </c>
      <c r="C28" s="1211">
        <v>11559.38535</v>
      </c>
      <c r="D28" s="1210">
        <v>0</v>
      </c>
      <c r="E28" s="1210">
        <v>0</v>
      </c>
      <c r="F28" s="1210">
        <v>0</v>
      </c>
      <c r="G28" s="1210">
        <v>0</v>
      </c>
      <c r="H28" s="1210">
        <v>0</v>
      </c>
      <c r="I28" s="1210">
        <v>0</v>
      </c>
      <c r="J28" s="1210">
        <v>0</v>
      </c>
      <c r="K28" s="1210">
        <v>0</v>
      </c>
      <c r="L28" s="1210">
        <v>0</v>
      </c>
      <c r="M28" s="1210">
        <v>0</v>
      </c>
      <c r="N28" s="1210">
        <v>0</v>
      </c>
      <c r="O28" s="1209">
        <v>0</v>
      </c>
      <c r="P28" s="1208"/>
      <c r="Q28" s="1208"/>
      <c r="R28" s="1208">
        <f t="shared" si="2"/>
        <v>0</v>
      </c>
      <c r="S28" s="1208">
        <f t="shared" si="2"/>
        <v>0</v>
      </c>
      <c r="T28" s="1208">
        <f t="shared" si="2"/>
        <v>0</v>
      </c>
      <c r="U28" s="1208">
        <f t="shared" si="3"/>
        <v>0</v>
      </c>
      <c r="V28" s="1208">
        <f t="shared" si="3"/>
        <v>0</v>
      </c>
      <c r="W28" s="1208">
        <f t="shared" si="3"/>
        <v>0</v>
      </c>
      <c r="X28" s="1208">
        <f t="shared" si="3"/>
        <v>0</v>
      </c>
      <c r="Y28" s="1208">
        <f t="shared" si="3"/>
        <v>0</v>
      </c>
      <c r="Z28" s="1208">
        <f t="shared" si="3"/>
        <v>0</v>
      </c>
      <c r="AA28" s="1208">
        <f t="shared" si="3"/>
        <v>0</v>
      </c>
      <c r="AB28" s="1208">
        <f t="shared" si="3"/>
        <v>0</v>
      </c>
      <c r="AC28" s="1208">
        <f t="shared" si="3"/>
        <v>0</v>
      </c>
      <c r="AD28" s="1208">
        <f t="shared" si="3"/>
        <v>0</v>
      </c>
      <c r="AE28" s="1208">
        <f t="shared" si="3"/>
        <v>0</v>
      </c>
      <c r="AF28" s="1208">
        <f t="shared" si="3"/>
        <v>0</v>
      </c>
      <c r="AG28" s="1208">
        <f t="shared" si="3"/>
        <v>0</v>
      </c>
      <c r="AH28" s="1208">
        <f t="shared" si="3"/>
        <v>0</v>
      </c>
      <c r="AI28" s="1208">
        <f t="shared" si="3"/>
        <v>0</v>
      </c>
    </row>
    <row r="29" spans="1:35">
      <c r="A29" s="1367" t="s">
        <v>1076</v>
      </c>
      <c r="B29" s="1167" t="s">
        <v>1050</v>
      </c>
      <c r="C29" s="1211">
        <v>35766.928449999999</v>
      </c>
      <c r="D29" s="1210">
        <v>34039.02117</v>
      </c>
      <c r="E29" s="1210">
        <v>55941.999600000003</v>
      </c>
      <c r="F29" s="1210">
        <v>42577.523069999996</v>
      </c>
      <c r="G29" s="1210">
        <v>26520.930270000004</v>
      </c>
      <c r="H29" s="1210">
        <v>10955.021719999997</v>
      </c>
      <c r="I29" s="1210">
        <v>716.07299</v>
      </c>
      <c r="J29" s="1210">
        <v>1515.5711700000002</v>
      </c>
      <c r="K29" s="1210">
        <v>51.844720000000002</v>
      </c>
      <c r="L29" s="1210">
        <v>107.73527</v>
      </c>
      <c r="M29" s="1210">
        <v>82.006360000000001</v>
      </c>
      <c r="N29" s="1210">
        <v>6.5975000000000001</v>
      </c>
      <c r="O29" s="1209">
        <v>0.90825</v>
      </c>
      <c r="P29" s="1208"/>
      <c r="Q29" s="1208"/>
      <c r="R29" s="1208">
        <f t="shared" si="2"/>
        <v>-2.1600499167107046E-12</v>
      </c>
      <c r="S29" s="1208">
        <f t="shared" si="2"/>
        <v>0</v>
      </c>
      <c r="T29" s="1208">
        <f t="shared" si="2"/>
        <v>-5.4853899200679734E-12</v>
      </c>
      <c r="U29" s="1208">
        <f t="shared" si="3"/>
        <v>7.744915819785092E-13</v>
      </c>
      <c r="V29" s="1208">
        <f t="shared" si="3"/>
        <v>-4.3698378249246161E-13</v>
      </c>
      <c r="W29" s="1208">
        <f t="shared" si="3"/>
        <v>1.1368683772161603E-13</v>
      </c>
      <c r="X29" s="1208">
        <f t="shared" si="3"/>
        <v>0</v>
      </c>
      <c r="Y29" s="1208">
        <f t="shared" si="3"/>
        <v>0</v>
      </c>
      <c r="Z29" s="1208">
        <f t="shared" si="3"/>
        <v>0</v>
      </c>
      <c r="AA29" s="1208">
        <f t="shared" si="3"/>
        <v>0</v>
      </c>
      <c r="AB29" s="1208">
        <f t="shared" si="3"/>
        <v>0</v>
      </c>
      <c r="AC29" s="1208">
        <f t="shared" si="3"/>
        <v>0</v>
      </c>
      <c r="AD29" s="1208">
        <f t="shared" si="3"/>
        <v>0</v>
      </c>
      <c r="AE29" s="1208">
        <f t="shared" si="3"/>
        <v>0</v>
      </c>
      <c r="AF29" s="1208">
        <f t="shared" si="3"/>
        <v>-2.1600499167107046E-12</v>
      </c>
      <c r="AG29" s="1208">
        <f t="shared" si="3"/>
        <v>0</v>
      </c>
      <c r="AH29" s="1208">
        <f t="shared" si="3"/>
        <v>-5.4853899200679734E-12</v>
      </c>
      <c r="AI29" s="1208">
        <f t="shared" si="3"/>
        <v>7.744915819785092E-13</v>
      </c>
    </row>
    <row r="30" spans="1:35" ht="30.75" customHeight="1">
      <c r="A30" s="1367" t="s">
        <v>1077</v>
      </c>
      <c r="B30" s="1167" t="s">
        <v>1078</v>
      </c>
      <c r="C30" s="1211">
        <v>31299.432390000002</v>
      </c>
      <c r="D30" s="1210">
        <v>31284.330990000002</v>
      </c>
      <c r="E30" s="1210">
        <v>55025.205470000001</v>
      </c>
      <c r="F30" s="1210">
        <v>40615.560980000002</v>
      </c>
      <c r="G30" s="1210">
        <v>25271.096659999999</v>
      </c>
      <c r="H30" s="1210">
        <v>10111.892019999999</v>
      </c>
      <c r="I30" s="1210">
        <v>384.33676000000003</v>
      </c>
      <c r="J30" s="1210">
        <v>942.40436999999997</v>
      </c>
      <c r="K30" s="1210">
        <v>51.844720000000002</v>
      </c>
      <c r="L30" s="1210">
        <v>103.51805</v>
      </c>
      <c r="M30" s="1210">
        <v>74.293949999999995</v>
      </c>
      <c r="N30" s="1210">
        <v>6.5975000000000001</v>
      </c>
      <c r="O30" s="1209">
        <v>0.90825</v>
      </c>
      <c r="P30" s="1208"/>
      <c r="Q30" s="1208"/>
      <c r="R30" s="1208">
        <f t="shared" si="2"/>
        <v>1.4779288903810084E-12</v>
      </c>
      <c r="S30" s="1208">
        <f t="shared" si="2"/>
        <v>7.2759576141834259E-12</v>
      </c>
      <c r="T30" s="1208">
        <f t="shared" si="2"/>
        <v>3.950617610826157E-12</v>
      </c>
      <c r="U30" s="1208">
        <f t="shared" si="3"/>
        <v>-4.2572889658032409E-12</v>
      </c>
      <c r="V30" s="1208">
        <f t="shared" si="3"/>
        <v>4.4178549707396542E-13</v>
      </c>
      <c r="W30" s="1208">
        <f t="shared" si="3"/>
        <v>0</v>
      </c>
      <c r="X30" s="1208">
        <f t="shared" si="3"/>
        <v>1.1368683772161603E-13</v>
      </c>
      <c r="Y30" s="1208">
        <f t="shared" si="3"/>
        <v>0</v>
      </c>
      <c r="Z30" s="1208">
        <f t="shared" si="3"/>
        <v>0</v>
      </c>
      <c r="AA30" s="1208">
        <f t="shared" si="3"/>
        <v>0</v>
      </c>
      <c r="AB30" s="1208">
        <f t="shared" si="3"/>
        <v>0</v>
      </c>
      <c r="AC30" s="1208">
        <f t="shared" si="3"/>
        <v>0</v>
      </c>
      <c r="AD30" s="1208">
        <f t="shared" si="3"/>
        <v>0</v>
      </c>
      <c r="AE30" s="1208">
        <f t="shared" si="3"/>
        <v>0</v>
      </c>
      <c r="AF30" s="1208">
        <f t="shared" si="3"/>
        <v>1.4779288903810084E-12</v>
      </c>
      <c r="AG30" s="1208">
        <f t="shared" si="3"/>
        <v>7.2759576141834259E-12</v>
      </c>
      <c r="AH30" s="1208">
        <f t="shared" si="3"/>
        <v>3.950617610826157E-12</v>
      </c>
      <c r="AI30" s="1208">
        <f t="shared" si="3"/>
        <v>-4.2572889658032409E-12</v>
      </c>
    </row>
    <row r="31" spans="1:35">
      <c r="A31" s="1367" t="s">
        <v>1079</v>
      </c>
      <c r="B31" s="1167" t="s">
        <v>1054</v>
      </c>
      <c r="C31" s="1211">
        <v>4467.4960599999995</v>
      </c>
      <c r="D31" s="1210">
        <v>2754.6901800000001</v>
      </c>
      <c r="E31" s="1210">
        <v>916.79412999999988</v>
      </c>
      <c r="F31" s="1210">
        <v>1961.9620899999998</v>
      </c>
      <c r="G31" s="1210">
        <v>1249.8336099999999</v>
      </c>
      <c r="H31" s="1210">
        <v>843.12969999999996</v>
      </c>
      <c r="I31" s="1210">
        <v>331.73622999999998</v>
      </c>
      <c r="J31" s="1210">
        <v>573.16679999999997</v>
      </c>
      <c r="K31" s="1210">
        <v>0</v>
      </c>
      <c r="L31" s="1210">
        <v>4.2172199999999993</v>
      </c>
      <c r="M31" s="1210">
        <v>7.7124100000000002</v>
      </c>
      <c r="N31" s="1210">
        <v>0</v>
      </c>
      <c r="O31" s="1209">
        <v>0</v>
      </c>
      <c r="P31" s="1208"/>
      <c r="Q31" s="1208"/>
      <c r="R31" s="1208">
        <f t="shared" si="2"/>
        <v>-2.2737367544323206E-13</v>
      </c>
      <c r="S31" s="1208">
        <f t="shared" si="2"/>
        <v>0</v>
      </c>
      <c r="T31" s="1208">
        <f t="shared" si="2"/>
        <v>-1.0746958878371515E-13</v>
      </c>
      <c r="U31" s="1208">
        <f t="shared" si="3"/>
        <v>-1.9895196601282805E-13</v>
      </c>
      <c r="V31" s="1208">
        <f t="shared" si="3"/>
        <v>3.1974423109204508E-14</v>
      </c>
      <c r="W31" s="1208">
        <f t="shared" si="3"/>
        <v>0</v>
      </c>
      <c r="X31" s="1208">
        <f t="shared" si="3"/>
        <v>0</v>
      </c>
      <c r="Y31" s="1208">
        <f t="shared" si="3"/>
        <v>0</v>
      </c>
      <c r="Z31" s="1208">
        <f t="shared" si="3"/>
        <v>0</v>
      </c>
      <c r="AA31" s="1208">
        <f t="shared" si="3"/>
        <v>0</v>
      </c>
      <c r="AB31" s="1208">
        <f t="shared" si="3"/>
        <v>0</v>
      </c>
      <c r="AC31" s="1208">
        <f t="shared" si="3"/>
        <v>0</v>
      </c>
      <c r="AD31" s="1208">
        <f t="shared" si="3"/>
        <v>0</v>
      </c>
      <c r="AE31" s="1208">
        <f t="shared" si="3"/>
        <v>0</v>
      </c>
      <c r="AF31" s="1208">
        <f t="shared" si="3"/>
        <v>-2.2737367544323206E-13</v>
      </c>
      <c r="AG31" s="1208">
        <f t="shared" si="3"/>
        <v>0</v>
      </c>
      <c r="AH31" s="1208">
        <f t="shared" si="3"/>
        <v>-1.0746958878371515E-13</v>
      </c>
      <c r="AI31" s="1208">
        <f t="shared" si="3"/>
        <v>-1.9895196601282805E-13</v>
      </c>
    </row>
    <row r="32" spans="1:35">
      <c r="A32" s="1367" t="s">
        <v>1080</v>
      </c>
      <c r="B32" s="1167" t="s">
        <v>631</v>
      </c>
      <c r="C32" s="1211">
        <v>4590.8933099999995</v>
      </c>
      <c r="D32" s="1210">
        <v>1491.529</v>
      </c>
      <c r="E32" s="1210">
        <v>7169.5455300000003</v>
      </c>
      <c r="F32" s="1210">
        <v>2494.4245799999999</v>
      </c>
      <c r="G32" s="1210">
        <v>3838.0211399999998</v>
      </c>
      <c r="H32" s="1210">
        <v>3421.2541900000001</v>
      </c>
      <c r="I32" s="1210">
        <v>1880.0270299999997</v>
      </c>
      <c r="J32" s="1210">
        <v>1360.1328299999998</v>
      </c>
      <c r="K32" s="1210">
        <v>1127.61376</v>
      </c>
      <c r="L32" s="1210">
        <v>595.10557000000006</v>
      </c>
      <c r="M32" s="1210">
        <v>266.02795000000003</v>
      </c>
      <c r="N32" s="1210">
        <v>98.463189999999997</v>
      </c>
      <c r="O32" s="1209">
        <v>12.244999999999999</v>
      </c>
      <c r="P32" s="1208"/>
      <c r="Q32" s="1208"/>
      <c r="R32" s="1208">
        <f t="shared" si="2"/>
        <v>0</v>
      </c>
      <c r="S32" s="1208">
        <f t="shared" si="2"/>
        <v>0</v>
      </c>
      <c r="T32" s="1208">
        <f t="shared" si="2"/>
        <v>0</v>
      </c>
      <c r="U32" s="1208">
        <f t="shared" si="3"/>
        <v>0</v>
      </c>
      <c r="V32" s="1208">
        <f t="shared" si="3"/>
        <v>0</v>
      </c>
      <c r="W32" s="1208">
        <f t="shared" si="3"/>
        <v>0</v>
      </c>
      <c r="X32" s="1208">
        <f t="shared" si="3"/>
        <v>0</v>
      </c>
      <c r="Y32" s="1208">
        <f t="shared" si="3"/>
        <v>0</v>
      </c>
      <c r="Z32" s="1208">
        <f t="shared" si="3"/>
        <v>0</v>
      </c>
      <c r="AA32" s="1208">
        <f t="shared" si="3"/>
        <v>0</v>
      </c>
      <c r="AB32" s="1208">
        <f t="shared" si="3"/>
        <v>0</v>
      </c>
      <c r="AC32" s="1208">
        <f t="shared" si="3"/>
        <v>0</v>
      </c>
      <c r="AD32" s="1208">
        <f t="shared" si="3"/>
        <v>0</v>
      </c>
      <c r="AE32" s="1208">
        <f t="shared" si="3"/>
        <v>0</v>
      </c>
      <c r="AF32" s="1208">
        <f t="shared" si="3"/>
        <v>0</v>
      </c>
      <c r="AG32" s="1208">
        <f t="shared" si="3"/>
        <v>0</v>
      </c>
      <c r="AH32" s="1208">
        <f t="shared" si="3"/>
        <v>0</v>
      </c>
      <c r="AI32" s="1208">
        <f t="shared" si="3"/>
        <v>0</v>
      </c>
    </row>
    <row r="33" spans="1:35" ht="30" customHeight="1">
      <c r="A33" s="1367" t="s">
        <v>1081</v>
      </c>
      <c r="B33" s="1167" t="s">
        <v>1082</v>
      </c>
      <c r="C33" s="1211">
        <v>2207.4021500000003</v>
      </c>
      <c r="D33" s="1210">
        <v>591.09458999999993</v>
      </c>
      <c r="E33" s="1210">
        <v>3338.9246200000002</v>
      </c>
      <c r="F33" s="1210">
        <v>1107.35554</v>
      </c>
      <c r="G33" s="1210">
        <v>1670.4049</v>
      </c>
      <c r="H33" s="1210">
        <v>1783.21675</v>
      </c>
      <c r="I33" s="1210">
        <v>539.01624000000004</v>
      </c>
      <c r="J33" s="1210">
        <v>420.60149000000001</v>
      </c>
      <c r="K33" s="1210">
        <v>557.47244000000001</v>
      </c>
      <c r="L33" s="1210">
        <v>271.31200000000001</v>
      </c>
      <c r="M33" s="1210">
        <v>0</v>
      </c>
      <c r="N33" s="1210">
        <v>0</v>
      </c>
      <c r="O33" s="1209">
        <v>0</v>
      </c>
      <c r="P33" s="1208"/>
      <c r="Q33" s="1208"/>
      <c r="R33" s="1208">
        <f t="shared" si="2"/>
        <v>0</v>
      </c>
      <c r="S33" s="1208">
        <f t="shared" si="2"/>
        <v>0</v>
      </c>
      <c r="T33" s="1208">
        <f t="shared" si="2"/>
        <v>0</v>
      </c>
      <c r="U33" s="1208">
        <f t="shared" si="3"/>
        <v>0</v>
      </c>
      <c r="V33" s="1208">
        <f t="shared" si="3"/>
        <v>0</v>
      </c>
      <c r="W33" s="1208">
        <f t="shared" si="3"/>
        <v>0</v>
      </c>
      <c r="X33" s="1208">
        <f t="shared" si="3"/>
        <v>0</v>
      </c>
      <c r="Y33" s="1208">
        <f t="shared" si="3"/>
        <v>0</v>
      </c>
      <c r="Z33" s="1208">
        <f t="shared" si="3"/>
        <v>0</v>
      </c>
      <c r="AA33" s="1208">
        <f t="shared" si="3"/>
        <v>0</v>
      </c>
      <c r="AB33" s="1208">
        <f t="shared" si="3"/>
        <v>0</v>
      </c>
      <c r="AC33" s="1208">
        <f t="shared" si="3"/>
        <v>0</v>
      </c>
      <c r="AD33" s="1208">
        <f t="shared" si="3"/>
        <v>0</v>
      </c>
      <c r="AE33" s="1208">
        <f t="shared" si="3"/>
        <v>0</v>
      </c>
      <c r="AF33" s="1208">
        <f t="shared" si="3"/>
        <v>0</v>
      </c>
      <c r="AG33" s="1208">
        <f t="shared" si="3"/>
        <v>0</v>
      </c>
      <c r="AH33" s="1208">
        <f t="shared" si="3"/>
        <v>0</v>
      </c>
      <c r="AI33" s="1208">
        <f t="shared" si="3"/>
        <v>0</v>
      </c>
    </row>
    <row r="34" spans="1:35">
      <c r="A34" s="1367" t="s">
        <v>1083</v>
      </c>
      <c r="B34" s="1167" t="s">
        <v>1060</v>
      </c>
      <c r="C34" s="1211">
        <v>2383.49116</v>
      </c>
      <c r="D34" s="1210">
        <v>900.43441000000007</v>
      </c>
      <c r="E34" s="1210">
        <v>3830.6209100000001</v>
      </c>
      <c r="F34" s="1210">
        <v>1387.0690400000001</v>
      </c>
      <c r="G34" s="1210">
        <v>2167.6162400000003</v>
      </c>
      <c r="H34" s="1210">
        <v>1638.0374399999998</v>
      </c>
      <c r="I34" s="1210">
        <v>1341.01079</v>
      </c>
      <c r="J34" s="1210">
        <v>939.53134</v>
      </c>
      <c r="K34" s="1210">
        <v>570.14132000000006</v>
      </c>
      <c r="L34" s="1210">
        <v>323.79356999999999</v>
      </c>
      <c r="M34" s="1210">
        <v>266.02795000000003</v>
      </c>
      <c r="N34" s="1210">
        <v>98.463189999999997</v>
      </c>
      <c r="O34" s="1209">
        <v>12.244999999999999</v>
      </c>
      <c r="P34" s="1208"/>
      <c r="Q34" s="1208"/>
      <c r="R34" s="1208">
        <f t="shared" si="2"/>
        <v>0</v>
      </c>
      <c r="S34" s="1208">
        <f t="shared" si="2"/>
        <v>0</v>
      </c>
      <c r="T34" s="1208">
        <f t="shared" si="2"/>
        <v>0</v>
      </c>
      <c r="U34" s="1208">
        <f t="shared" si="3"/>
        <v>0</v>
      </c>
      <c r="V34" s="1208">
        <f t="shared" si="3"/>
        <v>0</v>
      </c>
      <c r="W34" s="1208">
        <f t="shared" si="3"/>
        <v>0</v>
      </c>
      <c r="X34" s="1208">
        <f t="shared" si="3"/>
        <v>0</v>
      </c>
      <c r="Y34" s="1208">
        <f t="shared" si="3"/>
        <v>0</v>
      </c>
      <c r="Z34" s="1208">
        <f t="shared" si="3"/>
        <v>0</v>
      </c>
      <c r="AA34" s="1208">
        <f t="shared" si="3"/>
        <v>0</v>
      </c>
      <c r="AB34" s="1208">
        <f t="shared" si="3"/>
        <v>0</v>
      </c>
      <c r="AC34" s="1208">
        <f t="shared" si="3"/>
        <v>0</v>
      </c>
      <c r="AD34" s="1208">
        <f t="shared" si="3"/>
        <v>0</v>
      </c>
      <c r="AE34" s="1208">
        <f t="shared" si="3"/>
        <v>0</v>
      </c>
      <c r="AF34" s="1208">
        <f t="shared" si="3"/>
        <v>0</v>
      </c>
      <c r="AG34" s="1208">
        <f t="shared" si="3"/>
        <v>0</v>
      </c>
      <c r="AH34" s="1208">
        <f t="shared" si="3"/>
        <v>0</v>
      </c>
      <c r="AI34" s="1208">
        <f t="shared" si="3"/>
        <v>0</v>
      </c>
    </row>
    <row r="35" spans="1:35">
      <c r="A35" s="1367" t="s">
        <v>1084</v>
      </c>
      <c r="B35" s="1167" t="s">
        <v>1085</v>
      </c>
      <c r="C35" s="1211">
        <v>0</v>
      </c>
      <c r="D35" s="1210">
        <v>0</v>
      </c>
      <c r="E35" s="1210">
        <v>0</v>
      </c>
      <c r="F35" s="1210">
        <v>0</v>
      </c>
      <c r="G35" s="1210">
        <v>0</v>
      </c>
      <c r="H35" s="1210">
        <v>0</v>
      </c>
      <c r="I35" s="1210">
        <v>0</v>
      </c>
      <c r="J35" s="1210">
        <v>0</v>
      </c>
      <c r="K35" s="1210">
        <v>0</v>
      </c>
      <c r="L35" s="1210">
        <v>0</v>
      </c>
      <c r="M35" s="1210">
        <v>0</v>
      </c>
      <c r="N35" s="1210">
        <v>0</v>
      </c>
      <c r="O35" s="1209">
        <v>0</v>
      </c>
      <c r="P35" s="1208"/>
      <c r="Q35" s="1208"/>
      <c r="R35" s="1208">
        <f t="shared" si="2"/>
        <v>0</v>
      </c>
      <c r="S35" s="1208">
        <f t="shared" si="2"/>
        <v>0</v>
      </c>
      <c r="T35" s="1208">
        <f t="shared" si="2"/>
        <v>0</v>
      </c>
      <c r="U35" s="1208">
        <f t="shared" si="3"/>
        <v>0</v>
      </c>
      <c r="V35" s="1208">
        <f t="shared" si="3"/>
        <v>0</v>
      </c>
      <c r="W35" s="1208">
        <f t="shared" si="3"/>
        <v>0</v>
      </c>
      <c r="X35" s="1208">
        <f t="shared" si="3"/>
        <v>0</v>
      </c>
      <c r="Y35" s="1208">
        <f t="shared" si="3"/>
        <v>0</v>
      </c>
      <c r="Z35" s="1208">
        <f t="shared" si="3"/>
        <v>0</v>
      </c>
      <c r="AA35" s="1208">
        <f t="shared" si="3"/>
        <v>0</v>
      </c>
      <c r="AB35" s="1208">
        <f t="shared" si="3"/>
        <v>0</v>
      </c>
      <c r="AC35" s="1208">
        <f t="shared" si="3"/>
        <v>0</v>
      </c>
      <c r="AD35" s="1208">
        <f t="shared" si="3"/>
        <v>0</v>
      </c>
      <c r="AE35" s="1208">
        <f t="shared" si="3"/>
        <v>0</v>
      </c>
      <c r="AF35" s="1208">
        <f t="shared" si="3"/>
        <v>0</v>
      </c>
      <c r="AG35" s="1208">
        <f t="shared" si="3"/>
        <v>0</v>
      </c>
      <c r="AH35" s="1208">
        <f t="shared" si="3"/>
        <v>0</v>
      </c>
      <c r="AI35" s="1208">
        <f t="shared" si="3"/>
        <v>0</v>
      </c>
    </row>
    <row r="36" spans="1:35">
      <c r="A36" s="1367" t="s">
        <v>1086</v>
      </c>
      <c r="B36" s="1167" t="s">
        <v>1087</v>
      </c>
      <c r="C36" s="1211">
        <v>0</v>
      </c>
      <c r="D36" s="1210">
        <v>307.85000000000002</v>
      </c>
      <c r="E36" s="1210">
        <v>1847.1</v>
      </c>
      <c r="F36" s="1210">
        <v>0</v>
      </c>
      <c r="G36" s="1210">
        <v>0</v>
      </c>
      <c r="H36" s="1210">
        <v>0</v>
      </c>
      <c r="I36" s="1210">
        <v>307.85000000000002</v>
      </c>
      <c r="J36" s="1210">
        <v>273</v>
      </c>
      <c r="K36" s="1210">
        <v>1536.2374</v>
      </c>
      <c r="L36" s="1210">
        <v>1600.82</v>
      </c>
      <c r="M36" s="1210">
        <v>0</v>
      </c>
      <c r="N36" s="1210">
        <v>0</v>
      </c>
      <c r="O36" s="1209">
        <v>0</v>
      </c>
      <c r="P36" s="1208"/>
      <c r="Q36" s="1208"/>
      <c r="R36" s="1208">
        <f t="shared" si="2"/>
        <v>0</v>
      </c>
      <c r="S36" s="1208">
        <f t="shared" si="2"/>
        <v>0</v>
      </c>
      <c r="T36" s="1208">
        <f t="shared" si="2"/>
        <v>0</v>
      </c>
      <c r="U36" s="1208">
        <f t="shared" si="3"/>
        <v>0</v>
      </c>
      <c r="V36" s="1208">
        <f t="shared" si="3"/>
        <v>0</v>
      </c>
      <c r="W36" s="1208">
        <f t="shared" si="3"/>
        <v>0</v>
      </c>
      <c r="X36" s="1208">
        <f t="shared" si="3"/>
        <v>0</v>
      </c>
      <c r="Y36" s="1208">
        <f t="shared" si="3"/>
        <v>0</v>
      </c>
      <c r="Z36" s="1208">
        <f t="shared" si="3"/>
        <v>0</v>
      </c>
      <c r="AA36" s="1208">
        <f t="shared" si="3"/>
        <v>0</v>
      </c>
      <c r="AB36" s="1208">
        <f t="shared" si="3"/>
        <v>0</v>
      </c>
      <c r="AC36" s="1208">
        <f t="shared" si="3"/>
        <v>0</v>
      </c>
      <c r="AD36" s="1208">
        <f t="shared" si="3"/>
        <v>0</v>
      </c>
      <c r="AE36" s="1208">
        <f t="shared" si="3"/>
        <v>0</v>
      </c>
      <c r="AF36" s="1208">
        <f t="shared" si="3"/>
        <v>0</v>
      </c>
      <c r="AG36" s="1208">
        <f t="shared" si="3"/>
        <v>0</v>
      </c>
      <c r="AH36" s="1208">
        <f t="shared" si="3"/>
        <v>0</v>
      </c>
      <c r="AI36" s="1208">
        <f t="shared" si="3"/>
        <v>0</v>
      </c>
    </row>
    <row r="37" spans="1:35">
      <c r="A37" s="1367" t="s">
        <v>1088</v>
      </c>
      <c r="B37" s="1167" t="s">
        <v>1089</v>
      </c>
      <c r="C37" s="1211">
        <v>0</v>
      </c>
      <c r="D37" s="1210">
        <v>0</v>
      </c>
      <c r="E37" s="1210">
        <v>0</v>
      </c>
      <c r="F37" s="1210">
        <v>0</v>
      </c>
      <c r="G37" s="1210">
        <v>0</v>
      </c>
      <c r="H37" s="1210">
        <v>0</v>
      </c>
      <c r="I37" s="1210">
        <v>0</v>
      </c>
      <c r="J37" s="1210">
        <v>0</v>
      </c>
      <c r="K37" s="1210">
        <v>0</v>
      </c>
      <c r="L37" s="1210">
        <v>0</v>
      </c>
      <c r="M37" s="1210">
        <v>0</v>
      </c>
      <c r="N37" s="1210">
        <v>0</v>
      </c>
      <c r="O37" s="1209">
        <v>0</v>
      </c>
      <c r="P37" s="1208"/>
      <c r="Q37" s="1208"/>
      <c r="R37" s="1208">
        <f t="shared" si="2"/>
        <v>0</v>
      </c>
      <c r="S37" s="1208">
        <f t="shared" si="2"/>
        <v>0</v>
      </c>
      <c r="T37" s="1208">
        <f t="shared" si="2"/>
        <v>0</v>
      </c>
      <c r="U37" s="1208">
        <f t="shared" si="3"/>
        <v>0</v>
      </c>
      <c r="V37" s="1208">
        <f t="shared" si="3"/>
        <v>0</v>
      </c>
      <c r="W37" s="1208">
        <f t="shared" si="3"/>
        <v>0</v>
      </c>
      <c r="X37" s="1208">
        <f t="shared" si="3"/>
        <v>0</v>
      </c>
      <c r="Y37" s="1208">
        <f t="shared" si="3"/>
        <v>0</v>
      </c>
      <c r="Z37" s="1208">
        <f t="shared" si="3"/>
        <v>0</v>
      </c>
      <c r="AA37" s="1208">
        <f t="shared" si="3"/>
        <v>0</v>
      </c>
      <c r="AB37" s="1208">
        <f t="shared" si="3"/>
        <v>0</v>
      </c>
      <c r="AC37" s="1208">
        <f t="shared" si="3"/>
        <v>0</v>
      </c>
      <c r="AD37" s="1208">
        <f t="shared" si="3"/>
        <v>0</v>
      </c>
      <c r="AE37" s="1208">
        <f t="shared" si="3"/>
        <v>0</v>
      </c>
      <c r="AF37" s="1208">
        <f t="shared" si="3"/>
        <v>0</v>
      </c>
      <c r="AG37" s="1208">
        <f t="shared" si="3"/>
        <v>0</v>
      </c>
      <c r="AH37" s="1208">
        <f t="shared" si="3"/>
        <v>0</v>
      </c>
      <c r="AI37" s="1208">
        <f t="shared" si="3"/>
        <v>0</v>
      </c>
    </row>
    <row r="38" spans="1:35">
      <c r="A38" s="1367" t="s">
        <v>1041</v>
      </c>
      <c r="B38" s="1167" t="s">
        <v>1090</v>
      </c>
      <c r="C38" s="1181">
        <v>107447.10356999999</v>
      </c>
      <c r="D38" s="1180">
        <v>35838.400170000001</v>
      </c>
      <c r="E38" s="1180">
        <v>64958.648130000001</v>
      </c>
      <c r="F38" s="1180">
        <v>45075.752649999988</v>
      </c>
      <c r="G38" s="1180">
        <v>30358.951410000005</v>
      </c>
      <c r="H38" s="1180">
        <v>14376.275909999998</v>
      </c>
      <c r="I38" s="1180">
        <v>2903.9500200000002</v>
      </c>
      <c r="J38" s="1180">
        <v>3148.7040000000002</v>
      </c>
      <c r="K38" s="1180">
        <v>2715.6958799999998</v>
      </c>
      <c r="L38" s="1180">
        <v>2303.66084</v>
      </c>
      <c r="M38" s="1180">
        <v>348.03431</v>
      </c>
      <c r="N38" s="1180">
        <v>105.06069000000001</v>
      </c>
      <c r="O38" s="1321">
        <v>13.15325</v>
      </c>
      <c r="P38" s="1208"/>
      <c r="Q38" s="1208"/>
      <c r="R38" s="1208">
        <f t="shared" si="2"/>
        <v>-4.5474735088646412E-12</v>
      </c>
      <c r="S38" s="1208">
        <f t="shared" si="2"/>
        <v>0</v>
      </c>
      <c r="T38" s="1208">
        <f t="shared" si="2"/>
        <v>-5.4853899200679734E-12</v>
      </c>
      <c r="U38" s="1208">
        <f t="shared" si="3"/>
        <v>4.4124703890702222E-12</v>
      </c>
      <c r="V38" s="1208">
        <f t="shared" si="3"/>
        <v>-4.3698378249246161E-13</v>
      </c>
      <c r="W38" s="1208">
        <f t="shared" si="3"/>
        <v>4.5474735088646412E-13</v>
      </c>
      <c r="X38" s="1208">
        <f t="shared" si="3"/>
        <v>4.5474735088646412E-13</v>
      </c>
      <c r="Y38" s="1208">
        <f t="shared" si="3"/>
        <v>0</v>
      </c>
      <c r="Z38" s="1208">
        <f t="shared" si="3"/>
        <v>0</v>
      </c>
      <c r="AA38" s="1208">
        <f t="shared" si="3"/>
        <v>0</v>
      </c>
      <c r="AB38" s="1208">
        <f t="shared" si="3"/>
        <v>0</v>
      </c>
      <c r="AC38" s="1208">
        <f t="shared" si="3"/>
        <v>0</v>
      </c>
      <c r="AD38" s="1208">
        <f t="shared" si="3"/>
        <v>0</v>
      </c>
      <c r="AE38" s="1208">
        <f t="shared" si="3"/>
        <v>0</v>
      </c>
      <c r="AF38" s="1208">
        <f t="shared" si="3"/>
        <v>-4.5474735088646412E-12</v>
      </c>
      <c r="AG38" s="1208">
        <f t="shared" si="3"/>
        <v>0</v>
      </c>
      <c r="AH38" s="1208">
        <f t="shared" si="3"/>
        <v>-5.4853899200679734E-12</v>
      </c>
      <c r="AI38" s="1208">
        <f t="shared" si="3"/>
        <v>4.4124703890702222E-12</v>
      </c>
    </row>
    <row r="39" spans="1:35">
      <c r="A39" s="1166" t="s">
        <v>1041</v>
      </c>
      <c r="B39" s="1201" t="s">
        <v>1091</v>
      </c>
      <c r="C39" s="1200">
        <v>50346.810029999993</v>
      </c>
      <c r="D39" s="1353">
        <v>-4121.8217899999991</v>
      </c>
      <c r="E39" s="1353">
        <v>19868.208439999999</v>
      </c>
      <c r="F39" s="1353">
        <v>19530.65724</v>
      </c>
      <c r="G39" s="1353">
        <v>14691.239009999999</v>
      </c>
      <c r="H39" s="1353">
        <v>6629.0618299999996</v>
      </c>
      <c r="I39" s="1353">
        <v>10736.103160000001</v>
      </c>
      <c r="J39" s="1353">
        <v>11077.36521</v>
      </c>
      <c r="K39" s="1353">
        <v>6108.2241399999994</v>
      </c>
      <c r="L39" s="1353">
        <v>684.64062000000001</v>
      </c>
      <c r="M39" s="1353">
        <v>791.67363000000012</v>
      </c>
      <c r="N39" s="1353">
        <v>277.33762999999999</v>
      </c>
      <c r="O39" s="1165">
        <v>19.5534</v>
      </c>
      <c r="P39" s="1208"/>
      <c r="Q39" s="1208"/>
      <c r="R39" s="1208">
        <f t="shared" si="2"/>
        <v>0</v>
      </c>
      <c r="S39" s="1208">
        <f t="shared" si="2"/>
        <v>0</v>
      </c>
      <c r="T39" s="1208">
        <f t="shared" si="2"/>
        <v>0</v>
      </c>
      <c r="U39" s="1208">
        <f t="shared" si="3"/>
        <v>0</v>
      </c>
      <c r="V39" s="1208">
        <f t="shared" si="3"/>
        <v>0</v>
      </c>
      <c r="W39" s="1208">
        <f t="shared" si="3"/>
        <v>0</v>
      </c>
      <c r="X39" s="1208">
        <f t="shared" si="3"/>
        <v>0</v>
      </c>
      <c r="Y39" s="1208">
        <f t="shared" si="3"/>
        <v>0</v>
      </c>
      <c r="Z39" s="1208">
        <f t="shared" si="3"/>
        <v>0</v>
      </c>
      <c r="AA39" s="1208">
        <f t="shared" si="3"/>
        <v>0</v>
      </c>
      <c r="AB39" s="1208">
        <f t="shared" si="3"/>
        <v>0</v>
      </c>
      <c r="AC39" s="1208">
        <f t="shared" si="3"/>
        <v>-2.3592239273284576E-15</v>
      </c>
      <c r="AD39" s="1208">
        <f t="shared" si="3"/>
        <v>0</v>
      </c>
      <c r="AE39" s="1208">
        <f t="shared" si="3"/>
        <v>0</v>
      </c>
      <c r="AF39" s="1208">
        <f t="shared" si="3"/>
        <v>0</v>
      </c>
      <c r="AG39" s="1208">
        <f t="shared" si="3"/>
        <v>0</v>
      </c>
      <c r="AH39" s="1208">
        <f t="shared" si="3"/>
        <v>0</v>
      </c>
      <c r="AI39" s="1208">
        <f t="shared" si="3"/>
        <v>0</v>
      </c>
    </row>
    <row r="40" spans="1:35">
      <c r="A40" s="1367" t="s">
        <v>1041</v>
      </c>
      <c r="B40" s="1323" t="s">
        <v>1092</v>
      </c>
      <c r="C40" s="1199">
        <v>0</v>
      </c>
      <c r="D40" s="1198">
        <v>0</v>
      </c>
      <c r="E40" s="1198">
        <v>0</v>
      </c>
      <c r="F40" s="1198">
        <v>0</v>
      </c>
      <c r="G40" s="1198">
        <v>0</v>
      </c>
      <c r="H40" s="1198">
        <v>0</v>
      </c>
      <c r="I40" s="1198">
        <v>0</v>
      </c>
      <c r="J40" s="1198">
        <v>0</v>
      </c>
      <c r="K40" s="1198">
        <v>0</v>
      </c>
      <c r="L40" s="1198">
        <v>0</v>
      </c>
      <c r="M40" s="1198">
        <v>0</v>
      </c>
      <c r="N40" s="1198">
        <v>0</v>
      </c>
      <c r="O40" s="1352">
        <v>0</v>
      </c>
      <c r="P40" s="1208"/>
      <c r="Q40" s="1208"/>
      <c r="R40" s="1208">
        <f t="shared" si="2"/>
        <v>0</v>
      </c>
      <c r="S40" s="1208">
        <f t="shared" si="2"/>
        <v>0</v>
      </c>
      <c r="T40" s="1208">
        <f t="shared" si="2"/>
        <v>0</v>
      </c>
      <c r="U40" s="1208">
        <f t="shared" si="2"/>
        <v>0</v>
      </c>
      <c r="V40" s="1208">
        <f t="shared" si="2"/>
        <v>0</v>
      </c>
      <c r="W40" s="1208">
        <f t="shared" si="2"/>
        <v>0</v>
      </c>
      <c r="X40" s="1208">
        <f t="shared" si="2"/>
        <v>0</v>
      </c>
      <c r="Y40" s="1208">
        <f t="shared" si="2"/>
        <v>0</v>
      </c>
      <c r="Z40" s="1208">
        <f t="shared" si="2"/>
        <v>0</v>
      </c>
      <c r="AA40" s="1208">
        <f t="shared" si="2"/>
        <v>0</v>
      </c>
      <c r="AB40" s="1208">
        <f t="shared" si="2"/>
        <v>0</v>
      </c>
      <c r="AC40" s="1208">
        <f t="shared" si="2"/>
        <v>0</v>
      </c>
      <c r="AD40" s="1208">
        <f t="shared" si="2"/>
        <v>0</v>
      </c>
      <c r="AE40" s="1208">
        <f t="shared" si="2"/>
        <v>0</v>
      </c>
      <c r="AF40" s="1208">
        <f t="shared" si="2"/>
        <v>0</v>
      </c>
      <c r="AG40" s="1208">
        <f t="shared" si="3"/>
        <v>0</v>
      </c>
      <c r="AH40" s="1208">
        <f t="shared" si="3"/>
        <v>0</v>
      </c>
      <c r="AI40" s="1208">
        <f t="shared" si="3"/>
        <v>0</v>
      </c>
    </row>
    <row r="41" spans="1:35">
      <c r="A41" s="1367" t="s">
        <v>1041</v>
      </c>
      <c r="B41" s="1167" t="s">
        <v>21</v>
      </c>
      <c r="C41" s="1168">
        <v>0</v>
      </c>
      <c r="D41" s="1213">
        <v>0</v>
      </c>
      <c r="E41" s="1213">
        <v>0</v>
      </c>
      <c r="F41" s="1213">
        <v>0</v>
      </c>
      <c r="G41" s="1213">
        <v>0</v>
      </c>
      <c r="H41" s="1213">
        <v>0</v>
      </c>
      <c r="I41" s="1213">
        <v>0</v>
      </c>
      <c r="J41" s="1213">
        <v>0</v>
      </c>
      <c r="K41" s="1213">
        <v>0</v>
      </c>
      <c r="L41" s="1213">
        <v>0</v>
      </c>
      <c r="M41" s="1213">
        <v>0</v>
      </c>
      <c r="N41" s="1213">
        <v>0</v>
      </c>
      <c r="O41" s="1212">
        <v>0</v>
      </c>
      <c r="P41" s="1208"/>
      <c r="Q41" s="1208"/>
      <c r="R41" s="1208">
        <f t="shared" si="2"/>
        <v>0</v>
      </c>
      <c r="S41" s="1208">
        <f t="shared" si="2"/>
        <v>0</v>
      </c>
      <c r="T41" s="1208">
        <f t="shared" si="2"/>
        <v>0</v>
      </c>
      <c r="U41" s="1208">
        <f t="shared" si="2"/>
        <v>0</v>
      </c>
      <c r="V41" s="1208">
        <f t="shared" si="2"/>
        <v>0</v>
      </c>
      <c r="W41" s="1208">
        <f t="shared" si="2"/>
        <v>0</v>
      </c>
      <c r="X41" s="1208">
        <f t="shared" si="2"/>
        <v>0</v>
      </c>
      <c r="Y41" s="1208">
        <f t="shared" si="2"/>
        <v>0</v>
      </c>
      <c r="Z41" s="1208">
        <f t="shared" si="2"/>
        <v>0</v>
      </c>
      <c r="AA41" s="1208">
        <f t="shared" si="2"/>
        <v>0</v>
      </c>
      <c r="AB41" s="1208">
        <f t="shared" si="2"/>
        <v>0</v>
      </c>
      <c r="AC41" s="1208">
        <f t="shared" si="2"/>
        <v>0</v>
      </c>
      <c r="AD41" s="1208">
        <f t="shared" si="2"/>
        <v>0</v>
      </c>
      <c r="AE41" s="1208">
        <f t="shared" si="2"/>
        <v>0</v>
      </c>
      <c r="AF41" s="1208">
        <f t="shared" si="2"/>
        <v>0</v>
      </c>
      <c r="AG41" s="1208">
        <f t="shared" si="3"/>
        <v>0</v>
      </c>
      <c r="AH41" s="1208">
        <f t="shared" si="3"/>
        <v>0</v>
      </c>
      <c r="AI41" s="1208">
        <f t="shared" si="3"/>
        <v>0</v>
      </c>
    </row>
    <row r="42" spans="1:35">
      <c r="A42" s="1367" t="s">
        <v>1093</v>
      </c>
      <c r="B42" s="1167" t="s">
        <v>1094</v>
      </c>
      <c r="C42" s="1211">
        <v>209.15308000000002</v>
      </c>
      <c r="D42" s="1210">
        <v>0</v>
      </c>
      <c r="E42" s="1210">
        <v>0</v>
      </c>
      <c r="F42" s="1210">
        <v>0</v>
      </c>
      <c r="G42" s="1210">
        <v>0</v>
      </c>
      <c r="H42" s="1210">
        <v>0</v>
      </c>
      <c r="I42" s="1210">
        <v>0</v>
      </c>
      <c r="J42" s="1210">
        <v>0</v>
      </c>
      <c r="K42" s="1210">
        <v>0</v>
      </c>
      <c r="L42" s="1210">
        <v>0</v>
      </c>
      <c r="M42" s="1210">
        <v>0</v>
      </c>
      <c r="N42" s="1210">
        <v>0</v>
      </c>
      <c r="O42" s="1209">
        <v>0</v>
      </c>
      <c r="P42" s="1208"/>
      <c r="Q42" s="1208"/>
      <c r="R42" s="1208">
        <f t="shared" si="2"/>
        <v>0</v>
      </c>
      <c r="S42" s="1208">
        <f t="shared" si="2"/>
        <v>0</v>
      </c>
      <c r="T42" s="1208">
        <f t="shared" si="2"/>
        <v>0</v>
      </c>
      <c r="U42" s="1208">
        <f t="shared" si="2"/>
        <v>0</v>
      </c>
      <c r="V42" s="1208">
        <f t="shared" si="2"/>
        <v>0</v>
      </c>
      <c r="W42" s="1208">
        <f t="shared" si="2"/>
        <v>0</v>
      </c>
      <c r="X42" s="1208">
        <f t="shared" si="2"/>
        <v>0</v>
      </c>
      <c r="Y42" s="1208">
        <f t="shared" si="2"/>
        <v>0</v>
      </c>
      <c r="Z42" s="1208">
        <f t="shared" si="2"/>
        <v>0</v>
      </c>
      <c r="AA42" s="1208">
        <f t="shared" si="2"/>
        <v>0</v>
      </c>
      <c r="AB42" s="1208">
        <f t="shared" si="2"/>
        <v>0</v>
      </c>
      <c r="AC42" s="1208">
        <f t="shared" si="2"/>
        <v>0</v>
      </c>
      <c r="AD42" s="1208">
        <f t="shared" si="2"/>
        <v>0</v>
      </c>
      <c r="AE42" s="1208">
        <f t="shared" si="2"/>
        <v>0</v>
      </c>
      <c r="AF42" s="1208">
        <f t="shared" si="2"/>
        <v>0</v>
      </c>
      <c r="AG42" s="1208">
        <f t="shared" si="2"/>
        <v>0</v>
      </c>
      <c r="AH42" s="1208">
        <f t="shared" ref="AG42:AI53" si="4">T42-T92-T142-T192</f>
        <v>0</v>
      </c>
      <c r="AI42" s="1208">
        <f t="shared" si="4"/>
        <v>0</v>
      </c>
    </row>
    <row r="43" spans="1:35">
      <c r="A43" s="1367" t="s">
        <v>1095</v>
      </c>
      <c r="B43" s="1167" t="s">
        <v>1096</v>
      </c>
      <c r="C43" s="1211">
        <v>0</v>
      </c>
      <c r="D43" s="1210">
        <v>0</v>
      </c>
      <c r="E43" s="1210">
        <v>0</v>
      </c>
      <c r="F43" s="1210">
        <v>0</v>
      </c>
      <c r="G43" s="1210">
        <v>0</v>
      </c>
      <c r="H43" s="1210">
        <v>0</v>
      </c>
      <c r="I43" s="1210">
        <v>0</v>
      </c>
      <c r="J43" s="1210">
        <v>0</v>
      </c>
      <c r="K43" s="1210">
        <v>0</v>
      </c>
      <c r="L43" s="1210">
        <v>0</v>
      </c>
      <c r="M43" s="1210">
        <v>0</v>
      </c>
      <c r="N43" s="1210">
        <v>0</v>
      </c>
      <c r="O43" s="1209">
        <v>0</v>
      </c>
      <c r="P43" s="1208"/>
      <c r="Q43" s="1208"/>
      <c r="R43" s="1208">
        <f t="shared" si="2"/>
        <v>0</v>
      </c>
      <c r="S43" s="1208">
        <f t="shared" si="2"/>
        <v>0</v>
      </c>
      <c r="T43" s="1208">
        <f t="shared" si="2"/>
        <v>0</v>
      </c>
      <c r="U43" s="1208">
        <f t="shared" si="2"/>
        <v>0</v>
      </c>
      <c r="V43" s="1208">
        <f t="shared" si="2"/>
        <v>0</v>
      </c>
      <c r="W43" s="1208">
        <f t="shared" si="2"/>
        <v>0</v>
      </c>
      <c r="X43" s="1208">
        <f t="shared" si="2"/>
        <v>0</v>
      </c>
      <c r="Y43" s="1208">
        <f t="shared" si="2"/>
        <v>0</v>
      </c>
      <c r="Z43" s="1208">
        <f t="shared" si="2"/>
        <v>0</v>
      </c>
      <c r="AA43" s="1208">
        <f t="shared" si="2"/>
        <v>0</v>
      </c>
      <c r="AB43" s="1208">
        <f t="shared" si="2"/>
        <v>0</v>
      </c>
      <c r="AC43" s="1208">
        <f t="shared" si="2"/>
        <v>0</v>
      </c>
      <c r="AD43" s="1208">
        <f t="shared" si="2"/>
        <v>0</v>
      </c>
      <c r="AE43" s="1208">
        <f t="shared" si="2"/>
        <v>0</v>
      </c>
      <c r="AF43" s="1208">
        <f t="shared" si="2"/>
        <v>0</v>
      </c>
      <c r="AG43" s="1208">
        <f t="shared" si="4"/>
        <v>0</v>
      </c>
      <c r="AH43" s="1208">
        <f t="shared" si="4"/>
        <v>0</v>
      </c>
      <c r="AI43" s="1208">
        <f t="shared" si="4"/>
        <v>0</v>
      </c>
    </row>
    <row r="44" spans="1:35">
      <c r="A44" s="1367" t="s">
        <v>1041</v>
      </c>
      <c r="B44" s="1167" t="s">
        <v>1097</v>
      </c>
      <c r="C44" s="1181">
        <v>209.15308000000002</v>
      </c>
      <c r="D44" s="1180">
        <v>0</v>
      </c>
      <c r="E44" s="1180">
        <v>0</v>
      </c>
      <c r="F44" s="1180">
        <v>0</v>
      </c>
      <c r="G44" s="1180">
        <v>0</v>
      </c>
      <c r="H44" s="1180">
        <v>0</v>
      </c>
      <c r="I44" s="1180">
        <v>0</v>
      </c>
      <c r="J44" s="1180">
        <v>0</v>
      </c>
      <c r="K44" s="1180">
        <v>0</v>
      </c>
      <c r="L44" s="1180">
        <v>0</v>
      </c>
      <c r="M44" s="1180">
        <v>0</v>
      </c>
      <c r="N44" s="1180">
        <v>0</v>
      </c>
      <c r="O44" s="1321">
        <v>0</v>
      </c>
      <c r="P44" s="1208"/>
      <c r="Q44" s="1208"/>
      <c r="R44" s="1208">
        <f t="shared" si="2"/>
        <v>0</v>
      </c>
      <c r="S44" s="1208">
        <f t="shared" si="2"/>
        <v>0</v>
      </c>
      <c r="T44" s="1208">
        <f t="shared" si="2"/>
        <v>0</v>
      </c>
      <c r="U44" s="1208">
        <f t="shared" si="2"/>
        <v>0</v>
      </c>
      <c r="V44" s="1208">
        <f t="shared" si="2"/>
        <v>0</v>
      </c>
      <c r="W44" s="1208">
        <f t="shared" si="2"/>
        <v>0</v>
      </c>
      <c r="X44" s="1208">
        <f t="shared" si="2"/>
        <v>0</v>
      </c>
      <c r="Y44" s="1208">
        <f t="shared" si="2"/>
        <v>0</v>
      </c>
      <c r="Z44" s="1208">
        <f t="shared" si="2"/>
        <v>0</v>
      </c>
      <c r="AA44" s="1208">
        <f t="shared" si="2"/>
        <v>0</v>
      </c>
      <c r="AB44" s="1208">
        <f t="shared" si="2"/>
        <v>0</v>
      </c>
      <c r="AC44" s="1208">
        <f t="shared" si="2"/>
        <v>0</v>
      </c>
      <c r="AD44" s="1208">
        <f t="shared" si="2"/>
        <v>0</v>
      </c>
      <c r="AE44" s="1208">
        <f t="shared" si="2"/>
        <v>0</v>
      </c>
      <c r="AF44" s="1208">
        <f t="shared" si="2"/>
        <v>0</v>
      </c>
      <c r="AG44" s="1208">
        <f t="shared" si="4"/>
        <v>0</v>
      </c>
      <c r="AH44" s="1208">
        <f t="shared" si="4"/>
        <v>0</v>
      </c>
      <c r="AI44" s="1208">
        <f t="shared" si="4"/>
        <v>0</v>
      </c>
    </row>
    <row r="45" spans="1:35">
      <c r="A45" s="1367" t="s">
        <v>1041</v>
      </c>
      <c r="B45" s="1167" t="s">
        <v>22</v>
      </c>
      <c r="C45" s="1181">
        <v>0</v>
      </c>
      <c r="D45" s="1180">
        <v>0</v>
      </c>
      <c r="E45" s="1180">
        <v>0</v>
      </c>
      <c r="F45" s="1180">
        <v>0</v>
      </c>
      <c r="G45" s="1180">
        <v>0</v>
      </c>
      <c r="H45" s="1180">
        <v>0</v>
      </c>
      <c r="I45" s="1180">
        <v>0</v>
      </c>
      <c r="J45" s="1180">
        <v>0</v>
      </c>
      <c r="K45" s="1180">
        <v>0</v>
      </c>
      <c r="L45" s="1180">
        <v>0</v>
      </c>
      <c r="M45" s="1180">
        <v>0</v>
      </c>
      <c r="N45" s="1180">
        <v>0</v>
      </c>
      <c r="O45" s="1321">
        <v>0</v>
      </c>
      <c r="P45" s="1208"/>
      <c r="Q45" s="1208"/>
      <c r="R45" s="1208">
        <f t="shared" si="2"/>
        <v>0</v>
      </c>
      <c r="S45" s="1208">
        <f t="shared" si="2"/>
        <v>0</v>
      </c>
      <c r="T45" s="1208">
        <f t="shared" si="2"/>
        <v>0</v>
      </c>
      <c r="U45" s="1208">
        <f t="shared" si="2"/>
        <v>0</v>
      </c>
      <c r="V45" s="1208">
        <f t="shared" si="2"/>
        <v>0</v>
      </c>
      <c r="W45" s="1208">
        <f t="shared" si="2"/>
        <v>0</v>
      </c>
      <c r="X45" s="1208">
        <f t="shared" si="2"/>
        <v>0</v>
      </c>
      <c r="Y45" s="1208">
        <f t="shared" si="2"/>
        <v>0</v>
      </c>
      <c r="Z45" s="1208">
        <f t="shared" si="2"/>
        <v>0</v>
      </c>
      <c r="AA45" s="1208">
        <f t="shared" si="2"/>
        <v>0</v>
      </c>
      <c r="AB45" s="1208">
        <f t="shared" si="2"/>
        <v>0</v>
      </c>
      <c r="AC45" s="1208">
        <f t="shared" si="2"/>
        <v>0</v>
      </c>
      <c r="AD45" s="1208">
        <f t="shared" si="2"/>
        <v>0</v>
      </c>
      <c r="AE45" s="1208">
        <f t="shared" si="2"/>
        <v>0</v>
      </c>
      <c r="AF45" s="1208">
        <f t="shared" si="2"/>
        <v>0</v>
      </c>
      <c r="AG45" s="1208">
        <f t="shared" si="4"/>
        <v>0</v>
      </c>
      <c r="AH45" s="1208">
        <f t="shared" si="4"/>
        <v>0</v>
      </c>
      <c r="AI45" s="1208">
        <f t="shared" si="4"/>
        <v>0</v>
      </c>
    </row>
    <row r="46" spans="1:35">
      <c r="A46" s="1367" t="s">
        <v>1098</v>
      </c>
      <c r="B46" s="1167" t="s">
        <v>1094</v>
      </c>
      <c r="C46" s="1211">
        <v>209.11295000000001</v>
      </c>
      <c r="D46" s="1210">
        <v>0</v>
      </c>
      <c r="E46" s="1210">
        <v>0</v>
      </c>
      <c r="F46" s="1210">
        <v>0</v>
      </c>
      <c r="G46" s="1210">
        <v>0</v>
      </c>
      <c r="H46" s="1210">
        <v>0</v>
      </c>
      <c r="I46" s="1210">
        <v>0</v>
      </c>
      <c r="J46" s="1210">
        <v>0</v>
      </c>
      <c r="K46" s="1210">
        <v>0</v>
      </c>
      <c r="L46" s="1210">
        <v>0</v>
      </c>
      <c r="M46" s="1210">
        <v>0</v>
      </c>
      <c r="N46" s="1210">
        <v>0</v>
      </c>
      <c r="O46" s="1209">
        <v>0</v>
      </c>
      <c r="P46" s="1208"/>
      <c r="Q46" s="1208"/>
      <c r="R46" s="1208">
        <f t="shared" si="2"/>
        <v>0</v>
      </c>
      <c r="S46" s="1208">
        <f t="shared" si="2"/>
        <v>0</v>
      </c>
      <c r="T46" s="1208">
        <f t="shared" si="2"/>
        <v>0</v>
      </c>
      <c r="U46" s="1208">
        <f t="shared" si="2"/>
        <v>0</v>
      </c>
      <c r="V46" s="1208">
        <f t="shared" si="2"/>
        <v>0</v>
      </c>
      <c r="W46" s="1208">
        <f t="shared" si="2"/>
        <v>0</v>
      </c>
      <c r="X46" s="1208">
        <f t="shared" si="2"/>
        <v>0</v>
      </c>
      <c r="Y46" s="1208">
        <f t="shared" si="2"/>
        <v>0</v>
      </c>
      <c r="Z46" s="1208">
        <f t="shared" si="2"/>
        <v>0</v>
      </c>
      <c r="AA46" s="1208">
        <f t="shared" si="2"/>
        <v>0</v>
      </c>
      <c r="AB46" s="1208">
        <f t="shared" si="2"/>
        <v>0</v>
      </c>
      <c r="AC46" s="1208">
        <f t="shared" si="2"/>
        <v>0</v>
      </c>
      <c r="AD46" s="1208">
        <f t="shared" si="2"/>
        <v>0</v>
      </c>
      <c r="AE46" s="1208">
        <f t="shared" si="2"/>
        <v>0</v>
      </c>
      <c r="AF46" s="1208">
        <f t="shared" si="2"/>
        <v>0</v>
      </c>
      <c r="AG46" s="1208">
        <f t="shared" si="4"/>
        <v>0</v>
      </c>
      <c r="AH46" s="1208">
        <f t="shared" si="4"/>
        <v>0</v>
      </c>
      <c r="AI46" s="1208">
        <f t="shared" si="4"/>
        <v>0</v>
      </c>
    </row>
    <row r="47" spans="1:35">
      <c r="A47" s="1367" t="s">
        <v>1099</v>
      </c>
      <c r="B47" s="1167" t="s">
        <v>1096</v>
      </c>
      <c r="C47" s="1211">
        <v>0</v>
      </c>
      <c r="D47" s="1210">
        <v>0</v>
      </c>
      <c r="E47" s="1210">
        <v>0</v>
      </c>
      <c r="F47" s="1210">
        <v>0</v>
      </c>
      <c r="G47" s="1210">
        <v>0</v>
      </c>
      <c r="H47" s="1210">
        <v>0</v>
      </c>
      <c r="I47" s="1210">
        <v>0</v>
      </c>
      <c r="J47" s="1210">
        <v>0</v>
      </c>
      <c r="K47" s="1210">
        <v>0</v>
      </c>
      <c r="L47" s="1210">
        <v>0</v>
      </c>
      <c r="M47" s="1210">
        <v>0</v>
      </c>
      <c r="N47" s="1210">
        <v>0</v>
      </c>
      <c r="O47" s="1209">
        <v>0</v>
      </c>
      <c r="P47" s="1208"/>
      <c r="Q47" s="1208"/>
      <c r="R47" s="1208">
        <f t="shared" si="2"/>
        <v>0</v>
      </c>
      <c r="S47" s="1208">
        <f t="shared" si="2"/>
        <v>0</v>
      </c>
      <c r="T47" s="1208">
        <f t="shared" si="2"/>
        <v>0</v>
      </c>
      <c r="U47" s="1208">
        <f t="shared" si="2"/>
        <v>0</v>
      </c>
      <c r="V47" s="1208">
        <f t="shared" si="2"/>
        <v>0</v>
      </c>
      <c r="W47" s="1208">
        <f t="shared" si="2"/>
        <v>0</v>
      </c>
      <c r="X47" s="1208">
        <f t="shared" si="2"/>
        <v>0</v>
      </c>
      <c r="Y47" s="1208">
        <f t="shared" si="2"/>
        <v>0</v>
      </c>
      <c r="Z47" s="1208">
        <f t="shared" si="2"/>
        <v>0</v>
      </c>
      <c r="AA47" s="1208">
        <f t="shared" si="2"/>
        <v>0</v>
      </c>
      <c r="AB47" s="1208">
        <f t="shared" si="2"/>
        <v>0</v>
      </c>
      <c r="AC47" s="1208">
        <f t="shared" si="2"/>
        <v>0</v>
      </c>
      <c r="AD47" s="1208">
        <f t="shared" si="2"/>
        <v>0</v>
      </c>
      <c r="AE47" s="1208">
        <f t="shared" si="2"/>
        <v>0</v>
      </c>
      <c r="AF47" s="1208">
        <f t="shared" si="2"/>
        <v>0</v>
      </c>
      <c r="AG47" s="1208">
        <f t="shared" si="4"/>
        <v>0</v>
      </c>
      <c r="AH47" s="1208">
        <f t="shared" si="4"/>
        <v>0</v>
      </c>
      <c r="AI47" s="1208">
        <f t="shared" si="4"/>
        <v>0</v>
      </c>
    </row>
    <row r="48" spans="1:35">
      <c r="A48" s="1367" t="s">
        <v>1041</v>
      </c>
      <c r="B48" s="1167" t="s">
        <v>1100</v>
      </c>
      <c r="C48" s="1181">
        <v>209.11295000000001</v>
      </c>
      <c r="D48" s="1180">
        <v>0</v>
      </c>
      <c r="E48" s="1180">
        <v>0</v>
      </c>
      <c r="F48" s="1180">
        <v>0</v>
      </c>
      <c r="G48" s="1180">
        <v>0</v>
      </c>
      <c r="H48" s="1180">
        <v>0</v>
      </c>
      <c r="I48" s="1180">
        <v>0</v>
      </c>
      <c r="J48" s="1180">
        <v>0</v>
      </c>
      <c r="K48" s="1180">
        <v>0</v>
      </c>
      <c r="L48" s="1180">
        <v>0</v>
      </c>
      <c r="M48" s="1180">
        <v>0</v>
      </c>
      <c r="N48" s="1180">
        <v>0</v>
      </c>
      <c r="O48" s="1321">
        <v>0</v>
      </c>
      <c r="P48" s="1208"/>
      <c r="Q48" s="1208"/>
      <c r="R48" s="1208">
        <f t="shared" si="2"/>
        <v>0</v>
      </c>
      <c r="S48" s="1208">
        <f t="shared" si="2"/>
        <v>0</v>
      </c>
      <c r="T48" s="1208">
        <f t="shared" si="2"/>
        <v>0</v>
      </c>
      <c r="U48" s="1208">
        <f t="shared" si="2"/>
        <v>0</v>
      </c>
      <c r="V48" s="1208">
        <f t="shared" si="2"/>
        <v>0</v>
      </c>
      <c r="W48" s="1208">
        <f t="shared" si="2"/>
        <v>0</v>
      </c>
      <c r="X48" s="1208">
        <f t="shared" si="2"/>
        <v>0</v>
      </c>
      <c r="Y48" s="1208">
        <f t="shared" si="2"/>
        <v>0</v>
      </c>
      <c r="Z48" s="1208">
        <f t="shared" si="2"/>
        <v>0</v>
      </c>
      <c r="AA48" s="1208">
        <f t="shared" si="2"/>
        <v>0</v>
      </c>
      <c r="AB48" s="1208">
        <f t="shared" si="2"/>
        <v>0</v>
      </c>
      <c r="AC48" s="1208">
        <f t="shared" si="2"/>
        <v>0</v>
      </c>
      <c r="AD48" s="1208">
        <f t="shared" si="2"/>
        <v>0</v>
      </c>
      <c r="AE48" s="1208">
        <f t="shared" si="2"/>
        <v>0</v>
      </c>
      <c r="AF48" s="1208">
        <f t="shared" si="2"/>
        <v>0</v>
      </c>
      <c r="AG48" s="1208">
        <f t="shared" si="4"/>
        <v>0</v>
      </c>
      <c r="AH48" s="1208">
        <f t="shared" si="4"/>
        <v>0</v>
      </c>
      <c r="AI48" s="1208">
        <f t="shared" si="4"/>
        <v>0</v>
      </c>
    </row>
    <row r="49" spans="1:35">
      <c r="A49" s="1166" t="s">
        <v>1041</v>
      </c>
      <c r="B49" s="1201" t="s">
        <v>1101</v>
      </c>
      <c r="C49" s="1200">
        <v>4.0130000000004655E-2</v>
      </c>
      <c r="D49" s="1353">
        <v>0</v>
      </c>
      <c r="E49" s="1353">
        <v>0</v>
      </c>
      <c r="F49" s="1353">
        <v>0</v>
      </c>
      <c r="G49" s="1353">
        <v>0</v>
      </c>
      <c r="H49" s="1353">
        <v>0</v>
      </c>
      <c r="I49" s="1353">
        <v>0</v>
      </c>
      <c r="J49" s="1353">
        <v>0</v>
      </c>
      <c r="K49" s="1353">
        <v>0</v>
      </c>
      <c r="L49" s="1353">
        <v>0</v>
      </c>
      <c r="M49" s="1353">
        <v>0</v>
      </c>
      <c r="N49" s="1353">
        <v>0</v>
      </c>
      <c r="O49" s="1165">
        <v>0</v>
      </c>
      <c r="P49" s="1208"/>
      <c r="Q49" s="1208"/>
      <c r="R49" s="1208">
        <f t="shared" si="2"/>
        <v>0</v>
      </c>
      <c r="S49" s="1208">
        <f t="shared" si="2"/>
        <v>0</v>
      </c>
      <c r="T49" s="1208">
        <f t="shared" si="2"/>
        <v>0</v>
      </c>
      <c r="U49" s="1208">
        <f t="shared" si="2"/>
        <v>0</v>
      </c>
      <c r="V49" s="1208">
        <f t="shared" si="2"/>
        <v>0</v>
      </c>
      <c r="W49" s="1208">
        <f t="shared" si="2"/>
        <v>0</v>
      </c>
      <c r="X49" s="1208">
        <f t="shared" si="2"/>
        <v>0</v>
      </c>
      <c r="Y49" s="1208">
        <f t="shared" si="2"/>
        <v>0</v>
      </c>
      <c r="Z49" s="1208">
        <f t="shared" si="2"/>
        <v>0</v>
      </c>
      <c r="AA49" s="1208">
        <f t="shared" si="2"/>
        <v>0</v>
      </c>
      <c r="AB49" s="1208">
        <f t="shared" si="2"/>
        <v>0</v>
      </c>
      <c r="AC49" s="1208">
        <f t="shared" si="2"/>
        <v>0</v>
      </c>
      <c r="AD49" s="1208">
        <f t="shared" si="2"/>
        <v>0</v>
      </c>
      <c r="AE49" s="1208">
        <f t="shared" si="2"/>
        <v>0</v>
      </c>
      <c r="AF49" s="1208">
        <f t="shared" si="2"/>
        <v>0</v>
      </c>
      <c r="AG49" s="1208">
        <f t="shared" si="4"/>
        <v>0</v>
      </c>
      <c r="AH49" s="1208">
        <f t="shared" si="4"/>
        <v>0</v>
      </c>
      <c r="AI49" s="1208">
        <f t="shared" si="4"/>
        <v>0</v>
      </c>
    </row>
    <row r="50" spans="1:35">
      <c r="A50" s="1166" t="s">
        <v>1041</v>
      </c>
      <c r="B50" s="1201" t="s">
        <v>1102</v>
      </c>
      <c r="C50" s="1200">
        <v>50346.850159999987</v>
      </c>
      <c r="D50" s="1353">
        <v>-4121.8217899999991</v>
      </c>
      <c r="E50" s="1353">
        <v>19868.208439999999</v>
      </c>
      <c r="F50" s="1353">
        <v>19530.65724</v>
      </c>
      <c r="G50" s="1353">
        <v>14691.239009999999</v>
      </c>
      <c r="H50" s="1353">
        <v>6629.0618299999996</v>
      </c>
      <c r="I50" s="1353">
        <v>10736.103160000001</v>
      </c>
      <c r="J50" s="1353">
        <v>11077.36521</v>
      </c>
      <c r="K50" s="1353">
        <v>6108.2241399999994</v>
      </c>
      <c r="L50" s="1353">
        <v>684.64062000000001</v>
      </c>
      <c r="M50" s="1353">
        <v>791.67363000000012</v>
      </c>
      <c r="N50" s="1353">
        <v>277.33762999999999</v>
      </c>
      <c r="O50" s="1165">
        <v>19.5534</v>
      </c>
      <c r="P50" s="1208"/>
      <c r="Q50" s="1208"/>
      <c r="R50" s="1208">
        <f t="shared" si="2"/>
        <v>0</v>
      </c>
      <c r="S50" s="1208">
        <f t="shared" si="2"/>
        <v>0</v>
      </c>
      <c r="T50" s="1208">
        <f t="shared" si="2"/>
        <v>0</v>
      </c>
      <c r="U50" s="1208">
        <f t="shared" si="2"/>
        <v>0</v>
      </c>
      <c r="V50" s="1208">
        <f t="shared" si="2"/>
        <v>0</v>
      </c>
      <c r="W50" s="1208">
        <f t="shared" si="2"/>
        <v>0</v>
      </c>
      <c r="X50" s="1208">
        <f t="shared" si="2"/>
        <v>0</v>
      </c>
      <c r="Y50" s="1208">
        <f t="shared" si="2"/>
        <v>0</v>
      </c>
      <c r="Z50" s="1208">
        <f t="shared" si="2"/>
        <v>0</v>
      </c>
      <c r="AA50" s="1208">
        <f t="shared" si="2"/>
        <v>0</v>
      </c>
      <c r="AB50" s="1208">
        <f t="shared" si="2"/>
        <v>0</v>
      </c>
      <c r="AC50" s="1208">
        <f t="shared" si="2"/>
        <v>-2.3592239273284576E-15</v>
      </c>
      <c r="AD50" s="1208">
        <f t="shared" si="2"/>
        <v>0</v>
      </c>
      <c r="AE50" s="1208">
        <f t="shared" si="2"/>
        <v>0</v>
      </c>
      <c r="AF50" s="1208">
        <f t="shared" si="2"/>
        <v>0</v>
      </c>
      <c r="AG50" s="1208">
        <f t="shared" si="4"/>
        <v>0</v>
      </c>
      <c r="AH50" s="1208">
        <f t="shared" si="4"/>
        <v>0</v>
      </c>
      <c r="AI50" s="1208">
        <f t="shared" si="4"/>
        <v>0</v>
      </c>
    </row>
    <row r="51" spans="1:35" ht="13.5" thickBot="1">
      <c r="A51" s="1367" t="s">
        <v>1041</v>
      </c>
      <c r="B51" s="1167" t="s">
        <v>1103</v>
      </c>
      <c r="C51" s="1164">
        <v>8.0000000000000007E-7</v>
      </c>
      <c r="D51" s="1197">
        <v>3.2000000000000003E-6</v>
      </c>
      <c r="E51" s="1197">
        <v>7.1999999999999997E-6</v>
      </c>
      <c r="F51" s="1197">
        <v>1.43E-5</v>
      </c>
      <c r="G51" s="1197">
        <v>2.7699999999999999E-5</v>
      </c>
      <c r="H51" s="1197">
        <v>4.49E-5</v>
      </c>
      <c r="I51" s="1197">
        <v>6.1400000000000002E-5</v>
      </c>
      <c r="J51" s="1197">
        <v>7.7100000000000004E-5</v>
      </c>
      <c r="K51" s="1197">
        <v>1.015E-4</v>
      </c>
      <c r="L51" s="1197">
        <v>1.326E-4</v>
      </c>
      <c r="M51" s="1197">
        <v>1.784E-4</v>
      </c>
      <c r="N51" s="1197">
        <v>2.243E-4</v>
      </c>
      <c r="O51" s="1196">
        <v>2.6029999999999998E-4</v>
      </c>
      <c r="Q51" s="1208">
        <f t="shared" ref="Q51:AF53" si="5">C51-C101-C151-C201</f>
        <v>-1.6000000000000001E-6</v>
      </c>
      <c r="R51" s="1208">
        <f t="shared" si="5"/>
        <v>-6.4000000000000006E-6</v>
      </c>
      <c r="S51" s="1208">
        <f t="shared" si="5"/>
        <v>-1.4399999999999999E-5</v>
      </c>
      <c r="T51" s="1208">
        <f t="shared" si="5"/>
        <v>-2.8600000000000001E-5</v>
      </c>
      <c r="U51" s="1208">
        <f t="shared" si="5"/>
        <v>-5.5399999999999998E-5</v>
      </c>
      <c r="V51" s="1208">
        <f t="shared" si="5"/>
        <v>-8.9800000000000001E-5</v>
      </c>
      <c r="W51" s="1208">
        <f t="shared" si="5"/>
        <v>-1.228E-4</v>
      </c>
      <c r="X51" s="1208">
        <f t="shared" si="5"/>
        <v>-1.5420000000000001E-4</v>
      </c>
      <c r="Y51" s="1208">
        <f t="shared" si="5"/>
        <v>-2.03E-4</v>
      </c>
      <c r="Z51" s="1208">
        <f t="shared" si="5"/>
        <v>-2.652E-4</v>
      </c>
      <c r="AA51" s="1208">
        <f t="shared" si="5"/>
        <v>-3.568E-4</v>
      </c>
      <c r="AB51" s="1208">
        <f t="shared" si="5"/>
        <v>-4.4860000000000001E-4</v>
      </c>
      <c r="AC51" s="1208"/>
      <c r="AD51" s="1208">
        <f t="shared" si="5"/>
        <v>0</v>
      </c>
      <c r="AE51" s="1208">
        <f t="shared" si="5"/>
        <v>-1.6000000000000001E-6</v>
      </c>
      <c r="AF51" s="1208">
        <f t="shared" si="5"/>
        <v>-6.4000000000000006E-6</v>
      </c>
      <c r="AG51" s="1208">
        <f t="shared" si="4"/>
        <v>-1.4399999999999999E-5</v>
      </c>
      <c r="AH51" s="1208">
        <f t="shared" si="4"/>
        <v>-2.8600000000000001E-5</v>
      </c>
      <c r="AI51" s="1208">
        <f t="shared" si="4"/>
        <v>-5.5399999999999998E-5</v>
      </c>
    </row>
    <row r="52" spans="1:35" ht="19.149999999999999" customHeight="1" thickTop="1" thickBot="1">
      <c r="A52" s="1166" t="s">
        <v>1041</v>
      </c>
      <c r="B52" s="1351" t="s">
        <v>1104</v>
      </c>
      <c r="C52" s="1163">
        <v>40.277480127999993</v>
      </c>
      <c r="D52" s="1195">
        <v>-13.189829727999998</v>
      </c>
      <c r="E52" s="1195">
        <v>143.05110076799997</v>
      </c>
      <c r="F52" s="1195">
        <v>279.28839853200003</v>
      </c>
      <c r="G52" s="1195">
        <v>406.94732057699997</v>
      </c>
      <c r="H52" s="1195">
        <v>297.64487616700006</v>
      </c>
      <c r="I52" s="1195">
        <v>659.19673402399997</v>
      </c>
      <c r="J52" s="1195">
        <v>854.06485769099993</v>
      </c>
      <c r="K52" s="1195">
        <v>619.98475021000013</v>
      </c>
      <c r="L52" s="1195">
        <v>90.783346211999984</v>
      </c>
      <c r="M52" s="1195">
        <v>141.234575592</v>
      </c>
      <c r="N52" s="1195">
        <v>62.206830409000005</v>
      </c>
      <c r="O52" s="1369">
        <v>5.0897500199999994</v>
      </c>
      <c r="Q52" s="1208">
        <f t="shared" si="5"/>
        <v>0</v>
      </c>
      <c r="R52" s="1208">
        <f t="shared" si="5"/>
        <v>0</v>
      </c>
      <c r="S52" s="1208">
        <f t="shared" si="5"/>
        <v>0</v>
      </c>
      <c r="T52" s="1208">
        <f t="shared" si="5"/>
        <v>0</v>
      </c>
      <c r="U52" s="1208">
        <f t="shared" si="5"/>
        <v>0</v>
      </c>
      <c r="V52" s="1208">
        <f t="shared" si="5"/>
        <v>0</v>
      </c>
      <c r="W52" s="1208">
        <f t="shared" si="5"/>
        <v>0</v>
      </c>
      <c r="X52" s="1208">
        <f t="shared" si="5"/>
        <v>0</v>
      </c>
      <c r="Y52" s="1208">
        <f t="shared" si="5"/>
        <v>0</v>
      </c>
      <c r="Z52" s="1208">
        <f t="shared" si="5"/>
        <v>0</v>
      </c>
      <c r="AA52" s="1208">
        <f t="shared" si="5"/>
        <v>0</v>
      </c>
      <c r="AB52" s="1208">
        <f t="shared" si="5"/>
        <v>0</v>
      </c>
      <c r="AC52" s="1208">
        <f t="shared" si="5"/>
        <v>6.2450045135165055E-16</v>
      </c>
      <c r="AD52" s="1208">
        <f t="shared" si="5"/>
        <v>0</v>
      </c>
      <c r="AE52" s="1208">
        <f t="shared" si="5"/>
        <v>0</v>
      </c>
      <c r="AF52" s="1208">
        <f t="shared" si="5"/>
        <v>0</v>
      </c>
      <c r="AG52" s="1208">
        <f t="shared" si="4"/>
        <v>0</v>
      </c>
      <c r="AH52" s="1208">
        <f t="shared" si="4"/>
        <v>0</v>
      </c>
      <c r="AI52" s="1208">
        <f t="shared" si="4"/>
        <v>0</v>
      </c>
    </row>
    <row r="53" spans="1:35" ht="16.149999999999999" customHeight="1" thickTop="1" thickBot="1">
      <c r="A53" s="1350" t="s">
        <v>1041</v>
      </c>
      <c r="B53" s="1194" t="s">
        <v>1105</v>
      </c>
      <c r="C53" s="1162">
        <v>0</v>
      </c>
      <c r="D53" s="1374">
        <v>0</v>
      </c>
      <c r="E53" s="1374">
        <v>0</v>
      </c>
      <c r="F53" s="1374">
        <v>0</v>
      </c>
      <c r="G53" s="1374">
        <v>0</v>
      </c>
      <c r="H53" s="1374">
        <v>0</v>
      </c>
      <c r="I53" s="1374">
        <v>0</v>
      </c>
      <c r="J53" s="1374">
        <v>0</v>
      </c>
      <c r="K53" s="1374">
        <v>0</v>
      </c>
      <c r="L53" s="1374">
        <v>0</v>
      </c>
      <c r="M53" s="1374">
        <v>6.3972562151878187E-2</v>
      </c>
      <c r="N53" s="1380">
        <v>3586.5801906019992</v>
      </c>
      <c r="O53" s="1368">
        <v>0</v>
      </c>
      <c r="Q53" s="1208">
        <f t="shared" si="5"/>
        <v>0</v>
      </c>
      <c r="R53" s="1208">
        <f t="shared" si="5"/>
        <v>0</v>
      </c>
      <c r="S53" s="1208">
        <f t="shared" si="5"/>
        <v>0</v>
      </c>
      <c r="T53" s="1208">
        <f t="shared" si="5"/>
        <v>0</v>
      </c>
      <c r="U53" s="1208">
        <f t="shared" si="5"/>
        <v>0</v>
      </c>
      <c r="V53" s="1208">
        <f t="shared" si="5"/>
        <v>0</v>
      </c>
      <c r="W53" s="1208">
        <f t="shared" si="5"/>
        <v>0</v>
      </c>
      <c r="X53" s="1208">
        <f t="shared" si="5"/>
        <v>0</v>
      </c>
      <c r="Y53" s="1208">
        <f t="shared" si="5"/>
        <v>0</v>
      </c>
      <c r="Z53" s="1208">
        <f t="shared" si="5"/>
        <v>0</v>
      </c>
      <c r="AA53" s="1208">
        <f t="shared" si="5"/>
        <v>6.3908589589726311E-2</v>
      </c>
      <c r="AB53" s="1208">
        <f t="shared" si="5"/>
        <v>0</v>
      </c>
      <c r="AC53" s="1208">
        <f t="shared" si="5"/>
        <v>0</v>
      </c>
      <c r="AD53" s="1208">
        <f t="shared" si="5"/>
        <v>0</v>
      </c>
      <c r="AE53" s="1208">
        <f t="shared" si="5"/>
        <v>0</v>
      </c>
      <c r="AF53" s="1208">
        <f t="shared" si="5"/>
        <v>0</v>
      </c>
      <c r="AG53" s="1208">
        <f t="shared" si="4"/>
        <v>0</v>
      </c>
      <c r="AH53" s="1208">
        <f t="shared" si="4"/>
        <v>0</v>
      </c>
      <c r="AI53" s="1208">
        <f t="shared" si="4"/>
        <v>0</v>
      </c>
    </row>
    <row r="54" spans="1:35" ht="23.25" customHeight="1" thickTop="1" thickBot="1">
      <c r="A54" s="2786" t="s">
        <v>1106</v>
      </c>
      <c r="B54" s="2787"/>
      <c r="C54" s="2787"/>
      <c r="D54" s="2787"/>
      <c r="E54" s="2787"/>
      <c r="F54" s="2787"/>
      <c r="G54" s="2787"/>
      <c r="H54" s="2787"/>
      <c r="I54" s="2787"/>
      <c r="J54" s="2787"/>
      <c r="K54" s="2787"/>
      <c r="L54" s="2787"/>
      <c r="M54" s="2787"/>
      <c r="N54" s="2787"/>
      <c r="O54" s="2797"/>
    </row>
    <row r="55" spans="1:35" ht="13.15" customHeight="1" thickTop="1">
      <c r="A55" s="2790"/>
      <c r="B55" s="2792" t="s">
        <v>1026</v>
      </c>
      <c r="C55" s="2794" t="s">
        <v>1027</v>
      </c>
      <c r="D55" s="2795"/>
      <c r="E55" s="2795"/>
      <c r="F55" s="2795"/>
      <c r="G55" s="2795"/>
      <c r="H55" s="2795"/>
      <c r="I55" s="2795"/>
      <c r="J55" s="2795"/>
      <c r="K55" s="2795"/>
      <c r="L55" s="2795"/>
      <c r="M55" s="2795"/>
      <c r="N55" s="2795"/>
      <c r="O55" s="2796"/>
    </row>
    <row r="56" spans="1:35" ht="31.9" customHeight="1" thickBot="1">
      <c r="A56" s="2791"/>
      <c r="B56" s="2793"/>
      <c r="C56" s="1365" t="s">
        <v>1028</v>
      </c>
      <c r="D56" s="1170" t="s">
        <v>1029</v>
      </c>
      <c r="E56" s="1170" t="s">
        <v>1030</v>
      </c>
      <c r="F56" s="1170" t="s">
        <v>1031</v>
      </c>
      <c r="G56" s="1170" t="s">
        <v>1032</v>
      </c>
      <c r="H56" s="1170" t="s">
        <v>1033</v>
      </c>
      <c r="I56" s="1170" t="s">
        <v>1034</v>
      </c>
      <c r="J56" s="1170" t="s">
        <v>1035</v>
      </c>
      <c r="K56" s="1170" t="s">
        <v>1036</v>
      </c>
      <c r="L56" s="1170" t="s">
        <v>1037</v>
      </c>
      <c r="M56" s="1170" t="s">
        <v>1038</v>
      </c>
      <c r="N56" s="1170" t="s">
        <v>1039</v>
      </c>
      <c r="O56" s="1179" t="s">
        <v>1040</v>
      </c>
    </row>
    <row r="57" spans="1:35" ht="13.5" thickTop="1">
      <c r="A57" s="1324" t="s">
        <v>1041</v>
      </c>
      <c r="B57" s="1169" t="s">
        <v>1042</v>
      </c>
      <c r="C57" s="1182"/>
      <c r="D57" s="1375"/>
      <c r="E57" s="1375"/>
      <c r="F57" s="1375"/>
      <c r="G57" s="1375"/>
      <c r="H57" s="1375"/>
      <c r="I57" s="1375"/>
      <c r="J57" s="1375"/>
      <c r="K57" s="1375"/>
      <c r="L57" s="1375"/>
      <c r="M57" s="1375"/>
      <c r="N57" s="1375"/>
      <c r="O57" s="1381"/>
    </row>
    <row r="58" spans="1:35">
      <c r="A58" s="1367" t="s">
        <v>1041</v>
      </c>
      <c r="B58" s="1323" t="s">
        <v>21</v>
      </c>
      <c r="C58" s="1168"/>
      <c r="D58" s="1213"/>
      <c r="E58" s="1213"/>
      <c r="F58" s="1213"/>
      <c r="G58" s="1213"/>
      <c r="H58" s="1213"/>
      <c r="I58" s="1213"/>
      <c r="J58" s="1213"/>
      <c r="K58" s="1213"/>
      <c r="L58" s="1213"/>
      <c r="M58" s="1213"/>
      <c r="N58" s="1213"/>
      <c r="O58" s="1212"/>
    </row>
    <row r="59" spans="1:35">
      <c r="A59" s="1367" t="s">
        <v>1107</v>
      </c>
      <c r="B59" s="1167" t="s">
        <v>1043</v>
      </c>
      <c r="C59" s="1211">
        <v>38.847250000000003</v>
      </c>
      <c r="D59" s="1210">
        <v>0</v>
      </c>
      <c r="E59" s="1210">
        <v>0</v>
      </c>
      <c r="F59" s="1210">
        <v>0</v>
      </c>
      <c r="G59" s="1210">
        <v>0</v>
      </c>
      <c r="H59" s="1210">
        <v>0</v>
      </c>
      <c r="I59" s="1210">
        <v>0</v>
      </c>
      <c r="J59" s="1210">
        <v>0</v>
      </c>
      <c r="K59" s="1210">
        <v>0</v>
      </c>
      <c r="L59" s="1210">
        <v>0</v>
      </c>
      <c r="M59" s="1210">
        <v>0</v>
      </c>
      <c r="N59" s="1210">
        <v>0</v>
      </c>
      <c r="O59" s="1209">
        <v>0</v>
      </c>
    </row>
    <row r="60" spans="1:35">
      <c r="A60" s="1367" t="s">
        <v>1044</v>
      </c>
      <c r="B60" s="1167" t="s">
        <v>624</v>
      </c>
      <c r="C60" s="1211">
        <v>18.404250000000001</v>
      </c>
      <c r="D60" s="1210">
        <v>0</v>
      </c>
      <c r="E60" s="1210">
        <v>0</v>
      </c>
      <c r="F60" s="1210">
        <v>0</v>
      </c>
      <c r="G60" s="1210">
        <v>0</v>
      </c>
      <c r="H60" s="1210">
        <v>0</v>
      </c>
      <c r="I60" s="1210">
        <v>0</v>
      </c>
      <c r="J60" s="1210">
        <v>0</v>
      </c>
      <c r="K60" s="1210">
        <v>0</v>
      </c>
      <c r="L60" s="1210">
        <v>0</v>
      </c>
      <c r="M60" s="1210">
        <v>0</v>
      </c>
      <c r="N60" s="1210">
        <v>0</v>
      </c>
      <c r="O60" s="1209">
        <v>0</v>
      </c>
    </row>
    <row r="61" spans="1:35">
      <c r="A61" s="1367" t="s">
        <v>1045</v>
      </c>
      <c r="B61" s="1167" t="s">
        <v>1046</v>
      </c>
      <c r="C61" s="1211">
        <v>20.443000000000001</v>
      </c>
      <c r="D61" s="1210">
        <v>0</v>
      </c>
      <c r="E61" s="1210">
        <v>0</v>
      </c>
      <c r="F61" s="1210">
        <v>0</v>
      </c>
      <c r="G61" s="1210">
        <v>0</v>
      </c>
      <c r="H61" s="1210">
        <v>0</v>
      </c>
      <c r="I61" s="1210">
        <v>0</v>
      </c>
      <c r="J61" s="1210">
        <v>0</v>
      </c>
      <c r="K61" s="1210">
        <v>0</v>
      </c>
      <c r="L61" s="1210">
        <v>0</v>
      </c>
      <c r="M61" s="1210">
        <v>0</v>
      </c>
      <c r="N61" s="1210">
        <v>0</v>
      </c>
      <c r="O61" s="1209">
        <v>0</v>
      </c>
    </row>
    <row r="62" spans="1:35" ht="25.5">
      <c r="A62" s="1367" t="s">
        <v>1047</v>
      </c>
      <c r="B62" s="1167" t="s">
        <v>1048</v>
      </c>
      <c r="C62" s="1211">
        <v>0</v>
      </c>
      <c r="D62" s="1210">
        <v>0</v>
      </c>
      <c r="E62" s="1210">
        <v>0</v>
      </c>
      <c r="F62" s="1210">
        <v>0</v>
      </c>
      <c r="G62" s="1210">
        <v>0</v>
      </c>
      <c r="H62" s="1210">
        <v>0</v>
      </c>
      <c r="I62" s="1210">
        <v>0</v>
      </c>
      <c r="J62" s="1210">
        <v>0</v>
      </c>
      <c r="K62" s="1210">
        <v>0</v>
      </c>
      <c r="L62" s="1210">
        <v>0</v>
      </c>
      <c r="M62" s="1210">
        <v>0</v>
      </c>
      <c r="N62" s="1210">
        <v>0</v>
      </c>
      <c r="O62" s="1209">
        <v>0</v>
      </c>
    </row>
    <row r="63" spans="1:35">
      <c r="A63" s="1367" t="s">
        <v>1049</v>
      </c>
      <c r="B63" s="1167" t="s">
        <v>1050</v>
      </c>
      <c r="C63" s="1211">
        <v>0</v>
      </c>
      <c r="D63" s="1210">
        <v>0</v>
      </c>
      <c r="E63" s="1210">
        <v>0</v>
      </c>
      <c r="F63" s="1210">
        <v>0</v>
      </c>
      <c r="G63" s="1210">
        <v>0</v>
      </c>
      <c r="H63" s="1210">
        <v>0</v>
      </c>
      <c r="I63" s="1210">
        <v>0</v>
      </c>
      <c r="J63" s="1210">
        <v>0</v>
      </c>
      <c r="K63" s="1210">
        <v>0</v>
      </c>
      <c r="L63" s="1210">
        <v>0</v>
      </c>
      <c r="M63" s="1210">
        <v>0</v>
      </c>
      <c r="N63" s="1210">
        <v>0</v>
      </c>
      <c r="O63" s="1209">
        <v>0</v>
      </c>
    </row>
    <row r="64" spans="1:35" ht="25.5">
      <c r="A64" s="1367" t="s">
        <v>1051</v>
      </c>
      <c r="B64" s="1167" t="s">
        <v>1052</v>
      </c>
      <c r="C64" s="1211">
        <v>0</v>
      </c>
      <c r="D64" s="1210">
        <v>0</v>
      </c>
      <c r="E64" s="1210">
        <v>0</v>
      </c>
      <c r="F64" s="1210">
        <v>0</v>
      </c>
      <c r="G64" s="1210">
        <v>0</v>
      </c>
      <c r="H64" s="1210">
        <v>0</v>
      </c>
      <c r="I64" s="1210">
        <v>0</v>
      </c>
      <c r="J64" s="1210">
        <v>0</v>
      </c>
      <c r="K64" s="1210">
        <v>0</v>
      </c>
      <c r="L64" s="1210">
        <v>0</v>
      </c>
      <c r="M64" s="1210">
        <v>0</v>
      </c>
      <c r="N64" s="1210">
        <v>0</v>
      </c>
      <c r="O64" s="1209">
        <v>0</v>
      </c>
    </row>
    <row r="65" spans="1:15">
      <c r="A65" s="1367" t="s">
        <v>1053</v>
      </c>
      <c r="B65" s="1167" t="s">
        <v>1054</v>
      </c>
      <c r="C65" s="1211">
        <v>0</v>
      </c>
      <c r="D65" s="1210">
        <v>0</v>
      </c>
      <c r="E65" s="1210">
        <v>0</v>
      </c>
      <c r="F65" s="1210">
        <v>0</v>
      </c>
      <c r="G65" s="1210">
        <v>0</v>
      </c>
      <c r="H65" s="1210">
        <v>0</v>
      </c>
      <c r="I65" s="1210">
        <v>0</v>
      </c>
      <c r="J65" s="1210">
        <v>0</v>
      </c>
      <c r="K65" s="1210">
        <v>0</v>
      </c>
      <c r="L65" s="1210">
        <v>0</v>
      </c>
      <c r="M65" s="1210">
        <v>0</v>
      </c>
      <c r="N65" s="1210">
        <v>0</v>
      </c>
      <c r="O65" s="1209">
        <v>0</v>
      </c>
    </row>
    <row r="66" spans="1:15">
      <c r="A66" s="1367" t="s">
        <v>1055</v>
      </c>
      <c r="B66" s="1322" t="s">
        <v>1056</v>
      </c>
      <c r="C66" s="1211">
        <v>8108.8250499999986</v>
      </c>
      <c r="D66" s="1210">
        <v>8414.6721500000003</v>
      </c>
      <c r="E66" s="1210">
        <v>31129.134690000003</v>
      </c>
      <c r="F66" s="1210">
        <v>24338.150739999997</v>
      </c>
      <c r="G66" s="1210">
        <v>6438.7853199999981</v>
      </c>
      <c r="H66" s="1210">
        <v>4446.5758099999994</v>
      </c>
      <c r="I66" s="1210">
        <v>2405.61312</v>
      </c>
      <c r="J66" s="1210">
        <v>863.04117999999994</v>
      </c>
      <c r="K66" s="1210">
        <v>321.71369999999996</v>
      </c>
      <c r="L66" s="1210">
        <v>179.21749000000003</v>
      </c>
      <c r="M66" s="1210">
        <v>143.60578999999998</v>
      </c>
      <c r="N66" s="1210">
        <v>11.54907</v>
      </c>
      <c r="O66" s="1209">
        <v>4.1306099999999999</v>
      </c>
    </row>
    <row r="67" spans="1:15">
      <c r="A67" s="1367" t="s">
        <v>1057</v>
      </c>
      <c r="B67" s="1322" t="s">
        <v>1058</v>
      </c>
      <c r="C67" s="1211">
        <v>6543.83176</v>
      </c>
      <c r="D67" s="1210">
        <v>7922.0913600000013</v>
      </c>
      <c r="E67" s="1210">
        <v>30703.477010000002</v>
      </c>
      <c r="F67" s="1210">
        <v>24130.40423</v>
      </c>
      <c r="G67" s="1210">
        <v>6080.8979100000006</v>
      </c>
      <c r="H67" s="1210">
        <v>4324.9795899999999</v>
      </c>
      <c r="I67" s="1210">
        <v>2356.5152799999996</v>
      </c>
      <c r="J67" s="1210">
        <v>730.61635999999999</v>
      </c>
      <c r="K67" s="1210">
        <v>321.71369999999996</v>
      </c>
      <c r="L67" s="1210">
        <v>179.21749000000003</v>
      </c>
      <c r="M67" s="1210">
        <v>143.60578999999998</v>
      </c>
      <c r="N67" s="1210">
        <v>11.54907</v>
      </c>
      <c r="O67" s="1209">
        <v>4.0053399999999995</v>
      </c>
    </row>
    <row r="68" spans="1:15">
      <c r="A68" s="1367" t="s">
        <v>1059</v>
      </c>
      <c r="B68" s="1322" t="s">
        <v>1060</v>
      </c>
      <c r="C68" s="1211">
        <v>1564.9932900000001</v>
      </c>
      <c r="D68" s="1210">
        <v>492.58078999999998</v>
      </c>
      <c r="E68" s="1210">
        <v>425.65767999999997</v>
      </c>
      <c r="F68" s="1210">
        <v>207.74651</v>
      </c>
      <c r="G68" s="1210">
        <v>357.88741000000005</v>
      </c>
      <c r="H68" s="1210">
        <v>121.59621999999999</v>
      </c>
      <c r="I68" s="1210">
        <v>49.097839999999998</v>
      </c>
      <c r="J68" s="1210">
        <v>132.42482000000001</v>
      </c>
      <c r="K68" s="1210">
        <v>0</v>
      </c>
      <c r="L68" s="1210">
        <v>0</v>
      </c>
      <c r="M68" s="1210">
        <v>0</v>
      </c>
      <c r="N68" s="1210">
        <v>0</v>
      </c>
      <c r="O68" s="1209">
        <v>0.12526999999999999</v>
      </c>
    </row>
    <row r="69" spans="1:15">
      <c r="A69" s="1367" t="s">
        <v>1061</v>
      </c>
      <c r="B69" s="1167" t="s">
        <v>1062</v>
      </c>
      <c r="C69" s="1211">
        <v>1157.3499999999999</v>
      </c>
      <c r="D69" s="1210">
        <v>23.904</v>
      </c>
      <c r="E69" s="1210">
        <v>0</v>
      </c>
      <c r="F69" s="1210">
        <v>0</v>
      </c>
      <c r="G69" s="1210">
        <v>0</v>
      </c>
      <c r="H69" s="1210">
        <v>0</v>
      </c>
      <c r="I69" s="1210">
        <v>0</v>
      </c>
      <c r="J69" s="1210">
        <v>0</v>
      </c>
      <c r="K69" s="1210">
        <v>0</v>
      </c>
      <c r="L69" s="1210">
        <v>0</v>
      </c>
      <c r="M69" s="1210">
        <v>0</v>
      </c>
      <c r="N69" s="1210">
        <v>0</v>
      </c>
      <c r="O69" s="1209">
        <v>0</v>
      </c>
    </row>
    <row r="70" spans="1:15" ht="51">
      <c r="A70" s="1367" t="s">
        <v>1063</v>
      </c>
      <c r="B70" s="1167" t="s">
        <v>1064</v>
      </c>
      <c r="C70" s="1211">
        <v>0</v>
      </c>
      <c r="D70" s="1210">
        <v>0</v>
      </c>
      <c r="E70" s="1210">
        <v>0</v>
      </c>
      <c r="F70" s="1210">
        <v>0</v>
      </c>
      <c r="G70" s="1210">
        <v>0</v>
      </c>
      <c r="H70" s="1210">
        <v>0</v>
      </c>
      <c r="I70" s="1210">
        <v>0</v>
      </c>
      <c r="J70" s="1210">
        <v>0</v>
      </c>
      <c r="K70" s="1210">
        <v>0</v>
      </c>
      <c r="L70" s="1210">
        <v>0</v>
      </c>
      <c r="M70" s="1210">
        <v>0</v>
      </c>
      <c r="N70" s="1210">
        <v>0</v>
      </c>
      <c r="O70" s="1209">
        <v>0</v>
      </c>
    </row>
    <row r="71" spans="1:15" ht="38.25">
      <c r="A71" s="1367" t="s">
        <v>1065</v>
      </c>
      <c r="B71" s="1167" t="s">
        <v>1066</v>
      </c>
      <c r="C71" s="1211">
        <v>0</v>
      </c>
      <c r="D71" s="1210">
        <v>0</v>
      </c>
      <c r="E71" s="1210">
        <v>0</v>
      </c>
      <c r="F71" s="1210">
        <v>0</v>
      </c>
      <c r="G71" s="1210">
        <v>0</v>
      </c>
      <c r="H71" s="1210">
        <v>0</v>
      </c>
      <c r="I71" s="1210">
        <v>0</v>
      </c>
      <c r="J71" s="1210">
        <v>0</v>
      </c>
      <c r="K71" s="1210">
        <v>0</v>
      </c>
      <c r="L71" s="1210">
        <v>0</v>
      </c>
      <c r="M71" s="1210">
        <v>0</v>
      </c>
      <c r="N71" s="1210">
        <v>0</v>
      </c>
      <c r="O71" s="1209">
        <v>0</v>
      </c>
    </row>
    <row r="72" spans="1:15" ht="38.25">
      <c r="A72" s="1367" t="s">
        <v>1067</v>
      </c>
      <c r="B72" s="1167" t="s">
        <v>1068</v>
      </c>
      <c r="C72" s="1211">
        <v>1157.3499999999999</v>
      </c>
      <c r="D72" s="1210">
        <v>23.904</v>
      </c>
      <c r="E72" s="1210">
        <v>0</v>
      </c>
      <c r="F72" s="1210">
        <v>0</v>
      </c>
      <c r="G72" s="1210">
        <v>0</v>
      </c>
      <c r="H72" s="1210">
        <v>0</v>
      </c>
      <c r="I72" s="1210">
        <v>0</v>
      </c>
      <c r="J72" s="1210">
        <v>0</v>
      </c>
      <c r="K72" s="1210">
        <v>0</v>
      </c>
      <c r="L72" s="1210">
        <v>0</v>
      </c>
      <c r="M72" s="1210">
        <v>0</v>
      </c>
      <c r="N72" s="1210">
        <v>0</v>
      </c>
      <c r="O72" s="1209">
        <v>0</v>
      </c>
    </row>
    <row r="73" spans="1:15">
      <c r="A73" s="1367" t="s">
        <v>1069</v>
      </c>
      <c r="B73" s="1167" t="s">
        <v>1070</v>
      </c>
      <c r="C73" s="1211">
        <v>0</v>
      </c>
      <c r="D73" s="1210">
        <v>0</v>
      </c>
      <c r="E73" s="1210">
        <v>0</v>
      </c>
      <c r="F73" s="1210">
        <v>0</v>
      </c>
      <c r="G73" s="1210">
        <v>0</v>
      </c>
      <c r="H73" s="1210">
        <v>0</v>
      </c>
      <c r="I73" s="1210">
        <v>0</v>
      </c>
      <c r="J73" s="1210">
        <v>0</v>
      </c>
      <c r="K73" s="1210">
        <v>0</v>
      </c>
      <c r="L73" s="1210">
        <v>0</v>
      </c>
      <c r="M73" s="1210">
        <v>0</v>
      </c>
      <c r="N73" s="1210">
        <v>0</v>
      </c>
      <c r="O73" s="1209">
        <v>0</v>
      </c>
    </row>
    <row r="74" spans="1:15">
      <c r="A74" s="1367" t="s">
        <v>1041</v>
      </c>
      <c r="B74" s="1167" t="s">
        <v>1071</v>
      </c>
      <c r="C74" s="1181">
        <v>9305.0222999999987</v>
      </c>
      <c r="D74" s="1180">
        <v>8438.5761500000008</v>
      </c>
      <c r="E74" s="1180">
        <v>31129.134690000003</v>
      </c>
      <c r="F74" s="1180">
        <v>24338.150739999997</v>
      </c>
      <c r="G74" s="1180">
        <v>6438.7853199999981</v>
      </c>
      <c r="H74" s="1180">
        <v>4446.5758099999994</v>
      </c>
      <c r="I74" s="1180">
        <v>2405.61312</v>
      </c>
      <c r="J74" s="1180">
        <v>863.04117999999994</v>
      </c>
      <c r="K74" s="1180">
        <v>321.71369999999996</v>
      </c>
      <c r="L74" s="1180">
        <v>179.21749000000003</v>
      </c>
      <c r="M74" s="1180">
        <v>143.60578999999998</v>
      </c>
      <c r="N74" s="1180">
        <v>11.54907</v>
      </c>
      <c r="O74" s="1321">
        <v>4.1306099999999999</v>
      </c>
    </row>
    <row r="75" spans="1:15">
      <c r="A75" s="1367" t="s">
        <v>1041</v>
      </c>
      <c r="B75" s="1323" t="s">
        <v>22</v>
      </c>
      <c r="C75" s="1203">
        <v>0</v>
      </c>
      <c r="D75" s="1334">
        <v>0</v>
      </c>
      <c r="E75" s="1334">
        <v>0</v>
      </c>
      <c r="F75" s="1334">
        <v>0</v>
      </c>
      <c r="G75" s="1334">
        <v>0</v>
      </c>
      <c r="H75" s="1334">
        <v>0</v>
      </c>
      <c r="I75" s="1334">
        <v>0</v>
      </c>
      <c r="J75" s="1334">
        <v>0</v>
      </c>
      <c r="K75" s="1334">
        <v>0</v>
      </c>
      <c r="L75" s="1334">
        <v>0</v>
      </c>
      <c r="M75" s="1334">
        <v>0</v>
      </c>
      <c r="N75" s="1334">
        <v>0</v>
      </c>
      <c r="O75" s="1202">
        <v>0</v>
      </c>
    </row>
    <row r="76" spans="1:15">
      <c r="A76" s="1367" t="s">
        <v>1072</v>
      </c>
      <c r="B76" s="1167" t="s">
        <v>1073</v>
      </c>
      <c r="C76" s="1211">
        <v>57393.302230000001</v>
      </c>
      <c r="D76" s="1210">
        <v>0</v>
      </c>
      <c r="E76" s="1210">
        <v>3.0000000000000001E-3</v>
      </c>
      <c r="F76" s="1210">
        <v>3.8050000000000002</v>
      </c>
      <c r="G76" s="1210">
        <v>0</v>
      </c>
      <c r="H76" s="1210">
        <v>0</v>
      </c>
      <c r="I76" s="1210">
        <v>0</v>
      </c>
      <c r="J76" s="1210">
        <v>0</v>
      </c>
      <c r="K76" s="1210">
        <v>0</v>
      </c>
      <c r="L76" s="1210">
        <v>0</v>
      </c>
      <c r="M76" s="1210">
        <v>0</v>
      </c>
      <c r="N76" s="1210">
        <v>0</v>
      </c>
      <c r="O76" s="1209">
        <v>0</v>
      </c>
    </row>
    <row r="77" spans="1:15">
      <c r="A77" s="1367" t="s">
        <v>1074</v>
      </c>
      <c r="B77" s="1167" t="s">
        <v>624</v>
      </c>
      <c r="C77" s="1211">
        <v>47834.059180000004</v>
      </c>
      <c r="D77" s="1210">
        <v>0</v>
      </c>
      <c r="E77" s="1210">
        <v>3.0000000000000001E-3</v>
      </c>
      <c r="F77" s="1210">
        <v>3.8050000000000002</v>
      </c>
      <c r="G77" s="1210">
        <v>0</v>
      </c>
      <c r="H77" s="1210">
        <v>0</v>
      </c>
      <c r="I77" s="1210">
        <v>0</v>
      </c>
      <c r="J77" s="1210">
        <v>0</v>
      </c>
      <c r="K77" s="1210">
        <v>0</v>
      </c>
      <c r="L77" s="1210">
        <v>0</v>
      </c>
      <c r="M77" s="1210">
        <v>0</v>
      </c>
      <c r="N77" s="1210">
        <v>0</v>
      </c>
      <c r="O77" s="1209">
        <v>0</v>
      </c>
    </row>
    <row r="78" spans="1:15">
      <c r="A78" s="1367" t="s">
        <v>1075</v>
      </c>
      <c r="B78" s="1167" t="s">
        <v>1046</v>
      </c>
      <c r="C78" s="1211">
        <v>9559.2430499999991</v>
      </c>
      <c r="D78" s="1210">
        <v>0</v>
      </c>
      <c r="E78" s="1210">
        <v>0</v>
      </c>
      <c r="F78" s="1210">
        <v>0</v>
      </c>
      <c r="G78" s="1210">
        <v>0</v>
      </c>
      <c r="H78" s="1210">
        <v>0</v>
      </c>
      <c r="I78" s="1210">
        <v>0</v>
      </c>
      <c r="J78" s="1210">
        <v>0</v>
      </c>
      <c r="K78" s="1210">
        <v>0</v>
      </c>
      <c r="L78" s="1210">
        <v>0</v>
      </c>
      <c r="M78" s="1210">
        <v>0</v>
      </c>
      <c r="N78" s="1210">
        <v>0</v>
      </c>
      <c r="O78" s="1209">
        <v>0</v>
      </c>
    </row>
    <row r="79" spans="1:15">
      <c r="A79" s="1367" t="s">
        <v>1076</v>
      </c>
      <c r="B79" s="1167" t="s">
        <v>1050</v>
      </c>
      <c r="C79" s="1211">
        <v>9083.6565700000028</v>
      </c>
      <c r="D79" s="1210">
        <v>16120.500080000002</v>
      </c>
      <c r="E79" s="1210">
        <v>28603.590899999999</v>
      </c>
      <c r="F79" s="1210">
        <v>7974.4057699999994</v>
      </c>
      <c r="G79" s="1210">
        <v>3056.7119199999997</v>
      </c>
      <c r="H79" s="1210">
        <v>322.15551999999997</v>
      </c>
      <c r="I79" s="1210">
        <v>53.371040000000001</v>
      </c>
      <c r="J79" s="1210">
        <v>3.7699099999999999</v>
      </c>
      <c r="K79" s="1210">
        <v>7.2940800000000001</v>
      </c>
      <c r="L79" s="1210">
        <v>3.9418000000000002</v>
      </c>
      <c r="M79" s="1210">
        <v>0.89375000000000004</v>
      </c>
      <c r="N79" s="1210">
        <v>0</v>
      </c>
      <c r="O79" s="1209">
        <v>0</v>
      </c>
    </row>
    <row r="80" spans="1:15">
      <c r="A80" s="1367" t="s">
        <v>1077</v>
      </c>
      <c r="B80" s="1167" t="s">
        <v>1078</v>
      </c>
      <c r="C80" s="1211">
        <v>9073.8893500000013</v>
      </c>
      <c r="D80" s="1210">
        <v>14326.52996</v>
      </c>
      <c r="E80" s="1210">
        <v>28322.461489999998</v>
      </c>
      <c r="F80" s="1210">
        <v>7618.7807899999998</v>
      </c>
      <c r="G80" s="1210">
        <v>2872.6003100000003</v>
      </c>
      <c r="H80" s="1210">
        <v>315.38615999999996</v>
      </c>
      <c r="I80" s="1210">
        <v>46.511480000000006</v>
      </c>
      <c r="J80" s="1210">
        <v>0.83255999999999997</v>
      </c>
      <c r="K80" s="1210">
        <v>7.2940800000000001</v>
      </c>
      <c r="L80" s="1210">
        <v>3.9418000000000002</v>
      </c>
      <c r="M80" s="1210">
        <v>0.89375000000000004</v>
      </c>
      <c r="N80" s="1210">
        <v>0</v>
      </c>
      <c r="O80" s="1209">
        <v>0</v>
      </c>
    </row>
    <row r="81" spans="1:15">
      <c r="A81" s="1367" t="s">
        <v>1079</v>
      </c>
      <c r="B81" s="1167" t="s">
        <v>1054</v>
      </c>
      <c r="C81" s="1211">
        <v>9.76722</v>
      </c>
      <c r="D81" s="1210">
        <v>1793.9701200000002</v>
      </c>
      <c r="E81" s="1210">
        <v>281.12940999999995</v>
      </c>
      <c r="F81" s="1210">
        <v>355.62497999999999</v>
      </c>
      <c r="G81" s="1210">
        <v>184.11160999999998</v>
      </c>
      <c r="H81" s="1210">
        <v>6.7693600000000007</v>
      </c>
      <c r="I81" s="1210">
        <v>6.8595600000000001</v>
      </c>
      <c r="J81" s="1210">
        <v>2.9373499999999999</v>
      </c>
      <c r="K81" s="1210">
        <v>0</v>
      </c>
      <c r="L81" s="1210">
        <v>0</v>
      </c>
      <c r="M81" s="1210">
        <v>0</v>
      </c>
      <c r="N81" s="1210">
        <v>0</v>
      </c>
      <c r="O81" s="1209">
        <v>0</v>
      </c>
    </row>
    <row r="82" spans="1:15">
      <c r="A82" s="1367" t="s">
        <v>1080</v>
      </c>
      <c r="B82" s="1167" t="s">
        <v>631</v>
      </c>
      <c r="C82" s="1211">
        <v>8.6679999999999993</v>
      </c>
      <c r="D82" s="1210">
        <v>42.308999999999997</v>
      </c>
      <c r="E82" s="1210">
        <v>137.411</v>
      </c>
      <c r="F82" s="1210">
        <v>0</v>
      </c>
      <c r="G82" s="1210">
        <v>0</v>
      </c>
      <c r="H82" s="1210">
        <v>0</v>
      </c>
      <c r="I82" s="1210">
        <v>0</v>
      </c>
      <c r="J82" s="1210">
        <v>0</v>
      </c>
      <c r="K82" s="1210">
        <v>0</v>
      </c>
      <c r="L82" s="1210">
        <v>0</v>
      </c>
      <c r="M82" s="1210">
        <v>0</v>
      </c>
      <c r="N82" s="1210">
        <v>0</v>
      </c>
      <c r="O82" s="1209">
        <v>0</v>
      </c>
    </row>
    <row r="83" spans="1:15">
      <c r="A83" s="1367" t="s">
        <v>1081</v>
      </c>
      <c r="B83" s="1167" t="s">
        <v>1082</v>
      </c>
      <c r="C83" s="1211">
        <v>8.6679999999999993</v>
      </c>
      <c r="D83" s="1210">
        <v>42.308999999999997</v>
      </c>
      <c r="E83" s="1210">
        <v>137.411</v>
      </c>
      <c r="F83" s="1210">
        <v>0</v>
      </c>
      <c r="G83" s="1210">
        <v>0</v>
      </c>
      <c r="H83" s="1210">
        <v>0</v>
      </c>
      <c r="I83" s="1210">
        <v>0</v>
      </c>
      <c r="J83" s="1210">
        <v>0</v>
      </c>
      <c r="K83" s="1210">
        <v>0</v>
      </c>
      <c r="L83" s="1210">
        <v>0</v>
      </c>
      <c r="M83" s="1210">
        <v>0</v>
      </c>
      <c r="N83" s="1210">
        <v>0</v>
      </c>
      <c r="O83" s="1209">
        <v>0</v>
      </c>
    </row>
    <row r="84" spans="1:15">
      <c r="A84" s="1367" t="s">
        <v>1083</v>
      </c>
      <c r="B84" s="1167" t="s">
        <v>1060</v>
      </c>
      <c r="C84" s="1211">
        <v>0</v>
      </c>
      <c r="D84" s="1210">
        <v>0</v>
      </c>
      <c r="E84" s="1210">
        <v>0</v>
      </c>
      <c r="F84" s="1210">
        <v>0</v>
      </c>
      <c r="G84" s="1210">
        <v>0</v>
      </c>
      <c r="H84" s="1210">
        <v>0</v>
      </c>
      <c r="I84" s="1210">
        <v>0</v>
      </c>
      <c r="J84" s="1210">
        <v>0</v>
      </c>
      <c r="K84" s="1210">
        <v>0</v>
      </c>
      <c r="L84" s="1210">
        <v>0</v>
      </c>
      <c r="M84" s="1210">
        <v>0</v>
      </c>
      <c r="N84" s="1210">
        <v>0</v>
      </c>
      <c r="O84" s="1209">
        <v>0</v>
      </c>
    </row>
    <row r="85" spans="1:15">
      <c r="A85" s="1367" t="s">
        <v>1084</v>
      </c>
      <c r="B85" s="1167" t="s">
        <v>1085</v>
      </c>
      <c r="C85" s="1211">
        <v>0</v>
      </c>
      <c r="D85" s="1210">
        <v>0</v>
      </c>
      <c r="E85" s="1210">
        <v>0</v>
      </c>
      <c r="F85" s="1210">
        <v>0</v>
      </c>
      <c r="G85" s="1210">
        <v>0</v>
      </c>
      <c r="H85" s="1210">
        <v>0</v>
      </c>
      <c r="I85" s="1210">
        <v>0</v>
      </c>
      <c r="J85" s="1210">
        <v>0</v>
      </c>
      <c r="K85" s="1210">
        <v>0</v>
      </c>
      <c r="L85" s="1210">
        <v>0</v>
      </c>
      <c r="M85" s="1210">
        <v>0</v>
      </c>
      <c r="N85" s="1210">
        <v>0</v>
      </c>
      <c r="O85" s="1209">
        <v>0</v>
      </c>
    </row>
    <row r="86" spans="1:15">
      <c r="A86" s="1367" t="s">
        <v>1086</v>
      </c>
      <c r="B86" s="1167" t="s">
        <v>1087</v>
      </c>
      <c r="C86" s="1211">
        <v>0</v>
      </c>
      <c r="D86" s="1210">
        <v>0</v>
      </c>
      <c r="E86" s="1210">
        <v>0</v>
      </c>
      <c r="F86" s="1210">
        <v>0</v>
      </c>
      <c r="G86" s="1210">
        <v>0</v>
      </c>
      <c r="H86" s="1210">
        <v>0</v>
      </c>
      <c r="I86" s="1210">
        <v>0</v>
      </c>
      <c r="J86" s="1210">
        <v>0</v>
      </c>
      <c r="K86" s="1210">
        <v>0</v>
      </c>
      <c r="L86" s="1210">
        <v>0</v>
      </c>
      <c r="M86" s="1210">
        <v>0</v>
      </c>
      <c r="N86" s="1210">
        <v>0</v>
      </c>
      <c r="O86" s="1209">
        <v>0</v>
      </c>
    </row>
    <row r="87" spans="1:15">
      <c r="A87" s="1367" t="s">
        <v>1088</v>
      </c>
      <c r="B87" s="1167" t="s">
        <v>1089</v>
      </c>
      <c r="C87" s="1211">
        <v>0</v>
      </c>
      <c r="D87" s="1210">
        <v>0</v>
      </c>
      <c r="E87" s="1210">
        <v>0</v>
      </c>
      <c r="F87" s="1210">
        <v>0</v>
      </c>
      <c r="G87" s="1210">
        <v>0</v>
      </c>
      <c r="H87" s="1210">
        <v>0</v>
      </c>
      <c r="I87" s="1210">
        <v>0</v>
      </c>
      <c r="J87" s="1210">
        <v>0</v>
      </c>
      <c r="K87" s="1210">
        <v>0</v>
      </c>
      <c r="L87" s="1210">
        <v>0</v>
      </c>
      <c r="M87" s="1210">
        <v>0</v>
      </c>
      <c r="N87" s="1210">
        <v>0</v>
      </c>
      <c r="O87" s="1209">
        <v>0</v>
      </c>
    </row>
    <row r="88" spans="1:15">
      <c r="A88" s="1367" t="s">
        <v>1041</v>
      </c>
      <c r="B88" s="1167" t="s">
        <v>1090</v>
      </c>
      <c r="C88" s="1181">
        <v>66485.626799999998</v>
      </c>
      <c r="D88" s="1180">
        <v>16162.809080000003</v>
      </c>
      <c r="E88" s="1180">
        <v>28741.0049</v>
      </c>
      <c r="F88" s="1180">
        <v>7978.2107699999997</v>
      </c>
      <c r="G88" s="1180">
        <v>3056.7119199999997</v>
      </c>
      <c r="H88" s="1180">
        <v>322.15551999999997</v>
      </c>
      <c r="I88" s="1180">
        <v>53.371040000000001</v>
      </c>
      <c r="J88" s="1180">
        <v>3.7699099999999999</v>
      </c>
      <c r="K88" s="1180">
        <v>7.2940800000000001</v>
      </c>
      <c r="L88" s="1180">
        <v>3.9418000000000002</v>
      </c>
      <c r="M88" s="1180">
        <v>0.89375000000000004</v>
      </c>
      <c r="N88" s="1180">
        <v>0</v>
      </c>
      <c r="O88" s="1321">
        <v>0</v>
      </c>
    </row>
    <row r="89" spans="1:15">
      <c r="A89" s="1166" t="s">
        <v>1041</v>
      </c>
      <c r="B89" s="1201" t="s">
        <v>1091</v>
      </c>
      <c r="C89" s="1200">
        <v>-57180.604500000009</v>
      </c>
      <c r="D89" s="1353">
        <v>-7724.2329300000001</v>
      </c>
      <c r="E89" s="1353">
        <v>2388.12979</v>
      </c>
      <c r="F89" s="1353">
        <v>16359.939970000001</v>
      </c>
      <c r="G89" s="1353">
        <v>3382.0734000000002</v>
      </c>
      <c r="H89" s="1353">
        <v>4124.42029</v>
      </c>
      <c r="I89" s="1353">
        <v>2352.24208</v>
      </c>
      <c r="J89" s="1353">
        <v>859.27127000000019</v>
      </c>
      <c r="K89" s="1353">
        <v>314.41961999999995</v>
      </c>
      <c r="L89" s="1353">
        <v>175.27569000000003</v>
      </c>
      <c r="M89" s="1353">
        <v>142.71203999999997</v>
      </c>
      <c r="N89" s="1353">
        <v>11.54907</v>
      </c>
      <c r="O89" s="1165">
        <v>4.1306099999999999</v>
      </c>
    </row>
    <row r="90" spans="1:15">
      <c r="A90" s="1367" t="s">
        <v>1041</v>
      </c>
      <c r="B90" s="1323" t="s">
        <v>1092</v>
      </c>
      <c r="C90" s="1199">
        <v>0</v>
      </c>
      <c r="D90" s="1198">
        <v>0</v>
      </c>
      <c r="E90" s="1198">
        <v>0</v>
      </c>
      <c r="F90" s="1198">
        <v>0</v>
      </c>
      <c r="G90" s="1198">
        <v>0</v>
      </c>
      <c r="H90" s="1198">
        <v>0</v>
      </c>
      <c r="I90" s="1198">
        <v>0</v>
      </c>
      <c r="J90" s="1198">
        <v>0</v>
      </c>
      <c r="K90" s="1198">
        <v>0</v>
      </c>
      <c r="L90" s="1198">
        <v>0</v>
      </c>
      <c r="M90" s="1198">
        <v>0</v>
      </c>
      <c r="N90" s="1198">
        <v>0</v>
      </c>
      <c r="O90" s="1352">
        <v>0</v>
      </c>
    </row>
    <row r="91" spans="1:15">
      <c r="A91" s="1367" t="s">
        <v>1041</v>
      </c>
      <c r="B91" s="1167" t="s">
        <v>21</v>
      </c>
      <c r="C91" s="1168">
        <v>0</v>
      </c>
      <c r="D91" s="1213">
        <v>0</v>
      </c>
      <c r="E91" s="1213">
        <v>0</v>
      </c>
      <c r="F91" s="1213">
        <v>0</v>
      </c>
      <c r="G91" s="1213">
        <v>0</v>
      </c>
      <c r="H91" s="1213">
        <v>0</v>
      </c>
      <c r="I91" s="1213">
        <v>0</v>
      </c>
      <c r="J91" s="1213">
        <v>0</v>
      </c>
      <c r="K91" s="1213">
        <v>0</v>
      </c>
      <c r="L91" s="1213">
        <v>0</v>
      </c>
      <c r="M91" s="1213">
        <v>0</v>
      </c>
      <c r="N91" s="1213">
        <v>0</v>
      </c>
      <c r="O91" s="1212">
        <v>0</v>
      </c>
    </row>
    <row r="92" spans="1:15">
      <c r="A92" s="1367" t="s">
        <v>1093</v>
      </c>
      <c r="B92" s="1167" t="s">
        <v>1094</v>
      </c>
      <c r="C92" s="1211">
        <v>0</v>
      </c>
      <c r="D92" s="1210">
        <v>0</v>
      </c>
      <c r="E92" s="1210">
        <v>0</v>
      </c>
      <c r="F92" s="1210">
        <v>0</v>
      </c>
      <c r="G92" s="1210">
        <v>0</v>
      </c>
      <c r="H92" s="1210">
        <v>0</v>
      </c>
      <c r="I92" s="1210">
        <v>0</v>
      </c>
      <c r="J92" s="1210">
        <v>0</v>
      </c>
      <c r="K92" s="1210">
        <v>0</v>
      </c>
      <c r="L92" s="1210">
        <v>0</v>
      </c>
      <c r="M92" s="1210">
        <v>0</v>
      </c>
      <c r="N92" s="1210">
        <v>0</v>
      </c>
      <c r="O92" s="1209">
        <v>0</v>
      </c>
    </row>
    <row r="93" spans="1:15">
      <c r="A93" s="1367" t="s">
        <v>1095</v>
      </c>
      <c r="B93" s="1167" t="s">
        <v>1096</v>
      </c>
      <c r="C93" s="1211">
        <v>0</v>
      </c>
      <c r="D93" s="1210">
        <v>0</v>
      </c>
      <c r="E93" s="1210">
        <v>0</v>
      </c>
      <c r="F93" s="1210">
        <v>0</v>
      </c>
      <c r="G93" s="1210">
        <v>0</v>
      </c>
      <c r="H93" s="1210">
        <v>0</v>
      </c>
      <c r="I93" s="1210">
        <v>0</v>
      </c>
      <c r="J93" s="1210">
        <v>0</v>
      </c>
      <c r="K93" s="1210">
        <v>0</v>
      </c>
      <c r="L93" s="1210">
        <v>0</v>
      </c>
      <c r="M93" s="1210">
        <v>0</v>
      </c>
      <c r="N93" s="1210">
        <v>0</v>
      </c>
      <c r="O93" s="1209">
        <v>0</v>
      </c>
    </row>
    <row r="94" spans="1:15">
      <c r="A94" s="1367" t="s">
        <v>1041</v>
      </c>
      <c r="B94" s="1167" t="s">
        <v>1097</v>
      </c>
      <c r="C94" s="1181">
        <v>0</v>
      </c>
      <c r="D94" s="1180">
        <v>0</v>
      </c>
      <c r="E94" s="1180">
        <v>0</v>
      </c>
      <c r="F94" s="1180">
        <v>0</v>
      </c>
      <c r="G94" s="1180">
        <v>0</v>
      </c>
      <c r="H94" s="1180">
        <v>0</v>
      </c>
      <c r="I94" s="1180">
        <v>0</v>
      </c>
      <c r="J94" s="1180">
        <v>0</v>
      </c>
      <c r="K94" s="1180">
        <v>0</v>
      </c>
      <c r="L94" s="1180">
        <v>0</v>
      </c>
      <c r="M94" s="1180">
        <v>0</v>
      </c>
      <c r="N94" s="1180">
        <v>0</v>
      </c>
      <c r="O94" s="1321">
        <v>0</v>
      </c>
    </row>
    <row r="95" spans="1:15">
      <c r="A95" s="1367" t="s">
        <v>1041</v>
      </c>
      <c r="B95" s="1167" t="s">
        <v>22</v>
      </c>
      <c r="C95" s="1181">
        <v>0</v>
      </c>
      <c r="D95" s="1180">
        <v>0</v>
      </c>
      <c r="E95" s="1180">
        <v>0</v>
      </c>
      <c r="F95" s="1180">
        <v>0</v>
      </c>
      <c r="G95" s="1180">
        <v>0</v>
      </c>
      <c r="H95" s="1180">
        <v>0</v>
      </c>
      <c r="I95" s="1180">
        <v>0</v>
      </c>
      <c r="J95" s="1180">
        <v>0</v>
      </c>
      <c r="K95" s="1180">
        <v>0</v>
      </c>
      <c r="L95" s="1180">
        <v>0</v>
      </c>
      <c r="M95" s="1180">
        <v>0</v>
      </c>
      <c r="N95" s="1180">
        <v>0</v>
      </c>
      <c r="O95" s="1321">
        <v>0</v>
      </c>
    </row>
    <row r="96" spans="1:15">
      <c r="A96" s="1367" t="s">
        <v>1098</v>
      </c>
      <c r="B96" s="1167" t="s">
        <v>1094</v>
      </c>
      <c r="C96" s="1211">
        <v>0</v>
      </c>
      <c r="D96" s="1210">
        <v>0</v>
      </c>
      <c r="E96" s="1210">
        <v>0</v>
      </c>
      <c r="F96" s="1210">
        <v>0</v>
      </c>
      <c r="G96" s="1210">
        <v>0</v>
      </c>
      <c r="H96" s="1210">
        <v>0</v>
      </c>
      <c r="I96" s="1210">
        <v>0</v>
      </c>
      <c r="J96" s="1210">
        <v>0</v>
      </c>
      <c r="K96" s="1210">
        <v>0</v>
      </c>
      <c r="L96" s="1210">
        <v>0</v>
      </c>
      <c r="M96" s="1210">
        <v>0</v>
      </c>
      <c r="N96" s="1210">
        <v>0</v>
      </c>
      <c r="O96" s="1209">
        <v>0</v>
      </c>
    </row>
    <row r="97" spans="1:15">
      <c r="A97" s="1367" t="s">
        <v>1099</v>
      </c>
      <c r="B97" s="1167" t="s">
        <v>1096</v>
      </c>
      <c r="C97" s="1211">
        <v>0</v>
      </c>
      <c r="D97" s="1210">
        <v>0</v>
      </c>
      <c r="E97" s="1210">
        <v>0</v>
      </c>
      <c r="F97" s="1210">
        <v>0</v>
      </c>
      <c r="G97" s="1210">
        <v>0</v>
      </c>
      <c r="H97" s="1210">
        <v>0</v>
      </c>
      <c r="I97" s="1210">
        <v>0</v>
      </c>
      <c r="J97" s="1210">
        <v>0</v>
      </c>
      <c r="K97" s="1210">
        <v>0</v>
      </c>
      <c r="L97" s="1210">
        <v>0</v>
      </c>
      <c r="M97" s="1210">
        <v>0</v>
      </c>
      <c r="N97" s="1210">
        <v>0</v>
      </c>
      <c r="O97" s="1209">
        <v>0</v>
      </c>
    </row>
    <row r="98" spans="1:15">
      <c r="A98" s="1367" t="s">
        <v>1041</v>
      </c>
      <c r="B98" s="1167" t="s">
        <v>1100</v>
      </c>
      <c r="C98" s="1181">
        <v>0</v>
      </c>
      <c r="D98" s="1180">
        <v>0</v>
      </c>
      <c r="E98" s="1180">
        <v>0</v>
      </c>
      <c r="F98" s="1180">
        <v>0</v>
      </c>
      <c r="G98" s="1180">
        <v>0</v>
      </c>
      <c r="H98" s="1180">
        <v>0</v>
      </c>
      <c r="I98" s="1180">
        <v>0</v>
      </c>
      <c r="J98" s="1180">
        <v>0</v>
      </c>
      <c r="K98" s="1180">
        <v>0</v>
      </c>
      <c r="L98" s="1180">
        <v>0</v>
      </c>
      <c r="M98" s="1180">
        <v>0</v>
      </c>
      <c r="N98" s="1180">
        <v>0</v>
      </c>
      <c r="O98" s="1321">
        <v>0</v>
      </c>
    </row>
    <row r="99" spans="1:15">
      <c r="A99" s="1166" t="s">
        <v>1041</v>
      </c>
      <c r="B99" s="1201" t="s">
        <v>1101</v>
      </c>
      <c r="C99" s="1200">
        <v>0</v>
      </c>
      <c r="D99" s="1353">
        <v>0</v>
      </c>
      <c r="E99" s="1353">
        <v>0</v>
      </c>
      <c r="F99" s="1353">
        <v>0</v>
      </c>
      <c r="G99" s="1353">
        <v>0</v>
      </c>
      <c r="H99" s="1353">
        <v>0</v>
      </c>
      <c r="I99" s="1353">
        <v>0</v>
      </c>
      <c r="J99" s="1353">
        <v>0</v>
      </c>
      <c r="K99" s="1353">
        <v>0</v>
      </c>
      <c r="L99" s="1353">
        <v>0</v>
      </c>
      <c r="M99" s="1353">
        <v>0</v>
      </c>
      <c r="N99" s="1353">
        <v>0</v>
      </c>
      <c r="O99" s="1165">
        <v>0</v>
      </c>
    </row>
    <row r="100" spans="1:15">
      <c r="A100" s="1166" t="s">
        <v>1041</v>
      </c>
      <c r="B100" s="1201" t="s">
        <v>1102</v>
      </c>
      <c r="C100" s="1200">
        <v>-57180.604500000009</v>
      </c>
      <c r="D100" s="1353">
        <v>-7724.2329300000001</v>
      </c>
      <c r="E100" s="1353">
        <v>2388.12979</v>
      </c>
      <c r="F100" s="1353">
        <v>16359.939970000001</v>
      </c>
      <c r="G100" s="1353">
        <v>3382.0734000000002</v>
      </c>
      <c r="H100" s="1353">
        <v>4124.42029</v>
      </c>
      <c r="I100" s="1353">
        <v>2352.24208</v>
      </c>
      <c r="J100" s="1353">
        <v>859.27127000000019</v>
      </c>
      <c r="K100" s="1353">
        <v>314.41961999999995</v>
      </c>
      <c r="L100" s="1353">
        <v>175.27569000000003</v>
      </c>
      <c r="M100" s="1353">
        <v>142.71203999999997</v>
      </c>
      <c r="N100" s="1353">
        <v>11.54907</v>
      </c>
      <c r="O100" s="1165">
        <v>4.1306099999999999</v>
      </c>
    </row>
    <row r="101" spans="1:15" ht="13.5" thickBot="1">
      <c r="A101" s="1367" t="s">
        <v>1041</v>
      </c>
      <c r="B101" s="1167" t="s">
        <v>1103</v>
      </c>
      <c r="C101" s="1164">
        <v>8.0000000000000007E-7</v>
      </c>
      <c r="D101" s="1197">
        <v>3.2000000000000003E-6</v>
      </c>
      <c r="E101" s="1197">
        <v>7.1999999999999997E-6</v>
      </c>
      <c r="F101" s="1197">
        <v>1.43E-5</v>
      </c>
      <c r="G101" s="1197">
        <v>2.7699999999999999E-5</v>
      </c>
      <c r="H101" s="1197">
        <v>4.49E-5</v>
      </c>
      <c r="I101" s="1197">
        <v>6.1400000000000002E-5</v>
      </c>
      <c r="J101" s="1197">
        <v>7.7100000000000004E-5</v>
      </c>
      <c r="K101" s="1197">
        <v>1.015E-4</v>
      </c>
      <c r="L101" s="1197">
        <v>1.326E-4</v>
      </c>
      <c r="M101" s="1197">
        <v>1.784E-4</v>
      </c>
      <c r="N101" s="1197">
        <v>2.243E-4</v>
      </c>
      <c r="O101" s="1196">
        <v>2.6029999999999998E-4</v>
      </c>
    </row>
    <row r="102" spans="1:15" ht="14.25" thickTop="1" thickBot="1">
      <c r="A102" s="1166" t="s">
        <v>1041</v>
      </c>
      <c r="B102" s="1351" t="s">
        <v>1104</v>
      </c>
      <c r="C102" s="1163">
        <v>-45.744483600000009</v>
      </c>
      <c r="D102" s="1195">
        <v>-24.717545376</v>
      </c>
      <c r="E102" s="1195">
        <v>17.194534488000034</v>
      </c>
      <c r="F102" s="1195">
        <v>233.947141571</v>
      </c>
      <c r="G102" s="1195">
        <v>93.683433179999994</v>
      </c>
      <c r="H102" s="1195">
        <v>185.18647102100002</v>
      </c>
      <c r="I102" s="1195">
        <v>144.427663712</v>
      </c>
      <c r="J102" s="1195">
        <v>66.249814917000009</v>
      </c>
      <c r="K102" s="1195">
        <v>31.913591429999997</v>
      </c>
      <c r="L102" s="1195">
        <v>23.241556494000001</v>
      </c>
      <c r="M102" s="1195">
        <v>25.459827936</v>
      </c>
      <c r="N102" s="1195">
        <v>2.590456401</v>
      </c>
      <c r="O102" s="1369">
        <v>1.0751977829999997</v>
      </c>
    </row>
    <row r="103" spans="1:15" ht="14.25" thickTop="1" thickBot="1">
      <c r="A103" s="1350" t="s">
        <v>1041</v>
      </c>
      <c r="B103" s="1194" t="s">
        <v>1105</v>
      </c>
      <c r="C103" s="1162">
        <v>0</v>
      </c>
      <c r="D103" s="1374">
        <v>0</v>
      </c>
      <c r="E103" s="1374">
        <v>0</v>
      </c>
      <c r="F103" s="1374">
        <v>0</v>
      </c>
      <c r="G103" s="1374">
        <v>0</v>
      </c>
      <c r="H103" s="1374">
        <v>0</v>
      </c>
      <c r="I103" s="1374">
        <v>0</v>
      </c>
      <c r="J103" s="1374">
        <v>0</v>
      </c>
      <c r="K103" s="1374">
        <v>0</v>
      </c>
      <c r="L103" s="1374">
        <v>0</v>
      </c>
      <c r="M103" s="1374">
        <v>0</v>
      </c>
      <c r="N103" s="1380">
        <v>754.5076599570001</v>
      </c>
      <c r="O103" s="1368">
        <v>0</v>
      </c>
    </row>
    <row r="104" spans="1:15" ht="18" customHeight="1" thickTop="1" thickBot="1">
      <c r="A104" s="2786" t="s">
        <v>1108</v>
      </c>
      <c r="B104" s="2787"/>
      <c r="C104" s="2787"/>
      <c r="D104" s="2787"/>
      <c r="E104" s="2787"/>
      <c r="F104" s="2787"/>
      <c r="G104" s="2787"/>
      <c r="H104" s="2787"/>
      <c r="I104" s="2787"/>
      <c r="J104" s="2787"/>
      <c r="K104" s="2787"/>
      <c r="L104" s="2787"/>
      <c r="M104" s="2787"/>
      <c r="N104" s="2787"/>
      <c r="O104" s="2797"/>
    </row>
    <row r="105" spans="1:15" ht="19.899999999999999" customHeight="1" thickTop="1">
      <c r="A105" s="2790"/>
      <c r="B105" s="2792" t="s">
        <v>1026</v>
      </c>
      <c r="C105" s="2794" t="s">
        <v>1027</v>
      </c>
      <c r="D105" s="2795"/>
      <c r="E105" s="2795"/>
      <c r="F105" s="2795"/>
      <c r="G105" s="2795"/>
      <c r="H105" s="2795"/>
      <c r="I105" s="2795"/>
      <c r="J105" s="2795"/>
      <c r="K105" s="2795"/>
      <c r="L105" s="2795"/>
      <c r="M105" s="2795"/>
      <c r="N105" s="2795"/>
      <c r="O105" s="2796"/>
    </row>
    <row r="106" spans="1:15" ht="32.450000000000003" customHeight="1" thickBot="1">
      <c r="A106" s="2791"/>
      <c r="B106" s="2793"/>
      <c r="C106" s="1365" t="s">
        <v>1028</v>
      </c>
      <c r="D106" s="1170" t="s">
        <v>1029</v>
      </c>
      <c r="E106" s="1170" t="s">
        <v>1030</v>
      </c>
      <c r="F106" s="1170" t="s">
        <v>1031</v>
      </c>
      <c r="G106" s="1170" t="s">
        <v>1032</v>
      </c>
      <c r="H106" s="1170" t="s">
        <v>1033</v>
      </c>
      <c r="I106" s="1170" t="s">
        <v>1034</v>
      </c>
      <c r="J106" s="1170" t="s">
        <v>1035</v>
      </c>
      <c r="K106" s="1170" t="s">
        <v>1036</v>
      </c>
      <c r="L106" s="1170" t="s">
        <v>1037</v>
      </c>
      <c r="M106" s="1170" t="s">
        <v>1038</v>
      </c>
      <c r="N106" s="1170" t="s">
        <v>1039</v>
      </c>
      <c r="O106" s="1179" t="s">
        <v>1040</v>
      </c>
    </row>
    <row r="107" spans="1:15" ht="13.5" thickTop="1">
      <c r="A107" s="1324" t="s">
        <v>1041</v>
      </c>
      <c r="B107" s="1169" t="s">
        <v>1042</v>
      </c>
      <c r="C107" s="1182"/>
      <c r="D107" s="1375"/>
      <c r="E107" s="1375"/>
      <c r="F107" s="1375"/>
      <c r="G107" s="1375"/>
      <c r="H107" s="1375"/>
      <c r="I107" s="1375"/>
      <c r="J107" s="1375"/>
      <c r="K107" s="1375"/>
      <c r="L107" s="1375"/>
      <c r="M107" s="1375"/>
      <c r="N107" s="1375"/>
      <c r="O107" s="1381"/>
    </row>
    <row r="108" spans="1:15">
      <c r="A108" s="1367" t="s">
        <v>1041</v>
      </c>
      <c r="B108" s="1323" t="s">
        <v>21</v>
      </c>
      <c r="C108" s="1168"/>
      <c r="D108" s="1213"/>
      <c r="E108" s="1213"/>
      <c r="F108" s="1213"/>
      <c r="G108" s="1213"/>
      <c r="H108" s="1213"/>
      <c r="I108" s="1213"/>
      <c r="J108" s="1213"/>
      <c r="K108" s="1213"/>
      <c r="L108" s="1213"/>
      <c r="M108" s="1213"/>
      <c r="N108" s="1213"/>
      <c r="O108" s="1212"/>
    </row>
    <row r="109" spans="1:15">
      <c r="A109" s="1367" t="s">
        <v>1107</v>
      </c>
      <c r="B109" s="1167" t="s">
        <v>1043</v>
      </c>
      <c r="C109" s="1211">
        <v>1414.8273700000002</v>
      </c>
      <c r="D109" s="1210">
        <v>0</v>
      </c>
      <c r="E109" s="1210">
        <v>0</v>
      </c>
      <c r="F109" s="1210">
        <v>0</v>
      </c>
      <c r="G109" s="1210">
        <v>0</v>
      </c>
      <c r="H109" s="1210">
        <v>0</v>
      </c>
      <c r="I109" s="1210">
        <v>0</v>
      </c>
      <c r="J109" s="1210">
        <v>0</v>
      </c>
      <c r="K109" s="1210">
        <v>0</v>
      </c>
      <c r="L109" s="1210">
        <v>0</v>
      </c>
      <c r="M109" s="1210">
        <v>0</v>
      </c>
      <c r="N109" s="1210">
        <v>0</v>
      </c>
      <c r="O109" s="1209">
        <v>0</v>
      </c>
    </row>
    <row r="110" spans="1:15">
      <c r="A110" s="1367" t="s">
        <v>1044</v>
      </c>
      <c r="B110" s="1167" t="s">
        <v>624</v>
      </c>
      <c r="C110" s="1211">
        <v>1290.1570200000001</v>
      </c>
      <c r="D110" s="1210">
        <v>0</v>
      </c>
      <c r="E110" s="1210">
        <v>0</v>
      </c>
      <c r="F110" s="1210">
        <v>0</v>
      </c>
      <c r="G110" s="1210">
        <v>0</v>
      </c>
      <c r="H110" s="1210">
        <v>0</v>
      </c>
      <c r="I110" s="1210">
        <v>0</v>
      </c>
      <c r="J110" s="1210">
        <v>0</v>
      </c>
      <c r="K110" s="1210">
        <v>0</v>
      </c>
      <c r="L110" s="1210">
        <v>0</v>
      </c>
      <c r="M110" s="1210">
        <v>0</v>
      </c>
      <c r="N110" s="1210">
        <v>0</v>
      </c>
      <c r="O110" s="1209">
        <v>0</v>
      </c>
    </row>
    <row r="111" spans="1:15">
      <c r="A111" s="1367" t="s">
        <v>1045</v>
      </c>
      <c r="B111" s="1167" t="s">
        <v>1046</v>
      </c>
      <c r="C111" s="1211">
        <v>124.67035</v>
      </c>
      <c r="D111" s="1210">
        <v>0</v>
      </c>
      <c r="E111" s="1210">
        <v>0</v>
      </c>
      <c r="F111" s="1210">
        <v>0</v>
      </c>
      <c r="G111" s="1210">
        <v>0</v>
      </c>
      <c r="H111" s="1210">
        <v>0</v>
      </c>
      <c r="I111" s="1210">
        <v>0</v>
      </c>
      <c r="J111" s="1210">
        <v>0</v>
      </c>
      <c r="K111" s="1210">
        <v>0</v>
      </c>
      <c r="L111" s="1210">
        <v>0</v>
      </c>
      <c r="M111" s="1210">
        <v>0</v>
      </c>
      <c r="N111" s="1210">
        <v>0</v>
      </c>
      <c r="O111" s="1209">
        <v>0</v>
      </c>
    </row>
    <row r="112" spans="1:15" ht="25.5">
      <c r="A112" s="1367" t="s">
        <v>1047</v>
      </c>
      <c r="B112" s="1167" t="s">
        <v>1048</v>
      </c>
      <c r="C112" s="1211">
        <v>4553.2209999999995</v>
      </c>
      <c r="D112" s="1210">
        <v>0</v>
      </c>
      <c r="E112" s="1210">
        <v>0</v>
      </c>
      <c r="F112" s="1210">
        <v>0</v>
      </c>
      <c r="G112" s="1210">
        <v>0</v>
      </c>
      <c r="H112" s="1210">
        <v>0</v>
      </c>
      <c r="I112" s="1210">
        <v>0</v>
      </c>
      <c r="J112" s="1210">
        <v>0</v>
      </c>
      <c r="K112" s="1210">
        <v>0</v>
      </c>
      <c r="L112" s="1210">
        <v>0</v>
      </c>
      <c r="M112" s="1210">
        <v>0</v>
      </c>
      <c r="N112" s="1210">
        <v>0</v>
      </c>
      <c r="O112" s="1209">
        <v>0</v>
      </c>
    </row>
    <row r="113" spans="1:15">
      <c r="A113" s="1367" t="s">
        <v>1049</v>
      </c>
      <c r="B113" s="1167" t="s">
        <v>1050</v>
      </c>
      <c r="C113" s="1211">
        <v>48219.139280000003</v>
      </c>
      <c r="D113" s="1210">
        <v>3594.1653799999999</v>
      </c>
      <c r="E113" s="1210">
        <v>324.45488</v>
      </c>
      <c r="F113" s="1210">
        <v>3540.7539999999999</v>
      </c>
      <c r="G113" s="1210">
        <v>0</v>
      </c>
      <c r="H113" s="1210">
        <v>0</v>
      </c>
      <c r="I113" s="1210">
        <v>0</v>
      </c>
      <c r="J113" s="1210">
        <v>0</v>
      </c>
      <c r="K113" s="1210">
        <v>0</v>
      </c>
      <c r="L113" s="1210">
        <v>0</v>
      </c>
      <c r="M113" s="1210">
        <v>0</v>
      </c>
      <c r="N113" s="1210">
        <v>0</v>
      </c>
      <c r="O113" s="1209">
        <v>0</v>
      </c>
    </row>
    <row r="114" spans="1:15" ht="25.5">
      <c r="A114" s="1367" t="s">
        <v>1051</v>
      </c>
      <c r="B114" s="1167" t="s">
        <v>1052</v>
      </c>
      <c r="C114" s="1211">
        <v>15013.441769999999</v>
      </c>
      <c r="D114" s="1210">
        <v>0</v>
      </c>
      <c r="E114" s="1210">
        <v>0</v>
      </c>
      <c r="F114" s="1210">
        <v>0</v>
      </c>
      <c r="G114" s="1210">
        <v>0</v>
      </c>
      <c r="H114" s="1210">
        <v>0</v>
      </c>
      <c r="I114" s="1210">
        <v>0</v>
      </c>
      <c r="J114" s="1210">
        <v>0</v>
      </c>
      <c r="K114" s="1210">
        <v>0</v>
      </c>
      <c r="L114" s="1210">
        <v>0</v>
      </c>
      <c r="M114" s="1210">
        <v>0</v>
      </c>
      <c r="N114" s="1210">
        <v>0</v>
      </c>
      <c r="O114" s="1209">
        <v>0</v>
      </c>
    </row>
    <row r="115" spans="1:15">
      <c r="A115" s="1367" t="s">
        <v>1053</v>
      </c>
      <c r="B115" s="1167" t="s">
        <v>1054</v>
      </c>
      <c r="C115" s="1211">
        <v>33205.697509999998</v>
      </c>
      <c r="D115" s="1210">
        <v>3594.1653799999999</v>
      </c>
      <c r="E115" s="1210">
        <v>324.45488</v>
      </c>
      <c r="F115" s="1210">
        <v>3540.7539999999999</v>
      </c>
      <c r="G115" s="1210">
        <v>0</v>
      </c>
      <c r="H115" s="1210">
        <v>0</v>
      </c>
      <c r="I115" s="1210">
        <v>0</v>
      </c>
      <c r="J115" s="1210">
        <v>0</v>
      </c>
      <c r="K115" s="1210">
        <v>0</v>
      </c>
      <c r="L115" s="1210">
        <v>0</v>
      </c>
      <c r="M115" s="1210">
        <v>0</v>
      </c>
      <c r="N115" s="1210">
        <v>0</v>
      </c>
      <c r="O115" s="1209">
        <v>0</v>
      </c>
    </row>
    <row r="116" spans="1:15">
      <c r="A116" s="1367" t="s">
        <v>1055</v>
      </c>
      <c r="B116" s="1322" t="s">
        <v>1056</v>
      </c>
      <c r="C116" s="1211">
        <v>7406.8862700000009</v>
      </c>
      <c r="D116" s="1210">
        <v>6050.7296499999993</v>
      </c>
      <c r="E116" s="1210">
        <v>11274.8351</v>
      </c>
      <c r="F116" s="1210">
        <v>17935.189859999995</v>
      </c>
      <c r="G116" s="1210">
        <v>13297.155610000002</v>
      </c>
      <c r="H116" s="1210">
        <v>6343.889110000001</v>
      </c>
      <c r="I116" s="1210">
        <v>4578.0824199999997</v>
      </c>
      <c r="J116" s="1210">
        <v>2967.35761</v>
      </c>
      <c r="K116" s="1210">
        <v>3592.7611500000003</v>
      </c>
      <c r="L116" s="1210">
        <v>2303.5452099999998</v>
      </c>
      <c r="M116" s="1210">
        <v>325.51738</v>
      </c>
      <c r="N116" s="1210">
        <v>94.563249999999996</v>
      </c>
      <c r="O116" s="1209">
        <v>15.791460000000001</v>
      </c>
    </row>
    <row r="117" spans="1:15">
      <c r="A117" s="1367" t="s">
        <v>1057</v>
      </c>
      <c r="B117" s="1322" t="s">
        <v>1058</v>
      </c>
      <c r="C117" s="1211">
        <v>6230.391090000001</v>
      </c>
      <c r="D117" s="1210">
        <v>5779.6470499999996</v>
      </c>
      <c r="E117" s="1210">
        <v>10337.54772</v>
      </c>
      <c r="F117" s="1210">
        <v>16265.531040000002</v>
      </c>
      <c r="G117" s="1210">
        <v>11124.522629999999</v>
      </c>
      <c r="H117" s="1210">
        <v>4949.4440699999996</v>
      </c>
      <c r="I117" s="1210">
        <v>3480.6393699999999</v>
      </c>
      <c r="J117" s="1210">
        <v>2286.1188000000002</v>
      </c>
      <c r="K117" s="1210">
        <v>2891.9946499999996</v>
      </c>
      <c r="L117" s="1210">
        <v>1326.4841700000002</v>
      </c>
      <c r="M117" s="1210">
        <v>292.58977000000004</v>
      </c>
      <c r="N117" s="1210">
        <v>94.201549999999997</v>
      </c>
      <c r="O117" s="1209">
        <v>15.444879999999999</v>
      </c>
    </row>
    <row r="118" spans="1:15">
      <c r="A118" s="1367" t="s">
        <v>1059</v>
      </c>
      <c r="B118" s="1322" t="s">
        <v>1060</v>
      </c>
      <c r="C118" s="1211">
        <v>1176.4951799999999</v>
      </c>
      <c r="D118" s="1210">
        <v>271.08260000000001</v>
      </c>
      <c r="E118" s="1210">
        <v>937.28737999999998</v>
      </c>
      <c r="F118" s="1210">
        <v>1669.6588200000001</v>
      </c>
      <c r="G118" s="1210">
        <v>2172.6329799999999</v>
      </c>
      <c r="H118" s="1210">
        <v>1394.4450399999998</v>
      </c>
      <c r="I118" s="1210">
        <v>1097.4430500000001</v>
      </c>
      <c r="J118" s="1210">
        <v>681.23881000000006</v>
      </c>
      <c r="K118" s="1210">
        <v>700.76649999999995</v>
      </c>
      <c r="L118" s="1210">
        <v>977.06103999999993</v>
      </c>
      <c r="M118" s="1210">
        <v>32.927610000000001</v>
      </c>
      <c r="N118" s="1210">
        <v>0.36170000000000002</v>
      </c>
      <c r="O118" s="1209">
        <v>0.34658000000000005</v>
      </c>
    </row>
    <row r="119" spans="1:15">
      <c r="A119" s="1367" t="s">
        <v>1061</v>
      </c>
      <c r="B119" s="1167" t="s">
        <v>1062</v>
      </c>
      <c r="C119" s="1211">
        <v>24083.616020000005</v>
      </c>
      <c r="D119" s="1210">
        <v>3034.5594799999999</v>
      </c>
      <c r="E119" s="1210">
        <v>7151.6921900000007</v>
      </c>
      <c r="F119" s="1210">
        <v>9322.4047900000005</v>
      </c>
      <c r="G119" s="1210">
        <v>7613.5302499999998</v>
      </c>
      <c r="H119" s="1210">
        <v>3624.13231</v>
      </c>
      <c r="I119" s="1210">
        <v>1872.8964100000001</v>
      </c>
      <c r="J119" s="1210">
        <v>5185.5842000000002</v>
      </c>
      <c r="K119" s="1210">
        <v>2280.5688999999998</v>
      </c>
      <c r="L119" s="1210">
        <v>264.22829000000002</v>
      </c>
      <c r="M119" s="1210">
        <v>220.2</v>
      </c>
      <c r="N119" s="1210">
        <v>0</v>
      </c>
      <c r="O119" s="1209">
        <v>12.72</v>
      </c>
    </row>
    <row r="120" spans="1:15" ht="51">
      <c r="A120" s="1367" t="s">
        <v>1063</v>
      </c>
      <c r="B120" s="1167" t="s">
        <v>1064</v>
      </c>
      <c r="C120" s="1211">
        <v>0</v>
      </c>
      <c r="D120" s="1210">
        <v>0</v>
      </c>
      <c r="E120" s="1210">
        <v>0</v>
      </c>
      <c r="F120" s="1210">
        <v>0</v>
      </c>
      <c r="G120" s="1210">
        <v>0</v>
      </c>
      <c r="H120" s="1210">
        <v>0</v>
      </c>
      <c r="I120" s="1210">
        <v>0</v>
      </c>
      <c r="J120" s="1210">
        <v>0</v>
      </c>
      <c r="K120" s="1210">
        <v>0</v>
      </c>
      <c r="L120" s="1210">
        <v>0</v>
      </c>
      <c r="M120" s="1210">
        <v>0</v>
      </c>
      <c r="N120" s="1210">
        <v>0</v>
      </c>
      <c r="O120" s="1209">
        <v>0</v>
      </c>
    </row>
    <row r="121" spans="1:15" ht="38.25">
      <c r="A121" s="1367" t="s">
        <v>1065</v>
      </c>
      <c r="B121" s="1167" t="s">
        <v>1066</v>
      </c>
      <c r="C121" s="1211">
        <v>13122.737710000001</v>
      </c>
      <c r="D121" s="1210">
        <v>1967.846</v>
      </c>
      <c r="E121" s="1210">
        <v>4247.7271200000005</v>
      </c>
      <c r="F121" s="1210">
        <v>3978.0865900000003</v>
      </c>
      <c r="G121" s="1210">
        <v>1449.9744599999999</v>
      </c>
      <c r="H121" s="1210">
        <v>882.23851999999999</v>
      </c>
      <c r="I121" s="1210">
        <v>414.84241000000003</v>
      </c>
      <c r="J121" s="1210">
        <v>1798.2573200000002</v>
      </c>
      <c r="K121" s="1210">
        <v>1864.9758999999999</v>
      </c>
      <c r="L121" s="1210">
        <v>202.17229</v>
      </c>
      <c r="M121" s="1210">
        <v>220.2</v>
      </c>
      <c r="N121" s="1210">
        <v>0</v>
      </c>
      <c r="O121" s="1209">
        <v>12.72</v>
      </c>
    </row>
    <row r="122" spans="1:15" ht="38.25">
      <c r="A122" s="1367" t="s">
        <v>1067</v>
      </c>
      <c r="B122" s="1167" t="s">
        <v>1068</v>
      </c>
      <c r="C122" s="1211">
        <v>10960.87831</v>
      </c>
      <c r="D122" s="1210">
        <v>1066.7134799999999</v>
      </c>
      <c r="E122" s="1210">
        <v>2903.9650699999997</v>
      </c>
      <c r="F122" s="1210">
        <v>5344.3182000000006</v>
      </c>
      <c r="G122" s="1210">
        <v>6163.5557900000003</v>
      </c>
      <c r="H122" s="1210">
        <v>2741.8937900000001</v>
      </c>
      <c r="I122" s="1210">
        <v>1458.0540000000001</v>
      </c>
      <c r="J122" s="1210">
        <v>3387.3268800000001</v>
      </c>
      <c r="K122" s="1210">
        <v>415.59300000000002</v>
      </c>
      <c r="L122" s="1210">
        <v>62.055999999999997</v>
      </c>
      <c r="M122" s="1210">
        <v>0</v>
      </c>
      <c r="N122" s="1210">
        <v>0</v>
      </c>
      <c r="O122" s="1209">
        <v>0</v>
      </c>
    </row>
    <row r="123" spans="1:15">
      <c r="A123" s="1367" t="s">
        <v>1069</v>
      </c>
      <c r="B123" s="1167" t="s">
        <v>1070</v>
      </c>
      <c r="C123" s="1211">
        <v>14.164</v>
      </c>
      <c r="D123" s="1210">
        <v>58.197000000000003</v>
      </c>
      <c r="E123" s="1210">
        <v>0</v>
      </c>
      <c r="F123" s="1210">
        <v>7.1749999999999998</v>
      </c>
      <c r="G123" s="1210">
        <v>14.35</v>
      </c>
      <c r="H123" s="1210">
        <v>14.35</v>
      </c>
      <c r="I123" s="1210">
        <v>0</v>
      </c>
      <c r="J123" s="1210">
        <v>0</v>
      </c>
      <c r="K123" s="1210">
        <v>0</v>
      </c>
      <c r="L123" s="1210">
        <v>0</v>
      </c>
      <c r="M123" s="1210">
        <v>0</v>
      </c>
      <c r="N123" s="1210">
        <v>0</v>
      </c>
      <c r="O123" s="1209">
        <v>0</v>
      </c>
    </row>
    <row r="124" spans="1:15">
      <c r="A124" s="1367" t="s">
        <v>1041</v>
      </c>
      <c r="B124" s="1167" t="s">
        <v>1071</v>
      </c>
      <c r="C124" s="1181">
        <v>85691.853939999986</v>
      </c>
      <c r="D124" s="1180">
        <v>12737.65151</v>
      </c>
      <c r="E124" s="1180">
        <v>18750.982170000003</v>
      </c>
      <c r="F124" s="1180">
        <v>30805.523649999999</v>
      </c>
      <c r="G124" s="1180">
        <v>20925.03586</v>
      </c>
      <c r="H124" s="1180">
        <v>9982.3714199999995</v>
      </c>
      <c r="I124" s="1180">
        <v>6450.97883</v>
      </c>
      <c r="J124" s="1180">
        <v>8152.9418099999994</v>
      </c>
      <c r="K124" s="1180">
        <v>5873.3300499999996</v>
      </c>
      <c r="L124" s="1180">
        <v>2567.7734999999998</v>
      </c>
      <c r="M124" s="1180">
        <v>545.71738000000005</v>
      </c>
      <c r="N124" s="1180">
        <v>94.563249999999996</v>
      </c>
      <c r="O124" s="1321">
        <v>28.511460000000003</v>
      </c>
    </row>
    <row r="125" spans="1:15">
      <c r="A125" s="1367" t="s">
        <v>1041</v>
      </c>
      <c r="B125" s="1323" t="s">
        <v>22</v>
      </c>
      <c r="C125" s="1203">
        <v>0</v>
      </c>
      <c r="D125" s="1334">
        <v>0</v>
      </c>
      <c r="E125" s="1334">
        <v>0</v>
      </c>
      <c r="F125" s="1334">
        <v>0</v>
      </c>
      <c r="G125" s="1334">
        <v>0</v>
      </c>
      <c r="H125" s="1334">
        <v>0</v>
      </c>
      <c r="I125" s="1334">
        <v>0</v>
      </c>
      <c r="J125" s="1334">
        <v>0</v>
      </c>
      <c r="K125" s="1334">
        <v>0</v>
      </c>
      <c r="L125" s="1334">
        <v>0</v>
      </c>
      <c r="M125" s="1334">
        <v>0</v>
      </c>
      <c r="N125" s="1334">
        <v>0</v>
      </c>
      <c r="O125" s="1202">
        <v>0</v>
      </c>
    </row>
    <row r="126" spans="1:15">
      <c r="A126" s="1367" t="s">
        <v>1072</v>
      </c>
      <c r="B126" s="1167" t="s">
        <v>1073</v>
      </c>
      <c r="C126" s="1211">
        <v>9530.4151200000015</v>
      </c>
      <c r="D126" s="1210">
        <v>0</v>
      </c>
      <c r="E126" s="1210">
        <v>0</v>
      </c>
      <c r="F126" s="1210">
        <v>0</v>
      </c>
      <c r="G126" s="1210">
        <v>0</v>
      </c>
      <c r="H126" s="1210">
        <v>0</v>
      </c>
      <c r="I126" s="1210">
        <v>0</v>
      </c>
      <c r="J126" s="1210">
        <v>0</v>
      </c>
      <c r="K126" s="1210">
        <v>0</v>
      </c>
      <c r="L126" s="1210">
        <v>0</v>
      </c>
      <c r="M126" s="1210">
        <v>0</v>
      </c>
      <c r="N126" s="1210">
        <v>0</v>
      </c>
      <c r="O126" s="1209">
        <v>0</v>
      </c>
    </row>
    <row r="127" spans="1:15">
      <c r="A127" s="1367" t="s">
        <v>1074</v>
      </c>
      <c r="B127" s="1167" t="s">
        <v>624</v>
      </c>
      <c r="C127" s="1211">
        <v>7544.9868200000001</v>
      </c>
      <c r="D127" s="1210">
        <v>0</v>
      </c>
      <c r="E127" s="1210">
        <v>0</v>
      </c>
      <c r="F127" s="1210">
        <v>0</v>
      </c>
      <c r="G127" s="1210">
        <v>0</v>
      </c>
      <c r="H127" s="1210">
        <v>0</v>
      </c>
      <c r="I127" s="1210">
        <v>0</v>
      </c>
      <c r="J127" s="1210">
        <v>0</v>
      </c>
      <c r="K127" s="1210">
        <v>0</v>
      </c>
      <c r="L127" s="1210">
        <v>0</v>
      </c>
      <c r="M127" s="1210">
        <v>0</v>
      </c>
      <c r="N127" s="1210">
        <v>0</v>
      </c>
      <c r="O127" s="1209">
        <v>0</v>
      </c>
    </row>
    <row r="128" spans="1:15">
      <c r="A128" s="1367" t="s">
        <v>1075</v>
      </c>
      <c r="B128" s="1167" t="s">
        <v>1046</v>
      </c>
      <c r="C128" s="1211">
        <v>1985.4283</v>
      </c>
      <c r="D128" s="1210">
        <v>0</v>
      </c>
      <c r="E128" s="1210">
        <v>0</v>
      </c>
      <c r="F128" s="1210">
        <v>0</v>
      </c>
      <c r="G128" s="1210">
        <v>0</v>
      </c>
      <c r="H128" s="1210">
        <v>0</v>
      </c>
      <c r="I128" s="1210">
        <v>0</v>
      </c>
      <c r="J128" s="1210">
        <v>0</v>
      </c>
      <c r="K128" s="1210">
        <v>0</v>
      </c>
      <c r="L128" s="1210">
        <v>0</v>
      </c>
      <c r="M128" s="1210">
        <v>0</v>
      </c>
      <c r="N128" s="1210">
        <v>0</v>
      </c>
      <c r="O128" s="1209">
        <v>0</v>
      </c>
    </row>
    <row r="129" spans="1:15">
      <c r="A129" s="1367" t="s">
        <v>1076</v>
      </c>
      <c r="B129" s="1167" t="s">
        <v>1050</v>
      </c>
      <c r="C129" s="1211">
        <v>17073.57085</v>
      </c>
      <c r="D129" s="1210">
        <v>17805.978090000001</v>
      </c>
      <c r="E129" s="1210">
        <v>21836.007700000002</v>
      </c>
      <c r="F129" s="1210">
        <v>34395.508500000004</v>
      </c>
      <c r="G129" s="1210">
        <v>23449.397240000002</v>
      </c>
      <c r="H129" s="1210">
        <v>10624.292089999997</v>
      </c>
      <c r="I129" s="1210">
        <v>662.7019499999999</v>
      </c>
      <c r="J129" s="1210">
        <v>1511.8012600000002</v>
      </c>
      <c r="K129" s="1210">
        <v>44.550640000000001</v>
      </c>
      <c r="L129" s="1210">
        <v>103.79347</v>
      </c>
      <c r="M129" s="1210">
        <v>81.112610000000004</v>
      </c>
      <c r="N129" s="1210">
        <v>6.5975000000000001</v>
      </c>
      <c r="O129" s="1209">
        <v>0.90825</v>
      </c>
    </row>
    <row r="130" spans="1:15">
      <c r="A130" s="1367" t="s">
        <v>1077</v>
      </c>
      <c r="B130" s="1167" t="s">
        <v>1078</v>
      </c>
      <c r="C130" s="1211">
        <v>12615.84201</v>
      </c>
      <c r="D130" s="1210">
        <v>16845.258030000001</v>
      </c>
      <c r="E130" s="1210">
        <v>21207.366979999995</v>
      </c>
      <c r="F130" s="1210">
        <v>32794.683140000001</v>
      </c>
      <c r="G130" s="1210">
        <v>22398.348140000002</v>
      </c>
      <c r="H130" s="1210">
        <v>9796.4201199999989</v>
      </c>
      <c r="I130" s="1210">
        <v>337.82528000000002</v>
      </c>
      <c r="J130" s="1210">
        <v>941.57180999999991</v>
      </c>
      <c r="K130" s="1210">
        <v>44.550640000000001</v>
      </c>
      <c r="L130" s="1210">
        <v>99.576250000000002</v>
      </c>
      <c r="M130" s="1210">
        <v>73.400199999999998</v>
      </c>
      <c r="N130" s="1210">
        <v>6.5975000000000001</v>
      </c>
      <c r="O130" s="1209">
        <v>0.90825</v>
      </c>
    </row>
    <row r="131" spans="1:15">
      <c r="A131" s="1367" t="s">
        <v>1079</v>
      </c>
      <c r="B131" s="1167" t="s">
        <v>1054</v>
      </c>
      <c r="C131" s="1211">
        <v>4457.7288399999998</v>
      </c>
      <c r="D131" s="1210">
        <v>960.7200600000001</v>
      </c>
      <c r="E131" s="1210">
        <v>628.64071999999999</v>
      </c>
      <c r="F131" s="1210">
        <v>1600.8253599999998</v>
      </c>
      <c r="G131" s="1210">
        <v>1051.0491000000002</v>
      </c>
      <c r="H131" s="1210">
        <v>827.87196999999992</v>
      </c>
      <c r="I131" s="1210">
        <v>324.87666999999999</v>
      </c>
      <c r="J131" s="1210">
        <v>570.22944999999993</v>
      </c>
      <c r="K131" s="1210">
        <v>0</v>
      </c>
      <c r="L131" s="1210">
        <v>4.2172199999999993</v>
      </c>
      <c r="M131" s="1210">
        <v>7.7124100000000002</v>
      </c>
      <c r="N131" s="1210">
        <v>0</v>
      </c>
      <c r="O131" s="1209">
        <v>0</v>
      </c>
    </row>
    <row r="132" spans="1:15">
      <c r="A132" s="1367" t="s">
        <v>1080</v>
      </c>
      <c r="B132" s="1167" t="s">
        <v>631</v>
      </c>
      <c r="C132" s="1211">
        <v>1841.5790099999997</v>
      </c>
      <c r="D132" s="1210">
        <v>82.448940000000007</v>
      </c>
      <c r="E132" s="1210">
        <v>1206.3827099999999</v>
      </c>
      <c r="F132" s="1210">
        <v>2494.4245799999999</v>
      </c>
      <c r="G132" s="1210">
        <v>3838.0211399999998</v>
      </c>
      <c r="H132" s="1210">
        <v>3421.2541900000001</v>
      </c>
      <c r="I132" s="1210">
        <v>1880.0270299999997</v>
      </c>
      <c r="J132" s="1210">
        <v>1360.1328299999998</v>
      </c>
      <c r="K132" s="1210">
        <v>1127.61376</v>
      </c>
      <c r="L132" s="1210">
        <v>595.10557000000006</v>
      </c>
      <c r="M132" s="1210">
        <v>266.02795000000003</v>
      </c>
      <c r="N132" s="1210">
        <v>98.463189999999997</v>
      </c>
      <c r="O132" s="1209">
        <v>12.244999999999999</v>
      </c>
    </row>
    <row r="133" spans="1:15">
      <c r="A133" s="1367" t="s">
        <v>1081</v>
      </c>
      <c r="B133" s="1167" t="s">
        <v>1082</v>
      </c>
      <c r="C133" s="1211">
        <v>764.88831000000005</v>
      </c>
      <c r="D133" s="1210">
        <v>81.706530000000001</v>
      </c>
      <c r="E133" s="1210">
        <v>326.56579000000005</v>
      </c>
      <c r="F133" s="1210">
        <v>1107.35554</v>
      </c>
      <c r="G133" s="1210">
        <v>1670.4049</v>
      </c>
      <c r="H133" s="1210">
        <v>1783.21675</v>
      </c>
      <c r="I133" s="1210">
        <v>539.01624000000004</v>
      </c>
      <c r="J133" s="1210">
        <v>420.60149000000001</v>
      </c>
      <c r="K133" s="1210">
        <v>557.47244000000001</v>
      </c>
      <c r="L133" s="1210">
        <v>271.31200000000001</v>
      </c>
      <c r="M133" s="1210">
        <v>0</v>
      </c>
      <c r="N133" s="1210">
        <v>0</v>
      </c>
      <c r="O133" s="1209">
        <v>0</v>
      </c>
    </row>
    <row r="134" spans="1:15">
      <c r="A134" s="1367" t="s">
        <v>1083</v>
      </c>
      <c r="B134" s="1167" t="s">
        <v>1060</v>
      </c>
      <c r="C134" s="1211">
        <v>1076.6906999999999</v>
      </c>
      <c r="D134" s="1210">
        <v>0.74241000000000001</v>
      </c>
      <c r="E134" s="1210">
        <v>879.81691999999998</v>
      </c>
      <c r="F134" s="1210">
        <v>1387.0690400000001</v>
      </c>
      <c r="G134" s="1210">
        <v>2167.6162400000003</v>
      </c>
      <c r="H134" s="1210">
        <v>1638.0374399999998</v>
      </c>
      <c r="I134" s="1210">
        <v>1341.01079</v>
      </c>
      <c r="J134" s="1210">
        <v>939.53134</v>
      </c>
      <c r="K134" s="1210">
        <v>570.14132000000006</v>
      </c>
      <c r="L134" s="1210">
        <v>323.79356999999999</v>
      </c>
      <c r="M134" s="1210">
        <v>266.02795000000003</v>
      </c>
      <c r="N134" s="1210">
        <v>98.463189999999997</v>
      </c>
      <c r="O134" s="1209">
        <v>12.244999999999999</v>
      </c>
    </row>
    <row r="135" spans="1:15">
      <c r="A135" s="1367" t="s">
        <v>1084</v>
      </c>
      <c r="B135" s="1167" t="s">
        <v>1085</v>
      </c>
      <c r="C135" s="1211">
        <v>0</v>
      </c>
      <c r="D135" s="1210">
        <v>0</v>
      </c>
      <c r="E135" s="1210">
        <v>0</v>
      </c>
      <c r="F135" s="1210">
        <v>0</v>
      </c>
      <c r="G135" s="1210">
        <v>0</v>
      </c>
      <c r="H135" s="1210">
        <v>0</v>
      </c>
      <c r="I135" s="1210">
        <v>0</v>
      </c>
      <c r="J135" s="1210">
        <v>0</v>
      </c>
      <c r="K135" s="1210">
        <v>0</v>
      </c>
      <c r="L135" s="1210">
        <v>0</v>
      </c>
      <c r="M135" s="1210">
        <v>0</v>
      </c>
      <c r="N135" s="1210">
        <v>0</v>
      </c>
      <c r="O135" s="1209">
        <v>0</v>
      </c>
    </row>
    <row r="136" spans="1:15">
      <c r="A136" s="1367" t="s">
        <v>1086</v>
      </c>
      <c r="B136" s="1167" t="s">
        <v>1087</v>
      </c>
      <c r="C136" s="1211">
        <v>0</v>
      </c>
      <c r="D136" s="1210">
        <v>0</v>
      </c>
      <c r="E136" s="1210">
        <v>0</v>
      </c>
      <c r="F136" s="1210">
        <v>0</v>
      </c>
      <c r="G136" s="1210">
        <v>0</v>
      </c>
      <c r="H136" s="1210">
        <v>0</v>
      </c>
      <c r="I136" s="1210">
        <v>307.85000000000002</v>
      </c>
      <c r="J136" s="1210">
        <v>273</v>
      </c>
      <c r="K136" s="1210">
        <v>1536.2374</v>
      </c>
      <c r="L136" s="1210">
        <v>1600.82</v>
      </c>
      <c r="M136" s="1210">
        <v>0</v>
      </c>
      <c r="N136" s="1210">
        <v>0</v>
      </c>
      <c r="O136" s="1209">
        <v>0</v>
      </c>
    </row>
    <row r="137" spans="1:15">
      <c r="A137" s="1367" t="s">
        <v>1088</v>
      </c>
      <c r="B137" s="1167" t="s">
        <v>1089</v>
      </c>
      <c r="C137" s="1211">
        <v>0</v>
      </c>
      <c r="D137" s="1210">
        <v>0</v>
      </c>
      <c r="E137" s="1210">
        <v>0</v>
      </c>
      <c r="F137" s="1210">
        <v>0</v>
      </c>
      <c r="G137" s="1210">
        <v>0</v>
      </c>
      <c r="H137" s="1210">
        <v>0</v>
      </c>
      <c r="I137" s="1210">
        <v>0</v>
      </c>
      <c r="J137" s="1210">
        <v>0</v>
      </c>
      <c r="K137" s="1210">
        <v>0</v>
      </c>
      <c r="L137" s="1210">
        <v>0</v>
      </c>
      <c r="M137" s="1210">
        <v>0</v>
      </c>
      <c r="N137" s="1210">
        <v>0</v>
      </c>
      <c r="O137" s="1209">
        <v>0</v>
      </c>
    </row>
    <row r="138" spans="1:15">
      <c r="A138" s="1367" t="s">
        <v>1041</v>
      </c>
      <c r="B138" s="1167" t="s">
        <v>1090</v>
      </c>
      <c r="C138" s="1181">
        <v>28445.564979999999</v>
      </c>
      <c r="D138" s="1180">
        <v>17888.427030000003</v>
      </c>
      <c r="E138" s="1180">
        <v>23042.39041</v>
      </c>
      <c r="F138" s="1180">
        <v>36889.933079999995</v>
      </c>
      <c r="G138" s="1180">
        <v>27287.418380000003</v>
      </c>
      <c r="H138" s="1180">
        <v>14045.546279999999</v>
      </c>
      <c r="I138" s="1180">
        <v>2850.5789799999998</v>
      </c>
      <c r="J138" s="1180">
        <v>3144.9340899999997</v>
      </c>
      <c r="K138" s="1180">
        <v>2708.4017999999996</v>
      </c>
      <c r="L138" s="1180">
        <v>2299.7190399999999</v>
      </c>
      <c r="M138" s="1180">
        <v>347.14055999999999</v>
      </c>
      <c r="N138" s="1180">
        <v>105.06069000000001</v>
      </c>
      <c r="O138" s="1321">
        <v>13.15325</v>
      </c>
    </row>
    <row r="139" spans="1:15">
      <c r="A139" s="1166" t="s">
        <v>1041</v>
      </c>
      <c r="B139" s="1201" t="s">
        <v>1091</v>
      </c>
      <c r="C139" s="1200">
        <v>57246.288959999998</v>
      </c>
      <c r="D139" s="1353">
        <v>-5150.7755199999992</v>
      </c>
      <c r="E139" s="1353">
        <v>-4291.4082400000016</v>
      </c>
      <c r="F139" s="1353">
        <v>-6084.4094300000006</v>
      </c>
      <c r="G139" s="1353">
        <v>-6362.3825199999992</v>
      </c>
      <c r="H139" s="1353">
        <v>-4063.1748600000001</v>
      </c>
      <c r="I139" s="1353">
        <v>3600.3998499999998</v>
      </c>
      <c r="J139" s="1353">
        <v>5008.0077199999996</v>
      </c>
      <c r="K139" s="1353">
        <v>3164.9282499999999</v>
      </c>
      <c r="L139" s="1353">
        <v>268.05445999999995</v>
      </c>
      <c r="M139" s="1353">
        <v>198.57682</v>
      </c>
      <c r="N139" s="1353">
        <v>-10.497439999999997</v>
      </c>
      <c r="O139" s="1165">
        <v>15.358210000000001</v>
      </c>
    </row>
    <row r="140" spans="1:15">
      <c r="A140" s="1367" t="s">
        <v>1041</v>
      </c>
      <c r="B140" s="1323" t="s">
        <v>1092</v>
      </c>
      <c r="C140" s="1199">
        <v>0</v>
      </c>
      <c r="D140" s="1198">
        <v>0</v>
      </c>
      <c r="E140" s="1198">
        <v>0</v>
      </c>
      <c r="F140" s="1198">
        <v>0</v>
      </c>
      <c r="G140" s="1198">
        <v>0</v>
      </c>
      <c r="H140" s="1198">
        <v>0</v>
      </c>
      <c r="I140" s="1198">
        <v>0</v>
      </c>
      <c r="J140" s="1198">
        <v>0</v>
      </c>
      <c r="K140" s="1198">
        <v>0</v>
      </c>
      <c r="L140" s="1198">
        <v>0</v>
      </c>
      <c r="M140" s="1198">
        <v>0</v>
      </c>
      <c r="N140" s="1198">
        <v>0</v>
      </c>
      <c r="O140" s="1352">
        <v>0</v>
      </c>
    </row>
    <row r="141" spans="1:15">
      <c r="A141" s="1367" t="s">
        <v>1041</v>
      </c>
      <c r="B141" s="1167" t="s">
        <v>21</v>
      </c>
      <c r="C141" s="1168">
        <v>0</v>
      </c>
      <c r="D141" s="1213">
        <v>0</v>
      </c>
      <c r="E141" s="1213">
        <v>0</v>
      </c>
      <c r="F141" s="1213">
        <v>0</v>
      </c>
      <c r="G141" s="1213">
        <v>0</v>
      </c>
      <c r="H141" s="1213">
        <v>0</v>
      </c>
      <c r="I141" s="1213">
        <v>0</v>
      </c>
      <c r="J141" s="1213">
        <v>0</v>
      </c>
      <c r="K141" s="1213">
        <v>0</v>
      </c>
      <c r="L141" s="1213">
        <v>0</v>
      </c>
      <c r="M141" s="1213">
        <v>0</v>
      </c>
      <c r="N141" s="1213">
        <v>0</v>
      </c>
      <c r="O141" s="1212">
        <v>0</v>
      </c>
    </row>
    <row r="142" spans="1:15">
      <c r="A142" s="1367" t="s">
        <v>1093</v>
      </c>
      <c r="B142" s="1167" t="s">
        <v>1094</v>
      </c>
      <c r="C142" s="1211">
        <v>209.15308000000002</v>
      </c>
      <c r="D142" s="1210">
        <v>0</v>
      </c>
      <c r="E142" s="1210">
        <v>0</v>
      </c>
      <c r="F142" s="1210">
        <v>0</v>
      </c>
      <c r="G142" s="1210">
        <v>0</v>
      </c>
      <c r="H142" s="1210">
        <v>0</v>
      </c>
      <c r="I142" s="1210">
        <v>0</v>
      </c>
      <c r="J142" s="1210">
        <v>0</v>
      </c>
      <c r="K142" s="1210">
        <v>0</v>
      </c>
      <c r="L142" s="1210">
        <v>0</v>
      </c>
      <c r="M142" s="1210">
        <v>0</v>
      </c>
      <c r="N142" s="1210">
        <v>0</v>
      </c>
      <c r="O142" s="1209">
        <v>0</v>
      </c>
    </row>
    <row r="143" spans="1:15">
      <c r="A143" s="1367" t="s">
        <v>1095</v>
      </c>
      <c r="B143" s="1167" t="s">
        <v>1096</v>
      </c>
      <c r="C143" s="1211">
        <v>0</v>
      </c>
      <c r="D143" s="1210">
        <v>0</v>
      </c>
      <c r="E143" s="1210">
        <v>0</v>
      </c>
      <c r="F143" s="1210">
        <v>0</v>
      </c>
      <c r="G143" s="1210">
        <v>0</v>
      </c>
      <c r="H143" s="1210">
        <v>0</v>
      </c>
      <c r="I143" s="1210">
        <v>0</v>
      </c>
      <c r="J143" s="1210">
        <v>0</v>
      </c>
      <c r="K143" s="1210">
        <v>0</v>
      </c>
      <c r="L143" s="1210">
        <v>0</v>
      </c>
      <c r="M143" s="1210">
        <v>0</v>
      </c>
      <c r="N143" s="1210">
        <v>0</v>
      </c>
      <c r="O143" s="1209">
        <v>0</v>
      </c>
    </row>
    <row r="144" spans="1:15">
      <c r="A144" s="1367" t="s">
        <v>1041</v>
      </c>
      <c r="B144" s="1167" t="s">
        <v>1097</v>
      </c>
      <c r="C144" s="1181">
        <v>209.15308000000002</v>
      </c>
      <c r="D144" s="1180">
        <v>0</v>
      </c>
      <c r="E144" s="1180">
        <v>0</v>
      </c>
      <c r="F144" s="1180">
        <v>0</v>
      </c>
      <c r="G144" s="1180">
        <v>0</v>
      </c>
      <c r="H144" s="1180">
        <v>0</v>
      </c>
      <c r="I144" s="1180">
        <v>0</v>
      </c>
      <c r="J144" s="1180">
        <v>0</v>
      </c>
      <c r="K144" s="1180">
        <v>0</v>
      </c>
      <c r="L144" s="1180">
        <v>0</v>
      </c>
      <c r="M144" s="1180">
        <v>0</v>
      </c>
      <c r="N144" s="1180">
        <v>0</v>
      </c>
      <c r="O144" s="1321">
        <v>0</v>
      </c>
    </row>
    <row r="145" spans="1:15">
      <c r="A145" s="1367" t="s">
        <v>1041</v>
      </c>
      <c r="B145" s="1167" t="s">
        <v>22</v>
      </c>
      <c r="C145" s="1181">
        <v>0</v>
      </c>
      <c r="D145" s="1180">
        <v>0</v>
      </c>
      <c r="E145" s="1180">
        <v>0</v>
      </c>
      <c r="F145" s="1180">
        <v>0</v>
      </c>
      <c r="G145" s="1180">
        <v>0</v>
      </c>
      <c r="H145" s="1180">
        <v>0</v>
      </c>
      <c r="I145" s="1180">
        <v>0</v>
      </c>
      <c r="J145" s="1180">
        <v>0</v>
      </c>
      <c r="K145" s="1180">
        <v>0</v>
      </c>
      <c r="L145" s="1180">
        <v>0</v>
      </c>
      <c r="M145" s="1180">
        <v>0</v>
      </c>
      <c r="N145" s="1180">
        <v>0</v>
      </c>
      <c r="O145" s="1321">
        <v>0</v>
      </c>
    </row>
    <row r="146" spans="1:15">
      <c r="A146" s="1367" t="s">
        <v>1098</v>
      </c>
      <c r="B146" s="1167" t="s">
        <v>1094</v>
      </c>
      <c r="C146" s="1211">
        <v>209.11295000000001</v>
      </c>
      <c r="D146" s="1210">
        <v>0</v>
      </c>
      <c r="E146" s="1210">
        <v>0</v>
      </c>
      <c r="F146" s="1210">
        <v>0</v>
      </c>
      <c r="G146" s="1210">
        <v>0</v>
      </c>
      <c r="H146" s="1210">
        <v>0</v>
      </c>
      <c r="I146" s="1210">
        <v>0</v>
      </c>
      <c r="J146" s="1210">
        <v>0</v>
      </c>
      <c r="K146" s="1210">
        <v>0</v>
      </c>
      <c r="L146" s="1210">
        <v>0</v>
      </c>
      <c r="M146" s="1210">
        <v>0</v>
      </c>
      <c r="N146" s="1210">
        <v>0</v>
      </c>
      <c r="O146" s="1209">
        <v>0</v>
      </c>
    </row>
    <row r="147" spans="1:15">
      <c r="A147" s="1367" t="s">
        <v>1099</v>
      </c>
      <c r="B147" s="1167" t="s">
        <v>1096</v>
      </c>
      <c r="C147" s="1211">
        <v>0</v>
      </c>
      <c r="D147" s="1210">
        <v>0</v>
      </c>
      <c r="E147" s="1210">
        <v>0</v>
      </c>
      <c r="F147" s="1210">
        <v>0</v>
      </c>
      <c r="G147" s="1210">
        <v>0</v>
      </c>
      <c r="H147" s="1210">
        <v>0</v>
      </c>
      <c r="I147" s="1210">
        <v>0</v>
      </c>
      <c r="J147" s="1210">
        <v>0</v>
      </c>
      <c r="K147" s="1210">
        <v>0</v>
      </c>
      <c r="L147" s="1210">
        <v>0</v>
      </c>
      <c r="M147" s="1210">
        <v>0</v>
      </c>
      <c r="N147" s="1210">
        <v>0</v>
      </c>
      <c r="O147" s="1209">
        <v>0</v>
      </c>
    </row>
    <row r="148" spans="1:15">
      <c r="A148" s="1367" t="s">
        <v>1041</v>
      </c>
      <c r="B148" s="1167" t="s">
        <v>1100</v>
      </c>
      <c r="C148" s="1181">
        <v>209.11295000000001</v>
      </c>
      <c r="D148" s="1180">
        <v>0</v>
      </c>
      <c r="E148" s="1180">
        <v>0</v>
      </c>
      <c r="F148" s="1180">
        <v>0</v>
      </c>
      <c r="G148" s="1180">
        <v>0</v>
      </c>
      <c r="H148" s="1180">
        <v>0</v>
      </c>
      <c r="I148" s="1180">
        <v>0</v>
      </c>
      <c r="J148" s="1180">
        <v>0</v>
      </c>
      <c r="K148" s="1180">
        <v>0</v>
      </c>
      <c r="L148" s="1180">
        <v>0</v>
      </c>
      <c r="M148" s="1180">
        <v>0</v>
      </c>
      <c r="N148" s="1180">
        <v>0</v>
      </c>
      <c r="O148" s="1321">
        <v>0</v>
      </c>
    </row>
    <row r="149" spans="1:15">
      <c r="A149" s="1166" t="s">
        <v>1041</v>
      </c>
      <c r="B149" s="1201" t="s">
        <v>1101</v>
      </c>
      <c r="C149" s="1200">
        <v>4.0130000000004655E-2</v>
      </c>
      <c r="D149" s="1353">
        <v>0</v>
      </c>
      <c r="E149" s="1353">
        <v>0</v>
      </c>
      <c r="F149" s="1353">
        <v>0</v>
      </c>
      <c r="G149" s="1353">
        <v>0</v>
      </c>
      <c r="H149" s="1353">
        <v>0</v>
      </c>
      <c r="I149" s="1353">
        <v>0</v>
      </c>
      <c r="J149" s="1353">
        <v>0</v>
      </c>
      <c r="K149" s="1353">
        <v>0</v>
      </c>
      <c r="L149" s="1353">
        <v>0</v>
      </c>
      <c r="M149" s="1353">
        <v>0</v>
      </c>
      <c r="N149" s="1353">
        <v>0</v>
      </c>
      <c r="O149" s="1165">
        <v>0</v>
      </c>
    </row>
    <row r="150" spans="1:15">
      <c r="A150" s="1166" t="s">
        <v>1041</v>
      </c>
      <c r="B150" s="1201" t="s">
        <v>1102</v>
      </c>
      <c r="C150" s="1200">
        <v>57246.329089999999</v>
      </c>
      <c r="D150" s="1353">
        <v>-5150.7755199999992</v>
      </c>
      <c r="E150" s="1353">
        <v>-4291.4082400000016</v>
      </c>
      <c r="F150" s="1353">
        <v>-6084.4094300000006</v>
      </c>
      <c r="G150" s="1353">
        <v>-6362.3825199999992</v>
      </c>
      <c r="H150" s="1353">
        <v>-4063.1748600000001</v>
      </c>
      <c r="I150" s="1353">
        <v>3600.3998499999998</v>
      </c>
      <c r="J150" s="1353">
        <v>5008.0077199999996</v>
      </c>
      <c r="K150" s="1353">
        <v>3164.9282499999999</v>
      </c>
      <c r="L150" s="1353">
        <v>268.05445999999995</v>
      </c>
      <c r="M150" s="1353">
        <v>198.57682</v>
      </c>
      <c r="N150" s="1353">
        <v>-10.497439999999997</v>
      </c>
      <c r="O150" s="1165">
        <v>15.358210000000001</v>
      </c>
    </row>
    <row r="151" spans="1:15" ht="13.5" thickBot="1">
      <c r="A151" s="1367" t="s">
        <v>1041</v>
      </c>
      <c r="B151" s="1167" t="s">
        <v>1103</v>
      </c>
      <c r="C151" s="1164">
        <v>8.0000000000000007E-7</v>
      </c>
      <c r="D151" s="1197">
        <v>3.2000000000000003E-6</v>
      </c>
      <c r="E151" s="1197">
        <v>7.1999999999999997E-6</v>
      </c>
      <c r="F151" s="1197">
        <v>1.43E-5</v>
      </c>
      <c r="G151" s="1197">
        <v>2.7699999999999999E-5</v>
      </c>
      <c r="H151" s="1197">
        <v>4.49E-5</v>
      </c>
      <c r="I151" s="1197">
        <v>6.1400000000000002E-5</v>
      </c>
      <c r="J151" s="1197">
        <v>7.7100000000000004E-5</v>
      </c>
      <c r="K151" s="1197">
        <v>1.015E-4</v>
      </c>
      <c r="L151" s="1197">
        <v>1.326E-4</v>
      </c>
      <c r="M151" s="1197">
        <v>1.784E-4</v>
      </c>
      <c r="N151" s="1197">
        <v>2.243E-4</v>
      </c>
      <c r="O151" s="1196">
        <v>2.6029999999999998E-4</v>
      </c>
    </row>
    <row r="152" spans="1:15" ht="14.25" thickTop="1" thickBot="1">
      <c r="A152" s="1166" t="s">
        <v>1041</v>
      </c>
      <c r="B152" s="1351" t="s">
        <v>1104</v>
      </c>
      <c r="C152" s="1193">
        <v>45.797063272000003</v>
      </c>
      <c r="D152" s="1357">
        <v>-16.482481664000002</v>
      </c>
      <c r="E152" s="1357">
        <v>-30.898139328000017</v>
      </c>
      <c r="F152" s="1357">
        <v>-87.007054849000028</v>
      </c>
      <c r="G152" s="1357">
        <v>-176.23799580399998</v>
      </c>
      <c r="H152" s="1357">
        <v>-182.43655121400002</v>
      </c>
      <c r="I152" s="1357">
        <v>221.06455079</v>
      </c>
      <c r="J152" s="1357">
        <v>386.11739521200008</v>
      </c>
      <c r="K152" s="1357">
        <v>321.24021737499999</v>
      </c>
      <c r="L152" s="1357">
        <v>35.544021395999998</v>
      </c>
      <c r="M152" s="1357">
        <v>35.426104688000009</v>
      </c>
      <c r="N152" s="1357">
        <v>-2.3545757919999994</v>
      </c>
      <c r="O152" s="1341">
        <v>3.9977420629999996</v>
      </c>
    </row>
    <row r="153" spans="1:15" ht="13.5" thickBot="1">
      <c r="A153" s="1350" t="s">
        <v>1041</v>
      </c>
      <c r="B153" s="1340" t="s">
        <v>1105</v>
      </c>
      <c r="C153" s="1162">
        <v>0</v>
      </c>
      <c r="D153" s="1374">
        <v>0</v>
      </c>
      <c r="E153" s="1374">
        <v>0</v>
      </c>
      <c r="F153" s="1374">
        <v>0</v>
      </c>
      <c r="G153" s="1374">
        <v>0</v>
      </c>
      <c r="H153" s="1374">
        <v>0</v>
      </c>
      <c r="I153" s="1374">
        <v>0</v>
      </c>
      <c r="J153" s="1374">
        <v>0</v>
      </c>
      <c r="K153" s="1374">
        <v>0</v>
      </c>
      <c r="L153" s="1374">
        <v>0</v>
      </c>
      <c r="M153" s="1374">
        <v>6.3972562151878192E-5</v>
      </c>
      <c r="N153" s="1380">
        <v>553.77029614499997</v>
      </c>
      <c r="O153" s="1368">
        <v>0</v>
      </c>
    </row>
    <row r="154" spans="1:15" ht="14.25" thickTop="1" thickBot="1">
      <c r="A154" s="2786" t="s">
        <v>1109</v>
      </c>
      <c r="B154" s="2787"/>
      <c r="C154" s="2788"/>
      <c r="D154" s="2788"/>
      <c r="E154" s="2788"/>
      <c r="F154" s="2788"/>
      <c r="G154" s="2788"/>
      <c r="H154" s="2788"/>
      <c r="I154" s="2788"/>
      <c r="J154" s="2788"/>
      <c r="K154" s="2788"/>
      <c r="L154" s="2788"/>
      <c r="M154" s="2788"/>
      <c r="N154" s="2788"/>
      <c r="O154" s="2789"/>
    </row>
    <row r="155" spans="1:15" ht="21.6" customHeight="1" thickTop="1">
      <c r="A155" s="2790"/>
      <c r="B155" s="2792" t="s">
        <v>1026</v>
      </c>
      <c r="C155" s="2794" t="s">
        <v>1027</v>
      </c>
      <c r="D155" s="2795"/>
      <c r="E155" s="2795"/>
      <c r="F155" s="2795"/>
      <c r="G155" s="2795"/>
      <c r="H155" s="2795"/>
      <c r="I155" s="2795"/>
      <c r="J155" s="2795"/>
      <c r="K155" s="2795"/>
      <c r="L155" s="2795"/>
      <c r="M155" s="2795"/>
      <c r="N155" s="2795"/>
      <c r="O155" s="2796"/>
    </row>
    <row r="156" spans="1:15" ht="41.45" customHeight="1" thickBot="1">
      <c r="A156" s="2791"/>
      <c r="B156" s="2793"/>
      <c r="C156" s="1365" t="s">
        <v>1028</v>
      </c>
      <c r="D156" s="1170" t="s">
        <v>1029</v>
      </c>
      <c r="E156" s="1170" t="s">
        <v>1030</v>
      </c>
      <c r="F156" s="1170" t="s">
        <v>1031</v>
      </c>
      <c r="G156" s="1170" t="s">
        <v>1032</v>
      </c>
      <c r="H156" s="1170" t="s">
        <v>1033</v>
      </c>
      <c r="I156" s="1170" t="s">
        <v>1034</v>
      </c>
      <c r="J156" s="1170" t="s">
        <v>1035</v>
      </c>
      <c r="K156" s="1170" t="s">
        <v>1036</v>
      </c>
      <c r="L156" s="1170" t="s">
        <v>1037</v>
      </c>
      <c r="M156" s="1170" t="s">
        <v>1038</v>
      </c>
      <c r="N156" s="1170" t="s">
        <v>1039</v>
      </c>
      <c r="O156" s="1179" t="s">
        <v>1040</v>
      </c>
    </row>
    <row r="157" spans="1:15" ht="13.5" thickTop="1">
      <c r="A157" s="1324" t="s">
        <v>1041</v>
      </c>
      <c r="B157" s="1169" t="s">
        <v>1042</v>
      </c>
      <c r="C157" s="1182"/>
      <c r="D157" s="1375"/>
      <c r="E157" s="1375"/>
      <c r="F157" s="1375"/>
      <c r="G157" s="1375"/>
      <c r="H157" s="1375"/>
      <c r="I157" s="1375"/>
      <c r="J157" s="1375"/>
      <c r="K157" s="1375"/>
      <c r="L157" s="1375"/>
      <c r="M157" s="1375"/>
      <c r="N157" s="1375"/>
      <c r="O157" s="1381"/>
    </row>
    <row r="158" spans="1:15">
      <c r="A158" s="1367" t="s">
        <v>1041</v>
      </c>
      <c r="B158" s="1323" t="s">
        <v>21</v>
      </c>
      <c r="C158" s="1168"/>
      <c r="D158" s="1213"/>
      <c r="E158" s="1213"/>
      <c r="F158" s="1213"/>
      <c r="G158" s="1213"/>
      <c r="H158" s="1213"/>
      <c r="I158" s="1213"/>
      <c r="J158" s="1213"/>
      <c r="K158" s="1213"/>
      <c r="L158" s="1213"/>
      <c r="M158" s="1213"/>
      <c r="N158" s="1213"/>
      <c r="O158" s="1212"/>
    </row>
    <row r="159" spans="1:15">
      <c r="A159" s="1367" t="s">
        <v>1107</v>
      </c>
      <c r="B159" s="1167" t="s">
        <v>1043</v>
      </c>
      <c r="C159" s="1211">
        <v>6263.6403399999999</v>
      </c>
      <c r="D159" s="1210">
        <v>0</v>
      </c>
      <c r="E159" s="1210">
        <v>0</v>
      </c>
      <c r="F159" s="1210">
        <v>0</v>
      </c>
      <c r="G159" s="1210">
        <v>0</v>
      </c>
      <c r="H159" s="1210">
        <v>0</v>
      </c>
      <c r="I159" s="1210">
        <v>0</v>
      </c>
      <c r="J159" s="1210">
        <v>0</v>
      </c>
      <c r="K159" s="1210">
        <v>0</v>
      </c>
      <c r="L159" s="1210">
        <v>0</v>
      </c>
      <c r="M159" s="1210">
        <v>0</v>
      </c>
      <c r="N159" s="1210">
        <v>0</v>
      </c>
      <c r="O159" s="1209">
        <v>0</v>
      </c>
    </row>
    <row r="160" spans="1:15">
      <c r="A160" s="1367" t="s">
        <v>1044</v>
      </c>
      <c r="B160" s="1167" t="s">
        <v>624</v>
      </c>
      <c r="C160" s="1211">
        <v>6128.0433400000002</v>
      </c>
      <c r="D160" s="1210">
        <v>0</v>
      </c>
      <c r="E160" s="1210">
        <v>0</v>
      </c>
      <c r="F160" s="1210">
        <v>0</v>
      </c>
      <c r="G160" s="1210">
        <v>0</v>
      </c>
      <c r="H160" s="1210">
        <v>0</v>
      </c>
      <c r="I160" s="1210">
        <v>0</v>
      </c>
      <c r="J160" s="1210">
        <v>0</v>
      </c>
      <c r="K160" s="1210">
        <v>0</v>
      </c>
      <c r="L160" s="1210">
        <v>0</v>
      </c>
      <c r="M160" s="1210">
        <v>0</v>
      </c>
      <c r="N160" s="1210">
        <v>0</v>
      </c>
      <c r="O160" s="1209">
        <v>0</v>
      </c>
    </row>
    <row r="161" spans="1:15">
      <c r="A161" s="1367" t="s">
        <v>1045</v>
      </c>
      <c r="B161" s="1167" t="s">
        <v>1046</v>
      </c>
      <c r="C161" s="1211">
        <v>135.59700000000001</v>
      </c>
      <c r="D161" s="1210">
        <v>0</v>
      </c>
      <c r="E161" s="1210">
        <v>0</v>
      </c>
      <c r="F161" s="1210">
        <v>0</v>
      </c>
      <c r="G161" s="1210">
        <v>0</v>
      </c>
      <c r="H161" s="1210">
        <v>0</v>
      </c>
      <c r="I161" s="1210">
        <v>0</v>
      </c>
      <c r="J161" s="1210">
        <v>0</v>
      </c>
      <c r="K161" s="1210">
        <v>0</v>
      </c>
      <c r="L161" s="1210">
        <v>0</v>
      </c>
      <c r="M161" s="1210">
        <v>0</v>
      </c>
      <c r="N161" s="1210">
        <v>0</v>
      </c>
      <c r="O161" s="1209">
        <v>0</v>
      </c>
    </row>
    <row r="162" spans="1:15" ht="25.5">
      <c r="A162" s="1367" t="s">
        <v>1047</v>
      </c>
      <c r="B162" s="1167" t="s">
        <v>1048</v>
      </c>
      <c r="C162" s="1211">
        <v>0</v>
      </c>
      <c r="D162" s="1210">
        <v>0</v>
      </c>
      <c r="E162" s="1210">
        <v>0</v>
      </c>
      <c r="F162" s="1210">
        <v>0</v>
      </c>
      <c r="G162" s="1210">
        <v>0</v>
      </c>
      <c r="H162" s="1210">
        <v>0</v>
      </c>
      <c r="I162" s="1210">
        <v>0</v>
      </c>
      <c r="J162" s="1210">
        <v>0</v>
      </c>
      <c r="K162" s="1210">
        <v>0</v>
      </c>
      <c r="L162" s="1210">
        <v>0</v>
      </c>
      <c r="M162" s="1210">
        <v>0</v>
      </c>
      <c r="N162" s="1210">
        <v>0</v>
      </c>
      <c r="O162" s="1209">
        <v>0</v>
      </c>
    </row>
    <row r="163" spans="1:15">
      <c r="A163" s="1367" t="s">
        <v>1049</v>
      </c>
      <c r="B163" s="1167" t="s">
        <v>1050</v>
      </c>
      <c r="C163" s="1211">
        <v>160.91081</v>
      </c>
      <c r="D163" s="1210">
        <v>0</v>
      </c>
      <c r="E163" s="1210">
        <v>0</v>
      </c>
      <c r="F163" s="1210">
        <v>0</v>
      </c>
      <c r="G163" s="1210">
        <v>0</v>
      </c>
      <c r="H163" s="1210">
        <v>0</v>
      </c>
      <c r="I163" s="1210">
        <v>0</v>
      </c>
      <c r="J163" s="1210">
        <v>0</v>
      </c>
      <c r="K163" s="1210">
        <v>0</v>
      </c>
      <c r="L163" s="1210">
        <v>0</v>
      </c>
      <c r="M163" s="1210">
        <v>0</v>
      </c>
      <c r="N163" s="1210">
        <v>0</v>
      </c>
      <c r="O163" s="1209">
        <v>0</v>
      </c>
    </row>
    <row r="164" spans="1:15" ht="25.5">
      <c r="A164" s="1367" t="s">
        <v>1051</v>
      </c>
      <c r="B164" s="1167" t="s">
        <v>1052</v>
      </c>
      <c r="C164" s="1211">
        <v>160.91081</v>
      </c>
      <c r="D164" s="1210">
        <v>0</v>
      </c>
      <c r="E164" s="1210">
        <v>0</v>
      </c>
      <c r="F164" s="1210">
        <v>0</v>
      </c>
      <c r="G164" s="1210">
        <v>0</v>
      </c>
      <c r="H164" s="1210">
        <v>0</v>
      </c>
      <c r="I164" s="1210">
        <v>0</v>
      </c>
      <c r="J164" s="1210">
        <v>0</v>
      </c>
      <c r="K164" s="1210">
        <v>0</v>
      </c>
      <c r="L164" s="1210">
        <v>0</v>
      </c>
      <c r="M164" s="1210">
        <v>0</v>
      </c>
      <c r="N164" s="1210">
        <v>0</v>
      </c>
      <c r="O164" s="1209">
        <v>0</v>
      </c>
    </row>
    <row r="165" spans="1:15">
      <c r="A165" s="1367" t="s">
        <v>1053</v>
      </c>
      <c r="B165" s="1167" t="s">
        <v>1054</v>
      </c>
      <c r="C165" s="1211">
        <v>0</v>
      </c>
      <c r="D165" s="1210">
        <v>0</v>
      </c>
      <c r="E165" s="1210">
        <v>0</v>
      </c>
      <c r="F165" s="1210">
        <v>0</v>
      </c>
      <c r="G165" s="1210">
        <v>0</v>
      </c>
      <c r="H165" s="1210">
        <v>0</v>
      </c>
      <c r="I165" s="1210">
        <v>0</v>
      </c>
      <c r="J165" s="1210">
        <v>0</v>
      </c>
      <c r="K165" s="1210">
        <v>0</v>
      </c>
      <c r="L165" s="1210">
        <v>0</v>
      </c>
      <c r="M165" s="1210">
        <v>0</v>
      </c>
      <c r="N165" s="1210">
        <v>0</v>
      </c>
      <c r="O165" s="1209">
        <v>0</v>
      </c>
    </row>
    <row r="166" spans="1:15">
      <c r="A166" s="1367" t="s">
        <v>1055</v>
      </c>
      <c r="B166" s="1322" t="s">
        <v>1056</v>
      </c>
      <c r="C166" s="1211">
        <v>56353.877209999999</v>
      </c>
      <c r="D166" s="1210">
        <v>10540.35072</v>
      </c>
      <c r="E166" s="1210">
        <v>34946.739709999994</v>
      </c>
      <c r="F166" s="1210">
        <v>9462.7355000000025</v>
      </c>
      <c r="G166" s="1210">
        <v>17686.36924</v>
      </c>
      <c r="H166" s="1210">
        <v>6576.3905100000011</v>
      </c>
      <c r="I166" s="1210">
        <v>4783.4612300000008</v>
      </c>
      <c r="J166" s="1210">
        <v>5210.0862200000001</v>
      </c>
      <c r="K166" s="1210">
        <v>2628.8762700000002</v>
      </c>
      <c r="L166" s="1210">
        <v>241.31047000000001</v>
      </c>
      <c r="M166" s="1210">
        <v>450.38477</v>
      </c>
      <c r="N166" s="1210">
        <v>276.286</v>
      </c>
      <c r="O166" s="1209">
        <v>6.4579999999999999E-2</v>
      </c>
    </row>
    <row r="167" spans="1:15">
      <c r="A167" s="1367" t="s">
        <v>1057</v>
      </c>
      <c r="B167" s="1322" t="s">
        <v>1058</v>
      </c>
      <c r="C167" s="1211">
        <v>55546.745480000005</v>
      </c>
      <c r="D167" s="1210">
        <v>6293.3729299999995</v>
      </c>
      <c r="E167" s="1210">
        <v>34824.731959999997</v>
      </c>
      <c r="F167" s="1210">
        <v>8807.7920699999995</v>
      </c>
      <c r="G167" s="1210">
        <v>16253.003050000001</v>
      </c>
      <c r="H167" s="1210">
        <v>5075.0453799999996</v>
      </c>
      <c r="I167" s="1210">
        <v>3989.0680300000004</v>
      </c>
      <c r="J167" s="1210">
        <v>4765.4158699999998</v>
      </c>
      <c r="K167" s="1210">
        <v>2416.7542600000002</v>
      </c>
      <c r="L167" s="1210">
        <v>237.70410999999999</v>
      </c>
      <c r="M167" s="1210">
        <v>450.38477</v>
      </c>
      <c r="N167" s="1210">
        <v>276.286</v>
      </c>
      <c r="O167" s="1209">
        <v>1.9399999999999999E-3</v>
      </c>
    </row>
    <row r="168" spans="1:15">
      <c r="A168" s="1367" t="s">
        <v>1059</v>
      </c>
      <c r="B168" s="1322" t="s">
        <v>1060</v>
      </c>
      <c r="C168" s="1211">
        <v>807.13172999999995</v>
      </c>
      <c r="D168" s="1210">
        <v>4246.9777899999999</v>
      </c>
      <c r="E168" s="1210">
        <v>122.00775</v>
      </c>
      <c r="F168" s="1210">
        <v>654.94342999999992</v>
      </c>
      <c r="G168" s="1210">
        <v>1433.3661900000002</v>
      </c>
      <c r="H168" s="1210">
        <v>1501.3451299999999</v>
      </c>
      <c r="I168" s="1210">
        <v>794.39320000000009</v>
      </c>
      <c r="J168" s="1210">
        <v>444.67035000000004</v>
      </c>
      <c r="K168" s="1210">
        <v>212.12201000000002</v>
      </c>
      <c r="L168" s="1210">
        <v>3.60636</v>
      </c>
      <c r="M168" s="1210">
        <v>0</v>
      </c>
      <c r="N168" s="1210">
        <v>0</v>
      </c>
      <c r="O168" s="1209">
        <v>6.2640000000000001E-2</v>
      </c>
    </row>
    <row r="169" spans="1:15">
      <c r="A169" s="1367" t="s">
        <v>1061</v>
      </c>
      <c r="B169" s="1167" t="s">
        <v>1062</v>
      </c>
      <c r="C169" s="1211">
        <v>0</v>
      </c>
      <c r="D169" s="1210">
        <v>0</v>
      </c>
      <c r="E169" s="1210">
        <v>0</v>
      </c>
      <c r="F169" s="1210">
        <v>0</v>
      </c>
      <c r="G169" s="1210">
        <v>0</v>
      </c>
      <c r="H169" s="1210">
        <v>0</v>
      </c>
      <c r="I169" s="1210">
        <v>0</v>
      </c>
      <c r="J169" s="1210">
        <v>0</v>
      </c>
      <c r="K169" s="1210">
        <v>0</v>
      </c>
      <c r="L169" s="1210">
        <v>0</v>
      </c>
      <c r="M169" s="1210">
        <v>0</v>
      </c>
      <c r="N169" s="1210">
        <v>0</v>
      </c>
      <c r="O169" s="1209">
        <v>0</v>
      </c>
    </row>
    <row r="170" spans="1:15" ht="51">
      <c r="A170" s="1367" t="s">
        <v>1063</v>
      </c>
      <c r="B170" s="1167" t="s">
        <v>1064</v>
      </c>
      <c r="C170" s="1211">
        <v>0</v>
      </c>
      <c r="D170" s="1210">
        <v>0</v>
      </c>
      <c r="E170" s="1210">
        <v>0</v>
      </c>
      <c r="F170" s="1210">
        <v>0</v>
      </c>
      <c r="G170" s="1210">
        <v>0</v>
      </c>
      <c r="H170" s="1210">
        <v>0</v>
      </c>
      <c r="I170" s="1210">
        <v>0</v>
      </c>
      <c r="J170" s="1210">
        <v>0</v>
      </c>
      <c r="K170" s="1210">
        <v>0</v>
      </c>
      <c r="L170" s="1210">
        <v>0</v>
      </c>
      <c r="M170" s="1210">
        <v>0</v>
      </c>
      <c r="N170" s="1210">
        <v>0</v>
      </c>
      <c r="O170" s="1209">
        <v>0</v>
      </c>
    </row>
    <row r="171" spans="1:15" ht="38.25">
      <c r="A171" s="1367" t="s">
        <v>1065</v>
      </c>
      <c r="B171" s="1167" t="s">
        <v>1066</v>
      </c>
      <c r="C171" s="1211">
        <v>0</v>
      </c>
      <c r="D171" s="1210">
        <v>0</v>
      </c>
      <c r="E171" s="1210">
        <v>0</v>
      </c>
      <c r="F171" s="1210">
        <v>0</v>
      </c>
      <c r="G171" s="1210">
        <v>0</v>
      </c>
      <c r="H171" s="1210">
        <v>0</v>
      </c>
      <c r="I171" s="1210">
        <v>0</v>
      </c>
      <c r="J171" s="1210">
        <v>0</v>
      </c>
      <c r="K171" s="1210">
        <v>0</v>
      </c>
      <c r="L171" s="1210">
        <v>0</v>
      </c>
      <c r="M171" s="1210">
        <v>0</v>
      </c>
      <c r="N171" s="1210">
        <v>0</v>
      </c>
      <c r="O171" s="1209">
        <v>0</v>
      </c>
    </row>
    <row r="172" spans="1:15" ht="38.25">
      <c r="A172" s="1367" t="s">
        <v>1067</v>
      </c>
      <c r="B172" s="1167" t="s">
        <v>1068</v>
      </c>
      <c r="C172" s="1211">
        <v>0</v>
      </c>
      <c r="D172" s="1210">
        <v>0</v>
      </c>
      <c r="E172" s="1210">
        <v>0</v>
      </c>
      <c r="F172" s="1210">
        <v>0</v>
      </c>
      <c r="G172" s="1210">
        <v>0</v>
      </c>
      <c r="H172" s="1210">
        <v>0</v>
      </c>
      <c r="I172" s="1210">
        <v>0</v>
      </c>
      <c r="J172" s="1210">
        <v>0</v>
      </c>
      <c r="K172" s="1210">
        <v>0</v>
      </c>
      <c r="L172" s="1210">
        <v>0</v>
      </c>
      <c r="M172" s="1210">
        <v>0</v>
      </c>
      <c r="N172" s="1210">
        <v>0</v>
      </c>
      <c r="O172" s="1209">
        <v>0</v>
      </c>
    </row>
    <row r="173" spans="1:15">
      <c r="A173" s="1367" t="s">
        <v>1069</v>
      </c>
      <c r="B173" s="1167" t="s">
        <v>1070</v>
      </c>
      <c r="C173" s="1211">
        <v>18.609000000000002</v>
      </c>
      <c r="D173" s="1210">
        <v>0</v>
      </c>
      <c r="E173" s="1210">
        <v>0</v>
      </c>
      <c r="F173" s="1210">
        <v>0</v>
      </c>
      <c r="G173" s="1210">
        <v>0</v>
      </c>
      <c r="H173" s="1210">
        <v>0</v>
      </c>
      <c r="I173" s="1210">
        <v>0</v>
      </c>
      <c r="J173" s="1210">
        <v>0</v>
      </c>
      <c r="K173" s="1210">
        <v>0</v>
      </c>
      <c r="L173" s="1210">
        <v>0</v>
      </c>
      <c r="M173" s="1210">
        <v>0</v>
      </c>
      <c r="N173" s="1210">
        <v>0</v>
      </c>
      <c r="O173" s="1209">
        <v>0</v>
      </c>
    </row>
    <row r="174" spans="1:15">
      <c r="A174" s="1367" t="s">
        <v>1041</v>
      </c>
      <c r="B174" s="1167" t="s">
        <v>1071</v>
      </c>
      <c r="C174" s="1181">
        <v>62797.037360000009</v>
      </c>
      <c r="D174" s="1180">
        <v>10540.35072</v>
      </c>
      <c r="E174" s="1180">
        <v>34946.739709999994</v>
      </c>
      <c r="F174" s="1180">
        <v>9462.7355000000025</v>
      </c>
      <c r="G174" s="1180">
        <v>17686.36924</v>
      </c>
      <c r="H174" s="1180">
        <v>6576.3905100000011</v>
      </c>
      <c r="I174" s="1180">
        <v>4783.4612300000008</v>
      </c>
      <c r="J174" s="1180">
        <v>5210.0862200000001</v>
      </c>
      <c r="K174" s="1180">
        <v>2628.8762700000002</v>
      </c>
      <c r="L174" s="1180">
        <v>241.31047000000001</v>
      </c>
      <c r="M174" s="1180">
        <v>450.38477</v>
      </c>
      <c r="N174" s="1180">
        <v>276.286</v>
      </c>
      <c r="O174" s="1321">
        <v>6.4579999999999999E-2</v>
      </c>
    </row>
    <row r="175" spans="1:15">
      <c r="A175" s="1367" t="s">
        <v>1041</v>
      </c>
      <c r="B175" s="1323" t="s">
        <v>22</v>
      </c>
      <c r="C175" s="1203">
        <v>0</v>
      </c>
      <c r="D175" s="1334">
        <v>0</v>
      </c>
      <c r="E175" s="1334">
        <v>0</v>
      </c>
      <c r="F175" s="1334">
        <v>0</v>
      </c>
      <c r="G175" s="1334">
        <v>0</v>
      </c>
      <c r="H175" s="1334">
        <v>0</v>
      </c>
      <c r="I175" s="1334">
        <v>0</v>
      </c>
      <c r="J175" s="1334">
        <v>0</v>
      </c>
      <c r="K175" s="1334">
        <v>0</v>
      </c>
      <c r="L175" s="1334">
        <v>0</v>
      </c>
      <c r="M175" s="1334">
        <v>0</v>
      </c>
      <c r="N175" s="1334">
        <v>0</v>
      </c>
      <c r="O175" s="1202">
        <v>0</v>
      </c>
    </row>
    <row r="176" spans="1:15">
      <c r="A176" s="1367" t="s">
        <v>1072</v>
      </c>
      <c r="B176" s="1167" t="s">
        <v>1073</v>
      </c>
      <c r="C176" s="1211">
        <v>165.56446</v>
      </c>
      <c r="D176" s="1210">
        <v>0</v>
      </c>
      <c r="E176" s="1210">
        <v>0</v>
      </c>
      <c r="F176" s="1210">
        <v>0</v>
      </c>
      <c r="G176" s="1210">
        <v>0</v>
      </c>
      <c r="H176" s="1210">
        <v>0</v>
      </c>
      <c r="I176" s="1210">
        <v>0</v>
      </c>
      <c r="J176" s="1210">
        <v>0</v>
      </c>
      <c r="K176" s="1210">
        <v>0</v>
      </c>
      <c r="L176" s="1210">
        <v>0</v>
      </c>
      <c r="M176" s="1210">
        <v>0</v>
      </c>
      <c r="N176" s="1210">
        <v>0</v>
      </c>
      <c r="O176" s="1209">
        <v>0</v>
      </c>
    </row>
    <row r="177" spans="1:15">
      <c r="A177" s="1367" t="s">
        <v>1074</v>
      </c>
      <c r="B177" s="1167" t="s">
        <v>624</v>
      </c>
      <c r="C177" s="1211">
        <v>150.85046</v>
      </c>
      <c r="D177" s="1210">
        <v>0</v>
      </c>
      <c r="E177" s="1210">
        <v>0</v>
      </c>
      <c r="F177" s="1210">
        <v>0</v>
      </c>
      <c r="G177" s="1210">
        <v>0</v>
      </c>
      <c r="H177" s="1210">
        <v>0</v>
      </c>
      <c r="I177" s="1210">
        <v>0</v>
      </c>
      <c r="J177" s="1210">
        <v>0</v>
      </c>
      <c r="K177" s="1210">
        <v>0</v>
      </c>
      <c r="L177" s="1210">
        <v>0</v>
      </c>
      <c r="M177" s="1210">
        <v>0</v>
      </c>
      <c r="N177" s="1210">
        <v>0</v>
      </c>
      <c r="O177" s="1209">
        <v>0</v>
      </c>
    </row>
    <row r="178" spans="1:15">
      <c r="A178" s="1367" t="s">
        <v>1075</v>
      </c>
      <c r="B178" s="1167" t="s">
        <v>1046</v>
      </c>
      <c r="C178" s="1211">
        <v>14.714</v>
      </c>
      <c r="D178" s="1210">
        <v>0</v>
      </c>
      <c r="E178" s="1210">
        <v>0</v>
      </c>
      <c r="F178" s="1210">
        <v>0</v>
      </c>
      <c r="G178" s="1210">
        <v>0</v>
      </c>
      <c r="H178" s="1210">
        <v>0</v>
      </c>
      <c r="I178" s="1210">
        <v>0</v>
      </c>
      <c r="J178" s="1210">
        <v>0</v>
      </c>
      <c r="K178" s="1210">
        <v>0</v>
      </c>
      <c r="L178" s="1210">
        <v>0</v>
      </c>
      <c r="M178" s="1210">
        <v>0</v>
      </c>
      <c r="N178" s="1210">
        <v>0</v>
      </c>
      <c r="O178" s="1209">
        <v>0</v>
      </c>
    </row>
    <row r="179" spans="1:15">
      <c r="A179" s="1367" t="s">
        <v>1076</v>
      </c>
      <c r="B179" s="1167" t="s">
        <v>1050</v>
      </c>
      <c r="C179" s="1211">
        <v>9609.701030000002</v>
      </c>
      <c r="D179" s="1210">
        <v>112.54300000000001</v>
      </c>
      <c r="E179" s="1210">
        <v>5502.4009999999998</v>
      </c>
      <c r="F179" s="1210">
        <v>207.6088</v>
      </c>
      <c r="G179" s="1210">
        <v>14.821109999999997</v>
      </c>
      <c r="H179" s="1210">
        <v>8.574110000000001</v>
      </c>
      <c r="I179" s="1210">
        <v>0</v>
      </c>
      <c r="J179" s="1210">
        <v>0</v>
      </c>
      <c r="K179" s="1210">
        <v>0</v>
      </c>
      <c r="L179" s="1210">
        <v>0</v>
      </c>
      <c r="M179" s="1210">
        <v>0</v>
      </c>
      <c r="N179" s="1210">
        <v>0</v>
      </c>
      <c r="O179" s="1209">
        <v>0</v>
      </c>
    </row>
    <row r="180" spans="1:15">
      <c r="A180" s="1367" t="s">
        <v>1077</v>
      </c>
      <c r="B180" s="1167" t="s">
        <v>1078</v>
      </c>
      <c r="C180" s="1211">
        <v>9609.701030000002</v>
      </c>
      <c r="D180" s="1210">
        <v>112.54300000000001</v>
      </c>
      <c r="E180" s="1210">
        <v>5495.3770000000004</v>
      </c>
      <c r="F180" s="1210">
        <v>202.09705</v>
      </c>
      <c r="G180" s="1210">
        <v>0.14820999999999998</v>
      </c>
      <c r="H180" s="1210">
        <v>8.5740000000000011E-2</v>
      </c>
      <c r="I180" s="1210">
        <v>0</v>
      </c>
      <c r="J180" s="1210">
        <v>0</v>
      </c>
      <c r="K180" s="1210">
        <v>0</v>
      </c>
      <c r="L180" s="1210">
        <v>0</v>
      </c>
      <c r="M180" s="1210">
        <v>0</v>
      </c>
      <c r="N180" s="1210">
        <v>0</v>
      </c>
      <c r="O180" s="1209">
        <v>0</v>
      </c>
    </row>
    <row r="181" spans="1:15">
      <c r="A181" s="1367" t="s">
        <v>1079</v>
      </c>
      <c r="B181" s="1167" t="s">
        <v>1054</v>
      </c>
      <c r="C181" s="1211">
        <v>0</v>
      </c>
      <c r="D181" s="1210">
        <v>0</v>
      </c>
      <c r="E181" s="1210">
        <v>7.024</v>
      </c>
      <c r="F181" s="1210">
        <v>5.5117500000000001</v>
      </c>
      <c r="G181" s="1210">
        <v>14.672899999999998</v>
      </c>
      <c r="H181" s="1210">
        <v>8.4883699999999997</v>
      </c>
      <c r="I181" s="1210">
        <v>0</v>
      </c>
      <c r="J181" s="1210">
        <v>0</v>
      </c>
      <c r="K181" s="1210">
        <v>0</v>
      </c>
      <c r="L181" s="1210">
        <v>0</v>
      </c>
      <c r="M181" s="1210">
        <v>0</v>
      </c>
      <c r="N181" s="1210">
        <v>0</v>
      </c>
      <c r="O181" s="1209">
        <v>0</v>
      </c>
    </row>
    <row r="182" spans="1:15">
      <c r="A182" s="1367" t="s">
        <v>1080</v>
      </c>
      <c r="B182" s="1167" t="s">
        <v>631</v>
      </c>
      <c r="C182" s="1211">
        <v>2740.6462999999999</v>
      </c>
      <c r="D182" s="1210">
        <v>1366.77106</v>
      </c>
      <c r="E182" s="1210">
        <v>5825.7518200000004</v>
      </c>
      <c r="F182" s="1210">
        <v>0</v>
      </c>
      <c r="G182" s="1210">
        <v>0</v>
      </c>
      <c r="H182" s="1210">
        <v>0</v>
      </c>
      <c r="I182" s="1210">
        <v>0</v>
      </c>
      <c r="J182" s="1210">
        <v>0</v>
      </c>
      <c r="K182" s="1210">
        <v>0</v>
      </c>
      <c r="L182" s="1210">
        <v>0</v>
      </c>
      <c r="M182" s="1210">
        <v>0</v>
      </c>
      <c r="N182" s="1210">
        <v>0</v>
      </c>
      <c r="O182" s="1209">
        <v>0</v>
      </c>
    </row>
    <row r="183" spans="1:15">
      <c r="A183" s="1367" t="s">
        <v>1081</v>
      </c>
      <c r="B183" s="1167" t="s">
        <v>1082</v>
      </c>
      <c r="C183" s="1211">
        <v>1433.8458400000002</v>
      </c>
      <c r="D183" s="1210">
        <v>467.07905999999997</v>
      </c>
      <c r="E183" s="1210">
        <v>2874.9478300000001</v>
      </c>
      <c r="F183" s="1210">
        <v>0</v>
      </c>
      <c r="G183" s="1210">
        <v>0</v>
      </c>
      <c r="H183" s="1210">
        <v>0</v>
      </c>
      <c r="I183" s="1210">
        <v>0</v>
      </c>
      <c r="J183" s="1210">
        <v>0</v>
      </c>
      <c r="K183" s="1210">
        <v>0</v>
      </c>
      <c r="L183" s="1210">
        <v>0</v>
      </c>
      <c r="M183" s="1210">
        <v>0</v>
      </c>
      <c r="N183" s="1210">
        <v>0</v>
      </c>
      <c r="O183" s="1209">
        <v>0</v>
      </c>
    </row>
    <row r="184" spans="1:15">
      <c r="A184" s="1367" t="s">
        <v>1083</v>
      </c>
      <c r="B184" s="1167" t="s">
        <v>1060</v>
      </c>
      <c r="C184" s="1211">
        <v>1306.8004599999999</v>
      </c>
      <c r="D184" s="1210">
        <v>899.69200000000001</v>
      </c>
      <c r="E184" s="1210">
        <v>2950.8039900000003</v>
      </c>
      <c r="F184" s="1210">
        <v>0</v>
      </c>
      <c r="G184" s="1210">
        <v>0</v>
      </c>
      <c r="H184" s="1210">
        <v>0</v>
      </c>
      <c r="I184" s="1210">
        <v>0</v>
      </c>
      <c r="J184" s="1210">
        <v>0</v>
      </c>
      <c r="K184" s="1210">
        <v>0</v>
      </c>
      <c r="L184" s="1210">
        <v>0</v>
      </c>
      <c r="M184" s="1210">
        <v>0</v>
      </c>
      <c r="N184" s="1210">
        <v>0</v>
      </c>
      <c r="O184" s="1209">
        <v>0</v>
      </c>
    </row>
    <row r="185" spans="1:15">
      <c r="A185" s="1367" t="s">
        <v>1084</v>
      </c>
      <c r="B185" s="1167" t="s">
        <v>1085</v>
      </c>
      <c r="C185" s="1211">
        <v>0</v>
      </c>
      <c r="D185" s="1210">
        <v>0</v>
      </c>
      <c r="E185" s="1210">
        <v>0</v>
      </c>
      <c r="F185" s="1210">
        <v>0</v>
      </c>
      <c r="G185" s="1210">
        <v>0</v>
      </c>
      <c r="H185" s="1210">
        <v>0</v>
      </c>
      <c r="I185" s="1210">
        <v>0</v>
      </c>
      <c r="J185" s="1210">
        <v>0</v>
      </c>
      <c r="K185" s="1210">
        <v>0</v>
      </c>
      <c r="L185" s="1210">
        <v>0</v>
      </c>
      <c r="M185" s="1210">
        <v>0</v>
      </c>
      <c r="N185" s="1210">
        <v>0</v>
      </c>
      <c r="O185" s="1209">
        <v>0</v>
      </c>
    </row>
    <row r="186" spans="1:15">
      <c r="A186" s="1367" t="s">
        <v>1086</v>
      </c>
      <c r="B186" s="1167" t="s">
        <v>1087</v>
      </c>
      <c r="C186" s="1211">
        <v>0</v>
      </c>
      <c r="D186" s="1210">
        <v>307.85000000000002</v>
      </c>
      <c r="E186" s="1210">
        <v>1847.1</v>
      </c>
      <c r="F186" s="1210">
        <v>0</v>
      </c>
      <c r="G186" s="1210">
        <v>0</v>
      </c>
      <c r="H186" s="1210">
        <v>0</v>
      </c>
      <c r="I186" s="1210">
        <v>0</v>
      </c>
      <c r="J186" s="1210">
        <v>0</v>
      </c>
      <c r="K186" s="1210">
        <v>0</v>
      </c>
      <c r="L186" s="1210">
        <v>0</v>
      </c>
      <c r="M186" s="1210">
        <v>0</v>
      </c>
      <c r="N186" s="1210">
        <v>0</v>
      </c>
      <c r="O186" s="1209">
        <v>0</v>
      </c>
    </row>
    <row r="187" spans="1:15">
      <c r="A187" s="1367" t="s">
        <v>1088</v>
      </c>
      <c r="B187" s="1167" t="s">
        <v>1089</v>
      </c>
      <c r="C187" s="1211">
        <v>0</v>
      </c>
      <c r="D187" s="1210">
        <v>0</v>
      </c>
      <c r="E187" s="1210">
        <v>0</v>
      </c>
      <c r="F187" s="1210">
        <v>0</v>
      </c>
      <c r="G187" s="1210">
        <v>0</v>
      </c>
      <c r="H187" s="1210">
        <v>0</v>
      </c>
      <c r="I187" s="1210">
        <v>0</v>
      </c>
      <c r="J187" s="1210">
        <v>0</v>
      </c>
      <c r="K187" s="1210">
        <v>0</v>
      </c>
      <c r="L187" s="1210">
        <v>0</v>
      </c>
      <c r="M187" s="1210">
        <v>0</v>
      </c>
      <c r="N187" s="1210">
        <v>0</v>
      </c>
      <c r="O187" s="1209">
        <v>0</v>
      </c>
    </row>
    <row r="188" spans="1:15">
      <c r="A188" s="1367" t="s">
        <v>1041</v>
      </c>
      <c r="B188" s="1167" t="s">
        <v>1090</v>
      </c>
      <c r="C188" s="1181">
        <v>12515.911789999998</v>
      </c>
      <c r="D188" s="1180">
        <v>1787.1640600000001</v>
      </c>
      <c r="E188" s="1180">
        <v>13175.25282</v>
      </c>
      <c r="F188" s="1180">
        <v>207.6088</v>
      </c>
      <c r="G188" s="1180">
        <v>14.821109999999997</v>
      </c>
      <c r="H188" s="1180">
        <v>8.574110000000001</v>
      </c>
      <c r="I188" s="1180">
        <v>0</v>
      </c>
      <c r="J188" s="1180">
        <v>0</v>
      </c>
      <c r="K188" s="1180">
        <v>0</v>
      </c>
      <c r="L188" s="1180">
        <v>0</v>
      </c>
      <c r="M188" s="1180">
        <v>0</v>
      </c>
      <c r="N188" s="1180">
        <v>0</v>
      </c>
      <c r="O188" s="1321">
        <v>0</v>
      </c>
    </row>
    <row r="189" spans="1:15" ht="13.9" customHeight="1">
      <c r="A189" s="1166" t="s">
        <v>1041</v>
      </c>
      <c r="B189" s="1201" t="s">
        <v>1091</v>
      </c>
      <c r="C189" s="1200">
        <v>50281.125570000011</v>
      </c>
      <c r="D189" s="1353">
        <v>8753.1866599999994</v>
      </c>
      <c r="E189" s="1353">
        <v>21771.48689</v>
      </c>
      <c r="F189" s="1353">
        <v>9255.1267000000007</v>
      </c>
      <c r="G189" s="1353">
        <v>17671.548129999999</v>
      </c>
      <c r="H189" s="1353">
        <v>6567.8164000000006</v>
      </c>
      <c r="I189" s="1353">
        <v>4783.4612300000008</v>
      </c>
      <c r="J189" s="1353">
        <v>5210.0862200000001</v>
      </c>
      <c r="K189" s="1353">
        <v>2628.8762700000002</v>
      </c>
      <c r="L189" s="1353">
        <v>241.31047000000001</v>
      </c>
      <c r="M189" s="1353">
        <v>450.38477</v>
      </c>
      <c r="N189" s="1353">
        <v>276.286</v>
      </c>
      <c r="O189" s="1165">
        <v>6.4579999999999999E-2</v>
      </c>
    </row>
    <row r="190" spans="1:15">
      <c r="A190" s="1367" t="s">
        <v>1041</v>
      </c>
      <c r="B190" s="1323" t="s">
        <v>1092</v>
      </c>
      <c r="C190" s="1199">
        <v>0</v>
      </c>
      <c r="D190" s="1198">
        <v>0</v>
      </c>
      <c r="E190" s="1198">
        <v>0</v>
      </c>
      <c r="F190" s="1198">
        <v>0</v>
      </c>
      <c r="G190" s="1198">
        <v>0</v>
      </c>
      <c r="H190" s="1198">
        <v>0</v>
      </c>
      <c r="I190" s="1198">
        <v>0</v>
      </c>
      <c r="J190" s="1198">
        <v>0</v>
      </c>
      <c r="K190" s="1198">
        <v>0</v>
      </c>
      <c r="L190" s="1198">
        <v>0</v>
      </c>
      <c r="M190" s="1198">
        <v>0</v>
      </c>
      <c r="N190" s="1198">
        <v>0</v>
      </c>
      <c r="O190" s="1352">
        <v>0</v>
      </c>
    </row>
    <row r="191" spans="1:15">
      <c r="A191" s="1367" t="s">
        <v>1041</v>
      </c>
      <c r="B191" s="1167" t="s">
        <v>21</v>
      </c>
      <c r="C191" s="1168">
        <v>0</v>
      </c>
      <c r="D191" s="1213">
        <v>0</v>
      </c>
      <c r="E191" s="1213">
        <v>0</v>
      </c>
      <c r="F191" s="1213">
        <v>0</v>
      </c>
      <c r="G191" s="1213">
        <v>0</v>
      </c>
      <c r="H191" s="1213">
        <v>0</v>
      </c>
      <c r="I191" s="1213">
        <v>0</v>
      </c>
      <c r="J191" s="1213">
        <v>0</v>
      </c>
      <c r="K191" s="1213">
        <v>0</v>
      </c>
      <c r="L191" s="1213">
        <v>0</v>
      </c>
      <c r="M191" s="1213">
        <v>0</v>
      </c>
      <c r="N191" s="1213">
        <v>0</v>
      </c>
      <c r="O191" s="1212">
        <v>0</v>
      </c>
    </row>
    <row r="192" spans="1:15">
      <c r="A192" s="1367" t="s">
        <v>1093</v>
      </c>
      <c r="B192" s="1167" t="s">
        <v>1094</v>
      </c>
      <c r="C192" s="1211">
        <v>0</v>
      </c>
      <c r="D192" s="1210">
        <v>0</v>
      </c>
      <c r="E192" s="1210">
        <v>0</v>
      </c>
      <c r="F192" s="1210">
        <v>0</v>
      </c>
      <c r="G192" s="1210">
        <v>0</v>
      </c>
      <c r="H192" s="1210">
        <v>0</v>
      </c>
      <c r="I192" s="1210">
        <v>0</v>
      </c>
      <c r="J192" s="1210">
        <v>0</v>
      </c>
      <c r="K192" s="1210">
        <v>0</v>
      </c>
      <c r="L192" s="1210">
        <v>0</v>
      </c>
      <c r="M192" s="1210">
        <v>0</v>
      </c>
      <c r="N192" s="1210">
        <v>0</v>
      </c>
      <c r="O192" s="1209">
        <v>0</v>
      </c>
    </row>
    <row r="193" spans="1:15">
      <c r="A193" s="1367" t="s">
        <v>1095</v>
      </c>
      <c r="B193" s="1167" t="s">
        <v>1096</v>
      </c>
      <c r="C193" s="1211">
        <v>0</v>
      </c>
      <c r="D193" s="1210">
        <v>0</v>
      </c>
      <c r="E193" s="1210">
        <v>0</v>
      </c>
      <c r="F193" s="1210">
        <v>0</v>
      </c>
      <c r="G193" s="1210">
        <v>0</v>
      </c>
      <c r="H193" s="1210">
        <v>0</v>
      </c>
      <c r="I193" s="1210">
        <v>0</v>
      </c>
      <c r="J193" s="1210">
        <v>0</v>
      </c>
      <c r="K193" s="1210">
        <v>0</v>
      </c>
      <c r="L193" s="1210">
        <v>0</v>
      </c>
      <c r="M193" s="1210">
        <v>0</v>
      </c>
      <c r="N193" s="1210">
        <v>0</v>
      </c>
      <c r="O193" s="1209">
        <v>0</v>
      </c>
    </row>
    <row r="194" spans="1:15">
      <c r="A194" s="1367" t="s">
        <v>1041</v>
      </c>
      <c r="B194" s="1167" t="s">
        <v>1097</v>
      </c>
      <c r="C194" s="1181">
        <v>0</v>
      </c>
      <c r="D194" s="1180">
        <v>0</v>
      </c>
      <c r="E194" s="1180">
        <v>0</v>
      </c>
      <c r="F194" s="1180">
        <v>0</v>
      </c>
      <c r="G194" s="1180">
        <v>0</v>
      </c>
      <c r="H194" s="1180">
        <v>0</v>
      </c>
      <c r="I194" s="1180">
        <v>0</v>
      </c>
      <c r="J194" s="1180">
        <v>0</v>
      </c>
      <c r="K194" s="1180">
        <v>0</v>
      </c>
      <c r="L194" s="1180">
        <v>0</v>
      </c>
      <c r="M194" s="1180">
        <v>0</v>
      </c>
      <c r="N194" s="1180">
        <v>0</v>
      </c>
      <c r="O194" s="1321">
        <v>0</v>
      </c>
    </row>
    <row r="195" spans="1:15">
      <c r="A195" s="1367" t="s">
        <v>1041</v>
      </c>
      <c r="B195" s="1167" t="s">
        <v>22</v>
      </c>
      <c r="C195" s="1181">
        <v>0</v>
      </c>
      <c r="D195" s="1180">
        <v>0</v>
      </c>
      <c r="E195" s="1180">
        <v>0</v>
      </c>
      <c r="F195" s="1180">
        <v>0</v>
      </c>
      <c r="G195" s="1180">
        <v>0</v>
      </c>
      <c r="H195" s="1180">
        <v>0</v>
      </c>
      <c r="I195" s="1180">
        <v>0</v>
      </c>
      <c r="J195" s="1180">
        <v>0</v>
      </c>
      <c r="K195" s="1180">
        <v>0</v>
      </c>
      <c r="L195" s="1180">
        <v>0</v>
      </c>
      <c r="M195" s="1180">
        <v>0</v>
      </c>
      <c r="N195" s="1180">
        <v>0</v>
      </c>
      <c r="O195" s="1321">
        <v>0</v>
      </c>
    </row>
    <row r="196" spans="1:15">
      <c r="A196" s="1367" t="s">
        <v>1098</v>
      </c>
      <c r="B196" s="1167" t="s">
        <v>1094</v>
      </c>
      <c r="C196" s="1211">
        <v>0</v>
      </c>
      <c r="D196" s="1210">
        <v>0</v>
      </c>
      <c r="E196" s="1210">
        <v>0</v>
      </c>
      <c r="F196" s="1210">
        <v>0</v>
      </c>
      <c r="G196" s="1210">
        <v>0</v>
      </c>
      <c r="H196" s="1210">
        <v>0</v>
      </c>
      <c r="I196" s="1210">
        <v>0</v>
      </c>
      <c r="J196" s="1210">
        <v>0</v>
      </c>
      <c r="K196" s="1210">
        <v>0</v>
      </c>
      <c r="L196" s="1210">
        <v>0</v>
      </c>
      <c r="M196" s="1210">
        <v>0</v>
      </c>
      <c r="N196" s="1210">
        <v>0</v>
      </c>
      <c r="O196" s="1209">
        <v>0</v>
      </c>
    </row>
    <row r="197" spans="1:15">
      <c r="A197" s="1367" t="s">
        <v>1099</v>
      </c>
      <c r="B197" s="1167" t="s">
        <v>1096</v>
      </c>
      <c r="C197" s="1211">
        <v>0</v>
      </c>
      <c r="D197" s="1210">
        <v>0</v>
      </c>
      <c r="E197" s="1210">
        <v>0</v>
      </c>
      <c r="F197" s="1210">
        <v>0</v>
      </c>
      <c r="G197" s="1210">
        <v>0</v>
      </c>
      <c r="H197" s="1210">
        <v>0</v>
      </c>
      <c r="I197" s="1210">
        <v>0</v>
      </c>
      <c r="J197" s="1210">
        <v>0</v>
      </c>
      <c r="K197" s="1210">
        <v>0</v>
      </c>
      <c r="L197" s="1210">
        <v>0</v>
      </c>
      <c r="M197" s="1210">
        <v>0</v>
      </c>
      <c r="N197" s="1210">
        <v>0</v>
      </c>
      <c r="O197" s="1209">
        <v>0</v>
      </c>
    </row>
    <row r="198" spans="1:15">
      <c r="A198" s="1367" t="s">
        <v>1041</v>
      </c>
      <c r="B198" s="1167" t="s">
        <v>1100</v>
      </c>
      <c r="C198" s="1181">
        <v>0</v>
      </c>
      <c r="D198" s="1180">
        <v>0</v>
      </c>
      <c r="E198" s="1180">
        <v>0</v>
      </c>
      <c r="F198" s="1180">
        <v>0</v>
      </c>
      <c r="G198" s="1180">
        <v>0</v>
      </c>
      <c r="H198" s="1180">
        <v>0</v>
      </c>
      <c r="I198" s="1180">
        <v>0</v>
      </c>
      <c r="J198" s="1180">
        <v>0</v>
      </c>
      <c r="K198" s="1180">
        <v>0</v>
      </c>
      <c r="L198" s="1180">
        <v>0</v>
      </c>
      <c r="M198" s="1180">
        <v>0</v>
      </c>
      <c r="N198" s="1180">
        <v>0</v>
      </c>
      <c r="O198" s="1321">
        <v>0</v>
      </c>
    </row>
    <row r="199" spans="1:15">
      <c r="A199" s="1166" t="s">
        <v>1041</v>
      </c>
      <c r="B199" s="1201" t="s">
        <v>1101</v>
      </c>
      <c r="C199" s="1200">
        <v>0</v>
      </c>
      <c r="D199" s="1353">
        <v>0</v>
      </c>
      <c r="E199" s="1353">
        <v>0</v>
      </c>
      <c r="F199" s="1353">
        <v>0</v>
      </c>
      <c r="G199" s="1353">
        <v>0</v>
      </c>
      <c r="H199" s="1353">
        <v>0</v>
      </c>
      <c r="I199" s="1353">
        <v>0</v>
      </c>
      <c r="J199" s="1353">
        <v>0</v>
      </c>
      <c r="K199" s="1353">
        <v>0</v>
      </c>
      <c r="L199" s="1353">
        <v>0</v>
      </c>
      <c r="M199" s="1353">
        <v>0</v>
      </c>
      <c r="N199" s="1353">
        <v>0</v>
      </c>
      <c r="O199" s="1165">
        <v>0</v>
      </c>
    </row>
    <row r="200" spans="1:15">
      <c r="A200" s="1166" t="s">
        <v>1041</v>
      </c>
      <c r="B200" s="1201" t="s">
        <v>1102</v>
      </c>
      <c r="C200" s="1200">
        <v>50281.125570000011</v>
      </c>
      <c r="D200" s="1353">
        <v>8753.1866599999994</v>
      </c>
      <c r="E200" s="1353">
        <v>21771.48689</v>
      </c>
      <c r="F200" s="1353">
        <v>9255.1267000000007</v>
      </c>
      <c r="G200" s="1353">
        <v>17671.548129999999</v>
      </c>
      <c r="H200" s="1353">
        <v>6567.8164000000006</v>
      </c>
      <c r="I200" s="1353">
        <v>4783.4612300000008</v>
      </c>
      <c r="J200" s="1353">
        <v>5210.0862200000001</v>
      </c>
      <c r="K200" s="1353">
        <v>2628.8762700000002</v>
      </c>
      <c r="L200" s="1353">
        <v>241.31047000000001</v>
      </c>
      <c r="M200" s="1353">
        <v>450.38477</v>
      </c>
      <c r="N200" s="1353">
        <v>276.286</v>
      </c>
      <c r="O200" s="1165">
        <v>6.4579999999999999E-2</v>
      </c>
    </row>
    <row r="201" spans="1:15" ht="13.5" thickBot="1">
      <c r="A201" s="1367" t="s">
        <v>1041</v>
      </c>
      <c r="B201" s="1167" t="s">
        <v>1103</v>
      </c>
      <c r="C201" s="1164">
        <v>8.0000000000000007E-7</v>
      </c>
      <c r="D201" s="1197">
        <v>3.2000000000000003E-6</v>
      </c>
      <c r="E201" s="1197">
        <v>7.1999999999999997E-6</v>
      </c>
      <c r="F201" s="1197">
        <v>1.43E-5</v>
      </c>
      <c r="G201" s="1197">
        <v>2.7699999999999999E-5</v>
      </c>
      <c r="H201" s="1197">
        <v>4.49E-5</v>
      </c>
      <c r="I201" s="1197">
        <v>6.1400000000000002E-5</v>
      </c>
      <c r="J201" s="1197">
        <v>7.7100000000000004E-5</v>
      </c>
      <c r="K201" s="1197">
        <v>1.015E-4</v>
      </c>
      <c r="L201" s="1197">
        <v>1.326E-4</v>
      </c>
      <c r="M201" s="1197">
        <v>1.784E-4</v>
      </c>
      <c r="N201" s="1197">
        <v>2.243E-4</v>
      </c>
      <c r="O201" s="1196">
        <v>2.6029999999999998E-4</v>
      </c>
    </row>
    <row r="202" spans="1:15" ht="14.25" thickTop="1" thickBot="1">
      <c r="A202" s="1166" t="s">
        <v>1041</v>
      </c>
      <c r="B202" s="1351" t="s">
        <v>1104</v>
      </c>
      <c r="C202" s="1163">
        <v>40.224900455999993</v>
      </c>
      <c r="D202" s="1195">
        <v>28.010197312000006</v>
      </c>
      <c r="E202" s="1195">
        <v>156.75470560799997</v>
      </c>
      <c r="F202" s="1195">
        <v>132.34831181000001</v>
      </c>
      <c r="G202" s="1192">
        <v>489.50188320099994</v>
      </c>
      <c r="H202" s="1195">
        <v>294.89495636000004</v>
      </c>
      <c r="I202" s="1195">
        <v>293.704519522</v>
      </c>
      <c r="J202" s="1195">
        <v>401.69764756199999</v>
      </c>
      <c r="K202" s="1195">
        <v>266.83094140500003</v>
      </c>
      <c r="L202" s="1195">
        <v>31.997768321999995</v>
      </c>
      <c r="M202" s="1195">
        <v>80.348642968000007</v>
      </c>
      <c r="N202" s="1195">
        <v>61.9709498</v>
      </c>
      <c r="O202" s="1369">
        <v>1.6810173999999997E-2</v>
      </c>
    </row>
    <row r="203" spans="1:15" ht="14.25" thickTop="1" thickBot="1">
      <c r="A203" s="1320" t="s">
        <v>1041</v>
      </c>
      <c r="B203" s="1194" t="s">
        <v>1105</v>
      </c>
      <c r="C203" s="1162">
        <v>0</v>
      </c>
      <c r="D203" s="1374">
        <v>0</v>
      </c>
      <c r="E203" s="1374">
        <v>0</v>
      </c>
      <c r="F203" s="1374">
        <v>0</v>
      </c>
      <c r="G203" s="1374">
        <v>0</v>
      </c>
      <c r="H203" s="1374">
        <v>0</v>
      </c>
      <c r="I203" s="1374">
        <v>0</v>
      </c>
      <c r="J203" s="1374">
        <v>0</v>
      </c>
      <c r="K203" s="1374">
        <v>0</v>
      </c>
      <c r="L203" s="1374">
        <v>0</v>
      </c>
      <c r="M203" s="1374">
        <v>0</v>
      </c>
      <c r="N203" s="1380">
        <v>2278.3022344999995</v>
      </c>
      <c r="O203" s="1368">
        <v>0</v>
      </c>
    </row>
    <row r="206" spans="1:15">
      <c r="N206" s="1208"/>
    </row>
  </sheetData>
  <mergeCells count="18">
    <mergeCell ref="N1:O1"/>
    <mergeCell ref="A2:O2"/>
    <mergeCell ref="C4:O4"/>
    <mergeCell ref="A5:A6"/>
    <mergeCell ref="B5:B6"/>
    <mergeCell ref="C5:O5"/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</mergeCells>
  <pageMargins left="0.7" right="0.7" top="0.75" bottom="0.75" header="0.3" footer="0.3"/>
  <pageSetup paperSize="9" scale="5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90"/>
  <sheetViews>
    <sheetView workbookViewId="0"/>
  </sheetViews>
  <sheetFormatPr defaultRowHeight="14.25"/>
  <cols>
    <col min="1" max="1" width="9.5703125" style="1835" customWidth="1"/>
    <col min="2" max="2" width="68.140625" style="1835" customWidth="1"/>
    <col min="3" max="5" width="8.85546875" style="1836"/>
    <col min="6" max="6" width="11.5703125" style="1836" bestFit="1" customWidth="1"/>
    <col min="7" max="237" width="8.85546875" style="1836"/>
    <col min="238" max="238" width="6.7109375" style="1836" customWidth="1"/>
    <col min="239" max="239" width="73.5703125" style="1836" customWidth="1"/>
    <col min="240" max="240" width="11.28515625" style="1836" bestFit="1" customWidth="1"/>
    <col min="241" max="242" width="10.140625" style="1836" bestFit="1" customWidth="1"/>
    <col min="243" max="244" width="11.28515625" style="1836" bestFit="1" customWidth="1"/>
    <col min="245" max="246" width="10.140625" style="1836" bestFit="1" customWidth="1"/>
    <col min="247" max="247" width="11.28515625" style="1836" bestFit="1" customWidth="1"/>
    <col min="248" max="493" width="8.85546875" style="1836"/>
    <col min="494" max="494" width="6.7109375" style="1836" customWidth="1"/>
    <col min="495" max="495" width="73.5703125" style="1836" customWidth="1"/>
    <col min="496" max="496" width="11.28515625" style="1836" bestFit="1" customWidth="1"/>
    <col min="497" max="498" width="10.140625" style="1836" bestFit="1" customWidth="1"/>
    <col min="499" max="500" width="11.28515625" style="1836" bestFit="1" customWidth="1"/>
    <col min="501" max="502" width="10.140625" style="1836" bestFit="1" customWidth="1"/>
    <col min="503" max="503" width="11.28515625" style="1836" bestFit="1" customWidth="1"/>
    <col min="504" max="749" width="8.85546875" style="1836"/>
    <col min="750" max="750" width="6.7109375" style="1836" customWidth="1"/>
    <col min="751" max="751" width="73.5703125" style="1836" customWidth="1"/>
    <col min="752" max="752" width="11.28515625" style="1836" bestFit="1" customWidth="1"/>
    <col min="753" max="754" width="10.140625" style="1836" bestFit="1" customWidth="1"/>
    <col min="755" max="756" width="11.28515625" style="1836" bestFit="1" customWidth="1"/>
    <col min="757" max="758" width="10.140625" style="1836" bestFit="1" customWidth="1"/>
    <col min="759" max="759" width="11.28515625" style="1836" bestFit="1" customWidth="1"/>
    <col min="760" max="1005" width="8.85546875" style="1836"/>
    <col min="1006" max="1006" width="6.7109375" style="1836" customWidth="1"/>
    <col min="1007" max="1007" width="73.5703125" style="1836" customWidth="1"/>
    <col min="1008" max="1008" width="11.28515625" style="1836" bestFit="1" customWidth="1"/>
    <col min="1009" max="1010" width="10.140625" style="1836" bestFit="1" customWidth="1"/>
    <col min="1011" max="1012" width="11.28515625" style="1836" bestFit="1" customWidth="1"/>
    <col min="1013" max="1014" width="10.140625" style="1836" bestFit="1" customWidth="1"/>
    <col min="1015" max="1015" width="11.28515625" style="1836" bestFit="1" customWidth="1"/>
    <col min="1016" max="1261" width="8.85546875" style="1836"/>
    <col min="1262" max="1262" width="6.7109375" style="1836" customWidth="1"/>
    <col min="1263" max="1263" width="73.5703125" style="1836" customWidth="1"/>
    <col min="1264" max="1264" width="11.28515625" style="1836" bestFit="1" customWidth="1"/>
    <col min="1265" max="1266" width="10.140625" style="1836" bestFit="1" customWidth="1"/>
    <col min="1267" max="1268" width="11.28515625" style="1836" bestFit="1" customWidth="1"/>
    <col min="1269" max="1270" width="10.140625" style="1836" bestFit="1" customWidth="1"/>
    <col min="1271" max="1271" width="11.28515625" style="1836" bestFit="1" customWidth="1"/>
    <col min="1272" max="1517" width="8.85546875" style="1836"/>
    <col min="1518" max="1518" width="6.7109375" style="1836" customWidth="1"/>
    <col min="1519" max="1519" width="73.5703125" style="1836" customWidth="1"/>
    <col min="1520" max="1520" width="11.28515625" style="1836" bestFit="1" customWidth="1"/>
    <col min="1521" max="1522" width="10.140625" style="1836" bestFit="1" customWidth="1"/>
    <col min="1523" max="1524" width="11.28515625" style="1836" bestFit="1" customWidth="1"/>
    <col min="1525" max="1526" width="10.140625" style="1836" bestFit="1" customWidth="1"/>
    <col min="1527" max="1527" width="11.28515625" style="1836" bestFit="1" customWidth="1"/>
    <col min="1528" max="1773" width="8.85546875" style="1836"/>
    <col min="1774" max="1774" width="6.7109375" style="1836" customWidth="1"/>
    <col min="1775" max="1775" width="73.5703125" style="1836" customWidth="1"/>
    <col min="1776" max="1776" width="11.28515625" style="1836" bestFit="1" customWidth="1"/>
    <col min="1777" max="1778" width="10.140625" style="1836" bestFit="1" customWidth="1"/>
    <col min="1779" max="1780" width="11.28515625" style="1836" bestFit="1" customWidth="1"/>
    <col min="1781" max="1782" width="10.140625" style="1836" bestFit="1" customWidth="1"/>
    <col min="1783" max="1783" width="11.28515625" style="1836" bestFit="1" customWidth="1"/>
    <col min="1784" max="2029" width="8.85546875" style="1836"/>
    <col min="2030" max="2030" width="6.7109375" style="1836" customWidth="1"/>
    <col min="2031" max="2031" width="73.5703125" style="1836" customWidth="1"/>
    <col min="2032" max="2032" width="11.28515625" style="1836" bestFit="1" customWidth="1"/>
    <col min="2033" max="2034" width="10.140625" style="1836" bestFit="1" customWidth="1"/>
    <col min="2035" max="2036" width="11.28515625" style="1836" bestFit="1" customWidth="1"/>
    <col min="2037" max="2038" width="10.140625" style="1836" bestFit="1" customWidth="1"/>
    <col min="2039" max="2039" width="11.28515625" style="1836" bestFit="1" customWidth="1"/>
    <col min="2040" max="2285" width="8.85546875" style="1836"/>
    <col min="2286" max="2286" width="6.7109375" style="1836" customWidth="1"/>
    <col min="2287" max="2287" width="73.5703125" style="1836" customWidth="1"/>
    <col min="2288" max="2288" width="11.28515625" style="1836" bestFit="1" customWidth="1"/>
    <col min="2289" max="2290" width="10.140625" style="1836" bestFit="1" customWidth="1"/>
    <col min="2291" max="2292" width="11.28515625" style="1836" bestFit="1" customWidth="1"/>
    <col min="2293" max="2294" width="10.140625" style="1836" bestFit="1" customWidth="1"/>
    <col min="2295" max="2295" width="11.28515625" style="1836" bestFit="1" customWidth="1"/>
    <col min="2296" max="2541" width="8.85546875" style="1836"/>
    <col min="2542" max="2542" width="6.7109375" style="1836" customWidth="1"/>
    <col min="2543" max="2543" width="73.5703125" style="1836" customWidth="1"/>
    <col min="2544" max="2544" width="11.28515625" style="1836" bestFit="1" customWidth="1"/>
    <col min="2545" max="2546" width="10.140625" style="1836" bestFit="1" customWidth="1"/>
    <col min="2547" max="2548" width="11.28515625" style="1836" bestFit="1" customWidth="1"/>
    <col min="2549" max="2550" width="10.140625" style="1836" bestFit="1" customWidth="1"/>
    <col min="2551" max="2551" width="11.28515625" style="1836" bestFit="1" customWidth="1"/>
    <col min="2552" max="2797" width="8.85546875" style="1836"/>
    <col min="2798" max="2798" width="6.7109375" style="1836" customWidth="1"/>
    <col min="2799" max="2799" width="73.5703125" style="1836" customWidth="1"/>
    <col min="2800" max="2800" width="11.28515625" style="1836" bestFit="1" customWidth="1"/>
    <col min="2801" max="2802" width="10.140625" style="1836" bestFit="1" customWidth="1"/>
    <col min="2803" max="2804" width="11.28515625" style="1836" bestFit="1" customWidth="1"/>
    <col min="2805" max="2806" width="10.140625" style="1836" bestFit="1" customWidth="1"/>
    <col min="2807" max="2807" width="11.28515625" style="1836" bestFit="1" customWidth="1"/>
    <col min="2808" max="3053" width="8.85546875" style="1836"/>
    <col min="3054" max="3054" width="6.7109375" style="1836" customWidth="1"/>
    <col min="3055" max="3055" width="73.5703125" style="1836" customWidth="1"/>
    <col min="3056" max="3056" width="11.28515625" style="1836" bestFit="1" customWidth="1"/>
    <col min="3057" max="3058" width="10.140625" style="1836" bestFit="1" customWidth="1"/>
    <col min="3059" max="3060" width="11.28515625" style="1836" bestFit="1" customWidth="1"/>
    <col min="3061" max="3062" width="10.140625" style="1836" bestFit="1" customWidth="1"/>
    <col min="3063" max="3063" width="11.28515625" style="1836" bestFit="1" customWidth="1"/>
    <col min="3064" max="3309" width="8.85546875" style="1836"/>
    <col min="3310" max="3310" width="6.7109375" style="1836" customWidth="1"/>
    <col min="3311" max="3311" width="73.5703125" style="1836" customWidth="1"/>
    <col min="3312" max="3312" width="11.28515625" style="1836" bestFit="1" customWidth="1"/>
    <col min="3313" max="3314" width="10.140625" style="1836" bestFit="1" customWidth="1"/>
    <col min="3315" max="3316" width="11.28515625" style="1836" bestFit="1" customWidth="1"/>
    <col min="3317" max="3318" width="10.140625" style="1836" bestFit="1" customWidth="1"/>
    <col min="3319" max="3319" width="11.28515625" style="1836" bestFit="1" customWidth="1"/>
    <col min="3320" max="3565" width="8.85546875" style="1836"/>
    <col min="3566" max="3566" width="6.7109375" style="1836" customWidth="1"/>
    <col min="3567" max="3567" width="73.5703125" style="1836" customWidth="1"/>
    <col min="3568" max="3568" width="11.28515625" style="1836" bestFit="1" customWidth="1"/>
    <col min="3569" max="3570" width="10.140625" style="1836" bestFit="1" customWidth="1"/>
    <col min="3571" max="3572" width="11.28515625" style="1836" bestFit="1" customWidth="1"/>
    <col min="3573" max="3574" width="10.140625" style="1836" bestFit="1" customWidth="1"/>
    <col min="3575" max="3575" width="11.28515625" style="1836" bestFit="1" customWidth="1"/>
    <col min="3576" max="3821" width="8.85546875" style="1836"/>
    <col min="3822" max="3822" width="6.7109375" style="1836" customWidth="1"/>
    <col min="3823" max="3823" width="73.5703125" style="1836" customWidth="1"/>
    <col min="3824" max="3824" width="11.28515625" style="1836" bestFit="1" customWidth="1"/>
    <col min="3825" max="3826" width="10.140625" style="1836" bestFit="1" customWidth="1"/>
    <col min="3827" max="3828" width="11.28515625" style="1836" bestFit="1" customWidth="1"/>
    <col min="3829" max="3830" width="10.140625" style="1836" bestFit="1" customWidth="1"/>
    <col min="3831" max="3831" width="11.28515625" style="1836" bestFit="1" customWidth="1"/>
    <col min="3832" max="4077" width="8.85546875" style="1836"/>
    <col min="4078" max="4078" width="6.7109375" style="1836" customWidth="1"/>
    <col min="4079" max="4079" width="73.5703125" style="1836" customWidth="1"/>
    <col min="4080" max="4080" width="11.28515625" style="1836" bestFit="1" customWidth="1"/>
    <col min="4081" max="4082" width="10.140625" style="1836" bestFit="1" customWidth="1"/>
    <col min="4083" max="4084" width="11.28515625" style="1836" bestFit="1" customWidth="1"/>
    <col min="4085" max="4086" width="10.140625" style="1836" bestFit="1" customWidth="1"/>
    <col min="4087" max="4087" width="11.28515625" style="1836" bestFit="1" customWidth="1"/>
    <col min="4088" max="4333" width="8.85546875" style="1836"/>
    <col min="4334" max="4334" width="6.7109375" style="1836" customWidth="1"/>
    <col min="4335" max="4335" width="73.5703125" style="1836" customWidth="1"/>
    <col min="4336" max="4336" width="11.28515625" style="1836" bestFit="1" customWidth="1"/>
    <col min="4337" max="4338" width="10.140625" style="1836" bestFit="1" customWidth="1"/>
    <col min="4339" max="4340" width="11.28515625" style="1836" bestFit="1" customWidth="1"/>
    <col min="4341" max="4342" width="10.140625" style="1836" bestFit="1" customWidth="1"/>
    <col min="4343" max="4343" width="11.28515625" style="1836" bestFit="1" customWidth="1"/>
    <col min="4344" max="4589" width="8.85546875" style="1836"/>
    <col min="4590" max="4590" width="6.7109375" style="1836" customWidth="1"/>
    <col min="4591" max="4591" width="73.5703125" style="1836" customWidth="1"/>
    <col min="4592" max="4592" width="11.28515625" style="1836" bestFit="1" customWidth="1"/>
    <col min="4593" max="4594" width="10.140625" style="1836" bestFit="1" customWidth="1"/>
    <col min="4595" max="4596" width="11.28515625" style="1836" bestFit="1" customWidth="1"/>
    <col min="4597" max="4598" width="10.140625" style="1836" bestFit="1" customWidth="1"/>
    <col min="4599" max="4599" width="11.28515625" style="1836" bestFit="1" customWidth="1"/>
    <col min="4600" max="4845" width="8.85546875" style="1836"/>
    <col min="4846" max="4846" width="6.7109375" style="1836" customWidth="1"/>
    <col min="4847" max="4847" width="73.5703125" style="1836" customWidth="1"/>
    <col min="4848" max="4848" width="11.28515625" style="1836" bestFit="1" customWidth="1"/>
    <col min="4849" max="4850" width="10.140625" style="1836" bestFit="1" customWidth="1"/>
    <col min="4851" max="4852" width="11.28515625" style="1836" bestFit="1" customWidth="1"/>
    <col min="4853" max="4854" width="10.140625" style="1836" bestFit="1" customWidth="1"/>
    <col min="4855" max="4855" width="11.28515625" style="1836" bestFit="1" customWidth="1"/>
    <col min="4856" max="5101" width="8.85546875" style="1836"/>
    <col min="5102" max="5102" width="6.7109375" style="1836" customWidth="1"/>
    <col min="5103" max="5103" width="73.5703125" style="1836" customWidth="1"/>
    <col min="5104" max="5104" width="11.28515625" style="1836" bestFit="1" customWidth="1"/>
    <col min="5105" max="5106" width="10.140625" style="1836" bestFit="1" customWidth="1"/>
    <col min="5107" max="5108" width="11.28515625" style="1836" bestFit="1" customWidth="1"/>
    <col min="5109" max="5110" width="10.140625" style="1836" bestFit="1" customWidth="1"/>
    <col min="5111" max="5111" width="11.28515625" style="1836" bestFit="1" customWidth="1"/>
    <col min="5112" max="5357" width="8.85546875" style="1836"/>
    <col min="5358" max="5358" width="6.7109375" style="1836" customWidth="1"/>
    <col min="5359" max="5359" width="73.5703125" style="1836" customWidth="1"/>
    <col min="5360" max="5360" width="11.28515625" style="1836" bestFit="1" customWidth="1"/>
    <col min="5361" max="5362" width="10.140625" style="1836" bestFit="1" customWidth="1"/>
    <col min="5363" max="5364" width="11.28515625" style="1836" bestFit="1" customWidth="1"/>
    <col min="5365" max="5366" width="10.140625" style="1836" bestFit="1" customWidth="1"/>
    <col min="5367" max="5367" width="11.28515625" style="1836" bestFit="1" customWidth="1"/>
    <col min="5368" max="5613" width="8.85546875" style="1836"/>
    <col min="5614" max="5614" width="6.7109375" style="1836" customWidth="1"/>
    <col min="5615" max="5615" width="73.5703125" style="1836" customWidth="1"/>
    <col min="5616" max="5616" width="11.28515625" style="1836" bestFit="1" customWidth="1"/>
    <col min="5617" max="5618" width="10.140625" style="1836" bestFit="1" customWidth="1"/>
    <col min="5619" max="5620" width="11.28515625" style="1836" bestFit="1" customWidth="1"/>
    <col min="5621" max="5622" width="10.140625" style="1836" bestFit="1" customWidth="1"/>
    <col min="5623" max="5623" width="11.28515625" style="1836" bestFit="1" customWidth="1"/>
    <col min="5624" max="5869" width="8.85546875" style="1836"/>
    <col min="5870" max="5870" width="6.7109375" style="1836" customWidth="1"/>
    <col min="5871" max="5871" width="73.5703125" style="1836" customWidth="1"/>
    <col min="5872" max="5872" width="11.28515625" style="1836" bestFit="1" customWidth="1"/>
    <col min="5873" max="5874" width="10.140625" style="1836" bestFit="1" customWidth="1"/>
    <col min="5875" max="5876" width="11.28515625" style="1836" bestFit="1" customWidth="1"/>
    <col min="5877" max="5878" width="10.140625" style="1836" bestFit="1" customWidth="1"/>
    <col min="5879" max="5879" width="11.28515625" style="1836" bestFit="1" customWidth="1"/>
    <col min="5880" max="6125" width="8.85546875" style="1836"/>
    <col min="6126" max="6126" width="6.7109375" style="1836" customWidth="1"/>
    <col min="6127" max="6127" width="73.5703125" style="1836" customWidth="1"/>
    <col min="6128" max="6128" width="11.28515625" style="1836" bestFit="1" customWidth="1"/>
    <col min="6129" max="6130" width="10.140625" style="1836" bestFit="1" customWidth="1"/>
    <col min="6131" max="6132" width="11.28515625" style="1836" bestFit="1" customWidth="1"/>
    <col min="6133" max="6134" width="10.140625" style="1836" bestFit="1" customWidth="1"/>
    <col min="6135" max="6135" width="11.28515625" style="1836" bestFit="1" customWidth="1"/>
    <col min="6136" max="6381" width="8.85546875" style="1836"/>
    <col min="6382" max="6382" width="6.7109375" style="1836" customWidth="1"/>
    <col min="6383" max="6383" width="73.5703125" style="1836" customWidth="1"/>
    <col min="6384" max="6384" width="11.28515625" style="1836" bestFit="1" customWidth="1"/>
    <col min="6385" max="6386" width="10.140625" style="1836" bestFit="1" customWidth="1"/>
    <col min="6387" max="6388" width="11.28515625" style="1836" bestFit="1" customWidth="1"/>
    <col min="6389" max="6390" width="10.140625" style="1836" bestFit="1" customWidth="1"/>
    <col min="6391" max="6391" width="11.28515625" style="1836" bestFit="1" customWidth="1"/>
    <col min="6392" max="6637" width="8.85546875" style="1836"/>
    <col min="6638" max="6638" width="6.7109375" style="1836" customWidth="1"/>
    <col min="6639" max="6639" width="73.5703125" style="1836" customWidth="1"/>
    <col min="6640" max="6640" width="11.28515625" style="1836" bestFit="1" customWidth="1"/>
    <col min="6641" max="6642" width="10.140625" style="1836" bestFit="1" customWidth="1"/>
    <col min="6643" max="6644" width="11.28515625" style="1836" bestFit="1" customWidth="1"/>
    <col min="6645" max="6646" width="10.140625" style="1836" bestFit="1" customWidth="1"/>
    <col min="6647" max="6647" width="11.28515625" style="1836" bestFit="1" customWidth="1"/>
    <col min="6648" max="6893" width="8.85546875" style="1836"/>
    <col min="6894" max="6894" width="6.7109375" style="1836" customWidth="1"/>
    <col min="6895" max="6895" width="73.5703125" style="1836" customWidth="1"/>
    <col min="6896" max="6896" width="11.28515625" style="1836" bestFit="1" customWidth="1"/>
    <col min="6897" max="6898" width="10.140625" style="1836" bestFit="1" customWidth="1"/>
    <col min="6899" max="6900" width="11.28515625" style="1836" bestFit="1" customWidth="1"/>
    <col min="6901" max="6902" width="10.140625" style="1836" bestFit="1" customWidth="1"/>
    <col min="6903" max="6903" width="11.28515625" style="1836" bestFit="1" customWidth="1"/>
    <col min="6904" max="7149" width="8.85546875" style="1836"/>
    <col min="7150" max="7150" width="6.7109375" style="1836" customWidth="1"/>
    <col min="7151" max="7151" width="73.5703125" style="1836" customWidth="1"/>
    <col min="7152" max="7152" width="11.28515625" style="1836" bestFit="1" customWidth="1"/>
    <col min="7153" max="7154" width="10.140625" style="1836" bestFit="1" customWidth="1"/>
    <col min="7155" max="7156" width="11.28515625" style="1836" bestFit="1" customWidth="1"/>
    <col min="7157" max="7158" width="10.140625" style="1836" bestFit="1" customWidth="1"/>
    <col min="7159" max="7159" width="11.28515625" style="1836" bestFit="1" customWidth="1"/>
    <col min="7160" max="7405" width="8.85546875" style="1836"/>
    <col min="7406" max="7406" width="6.7109375" style="1836" customWidth="1"/>
    <col min="7407" max="7407" width="73.5703125" style="1836" customWidth="1"/>
    <col min="7408" max="7408" width="11.28515625" style="1836" bestFit="1" customWidth="1"/>
    <col min="7409" max="7410" width="10.140625" style="1836" bestFit="1" customWidth="1"/>
    <col min="7411" max="7412" width="11.28515625" style="1836" bestFit="1" customWidth="1"/>
    <col min="7413" max="7414" width="10.140625" style="1836" bestFit="1" customWidth="1"/>
    <col min="7415" max="7415" width="11.28515625" style="1836" bestFit="1" customWidth="1"/>
    <col min="7416" max="7661" width="8.85546875" style="1836"/>
    <col min="7662" max="7662" width="6.7109375" style="1836" customWidth="1"/>
    <col min="7663" max="7663" width="73.5703125" style="1836" customWidth="1"/>
    <col min="7664" max="7664" width="11.28515625" style="1836" bestFit="1" customWidth="1"/>
    <col min="7665" max="7666" width="10.140625" style="1836" bestFit="1" customWidth="1"/>
    <col min="7667" max="7668" width="11.28515625" style="1836" bestFit="1" customWidth="1"/>
    <col min="7669" max="7670" width="10.140625" style="1836" bestFit="1" customWidth="1"/>
    <col min="7671" max="7671" width="11.28515625" style="1836" bestFit="1" customWidth="1"/>
    <col min="7672" max="7917" width="8.85546875" style="1836"/>
    <col min="7918" max="7918" width="6.7109375" style="1836" customWidth="1"/>
    <col min="7919" max="7919" width="73.5703125" style="1836" customWidth="1"/>
    <col min="7920" max="7920" width="11.28515625" style="1836" bestFit="1" customWidth="1"/>
    <col min="7921" max="7922" width="10.140625" style="1836" bestFit="1" customWidth="1"/>
    <col min="7923" max="7924" width="11.28515625" style="1836" bestFit="1" customWidth="1"/>
    <col min="7925" max="7926" width="10.140625" style="1836" bestFit="1" customWidth="1"/>
    <col min="7927" max="7927" width="11.28515625" style="1836" bestFit="1" customWidth="1"/>
    <col min="7928" max="8173" width="8.85546875" style="1836"/>
    <col min="8174" max="8174" width="6.7109375" style="1836" customWidth="1"/>
    <col min="8175" max="8175" width="73.5703125" style="1836" customWidth="1"/>
    <col min="8176" max="8176" width="11.28515625" style="1836" bestFit="1" customWidth="1"/>
    <col min="8177" max="8178" width="10.140625" style="1836" bestFit="1" customWidth="1"/>
    <col min="8179" max="8180" width="11.28515625" style="1836" bestFit="1" customWidth="1"/>
    <col min="8181" max="8182" width="10.140625" style="1836" bestFit="1" customWidth="1"/>
    <col min="8183" max="8183" width="11.28515625" style="1836" bestFit="1" customWidth="1"/>
    <col min="8184" max="8429" width="8.85546875" style="1836"/>
    <col min="8430" max="8430" width="6.7109375" style="1836" customWidth="1"/>
    <col min="8431" max="8431" width="73.5703125" style="1836" customWidth="1"/>
    <col min="8432" max="8432" width="11.28515625" style="1836" bestFit="1" customWidth="1"/>
    <col min="8433" max="8434" width="10.140625" style="1836" bestFit="1" customWidth="1"/>
    <col min="8435" max="8436" width="11.28515625" style="1836" bestFit="1" customWidth="1"/>
    <col min="8437" max="8438" width="10.140625" style="1836" bestFit="1" customWidth="1"/>
    <col min="8439" max="8439" width="11.28515625" style="1836" bestFit="1" customWidth="1"/>
    <col min="8440" max="8685" width="8.85546875" style="1836"/>
    <col min="8686" max="8686" width="6.7109375" style="1836" customWidth="1"/>
    <col min="8687" max="8687" width="73.5703125" style="1836" customWidth="1"/>
    <col min="8688" max="8688" width="11.28515625" style="1836" bestFit="1" customWidth="1"/>
    <col min="8689" max="8690" width="10.140625" style="1836" bestFit="1" customWidth="1"/>
    <col min="8691" max="8692" width="11.28515625" style="1836" bestFit="1" customWidth="1"/>
    <col min="8693" max="8694" width="10.140625" style="1836" bestFit="1" customWidth="1"/>
    <col min="8695" max="8695" width="11.28515625" style="1836" bestFit="1" customWidth="1"/>
    <col min="8696" max="8941" width="8.85546875" style="1836"/>
    <col min="8942" max="8942" width="6.7109375" style="1836" customWidth="1"/>
    <col min="8943" max="8943" width="73.5703125" style="1836" customWidth="1"/>
    <col min="8944" max="8944" width="11.28515625" style="1836" bestFit="1" customWidth="1"/>
    <col min="8945" max="8946" width="10.140625" style="1836" bestFit="1" customWidth="1"/>
    <col min="8947" max="8948" width="11.28515625" style="1836" bestFit="1" customWidth="1"/>
    <col min="8949" max="8950" width="10.140625" style="1836" bestFit="1" customWidth="1"/>
    <col min="8951" max="8951" width="11.28515625" style="1836" bestFit="1" customWidth="1"/>
    <col min="8952" max="9197" width="8.85546875" style="1836"/>
    <col min="9198" max="9198" width="6.7109375" style="1836" customWidth="1"/>
    <col min="9199" max="9199" width="73.5703125" style="1836" customWidth="1"/>
    <col min="9200" max="9200" width="11.28515625" style="1836" bestFit="1" customWidth="1"/>
    <col min="9201" max="9202" width="10.140625" style="1836" bestFit="1" customWidth="1"/>
    <col min="9203" max="9204" width="11.28515625" style="1836" bestFit="1" customWidth="1"/>
    <col min="9205" max="9206" width="10.140625" style="1836" bestFit="1" customWidth="1"/>
    <col min="9207" max="9207" width="11.28515625" style="1836" bestFit="1" customWidth="1"/>
    <col min="9208" max="9453" width="8.85546875" style="1836"/>
    <col min="9454" max="9454" width="6.7109375" style="1836" customWidth="1"/>
    <col min="9455" max="9455" width="73.5703125" style="1836" customWidth="1"/>
    <col min="9456" max="9456" width="11.28515625" style="1836" bestFit="1" customWidth="1"/>
    <col min="9457" max="9458" width="10.140625" style="1836" bestFit="1" customWidth="1"/>
    <col min="9459" max="9460" width="11.28515625" style="1836" bestFit="1" customWidth="1"/>
    <col min="9461" max="9462" width="10.140625" style="1836" bestFit="1" customWidth="1"/>
    <col min="9463" max="9463" width="11.28515625" style="1836" bestFit="1" customWidth="1"/>
    <col min="9464" max="9709" width="8.85546875" style="1836"/>
    <col min="9710" max="9710" width="6.7109375" style="1836" customWidth="1"/>
    <col min="9711" max="9711" width="73.5703125" style="1836" customWidth="1"/>
    <col min="9712" max="9712" width="11.28515625" style="1836" bestFit="1" customWidth="1"/>
    <col min="9713" max="9714" width="10.140625" style="1836" bestFit="1" customWidth="1"/>
    <col min="9715" max="9716" width="11.28515625" style="1836" bestFit="1" customWidth="1"/>
    <col min="9717" max="9718" width="10.140625" style="1836" bestFit="1" customWidth="1"/>
    <col min="9719" max="9719" width="11.28515625" style="1836" bestFit="1" customWidth="1"/>
    <col min="9720" max="9965" width="8.85546875" style="1836"/>
    <col min="9966" max="9966" width="6.7109375" style="1836" customWidth="1"/>
    <col min="9967" max="9967" width="73.5703125" style="1836" customWidth="1"/>
    <col min="9968" max="9968" width="11.28515625" style="1836" bestFit="1" customWidth="1"/>
    <col min="9969" max="9970" width="10.140625" style="1836" bestFit="1" customWidth="1"/>
    <col min="9971" max="9972" width="11.28515625" style="1836" bestFit="1" customWidth="1"/>
    <col min="9973" max="9974" width="10.140625" style="1836" bestFit="1" customWidth="1"/>
    <col min="9975" max="9975" width="11.28515625" style="1836" bestFit="1" customWidth="1"/>
    <col min="9976" max="10221" width="8.85546875" style="1836"/>
    <col min="10222" max="10222" width="6.7109375" style="1836" customWidth="1"/>
    <col min="10223" max="10223" width="73.5703125" style="1836" customWidth="1"/>
    <col min="10224" max="10224" width="11.28515625" style="1836" bestFit="1" customWidth="1"/>
    <col min="10225" max="10226" width="10.140625" style="1836" bestFit="1" customWidth="1"/>
    <col min="10227" max="10228" width="11.28515625" style="1836" bestFit="1" customWidth="1"/>
    <col min="10229" max="10230" width="10.140625" style="1836" bestFit="1" customWidth="1"/>
    <col min="10231" max="10231" width="11.28515625" style="1836" bestFit="1" customWidth="1"/>
    <col min="10232" max="10477" width="8.85546875" style="1836"/>
    <col min="10478" max="10478" width="6.7109375" style="1836" customWidth="1"/>
    <col min="10479" max="10479" width="73.5703125" style="1836" customWidth="1"/>
    <col min="10480" max="10480" width="11.28515625" style="1836" bestFit="1" customWidth="1"/>
    <col min="10481" max="10482" width="10.140625" style="1836" bestFit="1" customWidth="1"/>
    <col min="10483" max="10484" width="11.28515625" style="1836" bestFit="1" customWidth="1"/>
    <col min="10485" max="10486" width="10.140625" style="1836" bestFit="1" customWidth="1"/>
    <col min="10487" max="10487" width="11.28515625" style="1836" bestFit="1" customWidth="1"/>
    <col min="10488" max="10733" width="8.85546875" style="1836"/>
    <col min="10734" max="10734" width="6.7109375" style="1836" customWidth="1"/>
    <col min="10735" max="10735" width="73.5703125" style="1836" customWidth="1"/>
    <col min="10736" max="10736" width="11.28515625" style="1836" bestFit="1" customWidth="1"/>
    <col min="10737" max="10738" width="10.140625" style="1836" bestFit="1" customWidth="1"/>
    <col min="10739" max="10740" width="11.28515625" style="1836" bestFit="1" customWidth="1"/>
    <col min="10741" max="10742" width="10.140625" style="1836" bestFit="1" customWidth="1"/>
    <col min="10743" max="10743" width="11.28515625" style="1836" bestFit="1" customWidth="1"/>
    <col min="10744" max="10989" width="8.85546875" style="1836"/>
    <col min="10990" max="10990" width="6.7109375" style="1836" customWidth="1"/>
    <col min="10991" max="10991" width="73.5703125" style="1836" customWidth="1"/>
    <col min="10992" max="10992" width="11.28515625" style="1836" bestFit="1" customWidth="1"/>
    <col min="10993" max="10994" width="10.140625" style="1836" bestFit="1" customWidth="1"/>
    <col min="10995" max="10996" width="11.28515625" style="1836" bestFit="1" customWidth="1"/>
    <col min="10997" max="10998" width="10.140625" style="1836" bestFit="1" customWidth="1"/>
    <col min="10999" max="10999" width="11.28515625" style="1836" bestFit="1" customWidth="1"/>
    <col min="11000" max="11245" width="8.85546875" style="1836"/>
    <col min="11246" max="11246" width="6.7109375" style="1836" customWidth="1"/>
    <col min="11247" max="11247" width="73.5703125" style="1836" customWidth="1"/>
    <col min="11248" max="11248" width="11.28515625" style="1836" bestFit="1" customWidth="1"/>
    <col min="11249" max="11250" width="10.140625" style="1836" bestFit="1" customWidth="1"/>
    <col min="11251" max="11252" width="11.28515625" style="1836" bestFit="1" customWidth="1"/>
    <col min="11253" max="11254" width="10.140625" style="1836" bestFit="1" customWidth="1"/>
    <col min="11255" max="11255" width="11.28515625" style="1836" bestFit="1" customWidth="1"/>
    <col min="11256" max="11501" width="8.85546875" style="1836"/>
    <col min="11502" max="11502" width="6.7109375" style="1836" customWidth="1"/>
    <col min="11503" max="11503" width="73.5703125" style="1836" customWidth="1"/>
    <col min="11504" max="11504" width="11.28515625" style="1836" bestFit="1" customWidth="1"/>
    <col min="11505" max="11506" width="10.140625" style="1836" bestFit="1" customWidth="1"/>
    <col min="11507" max="11508" width="11.28515625" style="1836" bestFit="1" customWidth="1"/>
    <col min="11509" max="11510" width="10.140625" style="1836" bestFit="1" customWidth="1"/>
    <col min="11511" max="11511" width="11.28515625" style="1836" bestFit="1" customWidth="1"/>
    <col min="11512" max="11757" width="8.85546875" style="1836"/>
    <col min="11758" max="11758" width="6.7109375" style="1836" customWidth="1"/>
    <col min="11759" max="11759" width="73.5703125" style="1836" customWidth="1"/>
    <col min="11760" max="11760" width="11.28515625" style="1836" bestFit="1" customWidth="1"/>
    <col min="11761" max="11762" width="10.140625" style="1836" bestFit="1" customWidth="1"/>
    <col min="11763" max="11764" width="11.28515625" style="1836" bestFit="1" customWidth="1"/>
    <col min="11765" max="11766" width="10.140625" style="1836" bestFit="1" customWidth="1"/>
    <col min="11767" max="11767" width="11.28515625" style="1836" bestFit="1" customWidth="1"/>
    <col min="11768" max="12013" width="8.85546875" style="1836"/>
    <col min="12014" max="12014" width="6.7109375" style="1836" customWidth="1"/>
    <col min="12015" max="12015" width="73.5703125" style="1836" customWidth="1"/>
    <col min="12016" max="12016" width="11.28515625" style="1836" bestFit="1" customWidth="1"/>
    <col min="12017" max="12018" width="10.140625" style="1836" bestFit="1" customWidth="1"/>
    <col min="12019" max="12020" width="11.28515625" style="1836" bestFit="1" customWidth="1"/>
    <col min="12021" max="12022" width="10.140625" style="1836" bestFit="1" customWidth="1"/>
    <col min="12023" max="12023" width="11.28515625" style="1836" bestFit="1" customWidth="1"/>
    <col min="12024" max="12269" width="8.85546875" style="1836"/>
    <col min="12270" max="12270" width="6.7109375" style="1836" customWidth="1"/>
    <col min="12271" max="12271" width="73.5703125" style="1836" customWidth="1"/>
    <col min="12272" max="12272" width="11.28515625" style="1836" bestFit="1" customWidth="1"/>
    <col min="12273" max="12274" width="10.140625" style="1836" bestFit="1" customWidth="1"/>
    <col min="12275" max="12276" width="11.28515625" style="1836" bestFit="1" customWidth="1"/>
    <col min="12277" max="12278" width="10.140625" style="1836" bestFit="1" customWidth="1"/>
    <col min="12279" max="12279" width="11.28515625" style="1836" bestFit="1" customWidth="1"/>
    <col min="12280" max="12525" width="8.85546875" style="1836"/>
    <col min="12526" max="12526" width="6.7109375" style="1836" customWidth="1"/>
    <col min="12527" max="12527" width="73.5703125" style="1836" customWidth="1"/>
    <col min="12528" max="12528" width="11.28515625" style="1836" bestFit="1" customWidth="1"/>
    <col min="12529" max="12530" width="10.140625" style="1836" bestFit="1" customWidth="1"/>
    <col min="12531" max="12532" width="11.28515625" style="1836" bestFit="1" customWidth="1"/>
    <col min="12533" max="12534" width="10.140625" style="1836" bestFit="1" customWidth="1"/>
    <col min="12535" max="12535" width="11.28515625" style="1836" bestFit="1" customWidth="1"/>
    <col min="12536" max="12781" width="8.85546875" style="1836"/>
    <col min="12782" max="12782" width="6.7109375" style="1836" customWidth="1"/>
    <col min="12783" max="12783" width="73.5703125" style="1836" customWidth="1"/>
    <col min="12784" max="12784" width="11.28515625" style="1836" bestFit="1" customWidth="1"/>
    <col min="12785" max="12786" width="10.140625" style="1836" bestFit="1" customWidth="1"/>
    <col min="12787" max="12788" width="11.28515625" style="1836" bestFit="1" customWidth="1"/>
    <col min="12789" max="12790" width="10.140625" style="1836" bestFit="1" customWidth="1"/>
    <col min="12791" max="12791" width="11.28515625" style="1836" bestFit="1" customWidth="1"/>
    <col min="12792" max="13037" width="8.85546875" style="1836"/>
    <col min="13038" max="13038" width="6.7109375" style="1836" customWidth="1"/>
    <col min="13039" max="13039" width="73.5703125" style="1836" customWidth="1"/>
    <col min="13040" max="13040" width="11.28515625" style="1836" bestFit="1" customWidth="1"/>
    <col min="13041" max="13042" width="10.140625" style="1836" bestFit="1" customWidth="1"/>
    <col min="13043" max="13044" width="11.28515625" style="1836" bestFit="1" customWidth="1"/>
    <col min="13045" max="13046" width="10.140625" style="1836" bestFit="1" customWidth="1"/>
    <col min="13047" max="13047" width="11.28515625" style="1836" bestFit="1" customWidth="1"/>
    <col min="13048" max="13293" width="8.85546875" style="1836"/>
    <col min="13294" max="13294" width="6.7109375" style="1836" customWidth="1"/>
    <col min="13295" max="13295" width="73.5703125" style="1836" customWidth="1"/>
    <col min="13296" max="13296" width="11.28515625" style="1836" bestFit="1" customWidth="1"/>
    <col min="13297" max="13298" width="10.140625" style="1836" bestFit="1" customWidth="1"/>
    <col min="13299" max="13300" width="11.28515625" style="1836" bestFit="1" customWidth="1"/>
    <col min="13301" max="13302" width="10.140625" style="1836" bestFit="1" customWidth="1"/>
    <col min="13303" max="13303" width="11.28515625" style="1836" bestFit="1" customWidth="1"/>
    <col min="13304" max="13549" width="8.85546875" style="1836"/>
    <col min="13550" max="13550" width="6.7109375" style="1836" customWidth="1"/>
    <col min="13551" max="13551" width="73.5703125" style="1836" customWidth="1"/>
    <col min="13552" max="13552" width="11.28515625" style="1836" bestFit="1" customWidth="1"/>
    <col min="13553" max="13554" width="10.140625" style="1836" bestFit="1" customWidth="1"/>
    <col min="13555" max="13556" width="11.28515625" style="1836" bestFit="1" customWidth="1"/>
    <col min="13557" max="13558" width="10.140625" style="1836" bestFit="1" customWidth="1"/>
    <col min="13559" max="13559" width="11.28515625" style="1836" bestFit="1" customWidth="1"/>
    <col min="13560" max="13805" width="8.85546875" style="1836"/>
    <col min="13806" max="13806" width="6.7109375" style="1836" customWidth="1"/>
    <col min="13807" max="13807" width="73.5703125" style="1836" customWidth="1"/>
    <col min="13808" max="13808" width="11.28515625" style="1836" bestFit="1" customWidth="1"/>
    <col min="13809" max="13810" width="10.140625" style="1836" bestFit="1" customWidth="1"/>
    <col min="13811" max="13812" width="11.28515625" style="1836" bestFit="1" customWidth="1"/>
    <col min="13813" max="13814" width="10.140625" style="1836" bestFit="1" customWidth="1"/>
    <col min="13815" max="13815" width="11.28515625" style="1836" bestFit="1" customWidth="1"/>
    <col min="13816" max="14061" width="8.85546875" style="1836"/>
    <col min="14062" max="14062" width="6.7109375" style="1836" customWidth="1"/>
    <col min="14063" max="14063" width="73.5703125" style="1836" customWidth="1"/>
    <col min="14064" max="14064" width="11.28515625" style="1836" bestFit="1" customWidth="1"/>
    <col min="14065" max="14066" width="10.140625" style="1836" bestFit="1" customWidth="1"/>
    <col min="14067" max="14068" width="11.28515625" style="1836" bestFit="1" customWidth="1"/>
    <col min="14069" max="14070" width="10.140625" style="1836" bestFit="1" customWidth="1"/>
    <col min="14071" max="14071" width="11.28515625" style="1836" bestFit="1" customWidth="1"/>
    <col min="14072" max="14317" width="8.85546875" style="1836"/>
    <col min="14318" max="14318" width="6.7109375" style="1836" customWidth="1"/>
    <col min="14319" max="14319" width="73.5703125" style="1836" customWidth="1"/>
    <col min="14320" max="14320" width="11.28515625" style="1836" bestFit="1" customWidth="1"/>
    <col min="14321" max="14322" width="10.140625" style="1836" bestFit="1" customWidth="1"/>
    <col min="14323" max="14324" width="11.28515625" style="1836" bestFit="1" customWidth="1"/>
    <col min="14325" max="14326" width="10.140625" style="1836" bestFit="1" customWidth="1"/>
    <col min="14327" max="14327" width="11.28515625" style="1836" bestFit="1" customWidth="1"/>
    <col min="14328" max="14573" width="8.85546875" style="1836"/>
    <col min="14574" max="14574" width="6.7109375" style="1836" customWidth="1"/>
    <col min="14575" max="14575" width="73.5703125" style="1836" customWidth="1"/>
    <col min="14576" max="14576" width="11.28515625" style="1836" bestFit="1" customWidth="1"/>
    <col min="14577" max="14578" width="10.140625" style="1836" bestFit="1" customWidth="1"/>
    <col min="14579" max="14580" width="11.28515625" style="1836" bestFit="1" customWidth="1"/>
    <col min="14581" max="14582" width="10.140625" style="1836" bestFit="1" customWidth="1"/>
    <col min="14583" max="14583" width="11.28515625" style="1836" bestFit="1" customWidth="1"/>
    <col min="14584" max="14829" width="8.85546875" style="1836"/>
    <col min="14830" max="14830" width="6.7109375" style="1836" customWidth="1"/>
    <col min="14831" max="14831" width="73.5703125" style="1836" customWidth="1"/>
    <col min="14832" max="14832" width="11.28515625" style="1836" bestFit="1" customWidth="1"/>
    <col min="14833" max="14834" width="10.140625" style="1836" bestFit="1" customWidth="1"/>
    <col min="14835" max="14836" width="11.28515625" style="1836" bestFit="1" customWidth="1"/>
    <col min="14837" max="14838" width="10.140625" style="1836" bestFit="1" customWidth="1"/>
    <col min="14839" max="14839" width="11.28515625" style="1836" bestFit="1" customWidth="1"/>
    <col min="14840" max="15085" width="8.85546875" style="1836"/>
    <col min="15086" max="15086" width="6.7109375" style="1836" customWidth="1"/>
    <col min="15087" max="15087" width="73.5703125" style="1836" customWidth="1"/>
    <col min="15088" max="15088" width="11.28515625" style="1836" bestFit="1" customWidth="1"/>
    <col min="15089" max="15090" width="10.140625" style="1836" bestFit="1" customWidth="1"/>
    <col min="15091" max="15092" width="11.28515625" style="1836" bestFit="1" customWidth="1"/>
    <col min="15093" max="15094" width="10.140625" style="1836" bestFit="1" customWidth="1"/>
    <col min="15095" max="15095" width="11.28515625" style="1836" bestFit="1" customWidth="1"/>
    <col min="15096" max="15341" width="8.85546875" style="1836"/>
    <col min="15342" max="15342" width="6.7109375" style="1836" customWidth="1"/>
    <col min="15343" max="15343" width="73.5703125" style="1836" customWidth="1"/>
    <col min="15344" max="15344" width="11.28515625" style="1836" bestFit="1" customWidth="1"/>
    <col min="15345" max="15346" width="10.140625" style="1836" bestFit="1" customWidth="1"/>
    <col min="15347" max="15348" width="11.28515625" style="1836" bestFit="1" customWidth="1"/>
    <col min="15349" max="15350" width="10.140625" style="1836" bestFit="1" customWidth="1"/>
    <col min="15351" max="15351" width="11.28515625" style="1836" bestFit="1" customWidth="1"/>
    <col min="15352" max="15597" width="8.85546875" style="1836"/>
    <col min="15598" max="15598" width="6.7109375" style="1836" customWidth="1"/>
    <col min="15599" max="15599" width="73.5703125" style="1836" customWidth="1"/>
    <col min="15600" max="15600" width="11.28515625" style="1836" bestFit="1" customWidth="1"/>
    <col min="15601" max="15602" width="10.140625" style="1836" bestFit="1" customWidth="1"/>
    <col min="15603" max="15604" width="11.28515625" style="1836" bestFit="1" customWidth="1"/>
    <col min="15605" max="15606" width="10.140625" style="1836" bestFit="1" customWidth="1"/>
    <col min="15607" max="15607" width="11.28515625" style="1836" bestFit="1" customWidth="1"/>
    <col min="15608" max="15853" width="8.85546875" style="1836"/>
    <col min="15854" max="15854" width="6.7109375" style="1836" customWidth="1"/>
    <col min="15855" max="15855" width="73.5703125" style="1836" customWidth="1"/>
    <col min="15856" max="15856" width="11.28515625" style="1836" bestFit="1" customWidth="1"/>
    <col min="15857" max="15858" width="10.140625" style="1836" bestFit="1" customWidth="1"/>
    <col min="15859" max="15860" width="11.28515625" style="1836" bestFit="1" customWidth="1"/>
    <col min="15861" max="15862" width="10.140625" style="1836" bestFit="1" customWidth="1"/>
    <col min="15863" max="15863" width="11.28515625" style="1836" bestFit="1" customWidth="1"/>
    <col min="15864" max="16109" width="8.85546875" style="1836"/>
    <col min="16110" max="16110" width="6.7109375" style="1836" customWidth="1"/>
    <col min="16111" max="16111" width="73.5703125" style="1836" customWidth="1"/>
    <col min="16112" max="16112" width="11.28515625" style="1836" bestFit="1" customWidth="1"/>
    <col min="16113" max="16114" width="10.140625" style="1836" bestFit="1" customWidth="1"/>
    <col min="16115" max="16116" width="11.28515625" style="1836" bestFit="1" customWidth="1"/>
    <col min="16117" max="16118" width="10.140625" style="1836" bestFit="1" customWidth="1"/>
    <col min="16119" max="16119" width="11.28515625" style="1836" bestFit="1" customWidth="1"/>
    <col min="16120" max="16384" width="8.85546875" style="1836"/>
  </cols>
  <sheetData>
    <row r="2" spans="1:10" ht="14.25" customHeight="1">
      <c r="I2" s="2802" t="s">
        <v>981</v>
      </c>
      <c r="J2" s="2802"/>
    </row>
    <row r="3" spans="1:10" ht="14.25" customHeight="1">
      <c r="A3" s="2803" t="s">
        <v>726</v>
      </c>
      <c r="B3" s="2803"/>
      <c r="C3" s="2803"/>
      <c r="D3" s="2803"/>
      <c r="E3" s="2803"/>
      <c r="F3" s="2803"/>
      <c r="G3" s="2803"/>
      <c r="H3" s="2803"/>
      <c r="I3" s="2803"/>
      <c r="J3" s="2803"/>
    </row>
    <row r="4" spans="1:10" ht="14.25" customHeight="1" thickBot="1">
      <c r="A4" s="1933"/>
      <c r="B4" s="1933"/>
      <c r="E4" s="1837"/>
      <c r="F4" s="1837"/>
      <c r="I4" s="2804" t="s">
        <v>0</v>
      </c>
      <c r="J4" s="2804"/>
    </row>
    <row r="5" spans="1:10" ht="15.75" customHeight="1" thickBot="1">
      <c r="A5" s="2805" t="s">
        <v>596</v>
      </c>
      <c r="B5" s="2805" t="s">
        <v>19</v>
      </c>
      <c r="C5" s="2807" t="s">
        <v>928</v>
      </c>
      <c r="D5" s="2808"/>
      <c r="E5" s="2808"/>
      <c r="F5" s="2809"/>
      <c r="G5" s="2807" t="s">
        <v>999</v>
      </c>
      <c r="H5" s="2808"/>
      <c r="I5" s="2808"/>
      <c r="J5" s="2809"/>
    </row>
    <row r="6" spans="1:10" ht="32.25" customHeight="1" thickBot="1">
      <c r="A6" s="2806"/>
      <c r="B6" s="2806"/>
      <c r="C6" s="1838" t="s">
        <v>1</v>
      </c>
      <c r="D6" s="1839" t="s">
        <v>2</v>
      </c>
      <c r="E6" s="1840" t="s">
        <v>3</v>
      </c>
      <c r="F6" s="1841" t="s">
        <v>4</v>
      </c>
      <c r="G6" s="1838" t="s">
        <v>1</v>
      </c>
      <c r="H6" s="1839" t="s">
        <v>2</v>
      </c>
      <c r="I6" s="1840" t="s">
        <v>3</v>
      </c>
      <c r="J6" s="1841" t="s">
        <v>4</v>
      </c>
    </row>
    <row r="7" spans="1:10" ht="15" customHeight="1" thickBot="1">
      <c r="A7" s="1842" t="s">
        <v>727</v>
      </c>
      <c r="B7" s="1843" t="s">
        <v>728</v>
      </c>
      <c r="C7" s="1844">
        <v>46934.129410000001</v>
      </c>
      <c r="D7" s="1845">
        <v>14032.79335</v>
      </c>
      <c r="E7" s="1846">
        <v>2197.3488500000003</v>
      </c>
      <c r="F7" s="1847">
        <v>63164.271609999996</v>
      </c>
      <c r="G7" s="1844">
        <v>49115.844550000002</v>
      </c>
      <c r="H7" s="1845">
        <v>14257.360339999999</v>
      </c>
      <c r="I7" s="1846">
        <v>2214.9805999999999</v>
      </c>
      <c r="J7" s="1847">
        <v>65588.185490000003</v>
      </c>
    </row>
    <row r="8" spans="1:10">
      <c r="A8" s="1848" t="s">
        <v>729</v>
      </c>
      <c r="B8" s="1849" t="s">
        <v>730</v>
      </c>
      <c r="C8" s="1850">
        <v>43191.071810000001</v>
      </c>
      <c r="D8" s="1851">
        <v>12335.032149999999</v>
      </c>
      <c r="E8" s="1852">
        <v>1766.36985</v>
      </c>
      <c r="F8" s="1853">
        <v>57292.473810000003</v>
      </c>
      <c r="G8" s="1850">
        <v>45372.69195</v>
      </c>
      <c r="H8" s="1851">
        <v>12510.07934</v>
      </c>
      <c r="I8" s="1852">
        <v>1783.9906000000001</v>
      </c>
      <c r="J8" s="1853">
        <v>59666.761890000002</v>
      </c>
    </row>
    <row r="9" spans="1:10">
      <c r="A9" s="1848" t="s">
        <v>731</v>
      </c>
      <c r="B9" s="1849" t="s">
        <v>732</v>
      </c>
      <c r="C9" s="1854">
        <v>43191.071810000001</v>
      </c>
      <c r="D9" s="1855">
        <v>11973.571149999998</v>
      </c>
      <c r="E9" s="1856">
        <v>1766.36985</v>
      </c>
      <c r="F9" s="1853">
        <v>56931.01281</v>
      </c>
      <c r="G9" s="1854">
        <v>45372.69195</v>
      </c>
      <c r="H9" s="1855">
        <v>12208.618339999999</v>
      </c>
      <c r="I9" s="1856">
        <v>1783.9906000000001</v>
      </c>
      <c r="J9" s="1853">
        <v>59365.300889999999</v>
      </c>
    </row>
    <row r="10" spans="1:10">
      <c r="A10" s="1848" t="s">
        <v>733</v>
      </c>
      <c r="B10" s="1849" t="s">
        <v>734</v>
      </c>
      <c r="C10" s="1854">
        <v>43267.052810000001</v>
      </c>
      <c r="D10" s="1855">
        <v>12056.908380000003</v>
      </c>
      <c r="E10" s="1856">
        <v>1809.8498500000001</v>
      </c>
      <c r="F10" s="1853">
        <v>57133.811040000008</v>
      </c>
      <c r="G10" s="1854">
        <v>45465.791880000004</v>
      </c>
      <c r="H10" s="1855">
        <v>12574.608490000001</v>
      </c>
      <c r="I10" s="1856">
        <v>1829.8086000000001</v>
      </c>
      <c r="J10" s="1853">
        <v>59870.20897</v>
      </c>
    </row>
    <row r="11" spans="1:10">
      <c r="A11" s="1848" t="s">
        <v>735</v>
      </c>
      <c r="B11" s="1849" t="s">
        <v>736</v>
      </c>
      <c r="C11" s="1854">
        <v>14116.473189999999</v>
      </c>
      <c r="D11" s="1855">
        <v>7982.8323399999999</v>
      </c>
      <c r="E11" s="1856">
        <v>2135.69985</v>
      </c>
      <c r="F11" s="1853">
        <v>24235.005379999999</v>
      </c>
      <c r="G11" s="1854">
        <v>14709.68319</v>
      </c>
      <c r="H11" s="1855">
        <v>7982.8323399999999</v>
      </c>
      <c r="I11" s="1856">
        <v>2135.6998599999997</v>
      </c>
      <c r="J11" s="1853">
        <v>24828.215390000001</v>
      </c>
    </row>
    <row r="12" spans="1:10">
      <c r="A12" s="1848" t="s">
        <v>737</v>
      </c>
      <c r="B12" s="1849" t="s">
        <v>738</v>
      </c>
      <c r="C12" s="1854">
        <v>3703.9735000000001</v>
      </c>
      <c r="D12" s="1855">
        <v>1147.39933</v>
      </c>
      <c r="E12" s="1856">
        <v>0.126</v>
      </c>
      <c r="F12" s="1853">
        <v>4851.4988300000005</v>
      </c>
      <c r="G12" s="1854">
        <v>3703.9735000000001</v>
      </c>
      <c r="H12" s="1855">
        <v>1147.3991000000001</v>
      </c>
      <c r="I12" s="1856">
        <v>0.126</v>
      </c>
      <c r="J12" s="1853">
        <v>4851.4985999999999</v>
      </c>
    </row>
    <row r="13" spans="1:10">
      <c r="A13" s="1848" t="s">
        <v>739</v>
      </c>
      <c r="B13" s="1849" t="s">
        <v>740</v>
      </c>
      <c r="C13" s="1854">
        <v>13723.55034</v>
      </c>
      <c r="D13" s="1855">
        <v>2140.5583199999996</v>
      </c>
      <c r="E13" s="1856">
        <v>178.24100000000001</v>
      </c>
      <c r="F13" s="1853">
        <v>16042.34966</v>
      </c>
      <c r="G13" s="1854">
        <v>14726.653119999999</v>
      </c>
      <c r="H13" s="1855">
        <v>2448.40157</v>
      </c>
      <c r="I13" s="1856">
        <v>185.2004</v>
      </c>
      <c r="J13" s="1853">
        <v>17360.255089999999</v>
      </c>
    </row>
    <row r="14" spans="1:10">
      <c r="A14" s="1848" t="s">
        <v>741</v>
      </c>
      <c r="B14" s="1849" t="s">
        <v>742</v>
      </c>
      <c r="C14" s="1854">
        <v>10012.386039999999</v>
      </c>
      <c r="D14" s="1855">
        <v>1530.5428400000001</v>
      </c>
      <c r="E14" s="1856">
        <v>53.683999999999997</v>
      </c>
      <c r="F14" s="1853">
        <v>11596.612879999999</v>
      </c>
      <c r="G14" s="1854">
        <v>12110.542230000001</v>
      </c>
      <c r="H14" s="1855">
        <v>1579.9728400000001</v>
      </c>
      <c r="I14" s="1856">
        <v>49.792339999999996</v>
      </c>
      <c r="J14" s="1853">
        <v>13740.307409999999</v>
      </c>
    </row>
    <row r="15" spans="1:10">
      <c r="A15" s="1848" t="s">
        <v>743</v>
      </c>
      <c r="B15" s="1849" t="s">
        <v>744</v>
      </c>
      <c r="C15" s="1854">
        <v>0</v>
      </c>
      <c r="D15" s="1855">
        <v>-1137.9634799999999</v>
      </c>
      <c r="E15" s="1856">
        <v>-567.96100000000001</v>
      </c>
      <c r="F15" s="1853">
        <v>-1705.9244799999999</v>
      </c>
      <c r="G15" s="1854">
        <v>0</v>
      </c>
      <c r="H15" s="1855">
        <v>-957.45366000000001</v>
      </c>
      <c r="I15" s="1856">
        <v>-560.15599999999995</v>
      </c>
      <c r="J15" s="1853">
        <v>-1517.6096600000001</v>
      </c>
    </row>
    <row r="16" spans="1:10">
      <c r="A16" s="1848" t="s">
        <v>745</v>
      </c>
      <c r="B16" s="1849" t="s">
        <v>746</v>
      </c>
      <c r="C16" s="1854">
        <v>1509.8910000000001</v>
      </c>
      <c r="D16" s="1855">
        <v>126.578</v>
      </c>
      <c r="E16" s="1856">
        <v>0</v>
      </c>
      <c r="F16" s="1853">
        <v>1636.4690000000001</v>
      </c>
      <c r="G16" s="1854">
        <v>0</v>
      </c>
      <c r="H16" s="1855">
        <v>0</v>
      </c>
      <c r="I16" s="1856">
        <v>0</v>
      </c>
      <c r="J16" s="1853">
        <v>0</v>
      </c>
    </row>
    <row r="17" spans="1:10">
      <c r="A17" s="1848" t="s">
        <v>747</v>
      </c>
      <c r="B17" s="1849" t="s">
        <v>748</v>
      </c>
      <c r="C17" s="1854">
        <v>200.77874</v>
      </c>
      <c r="D17" s="1855">
        <v>266.96103000000005</v>
      </c>
      <c r="E17" s="1856">
        <v>10.06</v>
      </c>
      <c r="F17" s="1853">
        <v>477.79977000000002</v>
      </c>
      <c r="G17" s="1854">
        <v>214.93984</v>
      </c>
      <c r="H17" s="1855">
        <v>373.45630000000006</v>
      </c>
      <c r="I17" s="1856">
        <v>19.146000000000001</v>
      </c>
      <c r="J17" s="1853">
        <v>607.54214000000002</v>
      </c>
    </row>
    <row r="18" spans="1:10">
      <c r="A18" s="1848" t="s">
        <v>749</v>
      </c>
      <c r="B18" s="1849" t="s">
        <v>750</v>
      </c>
      <c r="C18" s="1854">
        <v>-75.980999999999995</v>
      </c>
      <c r="D18" s="1855">
        <v>-83.337229999999991</v>
      </c>
      <c r="E18" s="1856">
        <v>-43.48</v>
      </c>
      <c r="F18" s="1853">
        <v>-202.79823000000002</v>
      </c>
      <c r="G18" s="1854">
        <v>-93.099929999999986</v>
      </c>
      <c r="H18" s="1855">
        <v>-365.99014999999997</v>
      </c>
      <c r="I18" s="1856">
        <v>-45.817999999999998</v>
      </c>
      <c r="J18" s="1853">
        <v>-504.90807999999998</v>
      </c>
    </row>
    <row r="19" spans="1:10">
      <c r="A19" s="1848" t="s">
        <v>751</v>
      </c>
      <c r="B19" s="1849" t="s">
        <v>752</v>
      </c>
      <c r="C19" s="1854">
        <v>0</v>
      </c>
      <c r="D19" s="1855">
        <v>-42.625999999999998</v>
      </c>
      <c r="E19" s="1856">
        <v>0</v>
      </c>
      <c r="F19" s="1853">
        <v>-42.625999999999998</v>
      </c>
      <c r="G19" s="1854">
        <v>0</v>
      </c>
      <c r="H19" s="1855">
        <v>-328.22954999999996</v>
      </c>
      <c r="I19" s="1856">
        <v>-2.7559999999999998</v>
      </c>
      <c r="J19" s="1853">
        <v>-330.98554999999999</v>
      </c>
    </row>
    <row r="20" spans="1:10">
      <c r="A20" s="1848" t="s">
        <v>753</v>
      </c>
      <c r="B20" s="1849" t="s">
        <v>754</v>
      </c>
      <c r="C20" s="1854">
        <v>-75.980999999999995</v>
      </c>
      <c r="D20" s="1855">
        <v>-40.711229999999993</v>
      </c>
      <c r="E20" s="1856">
        <v>-4.49</v>
      </c>
      <c r="F20" s="1853">
        <v>-121.18222999999999</v>
      </c>
      <c r="G20" s="1854">
        <v>-93.099929999999986</v>
      </c>
      <c r="H20" s="1855">
        <v>-37.760599999999997</v>
      </c>
      <c r="I20" s="1856">
        <v>-4.0720000000000001</v>
      </c>
      <c r="J20" s="1853">
        <v>-134.93252999999999</v>
      </c>
    </row>
    <row r="21" spans="1:10" ht="25.5">
      <c r="A21" s="1848" t="s">
        <v>755</v>
      </c>
      <c r="B21" s="1849" t="s">
        <v>756</v>
      </c>
      <c r="C21" s="1854">
        <v>0</v>
      </c>
      <c r="D21" s="1855">
        <v>0</v>
      </c>
      <c r="E21" s="1856">
        <v>0</v>
      </c>
      <c r="F21" s="1853">
        <v>0</v>
      </c>
      <c r="G21" s="1854">
        <v>0</v>
      </c>
      <c r="H21" s="1855">
        <v>0</v>
      </c>
      <c r="I21" s="1856">
        <v>0</v>
      </c>
      <c r="J21" s="1853">
        <v>0</v>
      </c>
    </row>
    <row r="22" spans="1:10">
      <c r="A22" s="1848" t="s">
        <v>757</v>
      </c>
      <c r="B22" s="1849" t="s">
        <v>758</v>
      </c>
      <c r="C22" s="1854">
        <v>0</v>
      </c>
      <c r="D22" s="1855">
        <v>0</v>
      </c>
      <c r="E22" s="1856">
        <v>0</v>
      </c>
      <c r="F22" s="1853">
        <v>0</v>
      </c>
      <c r="G22" s="1854">
        <v>0</v>
      </c>
      <c r="H22" s="1855">
        <v>0</v>
      </c>
      <c r="I22" s="1856">
        <v>0</v>
      </c>
      <c r="J22" s="1853">
        <v>0</v>
      </c>
    </row>
    <row r="23" spans="1:10">
      <c r="A23" s="1848" t="s">
        <v>759</v>
      </c>
      <c r="B23" s="1849" t="s">
        <v>760</v>
      </c>
      <c r="C23" s="1854">
        <v>0</v>
      </c>
      <c r="D23" s="1855">
        <v>0</v>
      </c>
      <c r="E23" s="1856">
        <v>0</v>
      </c>
      <c r="F23" s="1853">
        <v>0</v>
      </c>
      <c r="G23" s="1854">
        <v>0</v>
      </c>
      <c r="H23" s="1855">
        <v>0</v>
      </c>
      <c r="I23" s="1856">
        <v>0</v>
      </c>
      <c r="J23" s="1853">
        <v>0</v>
      </c>
    </row>
    <row r="24" spans="1:10">
      <c r="A24" s="1848" t="s">
        <v>761</v>
      </c>
      <c r="B24" s="1849" t="s">
        <v>762</v>
      </c>
      <c r="C24" s="1854">
        <v>0</v>
      </c>
      <c r="D24" s="1855">
        <v>0</v>
      </c>
      <c r="E24" s="1856">
        <v>0</v>
      </c>
      <c r="F24" s="1853">
        <v>0</v>
      </c>
      <c r="G24" s="1854">
        <v>0</v>
      </c>
      <c r="H24" s="1855">
        <v>0</v>
      </c>
      <c r="I24" s="1856">
        <v>0</v>
      </c>
      <c r="J24" s="1853">
        <v>0</v>
      </c>
    </row>
    <row r="25" spans="1:10">
      <c r="A25" s="1848" t="s">
        <v>763</v>
      </c>
      <c r="B25" s="1849" t="s">
        <v>764</v>
      </c>
      <c r="C25" s="1854">
        <v>0</v>
      </c>
      <c r="D25" s="1855">
        <v>0</v>
      </c>
      <c r="E25" s="1856">
        <v>0</v>
      </c>
      <c r="F25" s="1853">
        <v>0</v>
      </c>
      <c r="G25" s="1854">
        <v>0</v>
      </c>
      <c r="H25" s="1855">
        <v>0</v>
      </c>
      <c r="I25" s="1856">
        <v>0</v>
      </c>
      <c r="J25" s="1853">
        <v>0</v>
      </c>
    </row>
    <row r="26" spans="1:10" ht="25.5">
      <c r="A26" s="1848" t="s">
        <v>765</v>
      </c>
      <c r="B26" s="1849" t="s">
        <v>766</v>
      </c>
      <c r="C26" s="1854">
        <v>0</v>
      </c>
      <c r="D26" s="1855">
        <v>0</v>
      </c>
      <c r="E26" s="1856">
        <v>0</v>
      </c>
      <c r="F26" s="1853">
        <v>0</v>
      </c>
      <c r="G26" s="1854">
        <v>0</v>
      </c>
      <c r="H26" s="1855">
        <v>0</v>
      </c>
      <c r="I26" s="1856">
        <v>0</v>
      </c>
      <c r="J26" s="1853">
        <v>0</v>
      </c>
    </row>
    <row r="27" spans="1:10" ht="38.25">
      <c r="A27" s="1848" t="s">
        <v>767</v>
      </c>
      <c r="B27" s="1849" t="s">
        <v>768</v>
      </c>
      <c r="C27" s="1854">
        <v>0</v>
      </c>
      <c r="D27" s="1855">
        <v>0</v>
      </c>
      <c r="E27" s="1856">
        <v>0</v>
      </c>
      <c r="F27" s="1853">
        <v>0</v>
      </c>
      <c r="G27" s="1854">
        <v>0</v>
      </c>
      <c r="H27" s="1855">
        <v>0</v>
      </c>
      <c r="I27" s="1856">
        <v>0</v>
      </c>
      <c r="J27" s="1853">
        <v>0</v>
      </c>
    </row>
    <row r="28" spans="1:10" ht="38.25">
      <c r="A28" s="1848" t="s">
        <v>769</v>
      </c>
      <c r="B28" s="1849" t="s">
        <v>770</v>
      </c>
      <c r="C28" s="1854">
        <v>0</v>
      </c>
      <c r="D28" s="1855">
        <v>0</v>
      </c>
      <c r="E28" s="1856">
        <v>0</v>
      </c>
      <c r="F28" s="1853">
        <v>0</v>
      </c>
      <c r="G28" s="1854">
        <v>0</v>
      </c>
      <c r="H28" s="1855">
        <v>0</v>
      </c>
      <c r="I28" s="1856">
        <v>0</v>
      </c>
      <c r="J28" s="1853">
        <v>0</v>
      </c>
    </row>
    <row r="29" spans="1:10" ht="38.25">
      <c r="A29" s="1848" t="s">
        <v>771</v>
      </c>
      <c r="B29" s="1849" t="s">
        <v>772</v>
      </c>
      <c r="C29" s="1854">
        <v>0</v>
      </c>
      <c r="D29" s="1855">
        <v>0</v>
      </c>
      <c r="E29" s="1856">
        <v>-38.99</v>
      </c>
      <c r="F29" s="1853">
        <v>-38.99</v>
      </c>
      <c r="G29" s="1854">
        <v>0</v>
      </c>
      <c r="H29" s="1855">
        <v>0</v>
      </c>
      <c r="I29" s="1856">
        <v>-38.99</v>
      </c>
      <c r="J29" s="1853">
        <v>-38.99</v>
      </c>
    </row>
    <row r="30" spans="1:10" ht="25.5">
      <c r="A30" s="1848" t="s">
        <v>773</v>
      </c>
      <c r="B30" s="1849" t="s">
        <v>774</v>
      </c>
      <c r="C30" s="1854">
        <v>0</v>
      </c>
      <c r="D30" s="1855">
        <v>0</v>
      </c>
      <c r="E30" s="1856">
        <v>0</v>
      </c>
      <c r="F30" s="1853">
        <v>0</v>
      </c>
      <c r="G30" s="1854">
        <v>0</v>
      </c>
      <c r="H30" s="1855">
        <v>0</v>
      </c>
      <c r="I30" s="1856">
        <v>0</v>
      </c>
      <c r="J30" s="1853">
        <v>0</v>
      </c>
    </row>
    <row r="31" spans="1:10" ht="25.5">
      <c r="A31" s="1848" t="s">
        <v>775</v>
      </c>
      <c r="B31" s="1849" t="s">
        <v>776</v>
      </c>
      <c r="C31" s="1854">
        <v>0</v>
      </c>
      <c r="D31" s="1855">
        <v>0</v>
      </c>
      <c r="E31" s="1856">
        <v>0</v>
      </c>
      <c r="F31" s="1853">
        <v>0</v>
      </c>
      <c r="G31" s="1854">
        <v>0</v>
      </c>
      <c r="H31" s="1855">
        <v>0</v>
      </c>
      <c r="I31" s="1856">
        <v>0</v>
      </c>
      <c r="J31" s="1853">
        <v>0</v>
      </c>
    </row>
    <row r="32" spans="1:10">
      <c r="A32" s="1848" t="s">
        <v>777</v>
      </c>
      <c r="B32" s="1849" t="s">
        <v>778</v>
      </c>
      <c r="C32" s="1854">
        <v>0</v>
      </c>
      <c r="D32" s="1855">
        <v>0</v>
      </c>
      <c r="E32" s="1856">
        <v>0</v>
      </c>
      <c r="F32" s="1853">
        <v>0</v>
      </c>
      <c r="G32" s="1854">
        <v>0</v>
      </c>
      <c r="H32" s="1855">
        <v>0</v>
      </c>
      <c r="I32" s="1856">
        <v>0</v>
      </c>
      <c r="J32" s="1853">
        <v>0</v>
      </c>
    </row>
    <row r="33" spans="1:10" ht="30.75" customHeight="1">
      <c r="A33" s="1848" t="s">
        <v>779</v>
      </c>
      <c r="B33" s="1849" t="s">
        <v>780</v>
      </c>
      <c r="C33" s="1854">
        <v>0</v>
      </c>
      <c r="D33" s="1855">
        <v>0</v>
      </c>
      <c r="E33" s="1856">
        <v>0</v>
      </c>
      <c r="F33" s="1853">
        <v>0</v>
      </c>
      <c r="G33" s="1854">
        <v>0</v>
      </c>
      <c r="H33" s="1855">
        <v>0</v>
      </c>
      <c r="I33" s="1856">
        <v>0</v>
      </c>
      <c r="J33" s="1853">
        <v>0</v>
      </c>
    </row>
    <row r="34" spans="1:10">
      <c r="A34" s="1848" t="s">
        <v>781</v>
      </c>
      <c r="B34" s="1849" t="s">
        <v>782</v>
      </c>
      <c r="C34" s="1854">
        <v>0</v>
      </c>
      <c r="D34" s="1855">
        <v>0</v>
      </c>
      <c r="E34" s="1856">
        <v>0</v>
      </c>
      <c r="F34" s="1853">
        <v>0</v>
      </c>
      <c r="G34" s="1854">
        <v>0</v>
      </c>
      <c r="H34" s="1855">
        <v>0</v>
      </c>
      <c r="I34" s="1856">
        <v>0</v>
      </c>
      <c r="J34" s="1853">
        <v>0</v>
      </c>
    </row>
    <row r="35" spans="1:10">
      <c r="A35" s="1848" t="s">
        <v>783</v>
      </c>
      <c r="B35" s="1849" t="s">
        <v>784</v>
      </c>
      <c r="C35" s="1854">
        <v>0</v>
      </c>
      <c r="D35" s="1855">
        <v>0</v>
      </c>
      <c r="E35" s="1856">
        <v>0</v>
      </c>
      <c r="F35" s="1853">
        <v>0</v>
      </c>
      <c r="G35" s="1854">
        <v>0</v>
      </c>
      <c r="H35" s="1855">
        <v>0</v>
      </c>
      <c r="I35" s="1856">
        <v>0</v>
      </c>
      <c r="J35" s="1853">
        <v>0</v>
      </c>
    </row>
    <row r="36" spans="1:10" s="1835" customFormat="1">
      <c r="A36" s="1848" t="s">
        <v>785</v>
      </c>
      <c r="B36" s="1849" t="s">
        <v>786</v>
      </c>
      <c r="C36" s="1854">
        <v>0</v>
      </c>
      <c r="D36" s="1855">
        <v>0</v>
      </c>
      <c r="E36" s="1856">
        <v>0</v>
      </c>
      <c r="F36" s="1853">
        <v>0</v>
      </c>
      <c r="G36" s="1854">
        <v>0</v>
      </c>
      <c r="H36" s="1855">
        <v>0</v>
      </c>
      <c r="I36" s="1856">
        <v>0</v>
      </c>
      <c r="J36" s="1853">
        <v>0</v>
      </c>
    </row>
    <row r="37" spans="1:10" s="1835" customFormat="1" ht="25.5">
      <c r="A37" s="1848" t="s">
        <v>787</v>
      </c>
      <c r="B37" s="1849" t="s">
        <v>788</v>
      </c>
      <c r="C37" s="1854">
        <v>0</v>
      </c>
      <c r="D37" s="1855">
        <v>0</v>
      </c>
      <c r="E37" s="1856">
        <v>0</v>
      </c>
      <c r="F37" s="1853">
        <v>0</v>
      </c>
      <c r="G37" s="1854">
        <v>0</v>
      </c>
      <c r="H37" s="1855">
        <v>0</v>
      </c>
      <c r="I37" s="1856">
        <v>0</v>
      </c>
      <c r="J37" s="1853">
        <v>0</v>
      </c>
    </row>
    <row r="38" spans="1:10" s="1835" customFormat="1" ht="25.5">
      <c r="A38" s="1848" t="s">
        <v>789</v>
      </c>
      <c r="B38" s="1849" t="s">
        <v>790</v>
      </c>
      <c r="C38" s="1854">
        <v>0</v>
      </c>
      <c r="D38" s="1855">
        <v>0</v>
      </c>
      <c r="E38" s="1856">
        <v>0</v>
      </c>
      <c r="F38" s="1853">
        <v>0</v>
      </c>
      <c r="G38" s="1854">
        <v>0</v>
      </c>
      <c r="H38" s="1855">
        <v>0</v>
      </c>
      <c r="I38" s="1856">
        <v>0</v>
      </c>
      <c r="J38" s="1853">
        <v>0</v>
      </c>
    </row>
    <row r="39" spans="1:10" s="1835" customFormat="1">
      <c r="A39" s="1848" t="s">
        <v>791</v>
      </c>
      <c r="B39" s="1849" t="s">
        <v>792</v>
      </c>
      <c r="C39" s="1854">
        <v>0</v>
      </c>
      <c r="D39" s="1855">
        <v>0</v>
      </c>
      <c r="E39" s="1856">
        <v>0</v>
      </c>
      <c r="F39" s="1853">
        <v>0</v>
      </c>
      <c r="G39" s="1854">
        <v>0</v>
      </c>
      <c r="H39" s="1855">
        <v>0</v>
      </c>
      <c r="I39" s="1856">
        <v>0</v>
      </c>
      <c r="J39" s="1853">
        <v>0</v>
      </c>
    </row>
    <row r="40" spans="1:10" s="1835" customFormat="1" ht="25.5">
      <c r="A40" s="1848" t="s">
        <v>793</v>
      </c>
      <c r="B40" s="1849" t="s">
        <v>794</v>
      </c>
      <c r="C40" s="1854">
        <v>0</v>
      </c>
      <c r="D40" s="1855">
        <v>0</v>
      </c>
      <c r="E40" s="1856">
        <v>0</v>
      </c>
      <c r="F40" s="1853">
        <v>0</v>
      </c>
      <c r="G40" s="1854">
        <v>0</v>
      </c>
      <c r="H40" s="1855">
        <v>0</v>
      </c>
      <c r="I40" s="1856">
        <v>0</v>
      </c>
      <c r="J40" s="1853">
        <v>0</v>
      </c>
    </row>
    <row r="41" spans="1:10" s="1835" customFormat="1" ht="18" customHeight="1">
      <c r="A41" s="1848" t="s">
        <v>795</v>
      </c>
      <c r="B41" s="1849" t="s">
        <v>796</v>
      </c>
      <c r="C41" s="1854">
        <v>0</v>
      </c>
      <c r="D41" s="1855">
        <v>0</v>
      </c>
      <c r="E41" s="1856">
        <v>0</v>
      </c>
      <c r="F41" s="1853">
        <v>0</v>
      </c>
      <c r="G41" s="1854">
        <v>0</v>
      </c>
      <c r="H41" s="1855">
        <v>0</v>
      </c>
      <c r="I41" s="1856">
        <v>0</v>
      </c>
      <c r="J41" s="1853">
        <v>0</v>
      </c>
    </row>
    <row r="42" spans="1:10" s="1835" customFormat="1">
      <c r="A42" s="1848" t="s">
        <v>797</v>
      </c>
      <c r="B42" s="1849" t="s">
        <v>798</v>
      </c>
      <c r="C42" s="1854">
        <v>0</v>
      </c>
      <c r="D42" s="1855">
        <v>0</v>
      </c>
      <c r="E42" s="1856">
        <v>0</v>
      </c>
      <c r="F42" s="1853">
        <v>0</v>
      </c>
      <c r="G42" s="1854">
        <v>0</v>
      </c>
      <c r="H42" s="1855">
        <v>0</v>
      </c>
      <c r="I42" s="1856">
        <v>0</v>
      </c>
      <c r="J42" s="1853">
        <v>0</v>
      </c>
    </row>
    <row r="43" spans="1:10" s="1835" customFormat="1">
      <c r="A43" s="1848" t="s">
        <v>799</v>
      </c>
      <c r="B43" s="1849"/>
      <c r="C43" s="1854">
        <v>0</v>
      </c>
      <c r="D43" s="1855">
        <v>0</v>
      </c>
      <c r="E43" s="1856">
        <v>0</v>
      </c>
      <c r="F43" s="1853">
        <v>0</v>
      </c>
      <c r="G43" s="1854">
        <v>0</v>
      </c>
      <c r="H43" s="1855">
        <v>0</v>
      </c>
      <c r="I43" s="1856">
        <v>0</v>
      </c>
      <c r="J43" s="1853">
        <v>0</v>
      </c>
    </row>
    <row r="44" spans="1:10" s="1835" customFormat="1">
      <c r="A44" s="1848" t="s">
        <v>800</v>
      </c>
      <c r="B44" s="1849" t="s">
        <v>801</v>
      </c>
      <c r="C44" s="1854">
        <v>0</v>
      </c>
      <c r="D44" s="1855">
        <v>361.46100000000001</v>
      </c>
      <c r="E44" s="1856">
        <v>0</v>
      </c>
      <c r="F44" s="1853">
        <v>361.46100000000001</v>
      </c>
      <c r="G44" s="1854">
        <v>0</v>
      </c>
      <c r="H44" s="1855">
        <v>301.46100000000001</v>
      </c>
      <c r="I44" s="1856">
        <v>0</v>
      </c>
      <c r="J44" s="1853">
        <v>301.46100000000001</v>
      </c>
    </row>
    <row r="45" spans="1:10" s="1835" customFormat="1">
      <c r="A45" s="1848" t="s">
        <v>802</v>
      </c>
      <c r="B45" s="1849" t="s">
        <v>803</v>
      </c>
      <c r="C45" s="1854">
        <v>0</v>
      </c>
      <c r="D45" s="1855">
        <v>361.46100000000001</v>
      </c>
      <c r="E45" s="1856">
        <v>0</v>
      </c>
      <c r="F45" s="1853">
        <v>361.46100000000001</v>
      </c>
      <c r="G45" s="1854">
        <v>0</v>
      </c>
      <c r="H45" s="1855">
        <v>301.46100000000001</v>
      </c>
      <c r="I45" s="1856">
        <v>0</v>
      </c>
      <c r="J45" s="1853">
        <v>301.46100000000001</v>
      </c>
    </row>
    <row r="46" spans="1:10" s="1835" customFormat="1">
      <c r="A46" s="1848" t="s">
        <v>804</v>
      </c>
      <c r="B46" s="1849" t="s">
        <v>805</v>
      </c>
      <c r="C46" s="1854">
        <v>0</v>
      </c>
      <c r="D46" s="1855">
        <v>361.46100000000001</v>
      </c>
      <c r="E46" s="1856">
        <v>0</v>
      </c>
      <c r="F46" s="1853">
        <v>361.46100000000001</v>
      </c>
      <c r="G46" s="1854">
        <v>0</v>
      </c>
      <c r="H46" s="1855">
        <v>301.46100000000001</v>
      </c>
      <c r="I46" s="1856">
        <v>0</v>
      </c>
      <c r="J46" s="1853">
        <v>301.46100000000001</v>
      </c>
    </row>
    <row r="47" spans="1:10" s="1835" customFormat="1">
      <c r="A47" s="1848" t="s">
        <v>806</v>
      </c>
      <c r="B47" s="1849" t="s">
        <v>807</v>
      </c>
      <c r="C47" s="1854">
        <v>0</v>
      </c>
      <c r="D47" s="1855">
        <v>0</v>
      </c>
      <c r="E47" s="1856">
        <v>0</v>
      </c>
      <c r="F47" s="1853">
        <v>0</v>
      </c>
      <c r="G47" s="1854">
        <v>0</v>
      </c>
      <c r="H47" s="1855">
        <v>0</v>
      </c>
      <c r="I47" s="1856">
        <v>0</v>
      </c>
      <c r="J47" s="1853">
        <v>0</v>
      </c>
    </row>
    <row r="48" spans="1:10" s="1835" customFormat="1">
      <c r="A48" s="1848" t="s">
        <v>808</v>
      </c>
      <c r="B48" s="1849" t="s">
        <v>809</v>
      </c>
      <c r="C48" s="1854">
        <v>0</v>
      </c>
      <c r="D48" s="1855">
        <v>0</v>
      </c>
      <c r="E48" s="1856">
        <v>0</v>
      </c>
      <c r="F48" s="1853">
        <v>0</v>
      </c>
      <c r="G48" s="1854">
        <v>0</v>
      </c>
      <c r="H48" s="1855">
        <v>0</v>
      </c>
      <c r="I48" s="1856">
        <v>0</v>
      </c>
      <c r="J48" s="1853">
        <v>0</v>
      </c>
    </row>
    <row r="49" spans="1:10" s="1835" customFormat="1">
      <c r="A49" s="1848" t="s">
        <v>810</v>
      </c>
      <c r="B49" s="1849" t="s">
        <v>811</v>
      </c>
      <c r="C49" s="1854">
        <v>0</v>
      </c>
      <c r="D49" s="1855">
        <v>0</v>
      </c>
      <c r="E49" s="1856">
        <v>0</v>
      </c>
      <c r="F49" s="1853">
        <v>0</v>
      </c>
      <c r="G49" s="1854">
        <v>0</v>
      </c>
      <c r="H49" s="1855">
        <v>0</v>
      </c>
      <c r="I49" s="1856">
        <v>0</v>
      </c>
      <c r="J49" s="1853">
        <v>0</v>
      </c>
    </row>
    <row r="50" spans="1:10" s="1835" customFormat="1">
      <c r="A50" s="1848" t="s">
        <v>812</v>
      </c>
      <c r="B50" s="1849" t="s">
        <v>813</v>
      </c>
      <c r="C50" s="1854">
        <v>0</v>
      </c>
      <c r="D50" s="1855">
        <v>0</v>
      </c>
      <c r="E50" s="1856">
        <v>0</v>
      </c>
      <c r="F50" s="1853">
        <v>0</v>
      </c>
      <c r="G50" s="1854">
        <v>0</v>
      </c>
      <c r="H50" s="1855">
        <v>0</v>
      </c>
      <c r="I50" s="1856">
        <v>0</v>
      </c>
      <c r="J50" s="1853">
        <v>0</v>
      </c>
    </row>
    <row r="51" spans="1:10" s="1835" customFormat="1">
      <c r="A51" s="1848" t="s">
        <v>814</v>
      </c>
      <c r="B51" s="1849" t="s">
        <v>815</v>
      </c>
      <c r="C51" s="1854">
        <v>0</v>
      </c>
      <c r="D51" s="1855">
        <v>0</v>
      </c>
      <c r="E51" s="1856">
        <v>0</v>
      </c>
      <c r="F51" s="1853">
        <v>0</v>
      </c>
      <c r="G51" s="1854">
        <v>0</v>
      </c>
      <c r="H51" s="1855">
        <v>0</v>
      </c>
      <c r="I51" s="1856">
        <v>0</v>
      </c>
      <c r="J51" s="1853">
        <v>0</v>
      </c>
    </row>
    <row r="52" spans="1:10" s="1835" customFormat="1">
      <c r="A52" s="1848" t="s">
        <v>816</v>
      </c>
      <c r="B52" s="1849" t="s">
        <v>817</v>
      </c>
      <c r="C52" s="1854">
        <v>0</v>
      </c>
      <c r="D52" s="1855">
        <v>0</v>
      </c>
      <c r="E52" s="1856">
        <v>0</v>
      </c>
      <c r="F52" s="1853">
        <v>0</v>
      </c>
      <c r="G52" s="1854">
        <v>0</v>
      </c>
      <c r="H52" s="1855">
        <v>0</v>
      </c>
      <c r="I52" s="1856">
        <v>0</v>
      </c>
      <c r="J52" s="1853">
        <v>0</v>
      </c>
    </row>
    <row r="53" spans="1:10" s="1835" customFormat="1" ht="27" customHeight="1">
      <c r="A53" s="1848" t="s">
        <v>818</v>
      </c>
      <c r="B53" s="1849" t="s">
        <v>819</v>
      </c>
      <c r="C53" s="1854">
        <v>0</v>
      </c>
      <c r="D53" s="1855">
        <v>0</v>
      </c>
      <c r="E53" s="1856">
        <v>0</v>
      </c>
      <c r="F53" s="1853">
        <v>0</v>
      </c>
      <c r="G53" s="1854">
        <v>0</v>
      </c>
      <c r="H53" s="1855">
        <v>0</v>
      </c>
      <c r="I53" s="1856">
        <v>0</v>
      </c>
      <c r="J53" s="1853">
        <v>0</v>
      </c>
    </row>
    <row r="54" spans="1:10" s="1835" customFormat="1" ht="38.25">
      <c r="A54" s="1848" t="s">
        <v>820</v>
      </c>
      <c r="B54" s="1849" t="s">
        <v>821</v>
      </c>
      <c r="C54" s="1854">
        <v>0</v>
      </c>
      <c r="D54" s="1855">
        <v>0</v>
      </c>
      <c r="E54" s="1856">
        <v>0</v>
      </c>
      <c r="F54" s="1853">
        <v>0</v>
      </c>
      <c r="G54" s="1854">
        <v>0</v>
      </c>
      <c r="H54" s="1855">
        <v>0</v>
      </c>
      <c r="I54" s="1856">
        <v>0</v>
      </c>
      <c r="J54" s="1853">
        <v>0</v>
      </c>
    </row>
    <row r="55" spans="1:10" s="1835" customFormat="1" ht="38.25">
      <c r="A55" s="1848" t="s">
        <v>822</v>
      </c>
      <c r="B55" s="1849" t="s">
        <v>823</v>
      </c>
      <c r="C55" s="1854">
        <v>0</v>
      </c>
      <c r="D55" s="1855">
        <v>0</v>
      </c>
      <c r="E55" s="1856">
        <v>0</v>
      </c>
      <c r="F55" s="1853">
        <v>0</v>
      </c>
      <c r="G55" s="1854">
        <v>0</v>
      </c>
      <c r="H55" s="1855">
        <v>0</v>
      </c>
      <c r="I55" s="1856">
        <v>0</v>
      </c>
      <c r="J55" s="1853">
        <v>0</v>
      </c>
    </row>
    <row r="56" spans="1:10" s="1835" customFormat="1" ht="38.25">
      <c r="A56" s="1848" t="s">
        <v>824</v>
      </c>
      <c r="B56" s="1849" t="s">
        <v>825</v>
      </c>
      <c r="C56" s="1854">
        <v>0</v>
      </c>
      <c r="D56" s="1855">
        <v>0</v>
      </c>
      <c r="E56" s="1856">
        <v>0</v>
      </c>
      <c r="F56" s="1853">
        <v>0</v>
      </c>
      <c r="G56" s="1854">
        <v>0</v>
      </c>
      <c r="H56" s="1855">
        <v>0</v>
      </c>
      <c r="I56" s="1856">
        <v>0</v>
      </c>
      <c r="J56" s="1853">
        <v>0</v>
      </c>
    </row>
    <row r="57" spans="1:10" s="1835" customFormat="1" ht="23.25" customHeight="1">
      <c r="A57" s="1848" t="s">
        <v>826</v>
      </c>
      <c r="B57" s="1849" t="s">
        <v>827</v>
      </c>
      <c r="C57" s="1854">
        <v>0</v>
      </c>
      <c r="D57" s="1855">
        <v>0</v>
      </c>
      <c r="E57" s="1856">
        <v>0</v>
      </c>
      <c r="F57" s="1853">
        <v>0</v>
      </c>
      <c r="G57" s="1854">
        <v>0</v>
      </c>
      <c r="H57" s="1855">
        <v>0</v>
      </c>
      <c r="I57" s="1856">
        <v>0</v>
      </c>
      <c r="J57" s="1853">
        <v>0</v>
      </c>
    </row>
    <row r="58" spans="1:10" s="1835" customFormat="1">
      <c r="A58" s="1848" t="s">
        <v>828</v>
      </c>
      <c r="B58" s="1849" t="s">
        <v>778</v>
      </c>
      <c r="C58" s="1854">
        <v>0</v>
      </c>
      <c r="D58" s="1855">
        <v>0</v>
      </c>
      <c r="E58" s="1856">
        <v>0</v>
      </c>
      <c r="F58" s="1853">
        <v>0</v>
      </c>
      <c r="G58" s="1854">
        <v>0</v>
      </c>
      <c r="H58" s="1855">
        <v>0</v>
      </c>
      <c r="I58" s="1856">
        <v>0</v>
      </c>
      <c r="J58" s="1853">
        <v>0</v>
      </c>
    </row>
    <row r="59" spans="1:10" s="1835" customFormat="1">
      <c r="A59" s="1848" t="s">
        <v>829</v>
      </c>
      <c r="B59" s="1849" t="s">
        <v>830</v>
      </c>
      <c r="C59" s="1854">
        <v>0</v>
      </c>
      <c r="D59" s="1855">
        <v>0</v>
      </c>
      <c r="E59" s="1856">
        <v>0</v>
      </c>
      <c r="F59" s="1853">
        <v>0</v>
      </c>
      <c r="G59" s="1854">
        <v>0</v>
      </c>
      <c r="H59" s="1855">
        <v>0</v>
      </c>
      <c r="I59" s="1856">
        <v>0</v>
      </c>
      <c r="J59" s="1853">
        <v>0</v>
      </c>
    </row>
    <row r="60" spans="1:10" s="1835" customFormat="1" ht="25.5">
      <c r="A60" s="1848" t="s">
        <v>831</v>
      </c>
      <c r="B60" s="1849" t="s">
        <v>832</v>
      </c>
      <c r="C60" s="1854">
        <v>0</v>
      </c>
      <c r="D60" s="1855">
        <v>0</v>
      </c>
      <c r="E60" s="1856">
        <v>0</v>
      </c>
      <c r="F60" s="1853">
        <v>0</v>
      </c>
      <c r="G60" s="1854">
        <v>0</v>
      </c>
      <c r="H60" s="1855">
        <v>0</v>
      </c>
      <c r="I60" s="1856">
        <v>0</v>
      </c>
      <c r="J60" s="1853">
        <v>0</v>
      </c>
    </row>
    <row r="61" spans="1:10" s="1835" customFormat="1">
      <c r="A61" s="1848" t="s">
        <v>833</v>
      </c>
      <c r="B61" s="1849" t="s">
        <v>834</v>
      </c>
      <c r="C61" s="1854">
        <v>0</v>
      </c>
      <c r="D61" s="1855">
        <v>0</v>
      </c>
      <c r="E61" s="1856">
        <v>0</v>
      </c>
      <c r="F61" s="1853">
        <v>0</v>
      </c>
      <c r="G61" s="1854">
        <v>0</v>
      </c>
      <c r="H61" s="1855">
        <v>0</v>
      </c>
      <c r="I61" s="1856">
        <v>0</v>
      </c>
      <c r="J61" s="1853">
        <v>0</v>
      </c>
    </row>
    <row r="62" spans="1:10" s="1835" customFormat="1" ht="25.5">
      <c r="A62" s="1848" t="s">
        <v>835</v>
      </c>
      <c r="B62" s="1849" t="s">
        <v>836</v>
      </c>
      <c r="C62" s="1854">
        <v>0</v>
      </c>
      <c r="D62" s="1855">
        <v>0</v>
      </c>
      <c r="E62" s="1856">
        <v>0</v>
      </c>
      <c r="F62" s="1853">
        <v>0</v>
      </c>
      <c r="G62" s="1854">
        <v>0</v>
      </c>
      <c r="H62" s="1855">
        <v>0</v>
      </c>
      <c r="I62" s="1856">
        <v>0</v>
      </c>
      <c r="J62" s="1853">
        <v>0</v>
      </c>
    </row>
    <row r="63" spans="1:10" s="1835" customFormat="1" ht="25.5">
      <c r="A63" s="1848" t="s">
        <v>837</v>
      </c>
      <c r="B63" s="1849" t="s">
        <v>838</v>
      </c>
      <c r="C63" s="1854">
        <v>0</v>
      </c>
      <c r="D63" s="1855">
        <v>0</v>
      </c>
      <c r="E63" s="1856">
        <v>0</v>
      </c>
      <c r="F63" s="1853">
        <v>0</v>
      </c>
      <c r="G63" s="1854">
        <v>0</v>
      </c>
      <c r="H63" s="1855">
        <v>0</v>
      </c>
      <c r="I63" s="1856">
        <v>0</v>
      </c>
      <c r="J63" s="1853">
        <v>0</v>
      </c>
    </row>
    <row r="64" spans="1:10" s="1835" customFormat="1">
      <c r="A64" s="1848" t="s">
        <v>839</v>
      </c>
      <c r="B64" s="1849" t="s">
        <v>792</v>
      </c>
      <c r="C64" s="1854">
        <v>0</v>
      </c>
      <c r="D64" s="1855">
        <v>0</v>
      </c>
      <c r="E64" s="1856">
        <v>0</v>
      </c>
      <c r="F64" s="1853">
        <v>0</v>
      </c>
      <c r="G64" s="1854">
        <v>0</v>
      </c>
      <c r="H64" s="1855">
        <v>0</v>
      </c>
      <c r="I64" s="1856">
        <v>0</v>
      </c>
      <c r="J64" s="1853">
        <v>0</v>
      </c>
    </row>
    <row r="65" spans="1:10" s="1835" customFormat="1" ht="25.5">
      <c r="A65" s="1848" t="s">
        <v>840</v>
      </c>
      <c r="B65" s="1849" t="s">
        <v>841</v>
      </c>
      <c r="C65" s="1854">
        <v>0</v>
      </c>
      <c r="D65" s="1855">
        <v>0</v>
      </c>
      <c r="E65" s="1856">
        <v>0</v>
      </c>
      <c r="F65" s="1853">
        <v>0</v>
      </c>
      <c r="G65" s="1854">
        <v>0</v>
      </c>
      <c r="H65" s="1855">
        <v>0</v>
      </c>
      <c r="I65" s="1856">
        <v>0</v>
      </c>
      <c r="J65" s="1853">
        <v>0</v>
      </c>
    </row>
    <row r="66" spans="1:10" s="1835" customFormat="1">
      <c r="A66" s="1848" t="s">
        <v>842</v>
      </c>
      <c r="B66" s="1849" t="s">
        <v>796</v>
      </c>
      <c r="C66" s="1854">
        <v>0</v>
      </c>
      <c r="D66" s="1855">
        <v>0</v>
      </c>
      <c r="E66" s="1856">
        <v>0</v>
      </c>
      <c r="F66" s="1853">
        <v>0</v>
      </c>
      <c r="G66" s="1854">
        <v>0</v>
      </c>
      <c r="H66" s="1855">
        <v>0</v>
      </c>
      <c r="I66" s="1856">
        <v>0</v>
      </c>
      <c r="J66" s="1853">
        <v>0</v>
      </c>
    </row>
    <row r="67" spans="1:10" s="1835" customFormat="1">
      <c r="A67" s="1848" t="s">
        <v>843</v>
      </c>
      <c r="B67" s="1849" t="s">
        <v>844</v>
      </c>
      <c r="C67" s="1854">
        <v>0</v>
      </c>
      <c r="D67" s="1855">
        <v>0</v>
      </c>
      <c r="E67" s="1856">
        <v>0</v>
      </c>
      <c r="F67" s="1853">
        <v>0</v>
      </c>
      <c r="G67" s="1854">
        <v>0</v>
      </c>
      <c r="H67" s="1855">
        <v>0</v>
      </c>
      <c r="I67" s="1856">
        <v>0</v>
      </c>
      <c r="J67" s="1853">
        <v>0</v>
      </c>
    </row>
    <row r="68" spans="1:10" s="1835" customFormat="1">
      <c r="A68" s="1848" t="s">
        <v>845</v>
      </c>
      <c r="B68" s="1849" t="s">
        <v>846</v>
      </c>
      <c r="C68" s="1854">
        <v>3743.0576000000001</v>
      </c>
      <c r="D68" s="1855">
        <v>1697.7611999999999</v>
      </c>
      <c r="E68" s="1856">
        <v>430.97899999999998</v>
      </c>
      <c r="F68" s="1853">
        <v>5871.7977999999994</v>
      </c>
      <c r="G68" s="1854">
        <v>3743.1525999999999</v>
      </c>
      <c r="H68" s="1855">
        <v>1747.2809999999999</v>
      </c>
      <c r="I68" s="1856">
        <v>430.99</v>
      </c>
      <c r="J68" s="1853">
        <v>5921.4236000000001</v>
      </c>
    </row>
    <row r="69" spans="1:10" s="1835" customFormat="1">
      <c r="A69" s="1848" t="s">
        <v>847</v>
      </c>
      <c r="B69" s="1849" t="s">
        <v>848</v>
      </c>
      <c r="C69" s="1854">
        <v>3743.0576000000001</v>
      </c>
      <c r="D69" s="1855">
        <v>1697.7611999999999</v>
      </c>
      <c r="E69" s="1856">
        <v>430.97899999999998</v>
      </c>
      <c r="F69" s="1853">
        <v>5871.7977999999994</v>
      </c>
      <c r="G69" s="1854">
        <v>3743.1525999999999</v>
      </c>
      <c r="H69" s="1855">
        <v>1747.2809999999999</v>
      </c>
      <c r="I69" s="1856">
        <v>430.99</v>
      </c>
      <c r="J69" s="1853">
        <v>5921.4236000000001</v>
      </c>
    </row>
    <row r="70" spans="1:10" s="1835" customFormat="1">
      <c r="A70" s="1848" t="s">
        <v>849</v>
      </c>
      <c r="B70" s="1849" t="s">
        <v>850</v>
      </c>
      <c r="C70" s="1854">
        <v>90.97760000000001</v>
      </c>
      <c r="D70" s="1855">
        <v>24</v>
      </c>
      <c r="E70" s="1856">
        <v>307.84199999999998</v>
      </c>
      <c r="F70" s="1853">
        <v>422.81959999999998</v>
      </c>
      <c r="G70" s="1854">
        <v>90.97760000000001</v>
      </c>
      <c r="H70" s="1855">
        <v>24</v>
      </c>
      <c r="I70" s="1856">
        <v>307.85000000000002</v>
      </c>
      <c r="J70" s="1853">
        <v>422.82759999999996</v>
      </c>
    </row>
    <row r="71" spans="1:10" s="1835" customFormat="1">
      <c r="A71" s="1848" t="s">
        <v>851</v>
      </c>
      <c r="B71" s="1849" t="s">
        <v>852</v>
      </c>
      <c r="C71" s="1854">
        <v>3632.5349999999999</v>
      </c>
      <c r="D71" s="1855">
        <v>1673.7611999999999</v>
      </c>
      <c r="E71" s="1856">
        <v>123.137</v>
      </c>
      <c r="F71" s="1853">
        <v>5429.4332000000004</v>
      </c>
      <c r="G71" s="1854">
        <v>3632.63</v>
      </c>
      <c r="H71" s="1855">
        <v>1723.2809999999999</v>
      </c>
      <c r="I71" s="1856">
        <v>123.14</v>
      </c>
      <c r="J71" s="1853">
        <v>5479.0510000000004</v>
      </c>
    </row>
    <row r="72" spans="1:10">
      <c r="A72" s="1848" t="s">
        <v>853</v>
      </c>
      <c r="B72" s="1849" t="s">
        <v>854</v>
      </c>
      <c r="C72" s="1854">
        <v>19.545000000000002</v>
      </c>
      <c r="D72" s="1855">
        <v>0</v>
      </c>
      <c r="E72" s="1856">
        <v>0</v>
      </c>
      <c r="F72" s="1853">
        <v>19.545000000000002</v>
      </c>
      <c r="G72" s="1854">
        <v>19.545000000000002</v>
      </c>
      <c r="H72" s="1855">
        <v>0</v>
      </c>
      <c r="I72" s="1856">
        <v>0</v>
      </c>
      <c r="J72" s="1853">
        <v>19.545000000000002</v>
      </c>
    </row>
    <row r="73" spans="1:10">
      <c r="A73" s="1848" t="s">
        <v>855</v>
      </c>
      <c r="B73" s="1849" t="s">
        <v>856</v>
      </c>
      <c r="C73" s="1854">
        <v>0</v>
      </c>
      <c r="D73" s="1855">
        <v>0</v>
      </c>
      <c r="E73" s="1856">
        <v>0</v>
      </c>
      <c r="F73" s="1853">
        <v>0</v>
      </c>
      <c r="G73" s="1854">
        <v>0</v>
      </c>
      <c r="H73" s="1855">
        <v>0</v>
      </c>
      <c r="I73" s="1856">
        <v>0</v>
      </c>
      <c r="J73" s="1853">
        <v>0</v>
      </c>
    </row>
    <row r="74" spans="1:10">
      <c r="A74" s="1848" t="s">
        <v>857</v>
      </c>
      <c r="B74" s="1849" t="s">
        <v>858</v>
      </c>
      <c r="C74" s="1854">
        <v>0</v>
      </c>
      <c r="D74" s="1855">
        <v>0</v>
      </c>
      <c r="E74" s="1856">
        <v>0</v>
      </c>
      <c r="F74" s="1853">
        <v>0</v>
      </c>
      <c r="G74" s="1854">
        <v>0</v>
      </c>
      <c r="H74" s="1855">
        <v>0</v>
      </c>
      <c r="I74" s="1856">
        <v>0</v>
      </c>
      <c r="J74" s="1853">
        <v>0</v>
      </c>
    </row>
    <row r="75" spans="1:10">
      <c r="A75" s="1848" t="s">
        <v>859</v>
      </c>
      <c r="B75" s="1849" t="s">
        <v>860</v>
      </c>
      <c r="C75" s="1854">
        <v>0</v>
      </c>
      <c r="D75" s="1855">
        <v>0</v>
      </c>
      <c r="E75" s="1856">
        <v>0</v>
      </c>
      <c r="F75" s="1853">
        <v>0</v>
      </c>
      <c r="G75" s="1854">
        <v>0</v>
      </c>
      <c r="H75" s="1855">
        <v>0</v>
      </c>
      <c r="I75" s="1856">
        <v>0</v>
      </c>
      <c r="J75" s="1853">
        <v>0</v>
      </c>
    </row>
    <row r="76" spans="1:10">
      <c r="A76" s="1848" t="s">
        <v>861</v>
      </c>
      <c r="B76" s="1849" t="s">
        <v>862</v>
      </c>
      <c r="C76" s="1854">
        <v>0</v>
      </c>
      <c r="D76" s="1855">
        <v>0</v>
      </c>
      <c r="E76" s="1856">
        <v>0</v>
      </c>
      <c r="F76" s="1853">
        <v>0</v>
      </c>
      <c r="G76" s="1854">
        <v>0</v>
      </c>
      <c r="H76" s="1855">
        <v>0</v>
      </c>
      <c r="I76" s="1856">
        <v>0</v>
      </c>
      <c r="J76" s="1853">
        <v>0</v>
      </c>
    </row>
    <row r="77" spans="1:10">
      <c r="A77" s="1848" t="s">
        <v>863</v>
      </c>
      <c r="B77" s="1849" t="s">
        <v>864</v>
      </c>
      <c r="C77" s="1854">
        <v>0</v>
      </c>
      <c r="D77" s="1855">
        <v>0</v>
      </c>
      <c r="E77" s="1856">
        <v>0</v>
      </c>
      <c r="F77" s="1853">
        <v>0</v>
      </c>
      <c r="G77" s="1854">
        <v>0</v>
      </c>
      <c r="H77" s="1855">
        <v>0</v>
      </c>
      <c r="I77" s="1856">
        <v>0</v>
      </c>
      <c r="J77" s="1853">
        <v>0</v>
      </c>
    </row>
    <row r="78" spans="1:10" ht="25.5">
      <c r="A78" s="1848" t="s">
        <v>865</v>
      </c>
      <c r="B78" s="1849" t="s">
        <v>866</v>
      </c>
      <c r="C78" s="1854">
        <v>0</v>
      </c>
      <c r="D78" s="1855">
        <v>0</v>
      </c>
      <c r="E78" s="1856">
        <v>0</v>
      </c>
      <c r="F78" s="1853">
        <v>0</v>
      </c>
      <c r="G78" s="1854">
        <v>0</v>
      </c>
      <c r="H78" s="1855">
        <v>0</v>
      </c>
      <c r="I78" s="1856">
        <v>0</v>
      </c>
      <c r="J78" s="1853">
        <v>0</v>
      </c>
    </row>
    <row r="79" spans="1:10" ht="38.25">
      <c r="A79" s="1848" t="s">
        <v>867</v>
      </c>
      <c r="B79" s="1849" t="s">
        <v>868</v>
      </c>
      <c r="C79" s="1854">
        <v>0</v>
      </c>
      <c r="D79" s="1855">
        <v>0</v>
      </c>
      <c r="E79" s="1856">
        <v>0</v>
      </c>
      <c r="F79" s="1853">
        <v>0</v>
      </c>
      <c r="G79" s="1854">
        <v>0</v>
      </c>
      <c r="H79" s="1855">
        <v>0</v>
      </c>
      <c r="I79" s="1856">
        <v>0</v>
      </c>
      <c r="J79" s="1853">
        <v>0</v>
      </c>
    </row>
    <row r="80" spans="1:10" ht="25.5">
      <c r="A80" s="1848" t="s">
        <v>869</v>
      </c>
      <c r="B80" s="1849" t="s">
        <v>870</v>
      </c>
      <c r="C80" s="1854">
        <v>0</v>
      </c>
      <c r="D80" s="1855">
        <v>0</v>
      </c>
      <c r="E80" s="1856">
        <v>0</v>
      </c>
      <c r="F80" s="1853">
        <v>0</v>
      </c>
      <c r="G80" s="1854">
        <v>0</v>
      </c>
      <c r="H80" s="1855">
        <v>0</v>
      </c>
      <c r="I80" s="1856">
        <v>0</v>
      </c>
      <c r="J80" s="1853">
        <v>0</v>
      </c>
    </row>
    <row r="81" spans="1:10" ht="25.5">
      <c r="A81" s="1848" t="s">
        <v>871</v>
      </c>
      <c r="B81" s="1849" t="s">
        <v>872</v>
      </c>
      <c r="C81" s="1854">
        <v>0</v>
      </c>
      <c r="D81" s="1855">
        <v>0</v>
      </c>
      <c r="E81" s="1856">
        <v>0</v>
      </c>
      <c r="F81" s="1853">
        <v>0</v>
      </c>
      <c r="G81" s="1854">
        <v>0</v>
      </c>
      <c r="H81" s="1855">
        <v>0</v>
      </c>
      <c r="I81" s="1856">
        <v>0</v>
      </c>
      <c r="J81" s="1853">
        <v>0</v>
      </c>
    </row>
    <row r="82" spans="1:10">
      <c r="A82" s="1848" t="s">
        <v>873</v>
      </c>
      <c r="B82" s="1849" t="s">
        <v>874</v>
      </c>
      <c r="C82" s="1854">
        <v>0</v>
      </c>
      <c r="D82" s="1855">
        <v>0</v>
      </c>
      <c r="E82" s="1856">
        <v>0</v>
      </c>
      <c r="F82" s="1853">
        <v>0</v>
      </c>
      <c r="G82" s="1854">
        <v>0</v>
      </c>
      <c r="H82" s="1855">
        <v>0</v>
      </c>
      <c r="I82" s="1856">
        <v>0</v>
      </c>
      <c r="J82" s="1853">
        <v>0</v>
      </c>
    </row>
    <row r="83" spans="1:10">
      <c r="A83" s="1848" t="s">
        <v>875</v>
      </c>
      <c r="B83" s="1849" t="s">
        <v>876</v>
      </c>
      <c r="C83" s="1854">
        <v>0</v>
      </c>
      <c r="D83" s="1855">
        <v>0</v>
      </c>
      <c r="E83" s="1856">
        <v>0</v>
      </c>
      <c r="F83" s="1853">
        <v>0</v>
      </c>
      <c r="G83" s="1854">
        <v>0</v>
      </c>
      <c r="H83" s="1855">
        <v>0</v>
      </c>
      <c r="I83" s="1856">
        <v>0</v>
      </c>
      <c r="J83" s="1853">
        <v>0</v>
      </c>
    </row>
    <row r="84" spans="1:10">
      <c r="A84" s="1848" t="s">
        <v>877</v>
      </c>
      <c r="B84" s="1849" t="s">
        <v>786</v>
      </c>
      <c r="C84" s="1854">
        <v>0</v>
      </c>
      <c r="D84" s="1855">
        <v>0</v>
      </c>
      <c r="E84" s="1856">
        <v>0</v>
      </c>
      <c r="F84" s="1853">
        <v>0</v>
      </c>
      <c r="G84" s="1854">
        <v>0</v>
      </c>
      <c r="H84" s="1855">
        <v>0</v>
      </c>
      <c r="I84" s="1856">
        <v>0</v>
      </c>
      <c r="J84" s="1853">
        <v>0</v>
      </c>
    </row>
    <row r="85" spans="1:10" ht="25.5">
      <c r="A85" s="1848" t="s">
        <v>878</v>
      </c>
      <c r="B85" s="1849" t="s">
        <v>788</v>
      </c>
      <c r="C85" s="1854">
        <v>0</v>
      </c>
      <c r="D85" s="1855">
        <v>0</v>
      </c>
      <c r="E85" s="1856">
        <v>0</v>
      </c>
      <c r="F85" s="1853">
        <v>0</v>
      </c>
      <c r="G85" s="1854">
        <v>0</v>
      </c>
      <c r="H85" s="1855">
        <v>0</v>
      </c>
      <c r="I85" s="1856">
        <v>0</v>
      </c>
      <c r="J85" s="1853">
        <v>0</v>
      </c>
    </row>
    <row r="86" spans="1:10" s="1835" customFormat="1" ht="25.5">
      <c r="A86" s="1848" t="s">
        <v>879</v>
      </c>
      <c r="B86" s="1849" t="s">
        <v>838</v>
      </c>
      <c r="C86" s="1854">
        <v>0</v>
      </c>
      <c r="D86" s="1855">
        <v>0</v>
      </c>
      <c r="E86" s="1856">
        <v>0</v>
      </c>
      <c r="F86" s="1853">
        <v>0</v>
      </c>
      <c r="G86" s="1854">
        <v>0</v>
      </c>
      <c r="H86" s="1855">
        <v>0</v>
      </c>
      <c r="I86" s="1856">
        <v>0</v>
      </c>
      <c r="J86" s="1853">
        <v>0</v>
      </c>
    </row>
    <row r="87" spans="1:10">
      <c r="A87" s="1848" t="s">
        <v>880</v>
      </c>
      <c r="B87" s="1849" t="s">
        <v>792</v>
      </c>
      <c r="C87" s="1854">
        <v>0</v>
      </c>
      <c r="D87" s="1855">
        <v>0</v>
      </c>
      <c r="E87" s="1856">
        <v>0</v>
      </c>
      <c r="F87" s="1853">
        <v>0</v>
      </c>
      <c r="G87" s="1854">
        <v>0</v>
      </c>
      <c r="H87" s="1855">
        <v>0</v>
      </c>
      <c r="I87" s="1856">
        <v>0</v>
      </c>
      <c r="J87" s="1853">
        <v>0</v>
      </c>
    </row>
    <row r="88" spans="1:10" ht="25.5">
      <c r="A88" s="1848" t="s">
        <v>881</v>
      </c>
      <c r="B88" s="1849" t="s">
        <v>882</v>
      </c>
      <c r="C88" s="1854">
        <v>0</v>
      </c>
      <c r="D88" s="1855">
        <v>0</v>
      </c>
      <c r="E88" s="1856">
        <v>0</v>
      </c>
      <c r="F88" s="1853">
        <v>0</v>
      </c>
      <c r="G88" s="1854">
        <v>0</v>
      </c>
      <c r="H88" s="1855">
        <v>0</v>
      </c>
      <c r="I88" s="1856">
        <v>0</v>
      </c>
      <c r="J88" s="1853">
        <v>0</v>
      </c>
    </row>
    <row r="89" spans="1:10" ht="15" customHeight="1">
      <c r="A89" s="1848" t="s">
        <v>883</v>
      </c>
      <c r="B89" s="1849" t="s">
        <v>796</v>
      </c>
      <c r="C89" s="1854">
        <v>0</v>
      </c>
      <c r="D89" s="1855">
        <v>0</v>
      </c>
      <c r="E89" s="1856">
        <v>0</v>
      </c>
      <c r="F89" s="1853">
        <v>0</v>
      </c>
      <c r="G89" s="1854">
        <v>0</v>
      </c>
      <c r="H89" s="1855">
        <v>0</v>
      </c>
      <c r="I89" s="1856">
        <v>0</v>
      </c>
      <c r="J89" s="1853">
        <v>0</v>
      </c>
    </row>
    <row r="90" spans="1:10" ht="15.6" customHeight="1" thickBot="1">
      <c r="A90" s="1857" t="s">
        <v>884</v>
      </c>
      <c r="B90" s="1858" t="s">
        <v>885</v>
      </c>
      <c r="C90" s="1859">
        <v>0</v>
      </c>
      <c r="D90" s="1860">
        <v>0</v>
      </c>
      <c r="E90" s="1861">
        <v>0</v>
      </c>
      <c r="F90" s="1862">
        <v>0</v>
      </c>
      <c r="G90" s="1859">
        <v>0</v>
      </c>
      <c r="H90" s="1860">
        <v>0</v>
      </c>
      <c r="I90" s="1861">
        <v>0</v>
      </c>
      <c r="J90" s="1862">
        <v>0</v>
      </c>
    </row>
  </sheetData>
  <mergeCells count="7">
    <mergeCell ref="I2:J2"/>
    <mergeCell ref="A3:J3"/>
    <mergeCell ref="I4:J4"/>
    <mergeCell ref="A5:A6"/>
    <mergeCell ref="B5:B6"/>
    <mergeCell ref="C5:F5"/>
    <mergeCell ref="G5:J5"/>
  </mergeCells>
  <pageMargins left="0" right="0" top="0" bottom="0" header="0" footer="0"/>
  <pageSetup paperSize="9" scale="4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workbookViewId="0"/>
  </sheetViews>
  <sheetFormatPr defaultRowHeight="12.75"/>
  <cols>
    <col min="1" max="2" width="8.85546875" style="1864"/>
    <col min="3" max="3" width="57.85546875" style="1864" customWidth="1"/>
    <col min="4" max="4" width="10.5703125" style="1864" customWidth="1"/>
    <col min="5" max="5" width="9.42578125" style="1864" customWidth="1"/>
    <col min="6" max="6" width="12.140625" style="1864" customWidth="1"/>
    <col min="7" max="7" width="10" style="1864" customWidth="1"/>
    <col min="8" max="8" width="12.42578125" style="1864" bestFit="1" customWidth="1"/>
    <col min="9" max="10" width="11.28515625" style="1864" bestFit="1" customWidth="1"/>
    <col min="11" max="11" width="12.42578125" style="1864" bestFit="1" customWidth="1"/>
    <col min="12" max="12" width="11.5703125" style="1864" bestFit="1" customWidth="1"/>
    <col min="13" max="13" width="15.5703125" style="1864" bestFit="1" customWidth="1"/>
    <col min="14" max="15" width="10.5703125" style="1864" bestFit="1" customWidth="1"/>
    <col min="16" max="245" width="8.85546875" style="1864"/>
    <col min="246" max="246" width="57.85546875" style="1864" customWidth="1"/>
    <col min="247" max="247" width="8.42578125" style="1864" bestFit="1" customWidth="1"/>
    <col min="248" max="248" width="8.42578125" style="1864" customWidth="1"/>
    <col min="249" max="249" width="7.7109375" style="1864" customWidth="1"/>
    <col min="250" max="250" width="8.140625" style="1864" customWidth="1"/>
    <col min="251" max="251" width="9.85546875" style="1864" customWidth="1"/>
    <col min="252" max="252" width="9" style="1864" customWidth="1"/>
    <col min="253" max="253" width="8.5703125" style="1864" customWidth="1"/>
    <col min="254" max="254" width="9.7109375" style="1864" customWidth="1"/>
    <col min="255" max="501" width="8.85546875" style="1864"/>
    <col min="502" max="502" width="57.85546875" style="1864" customWidth="1"/>
    <col min="503" max="503" width="8.42578125" style="1864" bestFit="1" customWidth="1"/>
    <col min="504" max="504" width="8.42578125" style="1864" customWidth="1"/>
    <col min="505" max="505" width="7.7109375" style="1864" customWidth="1"/>
    <col min="506" max="506" width="8.140625" style="1864" customWidth="1"/>
    <col min="507" max="507" width="9.85546875" style="1864" customWidth="1"/>
    <col min="508" max="508" width="9" style="1864" customWidth="1"/>
    <col min="509" max="509" width="8.5703125" style="1864" customWidth="1"/>
    <col min="510" max="510" width="9.7109375" style="1864" customWidth="1"/>
    <col min="511" max="757" width="8.85546875" style="1864"/>
    <col min="758" max="758" width="57.85546875" style="1864" customWidth="1"/>
    <col min="759" max="759" width="8.42578125" style="1864" bestFit="1" customWidth="1"/>
    <col min="760" max="760" width="8.42578125" style="1864" customWidth="1"/>
    <col min="761" max="761" width="7.7109375" style="1864" customWidth="1"/>
    <col min="762" max="762" width="8.140625" style="1864" customWidth="1"/>
    <col min="763" max="763" width="9.85546875" style="1864" customWidth="1"/>
    <col min="764" max="764" width="9" style="1864" customWidth="1"/>
    <col min="765" max="765" width="8.5703125" style="1864" customWidth="1"/>
    <col min="766" max="766" width="9.7109375" style="1864" customWidth="1"/>
    <col min="767" max="1013" width="8.85546875" style="1864"/>
    <col min="1014" max="1014" width="57.85546875" style="1864" customWidth="1"/>
    <col min="1015" max="1015" width="8.42578125" style="1864" bestFit="1" customWidth="1"/>
    <col min="1016" max="1016" width="8.42578125" style="1864" customWidth="1"/>
    <col min="1017" max="1017" width="7.7109375" style="1864" customWidth="1"/>
    <col min="1018" max="1018" width="8.140625" style="1864" customWidth="1"/>
    <col min="1019" max="1019" width="9.85546875" style="1864" customWidth="1"/>
    <col min="1020" max="1020" width="9" style="1864" customWidth="1"/>
    <col min="1021" max="1021" width="8.5703125" style="1864" customWidth="1"/>
    <col min="1022" max="1022" width="9.7109375" style="1864" customWidth="1"/>
    <col min="1023" max="1269" width="8.85546875" style="1864"/>
    <col min="1270" max="1270" width="57.85546875" style="1864" customWidth="1"/>
    <col min="1271" max="1271" width="8.42578125" style="1864" bestFit="1" customWidth="1"/>
    <col min="1272" max="1272" width="8.42578125" style="1864" customWidth="1"/>
    <col min="1273" max="1273" width="7.7109375" style="1864" customWidth="1"/>
    <col min="1274" max="1274" width="8.140625" style="1864" customWidth="1"/>
    <col min="1275" max="1275" width="9.85546875" style="1864" customWidth="1"/>
    <col min="1276" max="1276" width="9" style="1864" customWidth="1"/>
    <col min="1277" max="1277" width="8.5703125" style="1864" customWidth="1"/>
    <col min="1278" max="1278" width="9.7109375" style="1864" customWidth="1"/>
    <col min="1279" max="1525" width="8.85546875" style="1864"/>
    <col min="1526" max="1526" width="57.85546875" style="1864" customWidth="1"/>
    <col min="1527" max="1527" width="8.42578125" style="1864" bestFit="1" customWidth="1"/>
    <col min="1528" max="1528" width="8.42578125" style="1864" customWidth="1"/>
    <col min="1529" max="1529" width="7.7109375" style="1864" customWidth="1"/>
    <col min="1530" max="1530" width="8.140625" style="1864" customWidth="1"/>
    <col min="1531" max="1531" width="9.85546875" style="1864" customWidth="1"/>
    <col min="1532" max="1532" width="9" style="1864" customWidth="1"/>
    <col min="1533" max="1533" width="8.5703125" style="1864" customWidth="1"/>
    <col min="1534" max="1534" width="9.7109375" style="1864" customWidth="1"/>
    <col min="1535" max="1781" width="8.85546875" style="1864"/>
    <col min="1782" max="1782" width="57.85546875" style="1864" customWidth="1"/>
    <col min="1783" max="1783" width="8.42578125" style="1864" bestFit="1" customWidth="1"/>
    <col min="1784" max="1784" width="8.42578125" style="1864" customWidth="1"/>
    <col min="1785" max="1785" width="7.7109375" style="1864" customWidth="1"/>
    <col min="1786" max="1786" width="8.140625" style="1864" customWidth="1"/>
    <col min="1787" max="1787" width="9.85546875" style="1864" customWidth="1"/>
    <col min="1788" max="1788" width="9" style="1864" customWidth="1"/>
    <col min="1789" max="1789" width="8.5703125" style="1864" customWidth="1"/>
    <col min="1790" max="1790" width="9.7109375" style="1864" customWidth="1"/>
    <col min="1791" max="2037" width="8.85546875" style="1864"/>
    <col min="2038" max="2038" width="57.85546875" style="1864" customWidth="1"/>
    <col min="2039" max="2039" width="8.42578125" style="1864" bestFit="1" customWidth="1"/>
    <col min="2040" max="2040" width="8.42578125" style="1864" customWidth="1"/>
    <col min="2041" max="2041" width="7.7109375" style="1864" customWidth="1"/>
    <col min="2042" max="2042" width="8.140625" style="1864" customWidth="1"/>
    <col min="2043" max="2043" width="9.85546875" style="1864" customWidth="1"/>
    <col min="2044" max="2044" width="9" style="1864" customWidth="1"/>
    <col min="2045" max="2045" width="8.5703125" style="1864" customWidth="1"/>
    <col min="2046" max="2046" width="9.7109375" style="1864" customWidth="1"/>
    <col min="2047" max="2293" width="8.85546875" style="1864"/>
    <col min="2294" max="2294" width="57.85546875" style="1864" customWidth="1"/>
    <col min="2295" max="2295" width="8.42578125" style="1864" bestFit="1" customWidth="1"/>
    <col min="2296" max="2296" width="8.42578125" style="1864" customWidth="1"/>
    <col min="2297" max="2297" width="7.7109375" style="1864" customWidth="1"/>
    <col min="2298" max="2298" width="8.140625" style="1864" customWidth="1"/>
    <col min="2299" max="2299" width="9.85546875" style="1864" customWidth="1"/>
    <col min="2300" max="2300" width="9" style="1864" customWidth="1"/>
    <col min="2301" max="2301" width="8.5703125" style="1864" customWidth="1"/>
    <col min="2302" max="2302" width="9.7109375" style="1864" customWidth="1"/>
    <col min="2303" max="2549" width="8.85546875" style="1864"/>
    <col min="2550" max="2550" width="57.85546875" style="1864" customWidth="1"/>
    <col min="2551" max="2551" width="8.42578125" style="1864" bestFit="1" customWidth="1"/>
    <col min="2552" max="2552" width="8.42578125" style="1864" customWidth="1"/>
    <col min="2553" max="2553" width="7.7109375" style="1864" customWidth="1"/>
    <col min="2554" max="2554" width="8.140625" style="1864" customWidth="1"/>
    <col min="2555" max="2555" width="9.85546875" style="1864" customWidth="1"/>
    <col min="2556" max="2556" width="9" style="1864" customWidth="1"/>
    <col min="2557" max="2557" width="8.5703125" style="1864" customWidth="1"/>
    <col min="2558" max="2558" width="9.7109375" style="1864" customWidth="1"/>
    <col min="2559" max="2805" width="8.85546875" style="1864"/>
    <col min="2806" max="2806" width="57.85546875" style="1864" customWidth="1"/>
    <col min="2807" max="2807" width="8.42578125" style="1864" bestFit="1" customWidth="1"/>
    <col min="2808" max="2808" width="8.42578125" style="1864" customWidth="1"/>
    <col min="2809" max="2809" width="7.7109375" style="1864" customWidth="1"/>
    <col min="2810" max="2810" width="8.140625" style="1864" customWidth="1"/>
    <col min="2811" max="2811" width="9.85546875" style="1864" customWidth="1"/>
    <col min="2812" max="2812" width="9" style="1864" customWidth="1"/>
    <col min="2813" max="2813" width="8.5703125" style="1864" customWidth="1"/>
    <col min="2814" max="2814" width="9.7109375" style="1864" customWidth="1"/>
    <col min="2815" max="3061" width="8.85546875" style="1864"/>
    <col min="3062" max="3062" width="57.85546875" style="1864" customWidth="1"/>
    <col min="3063" max="3063" width="8.42578125" style="1864" bestFit="1" customWidth="1"/>
    <col min="3064" max="3064" width="8.42578125" style="1864" customWidth="1"/>
    <col min="3065" max="3065" width="7.7109375" style="1864" customWidth="1"/>
    <col min="3066" max="3066" width="8.140625" style="1864" customWidth="1"/>
    <col min="3067" max="3067" width="9.85546875" style="1864" customWidth="1"/>
    <col min="3068" max="3068" width="9" style="1864" customWidth="1"/>
    <col min="3069" max="3069" width="8.5703125" style="1864" customWidth="1"/>
    <col min="3070" max="3070" width="9.7109375" style="1864" customWidth="1"/>
    <col min="3071" max="3317" width="8.85546875" style="1864"/>
    <col min="3318" max="3318" width="57.85546875" style="1864" customWidth="1"/>
    <col min="3319" max="3319" width="8.42578125" style="1864" bestFit="1" customWidth="1"/>
    <col min="3320" max="3320" width="8.42578125" style="1864" customWidth="1"/>
    <col min="3321" max="3321" width="7.7109375" style="1864" customWidth="1"/>
    <col min="3322" max="3322" width="8.140625" style="1864" customWidth="1"/>
    <col min="3323" max="3323" width="9.85546875" style="1864" customWidth="1"/>
    <col min="3324" max="3324" width="9" style="1864" customWidth="1"/>
    <col min="3325" max="3325" width="8.5703125" style="1864" customWidth="1"/>
    <col min="3326" max="3326" width="9.7109375" style="1864" customWidth="1"/>
    <col min="3327" max="3573" width="8.85546875" style="1864"/>
    <col min="3574" max="3574" width="57.85546875" style="1864" customWidth="1"/>
    <col min="3575" max="3575" width="8.42578125" style="1864" bestFit="1" customWidth="1"/>
    <col min="3576" max="3576" width="8.42578125" style="1864" customWidth="1"/>
    <col min="3577" max="3577" width="7.7109375" style="1864" customWidth="1"/>
    <col min="3578" max="3578" width="8.140625" style="1864" customWidth="1"/>
    <col min="3579" max="3579" width="9.85546875" style="1864" customWidth="1"/>
    <col min="3580" max="3580" width="9" style="1864" customWidth="1"/>
    <col min="3581" max="3581" width="8.5703125" style="1864" customWidth="1"/>
    <col min="3582" max="3582" width="9.7109375" style="1864" customWidth="1"/>
    <col min="3583" max="3829" width="8.85546875" style="1864"/>
    <col min="3830" max="3830" width="57.85546875" style="1864" customWidth="1"/>
    <col min="3831" max="3831" width="8.42578125" style="1864" bestFit="1" customWidth="1"/>
    <col min="3832" max="3832" width="8.42578125" style="1864" customWidth="1"/>
    <col min="3833" max="3833" width="7.7109375" style="1864" customWidth="1"/>
    <col min="3834" max="3834" width="8.140625" style="1864" customWidth="1"/>
    <col min="3835" max="3835" width="9.85546875" style="1864" customWidth="1"/>
    <col min="3836" max="3836" width="9" style="1864" customWidth="1"/>
    <col min="3837" max="3837" width="8.5703125" style="1864" customWidth="1"/>
    <col min="3838" max="3838" width="9.7109375" style="1864" customWidth="1"/>
    <col min="3839" max="4085" width="8.85546875" style="1864"/>
    <col min="4086" max="4086" width="57.85546875" style="1864" customWidth="1"/>
    <col min="4087" max="4087" width="8.42578125" style="1864" bestFit="1" customWidth="1"/>
    <col min="4088" max="4088" width="8.42578125" style="1864" customWidth="1"/>
    <col min="4089" max="4089" width="7.7109375" style="1864" customWidth="1"/>
    <col min="4090" max="4090" width="8.140625" style="1864" customWidth="1"/>
    <col min="4091" max="4091" width="9.85546875" style="1864" customWidth="1"/>
    <col min="4092" max="4092" width="9" style="1864" customWidth="1"/>
    <col min="4093" max="4093" width="8.5703125" style="1864" customWidth="1"/>
    <col min="4094" max="4094" width="9.7109375" style="1864" customWidth="1"/>
    <col min="4095" max="4341" width="8.85546875" style="1864"/>
    <col min="4342" max="4342" width="57.85546875" style="1864" customWidth="1"/>
    <col min="4343" max="4343" width="8.42578125" style="1864" bestFit="1" customWidth="1"/>
    <col min="4344" max="4344" width="8.42578125" style="1864" customWidth="1"/>
    <col min="4345" max="4345" width="7.7109375" style="1864" customWidth="1"/>
    <col min="4346" max="4346" width="8.140625" style="1864" customWidth="1"/>
    <col min="4347" max="4347" width="9.85546875" style="1864" customWidth="1"/>
    <col min="4348" max="4348" width="9" style="1864" customWidth="1"/>
    <col min="4349" max="4349" width="8.5703125" style="1864" customWidth="1"/>
    <col min="4350" max="4350" width="9.7109375" style="1864" customWidth="1"/>
    <col min="4351" max="4597" width="8.85546875" style="1864"/>
    <col min="4598" max="4598" width="57.85546875" style="1864" customWidth="1"/>
    <col min="4599" max="4599" width="8.42578125" style="1864" bestFit="1" customWidth="1"/>
    <col min="4600" max="4600" width="8.42578125" style="1864" customWidth="1"/>
    <col min="4601" max="4601" width="7.7109375" style="1864" customWidth="1"/>
    <col min="4602" max="4602" width="8.140625" style="1864" customWidth="1"/>
    <col min="4603" max="4603" width="9.85546875" style="1864" customWidth="1"/>
    <col min="4604" max="4604" width="9" style="1864" customWidth="1"/>
    <col min="4605" max="4605" width="8.5703125" style="1864" customWidth="1"/>
    <col min="4606" max="4606" width="9.7109375" style="1864" customWidth="1"/>
    <col min="4607" max="4853" width="8.85546875" style="1864"/>
    <col min="4854" max="4854" width="57.85546875" style="1864" customWidth="1"/>
    <col min="4855" max="4855" width="8.42578125" style="1864" bestFit="1" customWidth="1"/>
    <col min="4856" max="4856" width="8.42578125" style="1864" customWidth="1"/>
    <col min="4857" max="4857" width="7.7109375" style="1864" customWidth="1"/>
    <col min="4858" max="4858" width="8.140625" style="1864" customWidth="1"/>
    <col min="4859" max="4859" width="9.85546875" style="1864" customWidth="1"/>
    <col min="4860" max="4860" width="9" style="1864" customWidth="1"/>
    <col min="4861" max="4861" width="8.5703125" style="1864" customWidth="1"/>
    <col min="4862" max="4862" width="9.7109375" style="1864" customWidth="1"/>
    <col min="4863" max="5109" width="8.85546875" style="1864"/>
    <col min="5110" max="5110" width="57.85546875" style="1864" customWidth="1"/>
    <col min="5111" max="5111" width="8.42578125" style="1864" bestFit="1" customWidth="1"/>
    <col min="5112" max="5112" width="8.42578125" style="1864" customWidth="1"/>
    <col min="5113" max="5113" width="7.7109375" style="1864" customWidth="1"/>
    <col min="5114" max="5114" width="8.140625" style="1864" customWidth="1"/>
    <col min="5115" max="5115" width="9.85546875" style="1864" customWidth="1"/>
    <col min="5116" max="5116" width="9" style="1864" customWidth="1"/>
    <col min="5117" max="5117" width="8.5703125" style="1864" customWidth="1"/>
    <col min="5118" max="5118" width="9.7109375" style="1864" customWidth="1"/>
    <col min="5119" max="5365" width="8.85546875" style="1864"/>
    <col min="5366" max="5366" width="57.85546875" style="1864" customWidth="1"/>
    <col min="5367" max="5367" width="8.42578125" style="1864" bestFit="1" customWidth="1"/>
    <col min="5368" max="5368" width="8.42578125" style="1864" customWidth="1"/>
    <col min="5369" max="5369" width="7.7109375" style="1864" customWidth="1"/>
    <col min="5370" max="5370" width="8.140625" style="1864" customWidth="1"/>
    <col min="5371" max="5371" width="9.85546875" style="1864" customWidth="1"/>
    <col min="5372" max="5372" width="9" style="1864" customWidth="1"/>
    <col min="5373" max="5373" width="8.5703125" style="1864" customWidth="1"/>
    <col min="5374" max="5374" width="9.7109375" style="1864" customWidth="1"/>
    <col min="5375" max="5621" width="8.85546875" style="1864"/>
    <col min="5622" max="5622" width="57.85546875" style="1864" customWidth="1"/>
    <col min="5623" max="5623" width="8.42578125" style="1864" bestFit="1" customWidth="1"/>
    <col min="5624" max="5624" width="8.42578125" style="1864" customWidth="1"/>
    <col min="5625" max="5625" width="7.7109375" style="1864" customWidth="1"/>
    <col min="5626" max="5626" width="8.140625" style="1864" customWidth="1"/>
    <col min="5627" max="5627" width="9.85546875" style="1864" customWidth="1"/>
    <col min="5628" max="5628" width="9" style="1864" customWidth="1"/>
    <col min="5629" max="5629" width="8.5703125" style="1864" customWidth="1"/>
    <col min="5630" max="5630" width="9.7109375" style="1864" customWidth="1"/>
    <col min="5631" max="5877" width="8.85546875" style="1864"/>
    <col min="5878" max="5878" width="57.85546875" style="1864" customWidth="1"/>
    <col min="5879" max="5879" width="8.42578125" style="1864" bestFit="1" customWidth="1"/>
    <col min="5880" max="5880" width="8.42578125" style="1864" customWidth="1"/>
    <col min="5881" max="5881" width="7.7109375" style="1864" customWidth="1"/>
    <col min="5882" max="5882" width="8.140625" style="1864" customWidth="1"/>
    <col min="5883" max="5883" width="9.85546875" style="1864" customWidth="1"/>
    <col min="5884" max="5884" width="9" style="1864" customWidth="1"/>
    <col min="5885" max="5885" width="8.5703125" style="1864" customWidth="1"/>
    <col min="5886" max="5886" width="9.7109375" style="1864" customWidth="1"/>
    <col min="5887" max="6133" width="8.85546875" style="1864"/>
    <col min="6134" max="6134" width="57.85546875" style="1864" customWidth="1"/>
    <col min="6135" max="6135" width="8.42578125" style="1864" bestFit="1" customWidth="1"/>
    <col min="6136" max="6136" width="8.42578125" style="1864" customWidth="1"/>
    <col min="6137" max="6137" width="7.7109375" style="1864" customWidth="1"/>
    <col min="6138" max="6138" width="8.140625" style="1864" customWidth="1"/>
    <col min="6139" max="6139" width="9.85546875" style="1864" customWidth="1"/>
    <col min="6140" max="6140" width="9" style="1864" customWidth="1"/>
    <col min="6141" max="6141" width="8.5703125" style="1864" customWidth="1"/>
    <col min="6142" max="6142" width="9.7109375" style="1864" customWidth="1"/>
    <col min="6143" max="6389" width="8.85546875" style="1864"/>
    <col min="6390" max="6390" width="57.85546875" style="1864" customWidth="1"/>
    <col min="6391" max="6391" width="8.42578125" style="1864" bestFit="1" customWidth="1"/>
    <col min="6392" max="6392" width="8.42578125" style="1864" customWidth="1"/>
    <col min="6393" max="6393" width="7.7109375" style="1864" customWidth="1"/>
    <col min="6394" max="6394" width="8.140625" style="1864" customWidth="1"/>
    <col min="6395" max="6395" width="9.85546875" style="1864" customWidth="1"/>
    <col min="6396" max="6396" width="9" style="1864" customWidth="1"/>
    <col min="6397" max="6397" width="8.5703125" style="1864" customWidth="1"/>
    <col min="6398" max="6398" width="9.7109375" style="1864" customWidth="1"/>
    <col min="6399" max="6645" width="8.85546875" style="1864"/>
    <col min="6646" max="6646" width="57.85546875" style="1864" customWidth="1"/>
    <col min="6647" max="6647" width="8.42578125" style="1864" bestFit="1" customWidth="1"/>
    <col min="6648" max="6648" width="8.42578125" style="1864" customWidth="1"/>
    <col min="6649" max="6649" width="7.7109375" style="1864" customWidth="1"/>
    <col min="6650" max="6650" width="8.140625" style="1864" customWidth="1"/>
    <col min="6651" max="6651" width="9.85546875" style="1864" customWidth="1"/>
    <col min="6652" max="6652" width="9" style="1864" customWidth="1"/>
    <col min="6653" max="6653" width="8.5703125" style="1864" customWidth="1"/>
    <col min="6654" max="6654" width="9.7109375" style="1864" customWidth="1"/>
    <col min="6655" max="6901" width="8.85546875" style="1864"/>
    <col min="6902" max="6902" width="57.85546875" style="1864" customWidth="1"/>
    <col min="6903" max="6903" width="8.42578125" style="1864" bestFit="1" customWidth="1"/>
    <col min="6904" max="6904" width="8.42578125" style="1864" customWidth="1"/>
    <col min="6905" max="6905" width="7.7109375" style="1864" customWidth="1"/>
    <col min="6906" max="6906" width="8.140625" style="1864" customWidth="1"/>
    <col min="6907" max="6907" width="9.85546875" style="1864" customWidth="1"/>
    <col min="6908" max="6908" width="9" style="1864" customWidth="1"/>
    <col min="6909" max="6909" width="8.5703125" style="1864" customWidth="1"/>
    <col min="6910" max="6910" width="9.7109375" style="1864" customWidth="1"/>
    <col min="6911" max="7157" width="8.85546875" style="1864"/>
    <col min="7158" max="7158" width="57.85546875" style="1864" customWidth="1"/>
    <col min="7159" max="7159" width="8.42578125" style="1864" bestFit="1" customWidth="1"/>
    <col min="7160" max="7160" width="8.42578125" style="1864" customWidth="1"/>
    <col min="7161" max="7161" width="7.7109375" style="1864" customWidth="1"/>
    <col min="7162" max="7162" width="8.140625" style="1864" customWidth="1"/>
    <col min="7163" max="7163" width="9.85546875" style="1864" customWidth="1"/>
    <col min="7164" max="7164" width="9" style="1864" customWidth="1"/>
    <col min="7165" max="7165" width="8.5703125" style="1864" customWidth="1"/>
    <col min="7166" max="7166" width="9.7109375" style="1864" customWidth="1"/>
    <col min="7167" max="7413" width="8.85546875" style="1864"/>
    <col min="7414" max="7414" width="57.85546875" style="1864" customWidth="1"/>
    <col min="7415" max="7415" width="8.42578125" style="1864" bestFit="1" customWidth="1"/>
    <col min="7416" max="7416" width="8.42578125" style="1864" customWidth="1"/>
    <col min="7417" max="7417" width="7.7109375" style="1864" customWidth="1"/>
    <col min="7418" max="7418" width="8.140625" style="1864" customWidth="1"/>
    <col min="7419" max="7419" width="9.85546875" style="1864" customWidth="1"/>
    <col min="7420" max="7420" width="9" style="1864" customWidth="1"/>
    <col min="7421" max="7421" width="8.5703125" style="1864" customWidth="1"/>
    <col min="7422" max="7422" width="9.7109375" style="1864" customWidth="1"/>
    <col min="7423" max="7669" width="8.85546875" style="1864"/>
    <col min="7670" max="7670" width="57.85546875" style="1864" customWidth="1"/>
    <col min="7671" max="7671" width="8.42578125" style="1864" bestFit="1" customWidth="1"/>
    <col min="7672" max="7672" width="8.42578125" style="1864" customWidth="1"/>
    <col min="7673" max="7673" width="7.7109375" style="1864" customWidth="1"/>
    <col min="7674" max="7674" width="8.140625" style="1864" customWidth="1"/>
    <col min="7675" max="7675" width="9.85546875" style="1864" customWidth="1"/>
    <col min="7676" max="7676" width="9" style="1864" customWidth="1"/>
    <col min="7677" max="7677" width="8.5703125" style="1864" customWidth="1"/>
    <col min="7678" max="7678" width="9.7109375" style="1864" customWidth="1"/>
    <col min="7679" max="7925" width="8.85546875" style="1864"/>
    <col min="7926" max="7926" width="57.85546875" style="1864" customWidth="1"/>
    <col min="7927" max="7927" width="8.42578125" style="1864" bestFit="1" customWidth="1"/>
    <col min="7928" max="7928" width="8.42578125" style="1864" customWidth="1"/>
    <col min="7929" max="7929" width="7.7109375" style="1864" customWidth="1"/>
    <col min="7930" max="7930" width="8.140625" style="1864" customWidth="1"/>
    <col min="7931" max="7931" width="9.85546875" style="1864" customWidth="1"/>
    <col min="7932" max="7932" width="9" style="1864" customWidth="1"/>
    <col min="7933" max="7933" width="8.5703125" style="1864" customWidth="1"/>
    <col min="7934" max="7934" width="9.7109375" style="1864" customWidth="1"/>
    <col min="7935" max="8181" width="8.85546875" style="1864"/>
    <col min="8182" max="8182" width="57.85546875" style="1864" customWidth="1"/>
    <col min="8183" max="8183" width="8.42578125" style="1864" bestFit="1" customWidth="1"/>
    <col min="8184" max="8184" width="8.42578125" style="1864" customWidth="1"/>
    <col min="8185" max="8185" width="7.7109375" style="1864" customWidth="1"/>
    <col min="8186" max="8186" width="8.140625" style="1864" customWidth="1"/>
    <col min="8187" max="8187" width="9.85546875" style="1864" customWidth="1"/>
    <col min="8188" max="8188" width="9" style="1864" customWidth="1"/>
    <col min="8189" max="8189" width="8.5703125" style="1864" customWidth="1"/>
    <col min="8190" max="8190" width="9.7109375" style="1864" customWidth="1"/>
    <col min="8191" max="8437" width="8.85546875" style="1864"/>
    <col min="8438" max="8438" width="57.85546875" style="1864" customWidth="1"/>
    <col min="8439" max="8439" width="8.42578125" style="1864" bestFit="1" customWidth="1"/>
    <col min="8440" max="8440" width="8.42578125" style="1864" customWidth="1"/>
    <col min="8441" max="8441" width="7.7109375" style="1864" customWidth="1"/>
    <col min="8442" max="8442" width="8.140625" style="1864" customWidth="1"/>
    <col min="8443" max="8443" width="9.85546875" style="1864" customWidth="1"/>
    <col min="8444" max="8444" width="9" style="1864" customWidth="1"/>
    <col min="8445" max="8445" width="8.5703125" style="1864" customWidth="1"/>
    <col min="8446" max="8446" width="9.7109375" style="1864" customWidth="1"/>
    <col min="8447" max="8693" width="8.85546875" style="1864"/>
    <col min="8694" max="8694" width="57.85546875" style="1864" customWidth="1"/>
    <col min="8695" max="8695" width="8.42578125" style="1864" bestFit="1" customWidth="1"/>
    <col min="8696" max="8696" width="8.42578125" style="1864" customWidth="1"/>
    <col min="8697" max="8697" width="7.7109375" style="1864" customWidth="1"/>
    <col min="8698" max="8698" width="8.140625" style="1864" customWidth="1"/>
    <col min="8699" max="8699" width="9.85546875" style="1864" customWidth="1"/>
    <col min="8700" max="8700" width="9" style="1864" customWidth="1"/>
    <col min="8701" max="8701" width="8.5703125" style="1864" customWidth="1"/>
    <col min="8702" max="8702" width="9.7109375" style="1864" customWidth="1"/>
    <col min="8703" max="8949" width="8.85546875" style="1864"/>
    <col min="8950" max="8950" width="57.85546875" style="1864" customWidth="1"/>
    <col min="8951" max="8951" width="8.42578125" style="1864" bestFit="1" customWidth="1"/>
    <col min="8952" max="8952" width="8.42578125" style="1864" customWidth="1"/>
    <col min="8953" max="8953" width="7.7109375" style="1864" customWidth="1"/>
    <col min="8954" max="8954" width="8.140625" style="1864" customWidth="1"/>
    <col min="8955" max="8955" width="9.85546875" style="1864" customWidth="1"/>
    <col min="8956" max="8956" width="9" style="1864" customWidth="1"/>
    <col min="8957" max="8957" width="8.5703125" style="1864" customWidth="1"/>
    <col min="8958" max="8958" width="9.7109375" style="1864" customWidth="1"/>
    <col min="8959" max="9205" width="8.85546875" style="1864"/>
    <col min="9206" max="9206" width="57.85546875" style="1864" customWidth="1"/>
    <col min="9207" max="9207" width="8.42578125" style="1864" bestFit="1" customWidth="1"/>
    <col min="9208" max="9208" width="8.42578125" style="1864" customWidth="1"/>
    <col min="9209" max="9209" width="7.7109375" style="1864" customWidth="1"/>
    <col min="9210" max="9210" width="8.140625" style="1864" customWidth="1"/>
    <col min="9211" max="9211" width="9.85546875" style="1864" customWidth="1"/>
    <col min="9212" max="9212" width="9" style="1864" customWidth="1"/>
    <col min="9213" max="9213" width="8.5703125" style="1864" customWidth="1"/>
    <col min="9214" max="9214" width="9.7109375" style="1864" customWidth="1"/>
    <col min="9215" max="9461" width="8.85546875" style="1864"/>
    <col min="9462" max="9462" width="57.85546875" style="1864" customWidth="1"/>
    <col min="9463" max="9463" width="8.42578125" style="1864" bestFit="1" customWidth="1"/>
    <col min="9464" max="9464" width="8.42578125" style="1864" customWidth="1"/>
    <col min="9465" max="9465" width="7.7109375" style="1864" customWidth="1"/>
    <col min="9466" max="9466" width="8.140625" style="1864" customWidth="1"/>
    <col min="9467" max="9467" width="9.85546875" style="1864" customWidth="1"/>
    <col min="9468" max="9468" width="9" style="1864" customWidth="1"/>
    <col min="9469" max="9469" width="8.5703125" style="1864" customWidth="1"/>
    <col min="9470" max="9470" width="9.7109375" style="1864" customWidth="1"/>
    <col min="9471" max="9717" width="8.85546875" style="1864"/>
    <col min="9718" max="9718" width="57.85546875" style="1864" customWidth="1"/>
    <col min="9719" max="9719" width="8.42578125" style="1864" bestFit="1" customWidth="1"/>
    <col min="9720" max="9720" width="8.42578125" style="1864" customWidth="1"/>
    <col min="9721" max="9721" width="7.7109375" style="1864" customWidth="1"/>
    <col min="9722" max="9722" width="8.140625" style="1864" customWidth="1"/>
    <col min="9723" max="9723" width="9.85546875" style="1864" customWidth="1"/>
    <col min="9724" max="9724" width="9" style="1864" customWidth="1"/>
    <col min="9725" max="9725" width="8.5703125" style="1864" customWidth="1"/>
    <col min="9726" max="9726" width="9.7109375" style="1864" customWidth="1"/>
    <col min="9727" max="9973" width="8.85546875" style="1864"/>
    <col min="9974" max="9974" width="57.85546875" style="1864" customWidth="1"/>
    <col min="9975" max="9975" width="8.42578125" style="1864" bestFit="1" customWidth="1"/>
    <col min="9976" max="9976" width="8.42578125" style="1864" customWidth="1"/>
    <col min="9977" max="9977" width="7.7109375" style="1864" customWidth="1"/>
    <col min="9978" max="9978" width="8.140625" style="1864" customWidth="1"/>
    <col min="9979" max="9979" width="9.85546875" style="1864" customWidth="1"/>
    <col min="9980" max="9980" width="9" style="1864" customWidth="1"/>
    <col min="9981" max="9981" width="8.5703125" style="1864" customWidth="1"/>
    <col min="9982" max="9982" width="9.7109375" style="1864" customWidth="1"/>
    <col min="9983" max="10229" width="8.85546875" style="1864"/>
    <col min="10230" max="10230" width="57.85546875" style="1864" customWidth="1"/>
    <col min="10231" max="10231" width="8.42578125" style="1864" bestFit="1" customWidth="1"/>
    <col min="10232" max="10232" width="8.42578125" style="1864" customWidth="1"/>
    <col min="10233" max="10233" width="7.7109375" style="1864" customWidth="1"/>
    <col min="10234" max="10234" width="8.140625" style="1864" customWidth="1"/>
    <col min="10235" max="10235" width="9.85546875" style="1864" customWidth="1"/>
    <col min="10236" max="10236" width="9" style="1864" customWidth="1"/>
    <col min="10237" max="10237" width="8.5703125" style="1864" customWidth="1"/>
    <col min="10238" max="10238" width="9.7109375" style="1864" customWidth="1"/>
    <col min="10239" max="10485" width="8.85546875" style="1864"/>
    <col min="10486" max="10486" width="57.85546875" style="1864" customWidth="1"/>
    <col min="10487" max="10487" width="8.42578125" style="1864" bestFit="1" customWidth="1"/>
    <col min="10488" max="10488" width="8.42578125" style="1864" customWidth="1"/>
    <col min="10489" max="10489" width="7.7109375" style="1864" customWidth="1"/>
    <col min="10490" max="10490" width="8.140625" style="1864" customWidth="1"/>
    <col min="10491" max="10491" width="9.85546875" style="1864" customWidth="1"/>
    <col min="10492" max="10492" width="9" style="1864" customWidth="1"/>
    <col min="10493" max="10493" width="8.5703125" style="1864" customWidth="1"/>
    <col min="10494" max="10494" width="9.7109375" style="1864" customWidth="1"/>
    <col min="10495" max="10741" width="8.85546875" style="1864"/>
    <col min="10742" max="10742" width="57.85546875" style="1864" customWidth="1"/>
    <col min="10743" max="10743" width="8.42578125" style="1864" bestFit="1" customWidth="1"/>
    <col min="10744" max="10744" width="8.42578125" style="1864" customWidth="1"/>
    <col min="10745" max="10745" width="7.7109375" style="1864" customWidth="1"/>
    <col min="10746" max="10746" width="8.140625" style="1864" customWidth="1"/>
    <col min="10747" max="10747" width="9.85546875" style="1864" customWidth="1"/>
    <col min="10748" max="10748" width="9" style="1864" customWidth="1"/>
    <col min="10749" max="10749" width="8.5703125" style="1864" customWidth="1"/>
    <col min="10750" max="10750" width="9.7109375" style="1864" customWidth="1"/>
    <col min="10751" max="10997" width="8.85546875" style="1864"/>
    <col min="10998" max="10998" width="57.85546875" style="1864" customWidth="1"/>
    <col min="10999" max="10999" width="8.42578125" style="1864" bestFit="1" customWidth="1"/>
    <col min="11000" max="11000" width="8.42578125" style="1864" customWidth="1"/>
    <col min="11001" max="11001" width="7.7109375" style="1864" customWidth="1"/>
    <col min="11002" max="11002" width="8.140625" style="1864" customWidth="1"/>
    <col min="11003" max="11003" width="9.85546875" style="1864" customWidth="1"/>
    <col min="11004" max="11004" width="9" style="1864" customWidth="1"/>
    <col min="11005" max="11005" width="8.5703125" style="1864" customWidth="1"/>
    <col min="11006" max="11006" width="9.7109375" style="1864" customWidth="1"/>
    <col min="11007" max="11253" width="8.85546875" style="1864"/>
    <col min="11254" max="11254" width="57.85546875" style="1864" customWidth="1"/>
    <col min="11255" max="11255" width="8.42578125" style="1864" bestFit="1" customWidth="1"/>
    <col min="11256" max="11256" width="8.42578125" style="1864" customWidth="1"/>
    <col min="11257" max="11257" width="7.7109375" style="1864" customWidth="1"/>
    <col min="11258" max="11258" width="8.140625" style="1864" customWidth="1"/>
    <col min="11259" max="11259" width="9.85546875" style="1864" customWidth="1"/>
    <col min="11260" max="11260" width="9" style="1864" customWidth="1"/>
    <col min="11261" max="11261" width="8.5703125" style="1864" customWidth="1"/>
    <col min="11262" max="11262" width="9.7109375" style="1864" customWidth="1"/>
    <col min="11263" max="11509" width="8.85546875" style="1864"/>
    <col min="11510" max="11510" width="57.85546875" style="1864" customWidth="1"/>
    <col min="11511" max="11511" width="8.42578125" style="1864" bestFit="1" customWidth="1"/>
    <col min="11512" max="11512" width="8.42578125" style="1864" customWidth="1"/>
    <col min="11513" max="11513" width="7.7109375" style="1864" customWidth="1"/>
    <col min="11514" max="11514" width="8.140625" style="1864" customWidth="1"/>
    <col min="11515" max="11515" width="9.85546875" style="1864" customWidth="1"/>
    <col min="11516" max="11516" width="9" style="1864" customWidth="1"/>
    <col min="11517" max="11517" width="8.5703125" style="1864" customWidth="1"/>
    <col min="11518" max="11518" width="9.7109375" style="1864" customWidth="1"/>
    <col min="11519" max="11765" width="8.85546875" style="1864"/>
    <col min="11766" max="11766" width="57.85546875" style="1864" customWidth="1"/>
    <col min="11767" max="11767" width="8.42578125" style="1864" bestFit="1" customWidth="1"/>
    <col min="11768" max="11768" width="8.42578125" style="1864" customWidth="1"/>
    <col min="11769" max="11769" width="7.7109375" style="1864" customWidth="1"/>
    <col min="11770" max="11770" width="8.140625" style="1864" customWidth="1"/>
    <col min="11771" max="11771" width="9.85546875" style="1864" customWidth="1"/>
    <col min="11772" max="11772" width="9" style="1864" customWidth="1"/>
    <col min="11773" max="11773" width="8.5703125" style="1864" customWidth="1"/>
    <col min="11774" max="11774" width="9.7109375" style="1864" customWidth="1"/>
    <col min="11775" max="12021" width="8.85546875" style="1864"/>
    <col min="12022" max="12022" width="57.85546875" style="1864" customWidth="1"/>
    <col min="12023" max="12023" width="8.42578125" style="1864" bestFit="1" customWidth="1"/>
    <col min="12024" max="12024" width="8.42578125" style="1864" customWidth="1"/>
    <col min="12025" max="12025" width="7.7109375" style="1864" customWidth="1"/>
    <col min="12026" max="12026" width="8.140625" style="1864" customWidth="1"/>
    <col min="12027" max="12027" width="9.85546875" style="1864" customWidth="1"/>
    <col min="12028" max="12028" width="9" style="1864" customWidth="1"/>
    <col min="12029" max="12029" width="8.5703125" style="1864" customWidth="1"/>
    <col min="12030" max="12030" width="9.7109375" style="1864" customWidth="1"/>
    <col min="12031" max="12277" width="8.85546875" style="1864"/>
    <col min="12278" max="12278" width="57.85546875" style="1864" customWidth="1"/>
    <col min="12279" max="12279" width="8.42578125" style="1864" bestFit="1" customWidth="1"/>
    <col min="12280" max="12280" width="8.42578125" style="1864" customWidth="1"/>
    <col min="12281" max="12281" width="7.7109375" style="1864" customWidth="1"/>
    <col min="12282" max="12282" width="8.140625" style="1864" customWidth="1"/>
    <col min="12283" max="12283" width="9.85546875" style="1864" customWidth="1"/>
    <col min="12284" max="12284" width="9" style="1864" customWidth="1"/>
    <col min="12285" max="12285" width="8.5703125" style="1864" customWidth="1"/>
    <col min="12286" max="12286" width="9.7109375" style="1864" customWidth="1"/>
    <col min="12287" max="12533" width="8.85546875" style="1864"/>
    <col min="12534" max="12534" width="57.85546875" style="1864" customWidth="1"/>
    <col min="12535" max="12535" width="8.42578125" style="1864" bestFit="1" customWidth="1"/>
    <col min="12536" max="12536" width="8.42578125" style="1864" customWidth="1"/>
    <col min="12537" max="12537" width="7.7109375" style="1864" customWidth="1"/>
    <col min="12538" max="12538" width="8.140625" style="1864" customWidth="1"/>
    <col min="12539" max="12539" width="9.85546875" style="1864" customWidth="1"/>
    <col min="12540" max="12540" width="9" style="1864" customWidth="1"/>
    <col min="12541" max="12541" width="8.5703125" style="1864" customWidth="1"/>
    <col min="12542" max="12542" width="9.7109375" style="1864" customWidth="1"/>
    <col min="12543" max="12789" width="8.85546875" style="1864"/>
    <col min="12790" max="12790" width="57.85546875" style="1864" customWidth="1"/>
    <col min="12791" max="12791" width="8.42578125" style="1864" bestFit="1" customWidth="1"/>
    <col min="12792" max="12792" width="8.42578125" style="1864" customWidth="1"/>
    <col min="12793" max="12793" width="7.7109375" style="1864" customWidth="1"/>
    <col min="12794" max="12794" width="8.140625" style="1864" customWidth="1"/>
    <col min="12795" max="12795" width="9.85546875" style="1864" customWidth="1"/>
    <col min="12796" max="12796" width="9" style="1864" customWidth="1"/>
    <col min="12797" max="12797" width="8.5703125" style="1864" customWidth="1"/>
    <col min="12798" max="12798" width="9.7109375" style="1864" customWidth="1"/>
    <col min="12799" max="13045" width="8.85546875" style="1864"/>
    <col min="13046" max="13046" width="57.85546875" style="1864" customWidth="1"/>
    <col min="13047" max="13047" width="8.42578125" style="1864" bestFit="1" customWidth="1"/>
    <col min="13048" max="13048" width="8.42578125" style="1864" customWidth="1"/>
    <col min="13049" max="13049" width="7.7109375" style="1864" customWidth="1"/>
    <col min="13050" max="13050" width="8.140625" style="1864" customWidth="1"/>
    <col min="13051" max="13051" width="9.85546875" style="1864" customWidth="1"/>
    <col min="13052" max="13052" width="9" style="1864" customWidth="1"/>
    <col min="13053" max="13053" width="8.5703125" style="1864" customWidth="1"/>
    <col min="13054" max="13054" width="9.7109375" style="1864" customWidth="1"/>
    <col min="13055" max="13301" width="8.85546875" style="1864"/>
    <col min="13302" max="13302" width="57.85546875" style="1864" customWidth="1"/>
    <col min="13303" max="13303" width="8.42578125" style="1864" bestFit="1" customWidth="1"/>
    <col min="13304" max="13304" width="8.42578125" style="1864" customWidth="1"/>
    <col min="13305" max="13305" width="7.7109375" style="1864" customWidth="1"/>
    <col min="13306" max="13306" width="8.140625" style="1864" customWidth="1"/>
    <col min="13307" max="13307" width="9.85546875" style="1864" customWidth="1"/>
    <col min="13308" max="13308" width="9" style="1864" customWidth="1"/>
    <col min="13309" max="13309" width="8.5703125" style="1864" customWidth="1"/>
    <col min="13310" max="13310" width="9.7109375" style="1864" customWidth="1"/>
    <col min="13311" max="13557" width="8.85546875" style="1864"/>
    <col min="13558" max="13558" width="57.85546875" style="1864" customWidth="1"/>
    <col min="13559" max="13559" width="8.42578125" style="1864" bestFit="1" customWidth="1"/>
    <col min="13560" max="13560" width="8.42578125" style="1864" customWidth="1"/>
    <col min="13561" max="13561" width="7.7109375" style="1864" customWidth="1"/>
    <col min="13562" max="13562" width="8.140625" style="1864" customWidth="1"/>
    <col min="13563" max="13563" width="9.85546875" style="1864" customWidth="1"/>
    <col min="13564" max="13564" width="9" style="1864" customWidth="1"/>
    <col min="13565" max="13565" width="8.5703125" style="1864" customWidth="1"/>
    <col min="13566" max="13566" width="9.7109375" style="1864" customWidth="1"/>
    <col min="13567" max="13813" width="8.85546875" style="1864"/>
    <col min="13814" max="13814" width="57.85546875" style="1864" customWidth="1"/>
    <col min="13815" max="13815" width="8.42578125" style="1864" bestFit="1" customWidth="1"/>
    <col min="13816" max="13816" width="8.42578125" style="1864" customWidth="1"/>
    <col min="13817" max="13817" width="7.7109375" style="1864" customWidth="1"/>
    <col min="13818" max="13818" width="8.140625" style="1864" customWidth="1"/>
    <col min="13819" max="13819" width="9.85546875" style="1864" customWidth="1"/>
    <col min="13820" max="13820" width="9" style="1864" customWidth="1"/>
    <col min="13821" max="13821" width="8.5703125" style="1864" customWidth="1"/>
    <col min="13822" max="13822" width="9.7109375" style="1864" customWidth="1"/>
    <col min="13823" max="14069" width="8.85546875" style="1864"/>
    <col min="14070" max="14070" width="57.85546875" style="1864" customWidth="1"/>
    <col min="14071" max="14071" width="8.42578125" style="1864" bestFit="1" customWidth="1"/>
    <col min="14072" max="14072" width="8.42578125" style="1864" customWidth="1"/>
    <col min="14073" max="14073" width="7.7109375" style="1864" customWidth="1"/>
    <col min="14074" max="14074" width="8.140625" style="1864" customWidth="1"/>
    <col min="14075" max="14075" width="9.85546875" style="1864" customWidth="1"/>
    <col min="14076" max="14076" width="9" style="1864" customWidth="1"/>
    <col min="14077" max="14077" width="8.5703125" style="1864" customWidth="1"/>
    <col min="14078" max="14078" width="9.7109375" style="1864" customWidth="1"/>
    <col min="14079" max="14325" width="8.85546875" style="1864"/>
    <col min="14326" max="14326" width="57.85546875" style="1864" customWidth="1"/>
    <col min="14327" max="14327" width="8.42578125" style="1864" bestFit="1" customWidth="1"/>
    <col min="14328" max="14328" width="8.42578125" style="1864" customWidth="1"/>
    <col min="14329" max="14329" width="7.7109375" style="1864" customWidth="1"/>
    <col min="14330" max="14330" width="8.140625" style="1864" customWidth="1"/>
    <col min="14331" max="14331" width="9.85546875" style="1864" customWidth="1"/>
    <col min="14332" max="14332" width="9" style="1864" customWidth="1"/>
    <col min="14333" max="14333" width="8.5703125" style="1864" customWidth="1"/>
    <col min="14334" max="14334" width="9.7109375" style="1864" customWidth="1"/>
    <col min="14335" max="14581" width="8.85546875" style="1864"/>
    <col min="14582" max="14582" width="57.85546875" style="1864" customWidth="1"/>
    <col min="14583" max="14583" width="8.42578125" style="1864" bestFit="1" customWidth="1"/>
    <col min="14584" max="14584" width="8.42578125" style="1864" customWidth="1"/>
    <col min="14585" max="14585" width="7.7109375" style="1864" customWidth="1"/>
    <col min="14586" max="14586" width="8.140625" style="1864" customWidth="1"/>
    <col min="14587" max="14587" width="9.85546875" style="1864" customWidth="1"/>
    <col min="14588" max="14588" width="9" style="1864" customWidth="1"/>
    <col min="14589" max="14589" width="8.5703125" style="1864" customWidth="1"/>
    <col min="14590" max="14590" width="9.7109375" style="1864" customWidth="1"/>
    <col min="14591" max="14837" width="8.85546875" style="1864"/>
    <col min="14838" max="14838" width="57.85546875" style="1864" customWidth="1"/>
    <col min="14839" max="14839" width="8.42578125" style="1864" bestFit="1" customWidth="1"/>
    <col min="14840" max="14840" width="8.42578125" style="1864" customWidth="1"/>
    <col min="14841" max="14841" width="7.7109375" style="1864" customWidth="1"/>
    <col min="14842" max="14842" width="8.140625" style="1864" customWidth="1"/>
    <col min="14843" max="14843" width="9.85546875" style="1864" customWidth="1"/>
    <col min="14844" max="14844" width="9" style="1864" customWidth="1"/>
    <col min="14845" max="14845" width="8.5703125" style="1864" customWidth="1"/>
    <col min="14846" max="14846" width="9.7109375" style="1864" customWidth="1"/>
    <col min="14847" max="15093" width="8.85546875" style="1864"/>
    <col min="15094" max="15094" width="57.85546875" style="1864" customWidth="1"/>
    <col min="15095" max="15095" width="8.42578125" style="1864" bestFit="1" customWidth="1"/>
    <col min="15096" max="15096" width="8.42578125" style="1864" customWidth="1"/>
    <col min="15097" max="15097" width="7.7109375" style="1864" customWidth="1"/>
    <col min="15098" max="15098" width="8.140625" style="1864" customWidth="1"/>
    <col min="15099" max="15099" width="9.85546875" style="1864" customWidth="1"/>
    <col min="15100" max="15100" width="9" style="1864" customWidth="1"/>
    <col min="15101" max="15101" width="8.5703125" style="1864" customWidth="1"/>
    <col min="15102" max="15102" width="9.7109375" style="1864" customWidth="1"/>
    <col min="15103" max="15349" width="8.85546875" style="1864"/>
    <col min="15350" max="15350" width="57.85546875" style="1864" customWidth="1"/>
    <col min="15351" max="15351" width="8.42578125" style="1864" bestFit="1" customWidth="1"/>
    <col min="15352" max="15352" width="8.42578125" style="1864" customWidth="1"/>
    <col min="15353" max="15353" width="7.7109375" style="1864" customWidth="1"/>
    <col min="15354" max="15354" width="8.140625" style="1864" customWidth="1"/>
    <col min="15355" max="15355" width="9.85546875" style="1864" customWidth="1"/>
    <col min="15356" max="15356" width="9" style="1864" customWidth="1"/>
    <col min="15357" max="15357" width="8.5703125" style="1864" customWidth="1"/>
    <col min="15358" max="15358" width="9.7109375" style="1864" customWidth="1"/>
    <col min="15359" max="15605" width="8.85546875" style="1864"/>
    <col min="15606" max="15606" width="57.85546875" style="1864" customWidth="1"/>
    <col min="15607" max="15607" width="8.42578125" style="1864" bestFit="1" customWidth="1"/>
    <col min="15608" max="15608" width="8.42578125" style="1864" customWidth="1"/>
    <col min="15609" max="15609" width="7.7109375" style="1864" customWidth="1"/>
    <col min="15610" max="15610" width="8.140625" style="1864" customWidth="1"/>
    <col min="15611" max="15611" width="9.85546875" style="1864" customWidth="1"/>
    <col min="15612" max="15612" width="9" style="1864" customWidth="1"/>
    <col min="15613" max="15613" width="8.5703125" style="1864" customWidth="1"/>
    <col min="15614" max="15614" width="9.7109375" style="1864" customWidth="1"/>
    <col min="15615" max="15861" width="8.85546875" style="1864"/>
    <col min="15862" max="15862" width="57.85546875" style="1864" customWidth="1"/>
    <col min="15863" max="15863" width="8.42578125" style="1864" bestFit="1" customWidth="1"/>
    <col min="15864" max="15864" width="8.42578125" style="1864" customWidth="1"/>
    <col min="15865" max="15865" width="7.7109375" style="1864" customWidth="1"/>
    <col min="15866" max="15866" width="8.140625" style="1864" customWidth="1"/>
    <col min="15867" max="15867" width="9.85546875" style="1864" customWidth="1"/>
    <col min="15868" max="15868" width="9" style="1864" customWidth="1"/>
    <col min="15869" max="15869" width="8.5703125" style="1864" customWidth="1"/>
    <col min="15870" max="15870" width="9.7109375" style="1864" customWidth="1"/>
    <col min="15871" max="16117" width="8.85546875" style="1864"/>
    <col min="16118" max="16118" width="57.85546875" style="1864" customWidth="1"/>
    <col min="16119" max="16119" width="8.42578125" style="1864" bestFit="1" customWidth="1"/>
    <col min="16120" max="16120" width="8.42578125" style="1864" customWidth="1"/>
    <col min="16121" max="16121" width="7.7109375" style="1864" customWidth="1"/>
    <col min="16122" max="16122" width="8.140625" style="1864" customWidth="1"/>
    <col min="16123" max="16123" width="9.85546875" style="1864" customWidth="1"/>
    <col min="16124" max="16124" width="9" style="1864" customWidth="1"/>
    <col min="16125" max="16125" width="8.5703125" style="1864" customWidth="1"/>
    <col min="16126" max="16126" width="9.7109375" style="1864" customWidth="1"/>
    <col min="16127" max="16384" width="8.85546875" style="1864"/>
  </cols>
  <sheetData>
    <row r="1" spans="2:16" ht="15" customHeight="1">
      <c r="B1" s="1863"/>
      <c r="C1" s="1863"/>
      <c r="J1" s="2810" t="s">
        <v>1111</v>
      </c>
      <c r="K1" s="2810"/>
    </row>
    <row r="2" spans="2:16" ht="15" customHeight="1">
      <c r="B2" s="2803" t="s">
        <v>886</v>
      </c>
      <c r="C2" s="2803"/>
      <c r="D2" s="2803"/>
      <c r="E2" s="2803"/>
      <c r="F2" s="2803"/>
      <c r="G2" s="2803"/>
      <c r="H2" s="2803"/>
      <c r="I2" s="2803"/>
      <c r="J2" s="2803"/>
      <c r="K2" s="2803"/>
    </row>
    <row r="3" spans="2:16" ht="15" customHeight="1" thickBot="1">
      <c r="B3" s="1933"/>
      <c r="C3" s="1933"/>
      <c r="D3" s="1933"/>
      <c r="E3" s="1933"/>
      <c r="F3" s="1933"/>
      <c r="G3" s="1933"/>
      <c r="J3" s="2811" t="s">
        <v>0</v>
      </c>
      <c r="K3" s="2811"/>
    </row>
    <row r="4" spans="2:16" ht="13.5" customHeight="1" thickBot="1">
      <c r="B4" s="2812" t="s">
        <v>596</v>
      </c>
      <c r="C4" s="2812" t="s">
        <v>19</v>
      </c>
      <c r="D4" s="2807" t="s">
        <v>928</v>
      </c>
      <c r="E4" s="2808"/>
      <c r="F4" s="2808"/>
      <c r="G4" s="2809"/>
      <c r="H4" s="2807" t="s">
        <v>999</v>
      </c>
      <c r="I4" s="2808"/>
      <c r="J4" s="2808"/>
      <c r="K4" s="2809"/>
    </row>
    <row r="5" spans="2:16" ht="26.25" thickBot="1">
      <c r="B5" s="2813"/>
      <c r="C5" s="2813"/>
      <c r="D5" s="1865" t="s">
        <v>1</v>
      </c>
      <c r="E5" s="1866" t="s">
        <v>2</v>
      </c>
      <c r="F5" s="1867" t="s">
        <v>3</v>
      </c>
      <c r="G5" s="1868" t="s">
        <v>4</v>
      </c>
      <c r="H5" s="1865" t="s">
        <v>1</v>
      </c>
      <c r="I5" s="1866" t="s">
        <v>2</v>
      </c>
      <c r="J5" s="1867" t="s">
        <v>3</v>
      </c>
      <c r="K5" s="1868" t="s">
        <v>4</v>
      </c>
    </row>
    <row r="6" spans="2:16">
      <c r="B6" s="1869" t="s">
        <v>887</v>
      </c>
      <c r="C6" s="1870" t="s">
        <v>888</v>
      </c>
      <c r="D6" s="1871"/>
      <c r="E6" s="1872"/>
      <c r="F6" s="1872"/>
      <c r="G6" s="1873"/>
      <c r="H6" s="1871"/>
      <c r="I6" s="1872"/>
      <c r="J6" s="1872"/>
      <c r="K6" s="1873"/>
    </row>
    <row r="7" spans="2:16">
      <c r="B7" s="1874">
        <v>1</v>
      </c>
      <c r="C7" s="1875" t="s">
        <v>889</v>
      </c>
      <c r="D7" s="1876">
        <v>226019.65461699999</v>
      </c>
      <c r="E7" s="1877">
        <v>67196.816770399993</v>
      </c>
      <c r="F7" s="1878">
        <v>9844.7507219999989</v>
      </c>
      <c r="G7" s="1879">
        <v>303061.22210940003</v>
      </c>
      <c r="H7" s="1876">
        <v>231220.13792374998</v>
      </c>
      <c r="I7" s="1877">
        <v>68877.714246700009</v>
      </c>
      <c r="J7" s="1878">
        <v>9972.6712575000001</v>
      </c>
      <c r="K7" s="1879">
        <v>310070.5234279501</v>
      </c>
      <c r="M7" s="1880"/>
      <c r="N7" s="1880"/>
      <c r="O7" s="1880"/>
      <c r="P7" s="1880"/>
    </row>
    <row r="8" spans="2:16">
      <c r="B8" s="1874">
        <v>2</v>
      </c>
      <c r="C8" s="1875" t="s">
        <v>890</v>
      </c>
      <c r="D8" s="1876">
        <v>20522.521445499999</v>
      </c>
      <c r="E8" s="1877">
        <v>3519.8090196000003</v>
      </c>
      <c r="F8" s="1878">
        <v>315.83087800000004</v>
      </c>
      <c r="G8" s="1879">
        <v>24358.161343100001</v>
      </c>
      <c r="H8" s="1876">
        <v>20131.53735875</v>
      </c>
      <c r="I8" s="1877">
        <v>3558.7147033000001</v>
      </c>
      <c r="J8" s="1878">
        <v>314.58656250000001</v>
      </c>
      <c r="K8" s="1879">
        <v>24004.838624549997</v>
      </c>
      <c r="M8" s="1880"/>
      <c r="N8" s="1880"/>
      <c r="O8" s="1880"/>
      <c r="P8" s="1880"/>
    </row>
    <row r="9" spans="2:16">
      <c r="B9" s="1881">
        <v>3</v>
      </c>
      <c r="C9" s="1882" t="s">
        <v>891</v>
      </c>
      <c r="D9" s="1883">
        <v>246542.17606249999</v>
      </c>
      <c r="E9" s="1884">
        <v>70716.625789999991</v>
      </c>
      <c r="F9" s="1885">
        <v>10160.5816</v>
      </c>
      <c r="G9" s="1879">
        <v>327419.38345250004</v>
      </c>
      <c r="H9" s="1883">
        <f>H7+H8</f>
        <v>251351.67528249999</v>
      </c>
      <c r="I9" s="1884">
        <f t="shared" ref="I9:J9" si="0">I7+I8</f>
        <v>72436.428950000001</v>
      </c>
      <c r="J9" s="1885">
        <f t="shared" si="0"/>
        <v>10287.257820000001</v>
      </c>
      <c r="K9" s="1879">
        <f>(K7+K8)</f>
        <v>334075.36205250007</v>
      </c>
      <c r="M9" s="1880"/>
      <c r="N9" s="1880"/>
      <c r="O9" s="1880"/>
      <c r="P9" s="1880"/>
    </row>
    <row r="10" spans="2:16" ht="25.5">
      <c r="B10" s="1874">
        <v>4</v>
      </c>
      <c r="C10" s="1875" t="s">
        <v>892</v>
      </c>
      <c r="D10" s="1876">
        <v>19723.374084999999</v>
      </c>
      <c r="E10" s="1877">
        <v>5657.3300631999991</v>
      </c>
      <c r="F10" s="1878">
        <v>812.84652800000003</v>
      </c>
      <c r="G10" s="1879">
        <v>26193.550676200004</v>
      </c>
      <c r="H10" s="1876">
        <v>20108.134022599999</v>
      </c>
      <c r="I10" s="1877">
        <v>5794.9143159999994</v>
      </c>
      <c r="J10" s="1878">
        <v>822.98062560000005</v>
      </c>
      <c r="K10" s="1879">
        <v>26726.028964200003</v>
      </c>
      <c r="M10" s="1894"/>
      <c r="N10" s="1880"/>
      <c r="O10" s="1880"/>
      <c r="P10" s="1880"/>
    </row>
    <row r="11" spans="2:16">
      <c r="B11" s="1886" t="s">
        <v>893</v>
      </c>
      <c r="C11" s="1887" t="s">
        <v>894</v>
      </c>
      <c r="D11" s="1888"/>
      <c r="E11" s="1889"/>
      <c r="F11" s="1889"/>
      <c r="G11" s="1890"/>
      <c r="H11" s="1888"/>
      <c r="I11" s="1889"/>
      <c r="J11" s="1889"/>
      <c r="K11" s="1890"/>
      <c r="M11" s="1880"/>
      <c r="N11" s="1880"/>
      <c r="O11" s="1880"/>
      <c r="P11" s="1880"/>
    </row>
    <row r="12" spans="2:16">
      <c r="B12" s="1874">
        <v>5</v>
      </c>
      <c r="C12" s="1891" t="s">
        <v>895</v>
      </c>
      <c r="D12" s="1876">
        <v>3003.2481300000004</v>
      </c>
      <c r="E12" s="1877">
        <v>3138.90634</v>
      </c>
      <c r="F12" s="1878">
        <v>177.46030999999999</v>
      </c>
      <c r="G12" s="1879">
        <v>6319.6147799999999</v>
      </c>
      <c r="H12" s="1876">
        <v>3587.5070900000001</v>
      </c>
      <c r="I12" s="1877">
        <v>3179.15229</v>
      </c>
      <c r="J12" s="1878">
        <v>188.64481000000001</v>
      </c>
      <c r="K12" s="1879">
        <v>6955.3041900000007</v>
      </c>
      <c r="M12" s="1880"/>
      <c r="N12" s="1880"/>
      <c r="O12" s="1880"/>
      <c r="P12" s="1880"/>
    </row>
    <row r="13" spans="2:16">
      <c r="B13" s="1874">
        <v>6</v>
      </c>
      <c r="C13" s="1891" t="s">
        <v>896</v>
      </c>
      <c r="D13" s="1876"/>
      <c r="E13" s="1877"/>
      <c r="F13" s="1878"/>
      <c r="G13" s="1879"/>
      <c r="H13" s="1876"/>
      <c r="I13" s="1877"/>
      <c r="J13" s="1878"/>
      <c r="K13" s="1879"/>
      <c r="M13" s="1880"/>
      <c r="N13" s="1880"/>
      <c r="O13" s="1880"/>
      <c r="P13" s="1880"/>
    </row>
    <row r="14" spans="2:16">
      <c r="B14" s="1881">
        <v>7</v>
      </c>
      <c r="C14" s="1892" t="s">
        <v>982</v>
      </c>
      <c r="D14" s="1883">
        <v>2852.9773700000001</v>
      </c>
      <c r="E14" s="1884">
        <v>3125.9673299999999</v>
      </c>
      <c r="F14" s="1893">
        <v>175.71941000000001</v>
      </c>
      <c r="G14" s="1879">
        <v>6154.6641099999997</v>
      </c>
      <c r="H14" s="1883">
        <v>3565.4143199999999</v>
      </c>
      <c r="I14" s="1884">
        <v>3162.7763799999998</v>
      </c>
      <c r="J14" s="1893">
        <v>187.42020000000002</v>
      </c>
      <c r="K14" s="1879">
        <v>6915.6108999999997</v>
      </c>
      <c r="M14" s="1880"/>
      <c r="N14" s="1880"/>
      <c r="O14" s="1880"/>
      <c r="P14" s="1880"/>
    </row>
    <row r="15" spans="2:16" ht="25.5">
      <c r="B15" s="1874">
        <v>8</v>
      </c>
      <c r="C15" s="1891" t="s">
        <v>897</v>
      </c>
      <c r="D15" s="1876">
        <v>228.2381896</v>
      </c>
      <c r="E15" s="1877">
        <v>250.07738639999999</v>
      </c>
      <c r="F15" s="1878">
        <v>14.057552800000002</v>
      </c>
      <c r="G15" s="1879">
        <v>492.37312879999996</v>
      </c>
      <c r="H15" s="1876">
        <v>285.23314560000006</v>
      </c>
      <c r="I15" s="1877">
        <v>253.0221104</v>
      </c>
      <c r="J15" s="1878">
        <v>14.993615999999999</v>
      </c>
      <c r="K15" s="1879">
        <v>553.24887200000012</v>
      </c>
      <c r="M15" s="1880"/>
      <c r="N15" s="1880"/>
      <c r="O15" s="1880"/>
      <c r="P15" s="1880"/>
    </row>
    <row r="16" spans="2:16">
      <c r="B16" s="1886" t="s">
        <v>898</v>
      </c>
      <c r="C16" s="1887" t="s">
        <v>899</v>
      </c>
      <c r="D16" s="1888"/>
      <c r="E16" s="1889"/>
      <c r="F16" s="1889"/>
      <c r="G16" s="1890"/>
      <c r="H16" s="1888"/>
      <c r="I16" s="1889"/>
      <c r="J16" s="1889"/>
      <c r="K16" s="1890"/>
      <c r="M16" s="1880"/>
      <c r="N16" s="1880"/>
      <c r="O16" s="1880"/>
      <c r="P16" s="1880"/>
    </row>
    <row r="17" spans="2:16" ht="25.5">
      <c r="B17" s="1874">
        <v>9</v>
      </c>
      <c r="C17" s="1891" t="s">
        <v>900</v>
      </c>
      <c r="D17" s="1876">
        <v>6169.1606250000004</v>
      </c>
      <c r="E17" s="1877">
        <v>7283.3494437499994</v>
      </c>
      <c r="F17" s="1878">
        <v>1666.6842624999999</v>
      </c>
      <c r="G17" s="1879">
        <v>15119.194331250001</v>
      </c>
      <c r="H17" s="1876">
        <v>6169.1606250000004</v>
      </c>
      <c r="I17" s="1877">
        <v>7080.7345687499992</v>
      </c>
      <c r="J17" s="1878">
        <v>1666.6842624999999</v>
      </c>
      <c r="K17" s="1879">
        <v>14916.579456250001</v>
      </c>
      <c r="M17" s="1894"/>
      <c r="N17" s="1894"/>
      <c r="O17" s="1894"/>
      <c r="P17" s="1880"/>
    </row>
    <row r="18" spans="2:16" ht="25.5">
      <c r="B18" s="1874">
        <v>10</v>
      </c>
      <c r="C18" s="1891" t="s">
        <v>901</v>
      </c>
      <c r="D18" s="1876">
        <v>21785.759375000001</v>
      </c>
      <c r="E18" s="1877">
        <v>0</v>
      </c>
      <c r="F18" s="1878">
        <v>0</v>
      </c>
      <c r="G18" s="1879">
        <v>21785.759375000001</v>
      </c>
      <c r="H18" s="1876">
        <v>21785.759375000001</v>
      </c>
      <c r="I18" s="1877">
        <v>0</v>
      </c>
      <c r="J18" s="1878">
        <v>0</v>
      </c>
      <c r="K18" s="1879">
        <v>21785.759375000001</v>
      </c>
      <c r="M18" s="1894"/>
      <c r="N18" s="1894"/>
      <c r="O18" s="1894"/>
      <c r="P18" s="1880"/>
    </row>
    <row r="19" spans="2:16">
      <c r="B19" s="1895">
        <v>11</v>
      </c>
      <c r="C19" s="1896" t="s">
        <v>902</v>
      </c>
      <c r="D19" s="1897">
        <v>27954.920000000002</v>
      </c>
      <c r="E19" s="1898">
        <v>7283.3494437499994</v>
      </c>
      <c r="F19" s="1899">
        <v>1666.6842624999999</v>
      </c>
      <c r="G19" s="1879">
        <v>36904.953706250002</v>
      </c>
      <c r="H19" s="1897">
        <f>H17+H18</f>
        <v>27954.920000000002</v>
      </c>
      <c r="I19" s="1898">
        <f t="shared" ref="I19:K19" si="1">I17+I18</f>
        <v>7080.7345687499992</v>
      </c>
      <c r="J19" s="1899">
        <f t="shared" si="1"/>
        <v>1666.6842624999999</v>
      </c>
      <c r="K19" s="1879">
        <f t="shared" si="1"/>
        <v>36702.338831250003</v>
      </c>
      <c r="M19" s="1880"/>
      <c r="N19" s="1880"/>
      <c r="O19" s="1880"/>
      <c r="P19" s="1880"/>
    </row>
    <row r="20" spans="2:16" ht="25.5">
      <c r="B20" s="1874">
        <v>12</v>
      </c>
      <c r="C20" s="1891" t="s">
        <v>903</v>
      </c>
      <c r="D20" s="1876">
        <v>2236.3936000000003</v>
      </c>
      <c r="E20" s="1877">
        <v>582.66795549999995</v>
      </c>
      <c r="F20" s="1878">
        <v>133.33474100000001</v>
      </c>
      <c r="G20" s="1879">
        <v>2952.3962965000001</v>
      </c>
      <c r="H20" s="1876">
        <f>H19*0.08</f>
        <v>2236.3936000000003</v>
      </c>
      <c r="I20" s="1877">
        <f t="shared" ref="I20:K20" si="2">I19*0.08</f>
        <v>566.45876549999991</v>
      </c>
      <c r="J20" s="1878">
        <f t="shared" si="2"/>
        <v>133.33474100000001</v>
      </c>
      <c r="K20" s="1879">
        <f t="shared" si="2"/>
        <v>2936.1871065000005</v>
      </c>
      <c r="M20" s="1880"/>
      <c r="N20" s="1880"/>
      <c r="O20" s="1880"/>
      <c r="P20" s="1880"/>
    </row>
    <row r="21" spans="2:16">
      <c r="B21" s="1886" t="s">
        <v>904</v>
      </c>
      <c r="C21" s="1900" t="s">
        <v>905</v>
      </c>
      <c r="D21" s="1901">
        <v>277350.07343249995</v>
      </c>
      <c r="E21" s="1902">
        <v>81125.942563749995</v>
      </c>
      <c r="F21" s="1903">
        <v>12002.9852725</v>
      </c>
      <c r="G21" s="1904">
        <v>370479.00126875006</v>
      </c>
      <c r="H21" s="1901">
        <f>H9+H14+H19</f>
        <v>282872.00960250001</v>
      </c>
      <c r="I21" s="1902">
        <f t="shared" ref="I21:K21" si="3">I9+I14+I19</f>
        <v>82679.939898750003</v>
      </c>
      <c r="J21" s="1903">
        <f t="shared" si="3"/>
        <v>12141.362282500002</v>
      </c>
      <c r="K21" s="1904">
        <f t="shared" si="3"/>
        <v>377693.31178375008</v>
      </c>
      <c r="M21" s="1894"/>
      <c r="N21" s="1880"/>
      <c r="O21" s="1880"/>
      <c r="P21" s="1880"/>
    </row>
    <row r="22" spans="2:16">
      <c r="B22" s="1874">
        <v>13</v>
      </c>
      <c r="C22" s="1891" t="s">
        <v>906</v>
      </c>
      <c r="D22" s="1876">
        <v>22188.0058746</v>
      </c>
      <c r="E22" s="1877">
        <v>6490.0754050999994</v>
      </c>
      <c r="F22" s="1905">
        <v>960.2388218000001</v>
      </c>
      <c r="G22" s="1879">
        <v>29638.320101500005</v>
      </c>
      <c r="H22" s="1876">
        <v>0</v>
      </c>
      <c r="I22" s="1877">
        <v>0</v>
      </c>
      <c r="J22" s="1905">
        <v>0</v>
      </c>
      <c r="K22" s="1879">
        <v>0</v>
      </c>
      <c r="L22" s="1906"/>
      <c r="M22" s="1894"/>
      <c r="N22" s="1880"/>
      <c r="O22" s="1880"/>
      <c r="P22" s="1880"/>
    </row>
    <row r="23" spans="2:16" ht="13.5" thickBot="1">
      <c r="B23" s="1907" t="s">
        <v>907</v>
      </c>
      <c r="C23" s="1908" t="s">
        <v>908</v>
      </c>
      <c r="D23" s="1909">
        <v>46934.129410000001</v>
      </c>
      <c r="E23" s="1910">
        <v>14032.79335</v>
      </c>
      <c r="F23" s="1911">
        <v>2197.3488500000003</v>
      </c>
      <c r="G23" s="1912">
        <v>63164.271610000003</v>
      </c>
      <c r="H23" s="1909">
        <v>49115.844550000002</v>
      </c>
      <c r="I23" s="1910">
        <v>14257.360339999999</v>
      </c>
      <c r="J23" s="1911">
        <v>2214.9805999999999</v>
      </c>
      <c r="K23" s="1912">
        <v>65588.185490000003</v>
      </c>
      <c r="L23" s="1906"/>
      <c r="M23" s="1880"/>
      <c r="N23" s="1880"/>
      <c r="O23" s="1880"/>
      <c r="P23" s="1880"/>
    </row>
    <row r="24" spans="2:16" ht="13.5" thickBot="1">
      <c r="B24" s="1913" t="s">
        <v>909</v>
      </c>
      <c r="C24" s="1914" t="s">
        <v>910</v>
      </c>
      <c r="D24" s="1915">
        <v>0.16922342521543479</v>
      </c>
      <c r="E24" s="1916">
        <v>0.17297541213740375</v>
      </c>
      <c r="F24" s="1917">
        <v>0.18306686212756912</v>
      </c>
      <c r="G24" s="1918">
        <v>0.17049352701148063</v>
      </c>
      <c r="H24" s="1915">
        <v>0.17363274867322159</v>
      </c>
      <c r="I24" s="1916">
        <v>0.17244038103389514</v>
      </c>
      <c r="J24" s="1917">
        <v>0.18243262563646348</v>
      </c>
      <c r="K24" s="1918">
        <v>0.17365461193962795</v>
      </c>
      <c r="M24" s="1880"/>
      <c r="N24" s="1880"/>
      <c r="O24" s="1880"/>
      <c r="P24" s="1880"/>
    </row>
    <row r="25" spans="2:16">
      <c r="B25" s="1919"/>
      <c r="C25" s="1919"/>
      <c r="D25" s="1919"/>
      <c r="E25" s="1919"/>
      <c r="F25" s="1919"/>
      <c r="G25" s="1919"/>
      <c r="H25" s="1919"/>
      <c r="I25" s="1919"/>
      <c r="J25" s="1919"/>
      <c r="K25" s="1919"/>
    </row>
    <row r="26" spans="2:16">
      <c r="H26" s="1920"/>
      <c r="I26" s="1880"/>
      <c r="J26" s="1880"/>
      <c r="K26" s="1880"/>
    </row>
    <row r="27" spans="2:16">
      <c r="H27" s="1921"/>
      <c r="I27" s="1921"/>
      <c r="J27" s="1921"/>
      <c r="K27" s="1921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02" right="0.74803149606299202" top="0.98425196850393704" bottom="0.98425196850393704" header="0.511811023622047" footer="0.511811023622047"/>
  <pageSetup paperSize="9" scale="7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1"/>
  <sheetViews>
    <sheetView workbookViewId="0"/>
  </sheetViews>
  <sheetFormatPr defaultColWidth="9.140625" defaultRowHeight="12.75"/>
  <cols>
    <col min="1" max="1" width="9.140625" style="2183" customWidth="1"/>
    <col min="2" max="2" width="66.7109375" style="2183" customWidth="1"/>
    <col min="3" max="3" width="11" style="2183" bestFit="1" customWidth="1"/>
    <col min="4" max="6" width="9.140625" style="2183"/>
    <col min="7" max="7" width="12.5703125" style="2183" customWidth="1"/>
    <col min="8" max="16384" width="9.140625" style="2183"/>
  </cols>
  <sheetData>
    <row r="2" spans="1:11">
      <c r="I2" s="2814" t="s">
        <v>983</v>
      </c>
      <c r="J2" s="2814"/>
    </row>
    <row r="4" spans="1:11" ht="13.9" customHeight="1">
      <c r="B4" s="2824" t="s">
        <v>984</v>
      </c>
      <c r="C4" s="2824"/>
      <c r="D4" s="2824"/>
      <c r="E4" s="2824"/>
      <c r="F4" s="2824"/>
      <c r="G4" s="2824"/>
      <c r="H4" s="2824"/>
      <c r="I4" s="2824"/>
      <c r="J4" s="2824"/>
    </row>
    <row r="5" spans="1:11" ht="13.5" thickBot="1">
      <c r="B5" s="2184"/>
    </row>
    <row r="6" spans="1:11" ht="15.75" customHeight="1" thickBot="1">
      <c r="A6" s="2186"/>
      <c r="B6" s="2815" t="s">
        <v>570</v>
      </c>
      <c r="C6" s="2817" t="s">
        <v>937</v>
      </c>
      <c r="D6" s="2818"/>
      <c r="E6" s="2818"/>
      <c r="F6" s="2819"/>
      <c r="G6" s="2820" t="s">
        <v>997</v>
      </c>
      <c r="H6" s="2821"/>
      <c r="I6" s="2821"/>
      <c r="J6" s="2822"/>
      <c r="K6" s="2186"/>
    </row>
    <row r="7" spans="1:11" ht="46.5" customHeight="1" thickBot="1">
      <c r="A7" s="2186"/>
      <c r="B7" s="2816"/>
      <c r="C7" s="2187" t="s">
        <v>985</v>
      </c>
      <c r="D7" s="2187" t="s">
        <v>986</v>
      </c>
      <c r="E7" s="2187" t="s">
        <v>987</v>
      </c>
      <c r="F7" s="2189" t="s">
        <v>988</v>
      </c>
      <c r="G7" s="2188" t="s">
        <v>985</v>
      </c>
      <c r="H7" s="2187" t="s">
        <v>986</v>
      </c>
      <c r="I7" s="2187" t="s">
        <v>987</v>
      </c>
      <c r="J7" s="2187" t="s">
        <v>988</v>
      </c>
      <c r="K7" s="2186"/>
    </row>
    <row r="8" spans="1:11">
      <c r="A8" s="2186"/>
      <c r="B8" s="1354" t="s">
        <v>911</v>
      </c>
      <c r="C8" s="1339">
        <v>2.3844837298782572E-2</v>
      </c>
      <c r="D8" s="1339">
        <v>2.9663619621657606E-2</v>
      </c>
      <c r="E8" s="1339">
        <v>6.6343745083298758E-3</v>
      </c>
      <c r="F8" s="1339">
        <v>8.313249739021868E-3</v>
      </c>
      <c r="G8" s="1339">
        <v>1.3984134029044975E-2</v>
      </c>
      <c r="H8" s="1339">
        <v>1.8148817658453203E-2</v>
      </c>
      <c r="I8" s="1339">
        <v>5.6142199796742863E-4</v>
      </c>
      <c r="J8" s="1373">
        <v>1.0671864349407775E-2</v>
      </c>
      <c r="K8" s="2186"/>
    </row>
    <row r="9" spans="1:11">
      <c r="A9" s="2186"/>
      <c r="B9" s="1319" t="s">
        <v>912</v>
      </c>
      <c r="C9" s="2190">
        <v>0.21320381184884524</v>
      </c>
      <c r="D9" s="2190">
        <v>0.26660021242515036</v>
      </c>
      <c r="E9" s="2190">
        <v>5.7404978084911143E-2</v>
      </c>
      <c r="F9" s="2190">
        <v>8.2355440029092342E-2</v>
      </c>
      <c r="G9" s="2190">
        <v>0.12460550698208755</v>
      </c>
      <c r="H9" s="2190">
        <v>0.15988888205944501</v>
      </c>
      <c r="I9" s="2190">
        <v>5.1406547426008512E-3</v>
      </c>
      <c r="J9" s="1191">
        <v>0.1027656436704734</v>
      </c>
      <c r="K9" s="2186"/>
    </row>
    <row r="10" spans="1:11" ht="14.45" customHeight="1">
      <c r="A10" s="2186"/>
      <c r="B10" s="1161" t="s">
        <v>913</v>
      </c>
      <c r="C10" s="2190">
        <v>0.44605481194380392</v>
      </c>
      <c r="D10" s="2190">
        <v>0.37769760186089246</v>
      </c>
      <c r="E10" s="2190">
        <v>0.69299335722180044</v>
      </c>
      <c r="F10" s="2190">
        <v>0.69997072425730711</v>
      </c>
      <c r="G10" s="2190">
        <v>0.50947250377321729</v>
      </c>
      <c r="H10" s="2190">
        <v>0.44762054558470549</v>
      </c>
      <c r="I10" s="2190">
        <v>0.73081238268654236</v>
      </c>
      <c r="J10" s="1191">
        <v>0.66287116086073861</v>
      </c>
      <c r="K10" s="2186"/>
    </row>
    <row r="11" spans="1:11">
      <c r="A11" s="2186"/>
      <c r="B11" s="1190" t="s">
        <v>914</v>
      </c>
      <c r="C11" s="2190">
        <v>0.52456753893001384</v>
      </c>
      <c r="D11" s="2190">
        <v>0.44740401661985224</v>
      </c>
      <c r="E11" s="2190">
        <v>0.81040878812560135</v>
      </c>
      <c r="F11" s="2190">
        <v>0.77973995770371718</v>
      </c>
      <c r="G11" s="2190">
        <v>0.61007505133461004</v>
      </c>
      <c r="H11" s="2190">
        <v>0.53814718956223739</v>
      </c>
      <c r="I11" s="2190">
        <v>0.87673798163254835</v>
      </c>
      <c r="J11" s="1191">
        <v>0.74876461159139596</v>
      </c>
      <c r="K11" s="2186"/>
    </row>
    <row r="12" spans="1:11">
      <c r="A12" s="2186"/>
      <c r="B12" s="1190" t="s">
        <v>915</v>
      </c>
      <c r="C12" s="2190">
        <v>0.19802378551131108</v>
      </c>
      <c r="D12" s="2190">
        <v>0.17474769734778228</v>
      </c>
      <c r="E12" s="2190">
        <v>0.27116886592847766</v>
      </c>
      <c r="F12" s="2190">
        <v>0.33301464401311059</v>
      </c>
      <c r="G12" s="2190">
        <v>0.23010484201869144</v>
      </c>
      <c r="H12" s="2190">
        <v>0.20308630598991062</v>
      </c>
      <c r="I12" s="2190">
        <v>0.31862746521616653</v>
      </c>
      <c r="J12" s="1191">
        <v>0.33209189672298062</v>
      </c>
      <c r="K12" s="2186"/>
    </row>
    <row r="13" spans="1:11">
      <c r="A13" s="2186"/>
      <c r="B13" s="1356" t="s">
        <v>916</v>
      </c>
      <c r="C13" s="2190">
        <v>0.44394495969759662</v>
      </c>
      <c r="D13" s="2190">
        <v>0.46266562585203425</v>
      </c>
      <c r="E13" s="2190">
        <v>0.39130081566090241</v>
      </c>
      <c r="F13" s="2190">
        <v>0.47575510299584389</v>
      </c>
      <c r="G13" s="2190">
        <v>0.45165311241432288</v>
      </c>
      <c r="H13" s="2190">
        <v>0.45370193122978442</v>
      </c>
      <c r="I13" s="2190">
        <v>0.4359907860959592</v>
      </c>
      <c r="J13" s="1191">
        <v>0.50099011139926364</v>
      </c>
      <c r="K13" s="2186"/>
    </row>
    <row r="14" spans="1:11" ht="25.5">
      <c r="A14" s="2186"/>
      <c r="B14" s="1318" t="s">
        <v>1113</v>
      </c>
      <c r="C14" s="2190">
        <v>0.158078466059593</v>
      </c>
      <c r="D14" s="2190">
        <v>0.14144672392842314</v>
      </c>
      <c r="E14" s="2190">
        <v>0.20775903517213115</v>
      </c>
      <c r="F14" s="2190">
        <v>0.25562816402906918</v>
      </c>
      <c r="G14" s="2190">
        <v>0.25289768889838932</v>
      </c>
      <c r="H14" s="2190">
        <v>0.22346254295532647</v>
      </c>
      <c r="I14" s="2190">
        <v>0.37722949151826451</v>
      </c>
      <c r="J14" s="1191">
        <v>0.2549828008436788</v>
      </c>
      <c r="K14" s="2186"/>
    </row>
    <row r="15" spans="1:11" ht="13.5" customHeight="1">
      <c r="A15" s="2186"/>
      <c r="B15" s="1176" t="s">
        <v>917</v>
      </c>
      <c r="C15" s="2190">
        <v>3.2620370067650298E-2</v>
      </c>
      <c r="D15" s="2190">
        <v>3.3960167763022589E-2</v>
      </c>
      <c r="E15" s="2190">
        <v>2.8028425901353987E-2</v>
      </c>
      <c r="F15" s="2190">
        <v>3.2892294928383879E-2</v>
      </c>
      <c r="G15" s="2190">
        <v>1.4650674447122997E-2</v>
      </c>
      <c r="H15" s="2190">
        <v>1.5334263629558548E-2</v>
      </c>
      <c r="I15" s="2190">
        <v>1.2096402068147204E-2</v>
      </c>
      <c r="J15" s="1191">
        <v>1.6423242271593183E-2</v>
      </c>
      <c r="K15" s="2186"/>
    </row>
    <row r="16" spans="1:11">
      <c r="A16" s="2186"/>
      <c r="B16" s="1190" t="s">
        <v>918</v>
      </c>
      <c r="C16" s="2190">
        <v>0.61987708892038229</v>
      </c>
      <c r="D16" s="2190">
        <v>0.61294151991898527</v>
      </c>
      <c r="E16" s="2190">
        <v>0.66321137601724034</v>
      </c>
      <c r="F16" s="2190">
        <v>0.5645427763640346</v>
      </c>
      <c r="G16" s="2190">
        <v>0.67120610969400352</v>
      </c>
      <c r="H16" s="2190">
        <v>0.67757721207712696</v>
      </c>
      <c r="I16" s="2190">
        <v>0.66461588948164751</v>
      </c>
      <c r="J16" s="1191">
        <v>0.58596084497871381</v>
      </c>
      <c r="K16" s="2186"/>
    </row>
    <row r="17" spans="1:11">
      <c r="A17" s="2186"/>
      <c r="B17" s="1190" t="s">
        <v>919</v>
      </c>
      <c r="C17" s="2190">
        <v>1.1816916658334904</v>
      </c>
      <c r="D17" s="2190">
        <v>1.3699955680992153</v>
      </c>
      <c r="E17" s="2190">
        <v>0.81836646607841623</v>
      </c>
      <c r="F17" s="2190">
        <v>0.72401416752653791</v>
      </c>
      <c r="G17" s="2190">
        <v>1.1002025213548106</v>
      </c>
      <c r="H17" s="2190">
        <v>1.2590927263381431</v>
      </c>
      <c r="I17" s="2190">
        <v>0.75805531801426651</v>
      </c>
      <c r="J17" s="1191">
        <v>0.78257016411784586</v>
      </c>
      <c r="K17" s="2186"/>
    </row>
    <row r="18" spans="1:11">
      <c r="A18" s="2186"/>
      <c r="B18" s="1190" t="s">
        <v>920</v>
      </c>
      <c r="C18" s="2190">
        <v>0.45863563806582758</v>
      </c>
      <c r="D18" s="2190">
        <v>0.45676489483997457</v>
      </c>
      <c r="E18" s="2190">
        <v>0.45420405488656057</v>
      </c>
      <c r="F18" s="2190">
        <v>0.51522645708237536</v>
      </c>
      <c r="G18" s="2190">
        <v>0.42939643786738924</v>
      </c>
      <c r="H18" s="2190">
        <v>0.41294943190040501</v>
      </c>
      <c r="I18" s="2190">
        <v>0.48130970946435847</v>
      </c>
      <c r="J18" s="1191">
        <v>0.49993260575194354</v>
      </c>
      <c r="K18" s="2186"/>
    </row>
    <row r="19" spans="1:11">
      <c r="A19" s="2186"/>
      <c r="B19" s="1190" t="s">
        <v>921</v>
      </c>
      <c r="C19" s="2190">
        <v>0.45311773900467539</v>
      </c>
      <c r="D19" s="2190">
        <v>0.53539382443790295</v>
      </c>
      <c r="E19" s="2190">
        <v>0.15698322346638116</v>
      </c>
      <c r="F19" s="2190">
        <v>0.14268341866973483</v>
      </c>
      <c r="G19" s="2190">
        <v>0.32033461097478744</v>
      </c>
      <c r="H19" s="2190">
        <v>0.40097214866602859</v>
      </c>
      <c r="I19" s="2190">
        <v>1.5423180316411154E-2</v>
      </c>
      <c r="J19" s="1191">
        <v>0.19037941924821197</v>
      </c>
      <c r="K19" s="2186"/>
    </row>
    <row r="20" spans="1:11">
      <c r="A20" s="2186"/>
      <c r="B20" s="1190" t="s">
        <v>989</v>
      </c>
      <c r="C20" s="2190">
        <v>0.43738063327640225</v>
      </c>
      <c r="D20" s="2190">
        <v>0.5478678557929314</v>
      </c>
      <c r="E20" s="2190">
        <v>0.11702852173009602</v>
      </c>
      <c r="F20" s="2190">
        <v>0.16971532433770076</v>
      </c>
      <c r="G20" s="2190">
        <v>0.24935109296882119</v>
      </c>
      <c r="H20" s="2190">
        <v>0.31726464267515941</v>
      </c>
      <c r="I20" s="2190">
        <v>1.0562419113584246E-2</v>
      </c>
      <c r="J20" s="1191">
        <v>0.21065823683417711</v>
      </c>
      <c r="K20" s="2186"/>
    </row>
    <row r="21" spans="1:11" ht="25.5">
      <c r="A21" s="2186"/>
      <c r="B21" s="1189" t="s">
        <v>990</v>
      </c>
      <c r="C21" s="2190">
        <v>6.3863530687888609E-2</v>
      </c>
      <c r="D21" s="2190">
        <v>7.9150795675249366E-2</v>
      </c>
      <c r="E21" s="2190">
        <v>1.7749282306266156E-2</v>
      </c>
      <c r="F21" s="2190">
        <v>2.4324915439583438E-2</v>
      </c>
      <c r="G21" s="2190">
        <v>3.8295608198786156E-2</v>
      </c>
      <c r="H21" s="2190">
        <v>4.9346173283277138E-2</v>
      </c>
      <c r="I21" s="2190">
        <v>1.5647704161145773E-3</v>
      </c>
      <c r="J21" s="1191">
        <v>3.0547013705157323E-2</v>
      </c>
      <c r="K21" s="2186"/>
    </row>
    <row r="22" spans="1:11" ht="25.5">
      <c r="A22" s="2186"/>
      <c r="B22" s="1189" t="s">
        <v>993</v>
      </c>
      <c r="C22" s="2190">
        <v>0.43347489717977933</v>
      </c>
      <c r="D22" s="2190">
        <v>0.53884466222655403</v>
      </c>
      <c r="E22" s="2190">
        <v>0.11790251125746562</v>
      </c>
      <c r="F22" s="2190">
        <v>0.17906848801205266</v>
      </c>
      <c r="G22" s="2190">
        <v>0.2531832194694093</v>
      </c>
      <c r="H22" s="2190">
        <v>0.32314746583681797</v>
      </c>
      <c r="I22" s="2190">
        <v>1.0557352157104931E-2</v>
      </c>
      <c r="J22" s="1191">
        <v>0.22099810585259952</v>
      </c>
      <c r="K22" s="2186"/>
    </row>
    <row r="23" spans="1:11" ht="26.25" thickBot="1">
      <c r="A23" s="2186"/>
      <c r="B23" s="1188" t="s">
        <v>991</v>
      </c>
      <c r="C23" s="1187">
        <v>399.69192419206308</v>
      </c>
      <c r="D23" s="1187">
        <v>481.03158821000511</v>
      </c>
      <c r="E23" s="1187">
        <v>124.3305562393063</v>
      </c>
      <c r="F23" s="1187">
        <v>147.20123345319371</v>
      </c>
      <c r="G23" s="1186">
        <v>253.72990900736468</v>
      </c>
      <c r="H23" s="1186">
        <v>317.37831499921316</v>
      </c>
      <c r="I23" s="1186">
        <v>11.645996074387451</v>
      </c>
      <c r="J23" s="1185">
        <v>193.90560070120969</v>
      </c>
      <c r="K23" s="2186"/>
    </row>
    <row r="24" spans="1:11">
      <c r="A24" s="2186"/>
      <c r="B24" s="1184"/>
      <c r="C24" s="1183"/>
      <c r="D24" s="1184"/>
      <c r="E24" s="1184"/>
      <c r="F24" s="1184"/>
      <c r="G24" s="1184"/>
      <c r="H24" s="1184"/>
      <c r="I24" s="1184"/>
      <c r="J24" s="1184"/>
      <c r="K24" s="2186"/>
    </row>
    <row r="25" spans="1:11" ht="12.75" customHeight="1">
      <c r="B25" s="2823" t="s">
        <v>992</v>
      </c>
      <c r="C25" s="2823"/>
      <c r="D25" s="2823"/>
      <c r="E25" s="2823"/>
      <c r="F25" s="2823"/>
      <c r="G25" s="2823"/>
      <c r="H25" s="2823"/>
      <c r="I25" s="2823"/>
      <c r="J25" s="2823"/>
    </row>
    <row r="26" spans="1:11" ht="19.149999999999999" customHeight="1">
      <c r="B26" s="2823"/>
      <c r="C26" s="2823"/>
      <c r="D26" s="2823"/>
      <c r="E26" s="2823"/>
      <c r="F26" s="2823"/>
      <c r="G26" s="2823"/>
      <c r="H26" s="2823"/>
      <c r="I26" s="2823"/>
      <c r="J26" s="2823"/>
    </row>
    <row r="27" spans="1:11">
      <c r="C27" s="2185"/>
    </row>
    <row r="28" spans="1:11">
      <c r="C28" s="2185"/>
    </row>
    <row r="29" spans="1:11">
      <c r="C29" s="2185"/>
    </row>
    <row r="30" spans="1:11">
      <c r="C30" s="2185"/>
    </row>
    <row r="31" spans="1:11">
      <c r="C31" s="2185"/>
    </row>
  </sheetData>
  <mergeCells count="6">
    <mergeCell ref="I2:J2"/>
    <mergeCell ref="B6:B7"/>
    <mergeCell ref="C6:F6"/>
    <mergeCell ref="G6:J6"/>
    <mergeCell ref="B25:J26"/>
    <mergeCell ref="B4:J4"/>
  </mergeCells>
  <pageMargins left="0.7" right="0.7" top="0.75" bottom="0.75" header="0.3" footer="0.3"/>
  <pageSetup paperSize="9" scale="56" orientation="portrait" r:id="rId1"/>
  <ignoredErrors>
    <ignoredError sqref="C6 G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6"/>
  <sheetViews>
    <sheetView workbookViewId="0"/>
  </sheetViews>
  <sheetFormatPr defaultRowHeight="12.75"/>
  <cols>
    <col min="1" max="1" width="5.28515625" style="269" customWidth="1"/>
    <col min="2" max="2" width="17.42578125" style="269" customWidth="1"/>
    <col min="3" max="3" width="11.5703125" style="269" customWidth="1"/>
    <col min="4" max="4" width="11.7109375" style="269" customWidth="1"/>
    <col min="5" max="5" width="11.140625" style="269" customWidth="1"/>
    <col min="6" max="6" width="10.85546875" style="269" customWidth="1"/>
    <col min="7" max="7" width="11.7109375" style="269" customWidth="1"/>
    <col min="8" max="8" width="10.5703125" style="269" customWidth="1"/>
    <col min="9" max="9" width="13.28515625" style="269" customWidth="1"/>
    <col min="10" max="10" width="12" style="269" bestFit="1" customWidth="1"/>
    <col min="11" max="11" width="6.28515625" style="269" bestFit="1" customWidth="1"/>
    <col min="12" max="230" width="9.140625" style="269"/>
    <col min="231" max="231" width="20.5703125" style="269" customWidth="1"/>
    <col min="232" max="232" width="11.140625" style="269" bestFit="1" customWidth="1"/>
    <col min="233" max="235" width="11.28515625" style="269" bestFit="1" customWidth="1"/>
    <col min="236" max="236" width="10.5703125" style="269" customWidth="1"/>
    <col min="237" max="237" width="11.28515625" style="269" bestFit="1" customWidth="1"/>
    <col min="238" max="238" width="12.5703125" style="269" customWidth="1"/>
    <col min="239" max="239" width="11" style="269" customWidth="1"/>
    <col min="240" max="240" width="6.28515625" style="269" bestFit="1" customWidth="1"/>
    <col min="241" max="241" width="25.5703125" style="269" customWidth="1"/>
    <col min="242" max="242" width="10" style="269" customWidth="1"/>
    <col min="243" max="243" width="10.85546875" style="269" customWidth="1"/>
    <col min="244" max="244" width="9.85546875" style="269" customWidth="1"/>
    <col min="245" max="245" width="10.140625" style="269" customWidth="1"/>
    <col min="246" max="246" width="9.5703125" style="269" customWidth="1"/>
    <col min="247" max="247" width="10.42578125" style="269" customWidth="1"/>
    <col min="248" max="486" width="9.140625" style="269"/>
    <col min="487" max="487" width="20.5703125" style="269" customWidth="1"/>
    <col min="488" max="488" width="11.140625" style="269" bestFit="1" customWidth="1"/>
    <col min="489" max="491" width="11.28515625" style="269" bestFit="1" customWidth="1"/>
    <col min="492" max="492" width="10.5703125" style="269" customWidth="1"/>
    <col min="493" max="493" width="11.28515625" style="269" bestFit="1" customWidth="1"/>
    <col min="494" max="494" width="12.5703125" style="269" customWidth="1"/>
    <col min="495" max="495" width="11" style="269" customWidth="1"/>
    <col min="496" max="496" width="6.28515625" style="269" bestFit="1" customWidth="1"/>
    <col min="497" max="497" width="25.5703125" style="269" customWidth="1"/>
    <col min="498" max="498" width="10" style="269" customWidth="1"/>
    <col min="499" max="499" width="10.85546875" style="269" customWidth="1"/>
    <col min="500" max="500" width="9.85546875" style="269" customWidth="1"/>
    <col min="501" max="501" width="10.140625" style="269" customWidth="1"/>
    <col min="502" max="502" width="9.5703125" style="269" customWidth="1"/>
    <col min="503" max="503" width="10.42578125" style="269" customWidth="1"/>
    <col min="504" max="742" width="9.140625" style="269"/>
    <col min="743" max="743" width="20.5703125" style="269" customWidth="1"/>
    <col min="744" max="744" width="11.140625" style="269" bestFit="1" customWidth="1"/>
    <col min="745" max="747" width="11.28515625" style="269" bestFit="1" customWidth="1"/>
    <col min="748" max="748" width="10.5703125" style="269" customWidth="1"/>
    <col min="749" max="749" width="11.28515625" style="269" bestFit="1" customWidth="1"/>
    <col min="750" max="750" width="12.5703125" style="269" customWidth="1"/>
    <col min="751" max="751" width="11" style="269" customWidth="1"/>
    <col min="752" max="752" width="6.28515625" style="269" bestFit="1" customWidth="1"/>
    <col min="753" max="753" width="25.5703125" style="269" customWidth="1"/>
    <col min="754" max="754" width="10" style="269" customWidth="1"/>
    <col min="755" max="755" width="10.85546875" style="269" customWidth="1"/>
    <col min="756" max="756" width="9.85546875" style="269" customWidth="1"/>
    <col min="757" max="757" width="10.140625" style="269" customWidth="1"/>
    <col min="758" max="758" width="9.5703125" style="269" customWidth="1"/>
    <col min="759" max="759" width="10.42578125" style="269" customWidth="1"/>
    <col min="760" max="998" width="9.140625" style="269"/>
    <col min="999" max="999" width="20.5703125" style="269" customWidth="1"/>
    <col min="1000" max="1000" width="11.140625" style="269" bestFit="1" customWidth="1"/>
    <col min="1001" max="1003" width="11.28515625" style="269" bestFit="1" customWidth="1"/>
    <col min="1004" max="1004" width="10.5703125" style="269" customWidth="1"/>
    <col min="1005" max="1005" width="11.28515625" style="269" bestFit="1" customWidth="1"/>
    <col min="1006" max="1006" width="12.5703125" style="269" customWidth="1"/>
    <col min="1007" max="1007" width="11" style="269" customWidth="1"/>
    <col min="1008" max="1008" width="6.28515625" style="269" bestFit="1" customWidth="1"/>
    <col min="1009" max="1009" width="25.5703125" style="269" customWidth="1"/>
    <col min="1010" max="1010" width="10" style="269" customWidth="1"/>
    <col min="1011" max="1011" width="10.85546875" style="269" customWidth="1"/>
    <col min="1012" max="1012" width="9.85546875" style="269" customWidth="1"/>
    <col min="1013" max="1013" width="10.140625" style="269" customWidth="1"/>
    <col min="1014" max="1014" width="9.5703125" style="269" customWidth="1"/>
    <col min="1015" max="1015" width="10.42578125" style="269" customWidth="1"/>
    <col min="1016" max="1254" width="9.140625" style="269"/>
    <col min="1255" max="1255" width="20.5703125" style="269" customWidth="1"/>
    <col min="1256" max="1256" width="11.140625" style="269" bestFit="1" customWidth="1"/>
    <col min="1257" max="1259" width="11.28515625" style="269" bestFit="1" customWidth="1"/>
    <col min="1260" max="1260" width="10.5703125" style="269" customWidth="1"/>
    <col min="1261" max="1261" width="11.28515625" style="269" bestFit="1" customWidth="1"/>
    <col min="1262" max="1262" width="12.5703125" style="269" customWidth="1"/>
    <col min="1263" max="1263" width="11" style="269" customWidth="1"/>
    <col min="1264" max="1264" width="6.28515625" style="269" bestFit="1" customWidth="1"/>
    <col min="1265" max="1265" width="25.5703125" style="269" customWidth="1"/>
    <col min="1266" max="1266" width="10" style="269" customWidth="1"/>
    <col min="1267" max="1267" width="10.85546875" style="269" customWidth="1"/>
    <col min="1268" max="1268" width="9.85546875" style="269" customWidth="1"/>
    <col min="1269" max="1269" width="10.140625" style="269" customWidth="1"/>
    <col min="1270" max="1270" width="9.5703125" style="269" customWidth="1"/>
    <col min="1271" max="1271" width="10.42578125" style="269" customWidth="1"/>
    <col min="1272" max="1510" width="9.140625" style="269"/>
    <col min="1511" max="1511" width="20.5703125" style="269" customWidth="1"/>
    <col min="1512" max="1512" width="11.140625" style="269" bestFit="1" customWidth="1"/>
    <col min="1513" max="1515" width="11.28515625" style="269" bestFit="1" customWidth="1"/>
    <col min="1516" max="1516" width="10.5703125" style="269" customWidth="1"/>
    <col min="1517" max="1517" width="11.28515625" style="269" bestFit="1" customWidth="1"/>
    <col min="1518" max="1518" width="12.5703125" style="269" customWidth="1"/>
    <col min="1519" max="1519" width="11" style="269" customWidth="1"/>
    <col min="1520" max="1520" width="6.28515625" style="269" bestFit="1" customWidth="1"/>
    <col min="1521" max="1521" width="25.5703125" style="269" customWidth="1"/>
    <col min="1522" max="1522" width="10" style="269" customWidth="1"/>
    <col min="1523" max="1523" width="10.85546875" style="269" customWidth="1"/>
    <col min="1524" max="1524" width="9.85546875" style="269" customWidth="1"/>
    <col min="1525" max="1525" width="10.140625" style="269" customWidth="1"/>
    <col min="1526" max="1526" width="9.5703125" style="269" customWidth="1"/>
    <col min="1527" max="1527" width="10.42578125" style="269" customWidth="1"/>
    <col min="1528" max="1766" width="9.140625" style="269"/>
    <col min="1767" max="1767" width="20.5703125" style="269" customWidth="1"/>
    <col min="1768" max="1768" width="11.140625" style="269" bestFit="1" customWidth="1"/>
    <col min="1769" max="1771" width="11.28515625" style="269" bestFit="1" customWidth="1"/>
    <col min="1772" max="1772" width="10.5703125" style="269" customWidth="1"/>
    <col min="1773" max="1773" width="11.28515625" style="269" bestFit="1" customWidth="1"/>
    <col min="1774" max="1774" width="12.5703125" style="269" customWidth="1"/>
    <col min="1775" max="1775" width="11" style="269" customWidth="1"/>
    <col min="1776" max="1776" width="6.28515625" style="269" bestFit="1" customWidth="1"/>
    <col min="1777" max="1777" width="25.5703125" style="269" customWidth="1"/>
    <col min="1778" max="1778" width="10" style="269" customWidth="1"/>
    <col min="1779" max="1779" width="10.85546875" style="269" customWidth="1"/>
    <col min="1780" max="1780" width="9.85546875" style="269" customWidth="1"/>
    <col min="1781" max="1781" width="10.140625" style="269" customWidth="1"/>
    <col min="1782" max="1782" width="9.5703125" style="269" customWidth="1"/>
    <col min="1783" max="1783" width="10.42578125" style="269" customWidth="1"/>
    <col min="1784" max="2022" width="9.140625" style="269"/>
    <col min="2023" max="2023" width="20.5703125" style="269" customWidth="1"/>
    <col min="2024" max="2024" width="11.140625" style="269" bestFit="1" customWidth="1"/>
    <col min="2025" max="2027" width="11.28515625" style="269" bestFit="1" customWidth="1"/>
    <col min="2028" max="2028" width="10.5703125" style="269" customWidth="1"/>
    <col min="2029" max="2029" width="11.28515625" style="269" bestFit="1" customWidth="1"/>
    <col min="2030" max="2030" width="12.5703125" style="269" customWidth="1"/>
    <col min="2031" max="2031" width="11" style="269" customWidth="1"/>
    <col min="2032" max="2032" width="6.28515625" style="269" bestFit="1" customWidth="1"/>
    <col min="2033" max="2033" width="25.5703125" style="269" customWidth="1"/>
    <col min="2034" max="2034" width="10" style="269" customWidth="1"/>
    <col min="2035" max="2035" width="10.85546875" style="269" customWidth="1"/>
    <col min="2036" max="2036" width="9.85546875" style="269" customWidth="1"/>
    <col min="2037" max="2037" width="10.140625" style="269" customWidth="1"/>
    <col min="2038" max="2038" width="9.5703125" style="269" customWidth="1"/>
    <col min="2039" max="2039" width="10.42578125" style="269" customWidth="1"/>
    <col min="2040" max="2278" width="9.140625" style="269"/>
    <col min="2279" max="2279" width="20.5703125" style="269" customWidth="1"/>
    <col min="2280" max="2280" width="11.140625" style="269" bestFit="1" customWidth="1"/>
    <col min="2281" max="2283" width="11.28515625" style="269" bestFit="1" customWidth="1"/>
    <col min="2284" max="2284" width="10.5703125" style="269" customWidth="1"/>
    <col min="2285" max="2285" width="11.28515625" style="269" bestFit="1" customWidth="1"/>
    <col min="2286" max="2286" width="12.5703125" style="269" customWidth="1"/>
    <col min="2287" max="2287" width="11" style="269" customWidth="1"/>
    <col min="2288" max="2288" width="6.28515625" style="269" bestFit="1" customWidth="1"/>
    <col min="2289" max="2289" width="25.5703125" style="269" customWidth="1"/>
    <col min="2290" max="2290" width="10" style="269" customWidth="1"/>
    <col min="2291" max="2291" width="10.85546875" style="269" customWidth="1"/>
    <col min="2292" max="2292" width="9.85546875" style="269" customWidth="1"/>
    <col min="2293" max="2293" width="10.140625" style="269" customWidth="1"/>
    <col min="2294" max="2294" width="9.5703125" style="269" customWidth="1"/>
    <col min="2295" max="2295" width="10.42578125" style="269" customWidth="1"/>
    <col min="2296" max="2534" width="9.140625" style="269"/>
    <col min="2535" max="2535" width="20.5703125" style="269" customWidth="1"/>
    <col min="2536" max="2536" width="11.140625" style="269" bestFit="1" customWidth="1"/>
    <col min="2537" max="2539" width="11.28515625" style="269" bestFit="1" customWidth="1"/>
    <col min="2540" max="2540" width="10.5703125" style="269" customWidth="1"/>
    <col min="2541" max="2541" width="11.28515625" style="269" bestFit="1" customWidth="1"/>
    <col min="2542" max="2542" width="12.5703125" style="269" customWidth="1"/>
    <col min="2543" max="2543" width="11" style="269" customWidth="1"/>
    <col min="2544" max="2544" width="6.28515625" style="269" bestFit="1" customWidth="1"/>
    <col min="2545" max="2545" width="25.5703125" style="269" customWidth="1"/>
    <col min="2546" max="2546" width="10" style="269" customWidth="1"/>
    <col min="2547" max="2547" width="10.85546875" style="269" customWidth="1"/>
    <col min="2548" max="2548" width="9.85546875" style="269" customWidth="1"/>
    <col min="2549" max="2549" width="10.140625" style="269" customWidth="1"/>
    <col min="2550" max="2550" width="9.5703125" style="269" customWidth="1"/>
    <col min="2551" max="2551" width="10.42578125" style="269" customWidth="1"/>
    <col min="2552" max="2790" width="9.140625" style="269"/>
    <col min="2791" max="2791" width="20.5703125" style="269" customWidth="1"/>
    <col min="2792" max="2792" width="11.140625" style="269" bestFit="1" customWidth="1"/>
    <col min="2793" max="2795" width="11.28515625" style="269" bestFit="1" customWidth="1"/>
    <col min="2796" max="2796" width="10.5703125" style="269" customWidth="1"/>
    <col min="2797" max="2797" width="11.28515625" style="269" bestFit="1" customWidth="1"/>
    <col min="2798" max="2798" width="12.5703125" style="269" customWidth="1"/>
    <col min="2799" max="2799" width="11" style="269" customWidth="1"/>
    <col min="2800" max="2800" width="6.28515625" style="269" bestFit="1" customWidth="1"/>
    <col min="2801" max="2801" width="25.5703125" style="269" customWidth="1"/>
    <col min="2802" max="2802" width="10" style="269" customWidth="1"/>
    <col min="2803" max="2803" width="10.85546875" style="269" customWidth="1"/>
    <col min="2804" max="2804" width="9.85546875" style="269" customWidth="1"/>
    <col min="2805" max="2805" width="10.140625" style="269" customWidth="1"/>
    <col min="2806" max="2806" width="9.5703125" style="269" customWidth="1"/>
    <col min="2807" max="2807" width="10.42578125" style="269" customWidth="1"/>
    <col min="2808" max="3046" width="9.140625" style="269"/>
    <col min="3047" max="3047" width="20.5703125" style="269" customWidth="1"/>
    <col min="3048" max="3048" width="11.140625" style="269" bestFit="1" customWidth="1"/>
    <col min="3049" max="3051" width="11.28515625" style="269" bestFit="1" customWidth="1"/>
    <col min="3052" max="3052" width="10.5703125" style="269" customWidth="1"/>
    <col min="3053" max="3053" width="11.28515625" style="269" bestFit="1" customWidth="1"/>
    <col min="3054" max="3054" width="12.5703125" style="269" customWidth="1"/>
    <col min="3055" max="3055" width="11" style="269" customWidth="1"/>
    <col min="3056" max="3056" width="6.28515625" style="269" bestFit="1" customWidth="1"/>
    <col min="3057" max="3057" width="25.5703125" style="269" customWidth="1"/>
    <col min="3058" max="3058" width="10" style="269" customWidth="1"/>
    <col min="3059" max="3059" width="10.85546875" style="269" customWidth="1"/>
    <col min="3060" max="3060" width="9.85546875" style="269" customWidth="1"/>
    <col min="3061" max="3061" width="10.140625" style="269" customWidth="1"/>
    <col min="3062" max="3062" width="9.5703125" style="269" customWidth="1"/>
    <col min="3063" max="3063" width="10.42578125" style="269" customWidth="1"/>
    <col min="3064" max="3302" width="9.140625" style="269"/>
    <col min="3303" max="3303" width="20.5703125" style="269" customWidth="1"/>
    <col min="3304" max="3304" width="11.140625" style="269" bestFit="1" customWidth="1"/>
    <col min="3305" max="3307" width="11.28515625" style="269" bestFit="1" customWidth="1"/>
    <col min="3308" max="3308" width="10.5703125" style="269" customWidth="1"/>
    <col min="3309" max="3309" width="11.28515625" style="269" bestFit="1" customWidth="1"/>
    <col min="3310" max="3310" width="12.5703125" style="269" customWidth="1"/>
    <col min="3311" max="3311" width="11" style="269" customWidth="1"/>
    <col min="3312" max="3312" width="6.28515625" style="269" bestFit="1" customWidth="1"/>
    <col min="3313" max="3313" width="25.5703125" style="269" customWidth="1"/>
    <col min="3314" max="3314" width="10" style="269" customWidth="1"/>
    <col min="3315" max="3315" width="10.85546875" style="269" customWidth="1"/>
    <col min="3316" max="3316" width="9.85546875" style="269" customWidth="1"/>
    <col min="3317" max="3317" width="10.140625" style="269" customWidth="1"/>
    <col min="3318" max="3318" width="9.5703125" style="269" customWidth="1"/>
    <col min="3319" max="3319" width="10.42578125" style="269" customWidth="1"/>
    <col min="3320" max="3558" width="9.140625" style="269"/>
    <col min="3559" max="3559" width="20.5703125" style="269" customWidth="1"/>
    <col min="3560" max="3560" width="11.140625" style="269" bestFit="1" customWidth="1"/>
    <col min="3561" max="3563" width="11.28515625" style="269" bestFit="1" customWidth="1"/>
    <col min="3564" max="3564" width="10.5703125" style="269" customWidth="1"/>
    <col min="3565" max="3565" width="11.28515625" style="269" bestFit="1" customWidth="1"/>
    <col min="3566" max="3566" width="12.5703125" style="269" customWidth="1"/>
    <col min="3567" max="3567" width="11" style="269" customWidth="1"/>
    <col min="3568" max="3568" width="6.28515625" style="269" bestFit="1" customWidth="1"/>
    <col min="3569" max="3569" width="25.5703125" style="269" customWidth="1"/>
    <col min="3570" max="3570" width="10" style="269" customWidth="1"/>
    <col min="3571" max="3571" width="10.85546875" style="269" customWidth="1"/>
    <col min="3572" max="3572" width="9.85546875" style="269" customWidth="1"/>
    <col min="3573" max="3573" width="10.140625" style="269" customWidth="1"/>
    <col min="3574" max="3574" width="9.5703125" style="269" customWidth="1"/>
    <col min="3575" max="3575" width="10.42578125" style="269" customWidth="1"/>
    <col min="3576" max="3814" width="9.140625" style="269"/>
    <col min="3815" max="3815" width="20.5703125" style="269" customWidth="1"/>
    <col min="3816" max="3816" width="11.140625" style="269" bestFit="1" customWidth="1"/>
    <col min="3817" max="3819" width="11.28515625" style="269" bestFit="1" customWidth="1"/>
    <col min="3820" max="3820" width="10.5703125" style="269" customWidth="1"/>
    <col min="3821" max="3821" width="11.28515625" style="269" bestFit="1" customWidth="1"/>
    <col min="3822" max="3822" width="12.5703125" style="269" customWidth="1"/>
    <col min="3823" max="3823" width="11" style="269" customWidth="1"/>
    <col min="3824" max="3824" width="6.28515625" style="269" bestFit="1" customWidth="1"/>
    <col min="3825" max="3825" width="25.5703125" style="269" customWidth="1"/>
    <col min="3826" max="3826" width="10" style="269" customWidth="1"/>
    <col min="3827" max="3827" width="10.85546875" style="269" customWidth="1"/>
    <col min="3828" max="3828" width="9.85546875" style="269" customWidth="1"/>
    <col min="3829" max="3829" width="10.140625" style="269" customWidth="1"/>
    <col min="3830" max="3830" width="9.5703125" style="269" customWidth="1"/>
    <col min="3831" max="3831" width="10.42578125" style="269" customWidth="1"/>
    <col min="3832" max="4070" width="9.140625" style="269"/>
    <col min="4071" max="4071" width="20.5703125" style="269" customWidth="1"/>
    <col min="4072" max="4072" width="11.140625" style="269" bestFit="1" customWidth="1"/>
    <col min="4073" max="4075" width="11.28515625" style="269" bestFit="1" customWidth="1"/>
    <col min="4076" max="4076" width="10.5703125" style="269" customWidth="1"/>
    <col min="4077" max="4077" width="11.28515625" style="269" bestFit="1" customWidth="1"/>
    <col min="4078" max="4078" width="12.5703125" style="269" customWidth="1"/>
    <col min="4079" max="4079" width="11" style="269" customWidth="1"/>
    <col min="4080" max="4080" width="6.28515625" style="269" bestFit="1" customWidth="1"/>
    <col min="4081" max="4081" width="25.5703125" style="269" customWidth="1"/>
    <col min="4082" max="4082" width="10" style="269" customWidth="1"/>
    <col min="4083" max="4083" width="10.85546875" style="269" customWidth="1"/>
    <col min="4084" max="4084" width="9.85546875" style="269" customWidth="1"/>
    <col min="4085" max="4085" width="10.140625" style="269" customWidth="1"/>
    <col min="4086" max="4086" width="9.5703125" style="269" customWidth="1"/>
    <col min="4087" max="4087" width="10.42578125" style="269" customWidth="1"/>
    <col min="4088" max="4326" width="9.140625" style="269"/>
    <col min="4327" max="4327" width="20.5703125" style="269" customWidth="1"/>
    <col min="4328" max="4328" width="11.140625" style="269" bestFit="1" customWidth="1"/>
    <col min="4329" max="4331" width="11.28515625" style="269" bestFit="1" customWidth="1"/>
    <col min="4332" max="4332" width="10.5703125" style="269" customWidth="1"/>
    <col min="4333" max="4333" width="11.28515625" style="269" bestFit="1" customWidth="1"/>
    <col min="4334" max="4334" width="12.5703125" style="269" customWidth="1"/>
    <col min="4335" max="4335" width="11" style="269" customWidth="1"/>
    <col min="4336" max="4336" width="6.28515625" style="269" bestFit="1" customWidth="1"/>
    <col min="4337" max="4337" width="25.5703125" style="269" customWidth="1"/>
    <col min="4338" max="4338" width="10" style="269" customWidth="1"/>
    <col min="4339" max="4339" width="10.85546875" style="269" customWidth="1"/>
    <col min="4340" max="4340" width="9.85546875" style="269" customWidth="1"/>
    <col min="4341" max="4341" width="10.140625" style="269" customWidth="1"/>
    <col min="4342" max="4342" width="9.5703125" style="269" customWidth="1"/>
    <col min="4343" max="4343" width="10.42578125" style="269" customWidth="1"/>
    <col min="4344" max="4582" width="9.140625" style="269"/>
    <col min="4583" max="4583" width="20.5703125" style="269" customWidth="1"/>
    <col min="4584" max="4584" width="11.140625" style="269" bestFit="1" customWidth="1"/>
    <col min="4585" max="4587" width="11.28515625" style="269" bestFit="1" customWidth="1"/>
    <col min="4588" max="4588" width="10.5703125" style="269" customWidth="1"/>
    <col min="4589" max="4589" width="11.28515625" style="269" bestFit="1" customWidth="1"/>
    <col min="4590" max="4590" width="12.5703125" style="269" customWidth="1"/>
    <col min="4591" max="4591" width="11" style="269" customWidth="1"/>
    <col min="4592" max="4592" width="6.28515625" style="269" bestFit="1" customWidth="1"/>
    <col min="4593" max="4593" width="25.5703125" style="269" customWidth="1"/>
    <col min="4594" max="4594" width="10" style="269" customWidth="1"/>
    <col min="4595" max="4595" width="10.85546875" style="269" customWidth="1"/>
    <col min="4596" max="4596" width="9.85546875" style="269" customWidth="1"/>
    <col min="4597" max="4597" width="10.140625" style="269" customWidth="1"/>
    <col min="4598" max="4598" width="9.5703125" style="269" customWidth="1"/>
    <col min="4599" max="4599" width="10.42578125" style="269" customWidth="1"/>
    <col min="4600" max="4838" width="9.140625" style="269"/>
    <col min="4839" max="4839" width="20.5703125" style="269" customWidth="1"/>
    <col min="4840" max="4840" width="11.140625" style="269" bestFit="1" customWidth="1"/>
    <col min="4841" max="4843" width="11.28515625" style="269" bestFit="1" customWidth="1"/>
    <col min="4844" max="4844" width="10.5703125" style="269" customWidth="1"/>
    <col min="4845" max="4845" width="11.28515625" style="269" bestFit="1" customWidth="1"/>
    <col min="4846" max="4846" width="12.5703125" style="269" customWidth="1"/>
    <col min="4847" max="4847" width="11" style="269" customWidth="1"/>
    <col min="4848" max="4848" width="6.28515625" style="269" bestFit="1" customWidth="1"/>
    <col min="4849" max="4849" width="25.5703125" style="269" customWidth="1"/>
    <col min="4850" max="4850" width="10" style="269" customWidth="1"/>
    <col min="4851" max="4851" width="10.85546875" style="269" customWidth="1"/>
    <col min="4852" max="4852" width="9.85546875" style="269" customWidth="1"/>
    <col min="4853" max="4853" width="10.140625" style="269" customWidth="1"/>
    <col min="4854" max="4854" width="9.5703125" style="269" customWidth="1"/>
    <col min="4855" max="4855" width="10.42578125" style="269" customWidth="1"/>
    <col min="4856" max="5094" width="9.140625" style="269"/>
    <col min="5095" max="5095" width="20.5703125" style="269" customWidth="1"/>
    <col min="5096" max="5096" width="11.140625" style="269" bestFit="1" customWidth="1"/>
    <col min="5097" max="5099" width="11.28515625" style="269" bestFit="1" customWidth="1"/>
    <col min="5100" max="5100" width="10.5703125" style="269" customWidth="1"/>
    <col min="5101" max="5101" width="11.28515625" style="269" bestFit="1" customWidth="1"/>
    <col min="5102" max="5102" width="12.5703125" style="269" customWidth="1"/>
    <col min="5103" max="5103" width="11" style="269" customWidth="1"/>
    <col min="5104" max="5104" width="6.28515625" style="269" bestFit="1" customWidth="1"/>
    <col min="5105" max="5105" width="25.5703125" style="269" customWidth="1"/>
    <col min="5106" max="5106" width="10" style="269" customWidth="1"/>
    <col min="5107" max="5107" width="10.85546875" style="269" customWidth="1"/>
    <col min="5108" max="5108" width="9.85546875" style="269" customWidth="1"/>
    <col min="5109" max="5109" width="10.140625" style="269" customWidth="1"/>
    <col min="5110" max="5110" width="9.5703125" style="269" customWidth="1"/>
    <col min="5111" max="5111" width="10.42578125" style="269" customWidth="1"/>
    <col min="5112" max="5350" width="9.140625" style="269"/>
    <col min="5351" max="5351" width="20.5703125" style="269" customWidth="1"/>
    <col min="5352" max="5352" width="11.140625" style="269" bestFit="1" customWidth="1"/>
    <col min="5353" max="5355" width="11.28515625" style="269" bestFit="1" customWidth="1"/>
    <col min="5356" max="5356" width="10.5703125" style="269" customWidth="1"/>
    <col min="5357" max="5357" width="11.28515625" style="269" bestFit="1" customWidth="1"/>
    <col min="5358" max="5358" width="12.5703125" style="269" customWidth="1"/>
    <col min="5359" max="5359" width="11" style="269" customWidth="1"/>
    <col min="5360" max="5360" width="6.28515625" style="269" bestFit="1" customWidth="1"/>
    <col min="5361" max="5361" width="25.5703125" style="269" customWidth="1"/>
    <col min="5362" max="5362" width="10" style="269" customWidth="1"/>
    <col min="5363" max="5363" width="10.85546875" style="269" customWidth="1"/>
    <col min="5364" max="5364" width="9.85546875" style="269" customWidth="1"/>
    <col min="5365" max="5365" width="10.140625" style="269" customWidth="1"/>
    <col min="5366" max="5366" width="9.5703125" style="269" customWidth="1"/>
    <col min="5367" max="5367" width="10.42578125" style="269" customWidth="1"/>
    <col min="5368" max="5606" width="9.140625" style="269"/>
    <col min="5607" max="5607" width="20.5703125" style="269" customWidth="1"/>
    <col min="5608" max="5608" width="11.140625" style="269" bestFit="1" customWidth="1"/>
    <col min="5609" max="5611" width="11.28515625" style="269" bestFit="1" customWidth="1"/>
    <col min="5612" max="5612" width="10.5703125" style="269" customWidth="1"/>
    <col min="5613" max="5613" width="11.28515625" style="269" bestFit="1" customWidth="1"/>
    <col min="5614" max="5614" width="12.5703125" style="269" customWidth="1"/>
    <col min="5615" max="5615" width="11" style="269" customWidth="1"/>
    <col min="5616" max="5616" width="6.28515625" style="269" bestFit="1" customWidth="1"/>
    <col min="5617" max="5617" width="25.5703125" style="269" customWidth="1"/>
    <col min="5618" max="5618" width="10" style="269" customWidth="1"/>
    <col min="5619" max="5619" width="10.85546875" style="269" customWidth="1"/>
    <col min="5620" max="5620" width="9.85546875" style="269" customWidth="1"/>
    <col min="5621" max="5621" width="10.140625" style="269" customWidth="1"/>
    <col min="5622" max="5622" width="9.5703125" style="269" customWidth="1"/>
    <col min="5623" max="5623" width="10.42578125" style="269" customWidth="1"/>
    <col min="5624" max="5862" width="9.140625" style="269"/>
    <col min="5863" max="5863" width="20.5703125" style="269" customWidth="1"/>
    <col min="5864" max="5864" width="11.140625" style="269" bestFit="1" customWidth="1"/>
    <col min="5865" max="5867" width="11.28515625" style="269" bestFit="1" customWidth="1"/>
    <col min="5868" max="5868" width="10.5703125" style="269" customWidth="1"/>
    <col min="5869" max="5869" width="11.28515625" style="269" bestFit="1" customWidth="1"/>
    <col min="5870" max="5870" width="12.5703125" style="269" customWidth="1"/>
    <col min="5871" max="5871" width="11" style="269" customWidth="1"/>
    <col min="5872" max="5872" width="6.28515625" style="269" bestFit="1" customWidth="1"/>
    <col min="5873" max="5873" width="25.5703125" style="269" customWidth="1"/>
    <col min="5874" max="5874" width="10" style="269" customWidth="1"/>
    <col min="5875" max="5875" width="10.85546875" style="269" customWidth="1"/>
    <col min="5876" max="5876" width="9.85546875" style="269" customWidth="1"/>
    <col min="5877" max="5877" width="10.140625" style="269" customWidth="1"/>
    <col min="5878" max="5878" width="9.5703125" style="269" customWidth="1"/>
    <col min="5879" max="5879" width="10.42578125" style="269" customWidth="1"/>
    <col min="5880" max="6118" width="9.140625" style="269"/>
    <col min="6119" max="6119" width="20.5703125" style="269" customWidth="1"/>
    <col min="6120" max="6120" width="11.140625" style="269" bestFit="1" customWidth="1"/>
    <col min="6121" max="6123" width="11.28515625" style="269" bestFit="1" customWidth="1"/>
    <col min="6124" max="6124" width="10.5703125" style="269" customWidth="1"/>
    <col min="6125" max="6125" width="11.28515625" style="269" bestFit="1" customWidth="1"/>
    <col min="6126" max="6126" width="12.5703125" style="269" customWidth="1"/>
    <col min="6127" max="6127" width="11" style="269" customWidth="1"/>
    <col min="6128" max="6128" width="6.28515625" style="269" bestFit="1" customWidth="1"/>
    <col min="6129" max="6129" width="25.5703125" style="269" customWidth="1"/>
    <col min="6130" max="6130" width="10" style="269" customWidth="1"/>
    <col min="6131" max="6131" width="10.85546875" style="269" customWidth="1"/>
    <col min="6132" max="6132" width="9.85546875" style="269" customWidth="1"/>
    <col min="6133" max="6133" width="10.140625" style="269" customWidth="1"/>
    <col min="6134" max="6134" width="9.5703125" style="269" customWidth="1"/>
    <col min="6135" max="6135" width="10.42578125" style="269" customWidth="1"/>
    <col min="6136" max="6374" width="9.140625" style="269"/>
    <col min="6375" max="6375" width="20.5703125" style="269" customWidth="1"/>
    <col min="6376" max="6376" width="11.140625" style="269" bestFit="1" customWidth="1"/>
    <col min="6377" max="6379" width="11.28515625" style="269" bestFit="1" customWidth="1"/>
    <col min="6380" max="6380" width="10.5703125" style="269" customWidth="1"/>
    <col min="6381" max="6381" width="11.28515625" style="269" bestFit="1" customWidth="1"/>
    <col min="6382" max="6382" width="12.5703125" style="269" customWidth="1"/>
    <col min="6383" max="6383" width="11" style="269" customWidth="1"/>
    <col min="6384" max="6384" width="6.28515625" style="269" bestFit="1" customWidth="1"/>
    <col min="6385" max="6385" width="25.5703125" style="269" customWidth="1"/>
    <col min="6386" max="6386" width="10" style="269" customWidth="1"/>
    <col min="6387" max="6387" width="10.85546875" style="269" customWidth="1"/>
    <col min="6388" max="6388" width="9.85546875" style="269" customWidth="1"/>
    <col min="6389" max="6389" width="10.140625" style="269" customWidth="1"/>
    <col min="6390" max="6390" width="9.5703125" style="269" customWidth="1"/>
    <col min="6391" max="6391" width="10.42578125" style="269" customWidth="1"/>
    <col min="6392" max="6630" width="9.140625" style="269"/>
    <col min="6631" max="6631" width="20.5703125" style="269" customWidth="1"/>
    <col min="6632" max="6632" width="11.140625" style="269" bestFit="1" customWidth="1"/>
    <col min="6633" max="6635" width="11.28515625" style="269" bestFit="1" customWidth="1"/>
    <col min="6636" max="6636" width="10.5703125" style="269" customWidth="1"/>
    <col min="6637" max="6637" width="11.28515625" style="269" bestFit="1" customWidth="1"/>
    <col min="6638" max="6638" width="12.5703125" style="269" customWidth="1"/>
    <col min="6639" max="6639" width="11" style="269" customWidth="1"/>
    <col min="6640" max="6640" width="6.28515625" style="269" bestFit="1" customWidth="1"/>
    <col min="6641" max="6641" width="25.5703125" style="269" customWidth="1"/>
    <col min="6642" max="6642" width="10" style="269" customWidth="1"/>
    <col min="6643" max="6643" width="10.85546875" style="269" customWidth="1"/>
    <col min="6644" max="6644" width="9.85546875" style="269" customWidth="1"/>
    <col min="6645" max="6645" width="10.140625" style="269" customWidth="1"/>
    <col min="6646" max="6646" width="9.5703125" style="269" customWidth="1"/>
    <col min="6647" max="6647" width="10.42578125" style="269" customWidth="1"/>
    <col min="6648" max="6886" width="9.140625" style="269"/>
    <col min="6887" max="6887" width="20.5703125" style="269" customWidth="1"/>
    <col min="6888" max="6888" width="11.140625" style="269" bestFit="1" customWidth="1"/>
    <col min="6889" max="6891" width="11.28515625" style="269" bestFit="1" customWidth="1"/>
    <col min="6892" max="6892" width="10.5703125" style="269" customWidth="1"/>
    <col min="6893" max="6893" width="11.28515625" style="269" bestFit="1" customWidth="1"/>
    <col min="6894" max="6894" width="12.5703125" style="269" customWidth="1"/>
    <col min="6895" max="6895" width="11" style="269" customWidth="1"/>
    <col min="6896" max="6896" width="6.28515625" style="269" bestFit="1" customWidth="1"/>
    <col min="6897" max="6897" width="25.5703125" style="269" customWidth="1"/>
    <col min="6898" max="6898" width="10" style="269" customWidth="1"/>
    <col min="6899" max="6899" width="10.85546875" style="269" customWidth="1"/>
    <col min="6900" max="6900" width="9.85546875" style="269" customWidth="1"/>
    <col min="6901" max="6901" width="10.140625" style="269" customWidth="1"/>
    <col min="6902" max="6902" width="9.5703125" style="269" customWidth="1"/>
    <col min="6903" max="6903" width="10.42578125" style="269" customWidth="1"/>
    <col min="6904" max="7142" width="9.140625" style="269"/>
    <col min="7143" max="7143" width="20.5703125" style="269" customWidth="1"/>
    <col min="7144" max="7144" width="11.140625" style="269" bestFit="1" customWidth="1"/>
    <col min="7145" max="7147" width="11.28515625" style="269" bestFit="1" customWidth="1"/>
    <col min="7148" max="7148" width="10.5703125" style="269" customWidth="1"/>
    <col min="7149" max="7149" width="11.28515625" style="269" bestFit="1" customWidth="1"/>
    <col min="7150" max="7150" width="12.5703125" style="269" customWidth="1"/>
    <col min="7151" max="7151" width="11" style="269" customWidth="1"/>
    <col min="7152" max="7152" width="6.28515625" style="269" bestFit="1" customWidth="1"/>
    <col min="7153" max="7153" width="25.5703125" style="269" customWidth="1"/>
    <col min="7154" max="7154" width="10" style="269" customWidth="1"/>
    <col min="7155" max="7155" width="10.85546875" style="269" customWidth="1"/>
    <col min="7156" max="7156" width="9.85546875" style="269" customWidth="1"/>
    <col min="7157" max="7157" width="10.140625" style="269" customWidth="1"/>
    <col min="7158" max="7158" width="9.5703125" style="269" customWidth="1"/>
    <col min="7159" max="7159" width="10.42578125" style="269" customWidth="1"/>
    <col min="7160" max="7398" width="9.140625" style="269"/>
    <col min="7399" max="7399" width="20.5703125" style="269" customWidth="1"/>
    <col min="7400" max="7400" width="11.140625" style="269" bestFit="1" customWidth="1"/>
    <col min="7401" max="7403" width="11.28515625" style="269" bestFit="1" customWidth="1"/>
    <col min="7404" max="7404" width="10.5703125" style="269" customWidth="1"/>
    <col min="7405" max="7405" width="11.28515625" style="269" bestFit="1" customWidth="1"/>
    <col min="7406" max="7406" width="12.5703125" style="269" customWidth="1"/>
    <col min="7407" max="7407" width="11" style="269" customWidth="1"/>
    <col min="7408" max="7408" width="6.28515625" style="269" bestFit="1" customWidth="1"/>
    <col min="7409" max="7409" width="25.5703125" style="269" customWidth="1"/>
    <col min="7410" max="7410" width="10" style="269" customWidth="1"/>
    <col min="7411" max="7411" width="10.85546875" style="269" customWidth="1"/>
    <col min="7412" max="7412" width="9.85546875" style="269" customWidth="1"/>
    <col min="7413" max="7413" width="10.140625" style="269" customWidth="1"/>
    <col min="7414" max="7414" width="9.5703125" style="269" customWidth="1"/>
    <col min="7415" max="7415" width="10.42578125" style="269" customWidth="1"/>
    <col min="7416" max="7654" width="9.140625" style="269"/>
    <col min="7655" max="7655" width="20.5703125" style="269" customWidth="1"/>
    <col min="7656" max="7656" width="11.140625" style="269" bestFit="1" customWidth="1"/>
    <col min="7657" max="7659" width="11.28515625" style="269" bestFit="1" customWidth="1"/>
    <col min="7660" max="7660" width="10.5703125" style="269" customWidth="1"/>
    <col min="7661" max="7661" width="11.28515625" style="269" bestFit="1" customWidth="1"/>
    <col min="7662" max="7662" width="12.5703125" style="269" customWidth="1"/>
    <col min="7663" max="7663" width="11" style="269" customWidth="1"/>
    <col min="7664" max="7664" width="6.28515625" style="269" bestFit="1" customWidth="1"/>
    <col min="7665" max="7665" width="25.5703125" style="269" customWidth="1"/>
    <col min="7666" max="7666" width="10" style="269" customWidth="1"/>
    <col min="7667" max="7667" width="10.85546875" style="269" customWidth="1"/>
    <col min="7668" max="7668" width="9.85546875" style="269" customWidth="1"/>
    <col min="7669" max="7669" width="10.140625" style="269" customWidth="1"/>
    <col min="7670" max="7670" width="9.5703125" style="269" customWidth="1"/>
    <col min="7671" max="7671" width="10.42578125" style="269" customWidth="1"/>
    <col min="7672" max="7910" width="9.140625" style="269"/>
    <col min="7911" max="7911" width="20.5703125" style="269" customWidth="1"/>
    <col min="7912" max="7912" width="11.140625" style="269" bestFit="1" customWidth="1"/>
    <col min="7913" max="7915" width="11.28515625" style="269" bestFit="1" customWidth="1"/>
    <col min="7916" max="7916" width="10.5703125" style="269" customWidth="1"/>
    <col min="7917" max="7917" width="11.28515625" style="269" bestFit="1" customWidth="1"/>
    <col min="7918" max="7918" width="12.5703125" style="269" customWidth="1"/>
    <col min="7919" max="7919" width="11" style="269" customWidth="1"/>
    <col min="7920" max="7920" width="6.28515625" style="269" bestFit="1" customWidth="1"/>
    <col min="7921" max="7921" width="25.5703125" style="269" customWidth="1"/>
    <col min="7922" max="7922" width="10" style="269" customWidth="1"/>
    <col min="7923" max="7923" width="10.85546875" style="269" customWidth="1"/>
    <col min="7924" max="7924" width="9.85546875" style="269" customWidth="1"/>
    <col min="7925" max="7925" width="10.140625" style="269" customWidth="1"/>
    <col min="7926" max="7926" width="9.5703125" style="269" customWidth="1"/>
    <col min="7927" max="7927" width="10.42578125" style="269" customWidth="1"/>
    <col min="7928" max="8166" width="9.140625" style="269"/>
    <col min="8167" max="8167" width="20.5703125" style="269" customWidth="1"/>
    <col min="8168" max="8168" width="11.140625" style="269" bestFit="1" customWidth="1"/>
    <col min="8169" max="8171" width="11.28515625" style="269" bestFit="1" customWidth="1"/>
    <col min="8172" max="8172" width="10.5703125" style="269" customWidth="1"/>
    <col min="8173" max="8173" width="11.28515625" style="269" bestFit="1" customWidth="1"/>
    <col min="8174" max="8174" width="12.5703125" style="269" customWidth="1"/>
    <col min="8175" max="8175" width="11" style="269" customWidth="1"/>
    <col min="8176" max="8176" width="6.28515625" style="269" bestFit="1" customWidth="1"/>
    <col min="8177" max="8177" width="25.5703125" style="269" customWidth="1"/>
    <col min="8178" max="8178" width="10" style="269" customWidth="1"/>
    <col min="8179" max="8179" width="10.85546875" style="269" customWidth="1"/>
    <col min="8180" max="8180" width="9.85546875" style="269" customWidth="1"/>
    <col min="8181" max="8181" width="10.140625" style="269" customWidth="1"/>
    <col min="8182" max="8182" width="9.5703125" style="269" customWidth="1"/>
    <col min="8183" max="8183" width="10.42578125" style="269" customWidth="1"/>
    <col min="8184" max="8422" width="9.140625" style="269"/>
    <col min="8423" max="8423" width="20.5703125" style="269" customWidth="1"/>
    <col min="8424" max="8424" width="11.140625" style="269" bestFit="1" customWidth="1"/>
    <col min="8425" max="8427" width="11.28515625" style="269" bestFit="1" customWidth="1"/>
    <col min="8428" max="8428" width="10.5703125" style="269" customWidth="1"/>
    <col min="8429" max="8429" width="11.28515625" style="269" bestFit="1" customWidth="1"/>
    <col min="8430" max="8430" width="12.5703125" style="269" customWidth="1"/>
    <col min="8431" max="8431" width="11" style="269" customWidth="1"/>
    <col min="8432" max="8432" width="6.28515625" style="269" bestFit="1" customWidth="1"/>
    <col min="8433" max="8433" width="25.5703125" style="269" customWidth="1"/>
    <col min="8434" max="8434" width="10" style="269" customWidth="1"/>
    <col min="8435" max="8435" width="10.85546875" style="269" customWidth="1"/>
    <col min="8436" max="8436" width="9.85546875" style="269" customWidth="1"/>
    <col min="8437" max="8437" width="10.140625" style="269" customWidth="1"/>
    <col min="8438" max="8438" width="9.5703125" style="269" customWidth="1"/>
    <col min="8439" max="8439" width="10.42578125" style="269" customWidth="1"/>
    <col min="8440" max="8678" width="9.140625" style="269"/>
    <col min="8679" max="8679" width="20.5703125" style="269" customWidth="1"/>
    <col min="8680" max="8680" width="11.140625" style="269" bestFit="1" customWidth="1"/>
    <col min="8681" max="8683" width="11.28515625" style="269" bestFit="1" customWidth="1"/>
    <col min="8684" max="8684" width="10.5703125" style="269" customWidth="1"/>
    <col min="8685" max="8685" width="11.28515625" style="269" bestFit="1" customWidth="1"/>
    <col min="8686" max="8686" width="12.5703125" style="269" customWidth="1"/>
    <col min="8687" max="8687" width="11" style="269" customWidth="1"/>
    <col min="8688" max="8688" width="6.28515625" style="269" bestFit="1" customWidth="1"/>
    <col min="8689" max="8689" width="25.5703125" style="269" customWidth="1"/>
    <col min="8690" max="8690" width="10" style="269" customWidth="1"/>
    <col min="8691" max="8691" width="10.85546875" style="269" customWidth="1"/>
    <col min="8692" max="8692" width="9.85546875" style="269" customWidth="1"/>
    <col min="8693" max="8693" width="10.140625" style="269" customWidth="1"/>
    <col min="8694" max="8694" width="9.5703125" style="269" customWidth="1"/>
    <col min="8695" max="8695" width="10.42578125" style="269" customWidth="1"/>
    <col min="8696" max="8934" width="9.140625" style="269"/>
    <col min="8935" max="8935" width="20.5703125" style="269" customWidth="1"/>
    <col min="8936" max="8936" width="11.140625" style="269" bestFit="1" customWidth="1"/>
    <col min="8937" max="8939" width="11.28515625" style="269" bestFit="1" customWidth="1"/>
    <col min="8940" max="8940" width="10.5703125" style="269" customWidth="1"/>
    <col min="8941" max="8941" width="11.28515625" style="269" bestFit="1" customWidth="1"/>
    <col min="8942" max="8942" width="12.5703125" style="269" customWidth="1"/>
    <col min="8943" max="8943" width="11" style="269" customWidth="1"/>
    <col min="8944" max="8944" width="6.28515625" style="269" bestFit="1" customWidth="1"/>
    <col min="8945" max="8945" width="25.5703125" style="269" customWidth="1"/>
    <col min="8946" max="8946" width="10" style="269" customWidth="1"/>
    <col min="8947" max="8947" width="10.85546875" style="269" customWidth="1"/>
    <col min="8948" max="8948" width="9.85546875" style="269" customWidth="1"/>
    <col min="8949" max="8949" width="10.140625" style="269" customWidth="1"/>
    <col min="8950" max="8950" width="9.5703125" style="269" customWidth="1"/>
    <col min="8951" max="8951" width="10.42578125" style="269" customWidth="1"/>
    <col min="8952" max="9190" width="9.140625" style="269"/>
    <col min="9191" max="9191" width="20.5703125" style="269" customWidth="1"/>
    <col min="9192" max="9192" width="11.140625" style="269" bestFit="1" customWidth="1"/>
    <col min="9193" max="9195" width="11.28515625" style="269" bestFit="1" customWidth="1"/>
    <col min="9196" max="9196" width="10.5703125" style="269" customWidth="1"/>
    <col min="9197" max="9197" width="11.28515625" style="269" bestFit="1" customWidth="1"/>
    <col min="9198" max="9198" width="12.5703125" style="269" customWidth="1"/>
    <col min="9199" max="9199" width="11" style="269" customWidth="1"/>
    <col min="9200" max="9200" width="6.28515625" style="269" bestFit="1" customWidth="1"/>
    <col min="9201" max="9201" width="25.5703125" style="269" customWidth="1"/>
    <col min="9202" max="9202" width="10" style="269" customWidth="1"/>
    <col min="9203" max="9203" width="10.85546875" style="269" customWidth="1"/>
    <col min="9204" max="9204" width="9.85546875" style="269" customWidth="1"/>
    <col min="9205" max="9205" width="10.140625" style="269" customWidth="1"/>
    <col min="9206" max="9206" width="9.5703125" style="269" customWidth="1"/>
    <col min="9207" max="9207" width="10.42578125" style="269" customWidth="1"/>
    <col min="9208" max="9446" width="9.140625" style="269"/>
    <col min="9447" max="9447" width="20.5703125" style="269" customWidth="1"/>
    <col min="9448" max="9448" width="11.140625" style="269" bestFit="1" customWidth="1"/>
    <col min="9449" max="9451" width="11.28515625" style="269" bestFit="1" customWidth="1"/>
    <col min="9452" max="9452" width="10.5703125" style="269" customWidth="1"/>
    <col min="9453" max="9453" width="11.28515625" style="269" bestFit="1" customWidth="1"/>
    <col min="9454" max="9454" width="12.5703125" style="269" customWidth="1"/>
    <col min="9455" max="9455" width="11" style="269" customWidth="1"/>
    <col min="9456" max="9456" width="6.28515625" style="269" bestFit="1" customWidth="1"/>
    <col min="9457" max="9457" width="25.5703125" style="269" customWidth="1"/>
    <col min="9458" max="9458" width="10" style="269" customWidth="1"/>
    <col min="9459" max="9459" width="10.85546875" style="269" customWidth="1"/>
    <col min="9460" max="9460" width="9.85546875" style="269" customWidth="1"/>
    <col min="9461" max="9461" width="10.140625" style="269" customWidth="1"/>
    <col min="9462" max="9462" width="9.5703125" style="269" customWidth="1"/>
    <col min="9463" max="9463" width="10.42578125" style="269" customWidth="1"/>
    <col min="9464" max="9702" width="9.140625" style="269"/>
    <col min="9703" max="9703" width="20.5703125" style="269" customWidth="1"/>
    <col min="9704" max="9704" width="11.140625" style="269" bestFit="1" customWidth="1"/>
    <col min="9705" max="9707" width="11.28515625" style="269" bestFit="1" customWidth="1"/>
    <col min="9708" max="9708" width="10.5703125" style="269" customWidth="1"/>
    <col min="9709" max="9709" width="11.28515625" style="269" bestFit="1" customWidth="1"/>
    <col min="9710" max="9710" width="12.5703125" style="269" customWidth="1"/>
    <col min="9711" max="9711" width="11" style="269" customWidth="1"/>
    <col min="9712" max="9712" width="6.28515625" style="269" bestFit="1" customWidth="1"/>
    <col min="9713" max="9713" width="25.5703125" style="269" customWidth="1"/>
    <col min="9714" max="9714" width="10" style="269" customWidth="1"/>
    <col min="9715" max="9715" width="10.85546875" style="269" customWidth="1"/>
    <col min="9716" max="9716" width="9.85546875" style="269" customWidth="1"/>
    <col min="9717" max="9717" width="10.140625" style="269" customWidth="1"/>
    <col min="9718" max="9718" width="9.5703125" style="269" customWidth="1"/>
    <col min="9719" max="9719" width="10.42578125" style="269" customWidth="1"/>
    <col min="9720" max="9958" width="9.140625" style="269"/>
    <col min="9959" max="9959" width="20.5703125" style="269" customWidth="1"/>
    <col min="9960" max="9960" width="11.140625" style="269" bestFit="1" customWidth="1"/>
    <col min="9961" max="9963" width="11.28515625" style="269" bestFit="1" customWidth="1"/>
    <col min="9964" max="9964" width="10.5703125" style="269" customWidth="1"/>
    <col min="9965" max="9965" width="11.28515625" style="269" bestFit="1" customWidth="1"/>
    <col min="9966" max="9966" width="12.5703125" style="269" customWidth="1"/>
    <col min="9967" max="9967" width="11" style="269" customWidth="1"/>
    <col min="9968" max="9968" width="6.28515625" style="269" bestFit="1" customWidth="1"/>
    <col min="9969" max="9969" width="25.5703125" style="269" customWidth="1"/>
    <col min="9970" max="9970" width="10" style="269" customWidth="1"/>
    <col min="9971" max="9971" width="10.85546875" style="269" customWidth="1"/>
    <col min="9972" max="9972" width="9.85546875" style="269" customWidth="1"/>
    <col min="9973" max="9973" width="10.140625" style="269" customWidth="1"/>
    <col min="9974" max="9974" width="9.5703125" style="269" customWidth="1"/>
    <col min="9975" max="9975" width="10.42578125" style="269" customWidth="1"/>
    <col min="9976" max="10214" width="9.140625" style="269"/>
    <col min="10215" max="10215" width="20.5703125" style="269" customWidth="1"/>
    <col min="10216" max="10216" width="11.140625" style="269" bestFit="1" customWidth="1"/>
    <col min="10217" max="10219" width="11.28515625" style="269" bestFit="1" customWidth="1"/>
    <col min="10220" max="10220" width="10.5703125" style="269" customWidth="1"/>
    <col min="10221" max="10221" width="11.28515625" style="269" bestFit="1" customWidth="1"/>
    <col min="10222" max="10222" width="12.5703125" style="269" customWidth="1"/>
    <col min="10223" max="10223" width="11" style="269" customWidth="1"/>
    <col min="10224" max="10224" width="6.28515625" style="269" bestFit="1" customWidth="1"/>
    <col min="10225" max="10225" width="25.5703125" style="269" customWidth="1"/>
    <col min="10226" max="10226" width="10" style="269" customWidth="1"/>
    <col min="10227" max="10227" width="10.85546875" style="269" customWidth="1"/>
    <col min="10228" max="10228" width="9.85546875" style="269" customWidth="1"/>
    <col min="10229" max="10229" width="10.140625" style="269" customWidth="1"/>
    <col min="10230" max="10230" width="9.5703125" style="269" customWidth="1"/>
    <col min="10231" max="10231" width="10.42578125" style="269" customWidth="1"/>
    <col min="10232" max="10470" width="9.140625" style="269"/>
    <col min="10471" max="10471" width="20.5703125" style="269" customWidth="1"/>
    <col min="10472" max="10472" width="11.140625" style="269" bestFit="1" customWidth="1"/>
    <col min="10473" max="10475" width="11.28515625" style="269" bestFit="1" customWidth="1"/>
    <col min="10476" max="10476" width="10.5703125" style="269" customWidth="1"/>
    <col min="10477" max="10477" width="11.28515625" style="269" bestFit="1" customWidth="1"/>
    <col min="10478" max="10478" width="12.5703125" style="269" customWidth="1"/>
    <col min="10479" max="10479" width="11" style="269" customWidth="1"/>
    <col min="10480" max="10480" width="6.28515625" style="269" bestFit="1" customWidth="1"/>
    <col min="10481" max="10481" width="25.5703125" style="269" customWidth="1"/>
    <col min="10482" max="10482" width="10" style="269" customWidth="1"/>
    <col min="10483" max="10483" width="10.85546875" style="269" customWidth="1"/>
    <col min="10484" max="10484" width="9.85546875" style="269" customWidth="1"/>
    <col min="10485" max="10485" width="10.140625" style="269" customWidth="1"/>
    <col min="10486" max="10486" width="9.5703125" style="269" customWidth="1"/>
    <col min="10487" max="10487" width="10.42578125" style="269" customWidth="1"/>
    <col min="10488" max="10726" width="9.140625" style="269"/>
    <col min="10727" max="10727" width="20.5703125" style="269" customWidth="1"/>
    <col min="10728" max="10728" width="11.140625" style="269" bestFit="1" customWidth="1"/>
    <col min="10729" max="10731" width="11.28515625" style="269" bestFit="1" customWidth="1"/>
    <col min="10732" max="10732" width="10.5703125" style="269" customWidth="1"/>
    <col min="10733" max="10733" width="11.28515625" style="269" bestFit="1" customWidth="1"/>
    <col min="10734" max="10734" width="12.5703125" style="269" customWidth="1"/>
    <col min="10735" max="10735" width="11" style="269" customWidth="1"/>
    <col min="10736" max="10736" width="6.28515625" style="269" bestFit="1" customWidth="1"/>
    <col min="10737" max="10737" width="25.5703125" style="269" customWidth="1"/>
    <col min="10738" max="10738" width="10" style="269" customWidth="1"/>
    <col min="10739" max="10739" width="10.85546875" style="269" customWidth="1"/>
    <col min="10740" max="10740" width="9.85546875" style="269" customWidth="1"/>
    <col min="10741" max="10741" width="10.140625" style="269" customWidth="1"/>
    <col min="10742" max="10742" width="9.5703125" style="269" customWidth="1"/>
    <col min="10743" max="10743" width="10.42578125" style="269" customWidth="1"/>
    <col min="10744" max="10982" width="9.140625" style="269"/>
    <col min="10983" max="10983" width="20.5703125" style="269" customWidth="1"/>
    <col min="10984" max="10984" width="11.140625" style="269" bestFit="1" customWidth="1"/>
    <col min="10985" max="10987" width="11.28515625" style="269" bestFit="1" customWidth="1"/>
    <col min="10988" max="10988" width="10.5703125" style="269" customWidth="1"/>
    <col min="10989" max="10989" width="11.28515625" style="269" bestFit="1" customWidth="1"/>
    <col min="10990" max="10990" width="12.5703125" style="269" customWidth="1"/>
    <col min="10991" max="10991" width="11" style="269" customWidth="1"/>
    <col min="10992" max="10992" width="6.28515625" style="269" bestFit="1" customWidth="1"/>
    <col min="10993" max="10993" width="25.5703125" style="269" customWidth="1"/>
    <col min="10994" max="10994" width="10" style="269" customWidth="1"/>
    <col min="10995" max="10995" width="10.85546875" style="269" customWidth="1"/>
    <col min="10996" max="10996" width="9.85546875" style="269" customWidth="1"/>
    <col min="10997" max="10997" width="10.140625" style="269" customWidth="1"/>
    <col min="10998" max="10998" width="9.5703125" style="269" customWidth="1"/>
    <col min="10999" max="10999" width="10.42578125" style="269" customWidth="1"/>
    <col min="11000" max="11238" width="9.140625" style="269"/>
    <col min="11239" max="11239" width="20.5703125" style="269" customWidth="1"/>
    <col min="11240" max="11240" width="11.140625" style="269" bestFit="1" customWidth="1"/>
    <col min="11241" max="11243" width="11.28515625" style="269" bestFit="1" customWidth="1"/>
    <col min="11244" max="11244" width="10.5703125" style="269" customWidth="1"/>
    <col min="11245" max="11245" width="11.28515625" style="269" bestFit="1" customWidth="1"/>
    <col min="11246" max="11246" width="12.5703125" style="269" customWidth="1"/>
    <col min="11247" max="11247" width="11" style="269" customWidth="1"/>
    <col min="11248" max="11248" width="6.28515625" style="269" bestFit="1" customWidth="1"/>
    <col min="11249" max="11249" width="25.5703125" style="269" customWidth="1"/>
    <col min="11250" max="11250" width="10" style="269" customWidth="1"/>
    <col min="11251" max="11251" width="10.85546875" style="269" customWidth="1"/>
    <col min="11252" max="11252" width="9.85546875" style="269" customWidth="1"/>
    <col min="11253" max="11253" width="10.140625" style="269" customWidth="1"/>
    <col min="11254" max="11254" width="9.5703125" style="269" customWidth="1"/>
    <col min="11255" max="11255" width="10.42578125" style="269" customWidth="1"/>
    <col min="11256" max="11494" width="9.140625" style="269"/>
    <col min="11495" max="11495" width="20.5703125" style="269" customWidth="1"/>
    <col min="11496" max="11496" width="11.140625" style="269" bestFit="1" customWidth="1"/>
    <col min="11497" max="11499" width="11.28515625" style="269" bestFit="1" customWidth="1"/>
    <col min="11500" max="11500" width="10.5703125" style="269" customWidth="1"/>
    <col min="11501" max="11501" width="11.28515625" style="269" bestFit="1" customWidth="1"/>
    <col min="11502" max="11502" width="12.5703125" style="269" customWidth="1"/>
    <col min="11503" max="11503" width="11" style="269" customWidth="1"/>
    <col min="11504" max="11504" width="6.28515625" style="269" bestFit="1" customWidth="1"/>
    <col min="11505" max="11505" width="25.5703125" style="269" customWidth="1"/>
    <col min="11506" max="11506" width="10" style="269" customWidth="1"/>
    <col min="11507" max="11507" width="10.85546875" style="269" customWidth="1"/>
    <col min="11508" max="11508" width="9.85546875" style="269" customWidth="1"/>
    <col min="11509" max="11509" width="10.140625" style="269" customWidth="1"/>
    <col min="11510" max="11510" width="9.5703125" style="269" customWidth="1"/>
    <col min="11511" max="11511" width="10.42578125" style="269" customWidth="1"/>
    <col min="11512" max="11750" width="9.140625" style="269"/>
    <col min="11751" max="11751" width="20.5703125" style="269" customWidth="1"/>
    <col min="11752" max="11752" width="11.140625" style="269" bestFit="1" customWidth="1"/>
    <col min="11753" max="11755" width="11.28515625" style="269" bestFit="1" customWidth="1"/>
    <col min="11756" max="11756" width="10.5703125" style="269" customWidth="1"/>
    <col min="11757" max="11757" width="11.28515625" style="269" bestFit="1" customWidth="1"/>
    <col min="11758" max="11758" width="12.5703125" style="269" customWidth="1"/>
    <col min="11759" max="11759" width="11" style="269" customWidth="1"/>
    <col min="11760" max="11760" width="6.28515625" style="269" bestFit="1" customWidth="1"/>
    <col min="11761" max="11761" width="25.5703125" style="269" customWidth="1"/>
    <col min="11762" max="11762" width="10" style="269" customWidth="1"/>
    <col min="11763" max="11763" width="10.85546875" style="269" customWidth="1"/>
    <col min="11764" max="11764" width="9.85546875" style="269" customWidth="1"/>
    <col min="11765" max="11765" width="10.140625" style="269" customWidth="1"/>
    <col min="11766" max="11766" width="9.5703125" style="269" customWidth="1"/>
    <col min="11767" max="11767" width="10.42578125" style="269" customWidth="1"/>
    <col min="11768" max="12006" width="9.140625" style="269"/>
    <col min="12007" max="12007" width="20.5703125" style="269" customWidth="1"/>
    <col min="12008" max="12008" width="11.140625" style="269" bestFit="1" customWidth="1"/>
    <col min="12009" max="12011" width="11.28515625" style="269" bestFit="1" customWidth="1"/>
    <col min="12012" max="12012" width="10.5703125" style="269" customWidth="1"/>
    <col min="12013" max="12013" width="11.28515625" style="269" bestFit="1" customWidth="1"/>
    <col min="12014" max="12014" width="12.5703125" style="269" customWidth="1"/>
    <col min="12015" max="12015" width="11" style="269" customWidth="1"/>
    <col min="12016" max="12016" width="6.28515625" style="269" bestFit="1" customWidth="1"/>
    <col min="12017" max="12017" width="25.5703125" style="269" customWidth="1"/>
    <col min="12018" max="12018" width="10" style="269" customWidth="1"/>
    <col min="12019" max="12019" width="10.85546875" style="269" customWidth="1"/>
    <col min="12020" max="12020" width="9.85546875" style="269" customWidth="1"/>
    <col min="12021" max="12021" width="10.140625" style="269" customWidth="1"/>
    <col min="12022" max="12022" width="9.5703125" style="269" customWidth="1"/>
    <col min="12023" max="12023" width="10.42578125" style="269" customWidth="1"/>
    <col min="12024" max="12262" width="9.140625" style="269"/>
    <col min="12263" max="12263" width="20.5703125" style="269" customWidth="1"/>
    <col min="12264" max="12264" width="11.140625" style="269" bestFit="1" customWidth="1"/>
    <col min="12265" max="12267" width="11.28515625" style="269" bestFit="1" customWidth="1"/>
    <col min="12268" max="12268" width="10.5703125" style="269" customWidth="1"/>
    <col min="12269" max="12269" width="11.28515625" style="269" bestFit="1" customWidth="1"/>
    <col min="12270" max="12270" width="12.5703125" style="269" customWidth="1"/>
    <col min="12271" max="12271" width="11" style="269" customWidth="1"/>
    <col min="12272" max="12272" width="6.28515625" style="269" bestFit="1" customWidth="1"/>
    <col min="12273" max="12273" width="25.5703125" style="269" customWidth="1"/>
    <col min="12274" max="12274" width="10" style="269" customWidth="1"/>
    <col min="12275" max="12275" width="10.85546875" style="269" customWidth="1"/>
    <col min="12276" max="12276" width="9.85546875" style="269" customWidth="1"/>
    <col min="12277" max="12277" width="10.140625" style="269" customWidth="1"/>
    <col min="12278" max="12278" width="9.5703125" style="269" customWidth="1"/>
    <col min="12279" max="12279" width="10.42578125" style="269" customWidth="1"/>
    <col min="12280" max="12518" width="9.140625" style="269"/>
    <col min="12519" max="12519" width="20.5703125" style="269" customWidth="1"/>
    <col min="12520" max="12520" width="11.140625" style="269" bestFit="1" customWidth="1"/>
    <col min="12521" max="12523" width="11.28515625" style="269" bestFit="1" customWidth="1"/>
    <col min="12524" max="12524" width="10.5703125" style="269" customWidth="1"/>
    <col min="12525" max="12525" width="11.28515625" style="269" bestFit="1" customWidth="1"/>
    <col min="12526" max="12526" width="12.5703125" style="269" customWidth="1"/>
    <col min="12527" max="12527" width="11" style="269" customWidth="1"/>
    <col min="12528" max="12528" width="6.28515625" style="269" bestFit="1" customWidth="1"/>
    <col min="12529" max="12529" width="25.5703125" style="269" customWidth="1"/>
    <col min="12530" max="12530" width="10" style="269" customWidth="1"/>
    <col min="12531" max="12531" width="10.85546875" style="269" customWidth="1"/>
    <col min="12532" max="12532" width="9.85546875" style="269" customWidth="1"/>
    <col min="12533" max="12533" width="10.140625" style="269" customWidth="1"/>
    <col min="12534" max="12534" width="9.5703125" style="269" customWidth="1"/>
    <col min="12535" max="12535" width="10.42578125" style="269" customWidth="1"/>
    <col min="12536" max="12774" width="9.140625" style="269"/>
    <col min="12775" max="12775" width="20.5703125" style="269" customWidth="1"/>
    <col min="12776" max="12776" width="11.140625" style="269" bestFit="1" customWidth="1"/>
    <col min="12777" max="12779" width="11.28515625" style="269" bestFit="1" customWidth="1"/>
    <col min="12780" max="12780" width="10.5703125" style="269" customWidth="1"/>
    <col min="12781" max="12781" width="11.28515625" style="269" bestFit="1" customWidth="1"/>
    <col min="12782" max="12782" width="12.5703125" style="269" customWidth="1"/>
    <col min="12783" max="12783" width="11" style="269" customWidth="1"/>
    <col min="12784" max="12784" width="6.28515625" style="269" bestFit="1" customWidth="1"/>
    <col min="12785" max="12785" width="25.5703125" style="269" customWidth="1"/>
    <col min="12786" max="12786" width="10" style="269" customWidth="1"/>
    <col min="12787" max="12787" width="10.85546875" style="269" customWidth="1"/>
    <col min="12788" max="12788" width="9.85546875" style="269" customWidth="1"/>
    <col min="12789" max="12789" width="10.140625" style="269" customWidth="1"/>
    <col min="12790" max="12790" width="9.5703125" style="269" customWidth="1"/>
    <col min="12791" max="12791" width="10.42578125" style="269" customWidth="1"/>
    <col min="12792" max="13030" width="9.140625" style="269"/>
    <col min="13031" max="13031" width="20.5703125" style="269" customWidth="1"/>
    <col min="13032" max="13032" width="11.140625" style="269" bestFit="1" customWidth="1"/>
    <col min="13033" max="13035" width="11.28515625" style="269" bestFit="1" customWidth="1"/>
    <col min="13036" max="13036" width="10.5703125" style="269" customWidth="1"/>
    <col min="13037" max="13037" width="11.28515625" style="269" bestFit="1" customWidth="1"/>
    <col min="13038" max="13038" width="12.5703125" style="269" customWidth="1"/>
    <col min="13039" max="13039" width="11" style="269" customWidth="1"/>
    <col min="13040" max="13040" width="6.28515625" style="269" bestFit="1" customWidth="1"/>
    <col min="13041" max="13041" width="25.5703125" style="269" customWidth="1"/>
    <col min="13042" max="13042" width="10" style="269" customWidth="1"/>
    <col min="13043" max="13043" width="10.85546875" style="269" customWidth="1"/>
    <col min="13044" max="13044" width="9.85546875" style="269" customWidth="1"/>
    <col min="13045" max="13045" width="10.140625" style="269" customWidth="1"/>
    <col min="13046" max="13046" width="9.5703125" style="269" customWidth="1"/>
    <col min="13047" max="13047" width="10.42578125" style="269" customWidth="1"/>
    <col min="13048" max="13286" width="9.140625" style="269"/>
    <col min="13287" max="13287" width="20.5703125" style="269" customWidth="1"/>
    <col min="13288" max="13288" width="11.140625" style="269" bestFit="1" customWidth="1"/>
    <col min="13289" max="13291" width="11.28515625" style="269" bestFit="1" customWidth="1"/>
    <col min="13292" max="13292" width="10.5703125" style="269" customWidth="1"/>
    <col min="13293" max="13293" width="11.28515625" style="269" bestFit="1" customWidth="1"/>
    <col min="13294" max="13294" width="12.5703125" style="269" customWidth="1"/>
    <col min="13295" max="13295" width="11" style="269" customWidth="1"/>
    <col min="13296" max="13296" width="6.28515625" style="269" bestFit="1" customWidth="1"/>
    <col min="13297" max="13297" width="25.5703125" style="269" customWidth="1"/>
    <col min="13298" max="13298" width="10" style="269" customWidth="1"/>
    <col min="13299" max="13299" width="10.85546875" style="269" customWidth="1"/>
    <col min="13300" max="13300" width="9.85546875" style="269" customWidth="1"/>
    <col min="13301" max="13301" width="10.140625" style="269" customWidth="1"/>
    <col min="13302" max="13302" width="9.5703125" style="269" customWidth="1"/>
    <col min="13303" max="13303" width="10.42578125" style="269" customWidth="1"/>
    <col min="13304" max="13542" width="9.140625" style="269"/>
    <col min="13543" max="13543" width="20.5703125" style="269" customWidth="1"/>
    <col min="13544" max="13544" width="11.140625" style="269" bestFit="1" customWidth="1"/>
    <col min="13545" max="13547" width="11.28515625" style="269" bestFit="1" customWidth="1"/>
    <col min="13548" max="13548" width="10.5703125" style="269" customWidth="1"/>
    <col min="13549" max="13549" width="11.28515625" style="269" bestFit="1" customWidth="1"/>
    <col min="13550" max="13550" width="12.5703125" style="269" customWidth="1"/>
    <col min="13551" max="13551" width="11" style="269" customWidth="1"/>
    <col min="13552" max="13552" width="6.28515625" style="269" bestFit="1" customWidth="1"/>
    <col min="13553" max="13553" width="25.5703125" style="269" customWidth="1"/>
    <col min="13554" max="13554" width="10" style="269" customWidth="1"/>
    <col min="13555" max="13555" width="10.85546875" style="269" customWidth="1"/>
    <col min="13556" max="13556" width="9.85546875" style="269" customWidth="1"/>
    <col min="13557" max="13557" width="10.140625" style="269" customWidth="1"/>
    <col min="13558" max="13558" width="9.5703125" style="269" customWidth="1"/>
    <col min="13559" max="13559" width="10.42578125" style="269" customWidth="1"/>
    <col min="13560" max="13798" width="9.140625" style="269"/>
    <col min="13799" max="13799" width="20.5703125" style="269" customWidth="1"/>
    <col min="13800" max="13800" width="11.140625" style="269" bestFit="1" customWidth="1"/>
    <col min="13801" max="13803" width="11.28515625" style="269" bestFit="1" customWidth="1"/>
    <col min="13804" max="13804" width="10.5703125" style="269" customWidth="1"/>
    <col min="13805" max="13805" width="11.28515625" style="269" bestFit="1" customWidth="1"/>
    <col min="13806" max="13806" width="12.5703125" style="269" customWidth="1"/>
    <col min="13807" max="13807" width="11" style="269" customWidth="1"/>
    <col min="13808" max="13808" width="6.28515625" style="269" bestFit="1" customWidth="1"/>
    <col min="13809" max="13809" width="25.5703125" style="269" customWidth="1"/>
    <col min="13810" max="13810" width="10" style="269" customWidth="1"/>
    <col min="13811" max="13811" width="10.85546875" style="269" customWidth="1"/>
    <col min="13812" max="13812" width="9.85546875" style="269" customWidth="1"/>
    <col min="13813" max="13813" width="10.140625" style="269" customWidth="1"/>
    <col min="13814" max="13814" width="9.5703125" style="269" customWidth="1"/>
    <col min="13815" max="13815" width="10.42578125" style="269" customWidth="1"/>
    <col min="13816" max="14054" width="9.140625" style="269"/>
    <col min="14055" max="14055" width="20.5703125" style="269" customWidth="1"/>
    <col min="14056" max="14056" width="11.140625" style="269" bestFit="1" customWidth="1"/>
    <col min="14057" max="14059" width="11.28515625" style="269" bestFit="1" customWidth="1"/>
    <col min="14060" max="14060" width="10.5703125" style="269" customWidth="1"/>
    <col min="14061" max="14061" width="11.28515625" style="269" bestFit="1" customWidth="1"/>
    <col min="14062" max="14062" width="12.5703125" style="269" customWidth="1"/>
    <col min="14063" max="14063" width="11" style="269" customWidth="1"/>
    <col min="14064" max="14064" width="6.28515625" style="269" bestFit="1" customWidth="1"/>
    <col min="14065" max="14065" width="25.5703125" style="269" customWidth="1"/>
    <col min="14066" max="14066" width="10" style="269" customWidth="1"/>
    <col min="14067" max="14067" width="10.85546875" style="269" customWidth="1"/>
    <col min="14068" max="14068" width="9.85546875" style="269" customWidth="1"/>
    <col min="14069" max="14069" width="10.140625" style="269" customWidth="1"/>
    <col min="14070" max="14070" width="9.5703125" style="269" customWidth="1"/>
    <col min="14071" max="14071" width="10.42578125" style="269" customWidth="1"/>
    <col min="14072" max="14310" width="9.140625" style="269"/>
    <col min="14311" max="14311" width="20.5703125" style="269" customWidth="1"/>
    <col min="14312" max="14312" width="11.140625" style="269" bestFit="1" customWidth="1"/>
    <col min="14313" max="14315" width="11.28515625" style="269" bestFit="1" customWidth="1"/>
    <col min="14316" max="14316" width="10.5703125" style="269" customWidth="1"/>
    <col min="14317" max="14317" width="11.28515625" style="269" bestFit="1" customWidth="1"/>
    <col min="14318" max="14318" width="12.5703125" style="269" customWidth="1"/>
    <col min="14319" max="14319" width="11" style="269" customWidth="1"/>
    <col min="14320" max="14320" width="6.28515625" style="269" bestFit="1" customWidth="1"/>
    <col min="14321" max="14321" width="25.5703125" style="269" customWidth="1"/>
    <col min="14322" max="14322" width="10" style="269" customWidth="1"/>
    <col min="14323" max="14323" width="10.85546875" style="269" customWidth="1"/>
    <col min="14324" max="14324" width="9.85546875" style="269" customWidth="1"/>
    <col min="14325" max="14325" width="10.140625" style="269" customWidth="1"/>
    <col min="14326" max="14326" width="9.5703125" style="269" customWidth="1"/>
    <col min="14327" max="14327" width="10.42578125" style="269" customWidth="1"/>
    <col min="14328" max="14566" width="9.140625" style="269"/>
    <col min="14567" max="14567" width="20.5703125" style="269" customWidth="1"/>
    <col min="14568" max="14568" width="11.140625" style="269" bestFit="1" customWidth="1"/>
    <col min="14569" max="14571" width="11.28515625" style="269" bestFit="1" customWidth="1"/>
    <col min="14572" max="14572" width="10.5703125" style="269" customWidth="1"/>
    <col min="14573" max="14573" width="11.28515625" style="269" bestFit="1" customWidth="1"/>
    <col min="14574" max="14574" width="12.5703125" style="269" customWidth="1"/>
    <col min="14575" max="14575" width="11" style="269" customWidth="1"/>
    <col min="14576" max="14576" width="6.28515625" style="269" bestFit="1" customWidth="1"/>
    <col min="14577" max="14577" width="25.5703125" style="269" customWidth="1"/>
    <col min="14578" max="14578" width="10" style="269" customWidth="1"/>
    <col min="14579" max="14579" width="10.85546875" style="269" customWidth="1"/>
    <col min="14580" max="14580" width="9.85546875" style="269" customWidth="1"/>
    <col min="14581" max="14581" width="10.140625" style="269" customWidth="1"/>
    <col min="14582" max="14582" width="9.5703125" style="269" customWidth="1"/>
    <col min="14583" max="14583" width="10.42578125" style="269" customWidth="1"/>
    <col min="14584" max="14822" width="9.140625" style="269"/>
    <col min="14823" max="14823" width="20.5703125" style="269" customWidth="1"/>
    <col min="14824" max="14824" width="11.140625" style="269" bestFit="1" customWidth="1"/>
    <col min="14825" max="14827" width="11.28515625" style="269" bestFit="1" customWidth="1"/>
    <col min="14828" max="14828" width="10.5703125" style="269" customWidth="1"/>
    <col min="14829" max="14829" width="11.28515625" style="269" bestFit="1" customWidth="1"/>
    <col min="14830" max="14830" width="12.5703125" style="269" customWidth="1"/>
    <col min="14831" max="14831" width="11" style="269" customWidth="1"/>
    <col min="14832" max="14832" width="6.28515625" style="269" bestFit="1" customWidth="1"/>
    <col min="14833" max="14833" width="25.5703125" style="269" customWidth="1"/>
    <col min="14834" max="14834" width="10" style="269" customWidth="1"/>
    <col min="14835" max="14835" width="10.85546875" style="269" customWidth="1"/>
    <col min="14836" max="14836" width="9.85546875" style="269" customWidth="1"/>
    <col min="14837" max="14837" width="10.140625" style="269" customWidth="1"/>
    <col min="14838" max="14838" width="9.5703125" style="269" customWidth="1"/>
    <col min="14839" max="14839" width="10.42578125" style="269" customWidth="1"/>
    <col min="14840" max="15078" width="9.140625" style="269"/>
    <col min="15079" max="15079" width="20.5703125" style="269" customWidth="1"/>
    <col min="15080" max="15080" width="11.140625" style="269" bestFit="1" customWidth="1"/>
    <col min="15081" max="15083" width="11.28515625" style="269" bestFit="1" customWidth="1"/>
    <col min="15084" max="15084" width="10.5703125" style="269" customWidth="1"/>
    <col min="15085" max="15085" width="11.28515625" style="269" bestFit="1" customWidth="1"/>
    <col min="15086" max="15086" width="12.5703125" style="269" customWidth="1"/>
    <col min="15087" max="15087" width="11" style="269" customWidth="1"/>
    <col min="15088" max="15088" width="6.28515625" style="269" bestFit="1" customWidth="1"/>
    <col min="15089" max="15089" width="25.5703125" style="269" customWidth="1"/>
    <col min="15090" max="15090" width="10" style="269" customWidth="1"/>
    <col min="15091" max="15091" width="10.85546875" style="269" customWidth="1"/>
    <col min="15092" max="15092" width="9.85546875" style="269" customWidth="1"/>
    <col min="15093" max="15093" width="10.140625" style="269" customWidth="1"/>
    <col min="15094" max="15094" width="9.5703125" style="269" customWidth="1"/>
    <col min="15095" max="15095" width="10.42578125" style="269" customWidth="1"/>
    <col min="15096" max="15334" width="9.140625" style="269"/>
    <col min="15335" max="15335" width="20.5703125" style="269" customWidth="1"/>
    <col min="15336" max="15336" width="11.140625" style="269" bestFit="1" customWidth="1"/>
    <col min="15337" max="15339" width="11.28515625" style="269" bestFit="1" customWidth="1"/>
    <col min="15340" max="15340" width="10.5703125" style="269" customWidth="1"/>
    <col min="15341" max="15341" width="11.28515625" style="269" bestFit="1" customWidth="1"/>
    <col min="15342" max="15342" width="12.5703125" style="269" customWidth="1"/>
    <col min="15343" max="15343" width="11" style="269" customWidth="1"/>
    <col min="15344" max="15344" width="6.28515625" style="269" bestFit="1" customWidth="1"/>
    <col min="15345" max="15345" width="25.5703125" style="269" customWidth="1"/>
    <col min="15346" max="15346" width="10" style="269" customWidth="1"/>
    <col min="15347" max="15347" width="10.85546875" style="269" customWidth="1"/>
    <col min="15348" max="15348" width="9.85546875" style="269" customWidth="1"/>
    <col min="15349" max="15349" width="10.140625" style="269" customWidth="1"/>
    <col min="15350" max="15350" width="9.5703125" style="269" customWidth="1"/>
    <col min="15351" max="15351" width="10.42578125" style="269" customWidth="1"/>
    <col min="15352" max="15590" width="9.140625" style="269"/>
    <col min="15591" max="15591" width="20.5703125" style="269" customWidth="1"/>
    <col min="15592" max="15592" width="11.140625" style="269" bestFit="1" customWidth="1"/>
    <col min="15593" max="15595" width="11.28515625" style="269" bestFit="1" customWidth="1"/>
    <col min="15596" max="15596" width="10.5703125" style="269" customWidth="1"/>
    <col min="15597" max="15597" width="11.28515625" style="269" bestFit="1" customWidth="1"/>
    <col min="15598" max="15598" width="12.5703125" style="269" customWidth="1"/>
    <col min="15599" max="15599" width="11" style="269" customWidth="1"/>
    <col min="15600" max="15600" width="6.28515625" style="269" bestFit="1" customWidth="1"/>
    <col min="15601" max="15601" width="25.5703125" style="269" customWidth="1"/>
    <col min="15602" max="15602" width="10" style="269" customWidth="1"/>
    <col min="15603" max="15603" width="10.85546875" style="269" customWidth="1"/>
    <col min="15604" max="15604" width="9.85546875" style="269" customWidth="1"/>
    <col min="15605" max="15605" width="10.140625" style="269" customWidth="1"/>
    <col min="15606" max="15606" width="9.5703125" style="269" customWidth="1"/>
    <col min="15607" max="15607" width="10.42578125" style="269" customWidth="1"/>
    <col min="15608" max="15846" width="9.140625" style="269"/>
    <col min="15847" max="15847" width="20.5703125" style="269" customWidth="1"/>
    <col min="15848" max="15848" width="11.140625" style="269" bestFit="1" customWidth="1"/>
    <col min="15849" max="15851" width="11.28515625" style="269" bestFit="1" customWidth="1"/>
    <col min="15852" max="15852" width="10.5703125" style="269" customWidth="1"/>
    <col min="15853" max="15853" width="11.28515625" style="269" bestFit="1" customWidth="1"/>
    <col min="15854" max="15854" width="12.5703125" style="269" customWidth="1"/>
    <col min="15855" max="15855" width="11" style="269" customWidth="1"/>
    <col min="15856" max="15856" width="6.28515625" style="269" bestFit="1" customWidth="1"/>
    <col min="15857" max="15857" width="25.5703125" style="269" customWidth="1"/>
    <col min="15858" max="15858" width="10" style="269" customWidth="1"/>
    <col min="15859" max="15859" width="10.85546875" style="269" customWidth="1"/>
    <col min="15860" max="15860" width="9.85546875" style="269" customWidth="1"/>
    <col min="15861" max="15861" width="10.140625" style="269" customWidth="1"/>
    <col min="15862" max="15862" width="9.5703125" style="269" customWidth="1"/>
    <col min="15863" max="15863" width="10.42578125" style="269" customWidth="1"/>
    <col min="15864" max="16102" width="9.140625" style="269"/>
    <col min="16103" max="16103" width="20.5703125" style="269" customWidth="1"/>
    <col min="16104" max="16104" width="11.140625" style="269" bestFit="1" customWidth="1"/>
    <col min="16105" max="16107" width="11.28515625" style="269" bestFit="1" customWidth="1"/>
    <col min="16108" max="16108" width="10.5703125" style="269" customWidth="1"/>
    <col min="16109" max="16109" width="11.28515625" style="269" bestFit="1" customWidth="1"/>
    <col min="16110" max="16110" width="12.5703125" style="269" customWidth="1"/>
    <col min="16111" max="16111" width="11" style="269" customWidth="1"/>
    <col min="16112" max="16112" width="6.28515625" style="269" bestFit="1" customWidth="1"/>
    <col min="16113" max="16113" width="25.5703125" style="269" customWidth="1"/>
    <col min="16114" max="16114" width="10" style="269" customWidth="1"/>
    <col min="16115" max="16115" width="10.85546875" style="269" customWidth="1"/>
    <col min="16116" max="16116" width="9.85546875" style="269" customWidth="1"/>
    <col min="16117" max="16117" width="10.140625" style="269" customWidth="1"/>
    <col min="16118" max="16118" width="9.5703125" style="269" customWidth="1"/>
    <col min="16119" max="16119" width="10.42578125" style="269" customWidth="1"/>
    <col min="16120" max="16384" width="9.140625" style="269"/>
  </cols>
  <sheetData>
    <row r="1" spans="2:16">
      <c r="I1" s="2464" t="s">
        <v>215</v>
      </c>
      <c r="J1" s="2464"/>
    </row>
    <row r="3" spans="2:16" ht="22.5" customHeight="1">
      <c r="B3" s="2465" t="s">
        <v>201</v>
      </c>
      <c r="C3" s="2465"/>
      <c r="D3" s="2465"/>
      <c r="E3" s="2465"/>
      <c r="F3" s="2465"/>
      <c r="G3" s="2465"/>
      <c r="H3" s="2465"/>
      <c r="I3" s="2465"/>
      <c r="J3" s="2465"/>
    </row>
    <row r="4" spans="2:16" ht="13.5" thickBot="1">
      <c r="B4" s="270"/>
      <c r="C4" s="270"/>
      <c r="D4" s="270"/>
      <c r="E4" s="270"/>
      <c r="F4" s="270"/>
      <c r="G4" s="270"/>
      <c r="H4" s="270"/>
      <c r="I4" s="270"/>
      <c r="J4" s="271"/>
    </row>
    <row r="5" spans="2:16" ht="32.450000000000003" customHeight="1">
      <c r="B5" s="2466" t="s">
        <v>202</v>
      </c>
      <c r="C5" s="2468" t="s">
        <v>203</v>
      </c>
      <c r="D5" s="2469"/>
      <c r="E5" s="2470" t="s">
        <v>204</v>
      </c>
      <c r="F5" s="2471"/>
      <c r="G5" s="2472" t="s">
        <v>998</v>
      </c>
      <c r="H5" s="2472"/>
      <c r="I5" s="2473"/>
      <c r="J5" s="2474"/>
    </row>
    <row r="6" spans="2:16" ht="64.5" thickBot="1">
      <c r="B6" s="2467"/>
      <c r="C6" s="1134" t="s">
        <v>927</v>
      </c>
      <c r="D6" s="272" t="s">
        <v>997</v>
      </c>
      <c r="E6" s="1134" t="s">
        <v>927</v>
      </c>
      <c r="F6" s="272" t="s">
        <v>997</v>
      </c>
      <c r="G6" s="273" t="s">
        <v>205</v>
      </c>
      <c r="H6" s="274" t="s">
        <v>206</v>
      </c>
      <c r="I6" s="274" t="s">
        <v>207</v>
      </c>
      <c r="J6" s="275" t="s">
        <v>208</v>
      </c>
      <c r="M6" s="271"/>
    </row>
    <row r="7" spans="2:16">
      <c r="B7" s="276" t="s">
        <v>209</v>
      </c>
      <c r="C7" s="806">
        <v>508053.54200000002</v>
      </c>
      <c r="D7" s="806">
        <v>517057.25400000002</v>
      </c>
      <c r="E7" s="1135">
        <v>100</v>
      </c>
      <c r="F7" s="1135">
        <v>100</v>
      </c>
      <c r="G7" s="1146">
        <v>9003.7119999999995</v>
      </c>
      <c r="H7" s="844">
        <v>1.7721974665418236E-2</v>
      </c>
      <c r="I7" s="277"/>
      <c r="J7" s="278">
        <v>100</v>
      </c>
      <c r="L7" s="843"/>
    </row>
    <row r="8" spans="2:16">
      <c r="B8" s="279" t="s">
        <v>210</v>
      </c>
      <c r="C8" s="807">
        <v>377795.31800000003</v>
      </c>
      <c r="D8" s="807">
        <v>384022.98</v>
      </c>
      <c r="E8" s="1136">
        <v>74.361319579187196</v>
      </c>
      <c r="F8" s="1137">
        <v>74.270881421576576</v>
      </c>
      <c r="G8" s="803">
        <v>6227.661999999953</v>
      </c>
      <c r="H8" s="845">
        <v>1.6484222284618023E-2</v>
      </c>
      <c r="I8" s="280">
        <v>-9.0438157610620351E-2</v>
      </c>
      <c r="J8" s="281">
        <v>69.1677166039957</v>
      </c>
      <c r="K8" s="282"/>
      <c r="L8" s="843"/>
      <c r="M8" s="283"/>
    </row>
    <row r="9" spans="2:16">
      <c r="B9" s="279" t="s">
        <v>211</v>
      </c>
      <c r="C9" s="807">
        <v>113415.393</v>
      </c>
      <c r="D9" s="807">
        <v>115565.78200000001</v>
      </c>
      <c r="E9" s="1137">
        <v>22.323511918356036</v>
      </c>
      <c r="F9" s="1137">
        <v>22.350674147973564</v>
      </c>
      <c r="G9" s="804">
        <v>2150.3890000000101</v>
      </c>
      <c r="H9" s="1148">
        <v>1.8960292277081032E-2</v>
      </c>
      <c r="I9" s="280">
        <v>2.7162229617527345E-2</v>
      </c>
      <c r="J9" s="281">
        <v>23.883360551736999</v>
      </c>
      <c r="L9" s="843"/>
      <c r="M9" s="283"/>
    </row>
    <row r="10" spans="2:16">
      <c r="B10" s="284" t="s">
        <v>212</v>
      </c>
      <c r="C10" s="808">
        <v>16842.830999999998</v>
      </c>
      <c r="D10" s="808">
        <v>17468.491999999998</v>
      </c>
      <c r="E10" s="1138">
        <v>3.3151685024567743</v>
      </c>
      <c r="F10" s="1138">
        <v>3.3784444304498624</v>
      </c>
      <c r="G10" s="804">
        <v>625.66100000000006</v>
      </c>
      <c r="H10" s="1149">
        <v>3.7147021186640185E-2</v>
      </c>
      <c r="I10" s="280">
        <v>6.3275927993088121E-2</v>
      </c>
      <c r="J10" s="285">
        <v>6.9489228442668987</v>
      </c>
      <c r="L10" s="843"/>
      <c r="M10" s="283"/>
    </row>
    <row r="11" spans="2:16" ht="38.25">
      <c r="B11" s="286" t="s">
        <v>213</v>
      </c>
      <c r="C11" s="809">
        <v>322598.212</v>
      </c>
      <c r="D11" s="809">
        <v>328422.38500000001</v>
      </c>
      <c r="E11" s="1139">
        <v>100</v>
      </c>
      <c r="F11" s="1139">
        <v>100</v>
      </c>
      <c r="G11" s="1147">
        <v>5824.1730000000098</v>
      </c>
      <c r="H11" s="844">
        <v>1.8053953132263517E-2</v>
      </c>
      <c r="I11" s="846"/>
      <c r="J11" s="287">
        <v>100</v>
      </c>
      <c r="L11" s="843"/>
      <c r="M11" s="271"/>
      <c r="N11" s="271"/>
      <c r="O11" s="271"/>
      <c r="P11" s="271"/>
    </row>
    <row r="12" spans="2:16">
      <c r="B12" s="279" t="s">
        <v>210</v>
      </c>
      <c r="C12" s="810">
        <v>240609.99299999999</v>
      </c>
      <c r="D12" s="810">
        <v>244833.524</v>
      </c>
      <c r="E12" s="1140">
        <v>74.585036137770032</v>
      </c>
      <c r="F12" s="1140">
        <v>74.548366732066697</v>
      </c>
      <c r="G12" s="804">
        <v>4223.5310000000172</v>
      </c>
      <c r="H12" s="845">
        <v>1.7553431373899826E-2</v>
      </c>
      <c r="I12" s="280">
        <v>-3.6669405703335656E-2</v>
      </c>
      <c r="J12" s="288">
        <v>72.517265541391197</v>
      </c>
      <c r="L12" s="843"/>
    </row>
    <row r="13" spans="2:16">
      <c r="B13" s="279" t="s">
        <v>211</v>
      </c>
      <c r="C13" s="810">
        <v>71262.982999999993</v>
      </c>
      <c r="D13" s="810">
        <v>72739.236000000004</v>
      </c>
      <c r="E13" s="1141">
        <v>22.090321752930233</v>
      </c>
      <c r="F13" s="1141">
        <v>22.148074955365786</v>
      </c>
      <c r="G13" s="804">
        <v>1476.2530000000115</v>
      </c>
      <c r="H13" s="1148">
        <v>2.0715565611391984E-2</v>
      </c>
      <c r="I13" s="280">
        <v>5.7753202435552708E-2</v>
      </c>
      <c r="J13" s="289">
        <v>25.34699776260096</v>
      </c>
      <c r="L13" s="843"/>
    </row>
    <row r="14" spans="2:16">
      <c r="B14" s="284" t="s">
        <v>212</v>
      </c>
      <c r="C14" s="811">
        <v>10725.236000000001</v>
      </c>
      <c r="D14" s="811">
        <v>10849.625</v>
      </c>
      <c r="E14" s="1141">
        <v>3.3246421092997256</v>
      </c>
      <c r="F14" s="1141">
        <v>3.3035583125675188</v>
      </c>
      <c r="G14" s="804">
        <v>124.38899999999921</v>
      </c>
      <c r="H14" s="1149">
        <v>1.159778675266439E-2</v>
      </c>
      <c r="I14" s="781">
        <v>-2.1083796732206839E-2</v>
      </c>
      <c r="J14" s="289">
        <v>2.1357366960081543</v>
      </c>
      <c r="L14" s="843"/>
    </row>
    <row r="15" spans="2:16" ht="38.25">
      <c r="B15" s="290" t="s">
        <v>214</v>
      </c>
      <c r="C15" s="812">
        <v>371463.13</v>
      </c>
      <c r="D15" s="812">
        <v>379579.35399999999</v>
      </c>
      <c r="E15" s="1142">
        <v>100</v>
      </c>
      <c r="F15" s="1142">
        <v>100</v>
      </c>
      <c r="G15" s="1147">
        <v>8116.2239999999874</v>
      </c>
      <c r="H15" s="844">
        <v>2.1849339394733436E-2</v>
      </c>
      <c r="I15" s="280"/>
      <c r="J15" s="291">
        <v>100</v>
      </c>
      <c r="L15" s="843"/>
      <c r="M15" s="271"/>
    </row>
    <row r="16" spans="2:16">
      <c r="B16" s="279" t="s">
        <v>210</v>
      </c>
      <c r="C16" s="810">
        <v>291253</v>
      </c>
      <c r="D16" s="810">
        <v>298036.98100000003</v>
      </c>
      <c r="E16" s="1143">
        <v>78.406974064963052</v>
      </c>
      <c r="F16" s="1143">
        <v>78.517700675574687</v>
      </c>
      <c r="G16" s="804">
        <v>6783.9810000000289</v>
      </c>
      <c r="H16" s="845">
        <v>2.3292398704906143E-2</v>
      </c>
      <c r="I16" s="782">
        <v>0.11072661061163558</v>
      </c>
      <c r="J16" s="292">
        <v>83.585433324659832</v>
      </c>
      <c r="L16" s="843"/>
      <c r="N16" s="271"/>
    </row>
    <row r="17" spans="2:18">
      <c r="B17" s="279" t="s">
        <v>211</v>
      </c>
      <c r="C17" s="810">
        <v>68300.508000000002</v>
      </c>
      <c r="D17" s="810">
        <v>69067.960999999996</v>
      </c>
      <c r="E17" s="1144">
        <v>18.386887549243447</v>
      </c>
      <c r="F17" s="1144">
        <v>18.195921425167924</v>
      </c>
      <c r="G17" s="804">
        <v>767.45299999999406</v>
      </c>
      <c r="H17" s="1148">
        <v>1.1236417158127053E-2</v>
      </c>
      <c r="I17" s="280">
        <v>-0.19096612407552271</v>
      </c>
      <c r="J17" s="293">
        <v>9.4557888003090511</v>
      </c>
      <c r="L17" s="843"/>
      <c r="N17" s="271"/>
    </row>
    <row r="18" spans="2:18" ht="13.5" thickBot="1">
      <c r="B18" s="294" t="s">
        <v>212</v>
      </c>
      <c r="C18" s="813">
        <v>11909.621999999999</v>
      </c>
      <c r="D18" s="813">
        <v>12474.412</v>
      </c>
      <c r="E18" s="1145">
        <v>3.2061383857934973</v>
      </c>
      <c r="F18" s="1145">
        <v>3.2863778992573978</v>
      </c>
      <c r="G18" s="805">
        <v>564.79000000000087</v>
      </c>
      <c r="H18" s="1150">
        <v>4.7422999655236824E-2</v>
      </c>
      <c r="I18" s="783">
        <v>8.0239513463900458E-2</v>
      </c>
      <c r="J18" s="295">
        <v>6.9587778750315632</v>
      </c>
      <c r="L18" s="843"/>
      <c r="N18" s="271"/>
      <c r="R18" s="271"/>
    </row>
    <row r="19" spans="2:18">
      <c r="B19" s="296"/>
      <c r="C19" s="297"/>
      <c r="D19" s="297"/>
      <c r="E19" s="298"/>
      <c r="F19" s="298"/>
      <c r="G19" s="271"/>
      <c r="H19" s="298"/>
      <c r="I19" s="299"/>
      <c r="J19" s="298"/>
    </row>
    <row r="20" spans="2:18">
      <c r="B20" s="271"/>
      <c r="D20" s="297"/>
      <c r="E20" s="283"/>
      <c r="F20" s="300"/>
      <c r="G20" s="283"/>
      <c r="I20" s="299"/>
      <c r="J20" s="298"/>
      <c r="N20" s="271"/>
    </row>
    <row r="21" spans="2:18">
      <c r="E21" s="301"/>
    </row>
    <row r="22" spans="2:18">
      <c r="E22" s="301"/>
      <c r="H22" s="301"/>
      <c r="I22" s="301"/>
      <c r="J22" s="301"/>
    </row>
    <row r="23" spans="2:18">
      <c r="C23" s="271"/>
      <c r="E23" s="301"/>
    </row>
    <row r="25" spans="2:18">
      <c r="E25" s="271"/>
    </row>
    <row r="26" spans="2:18">
      <c r="E26" s="271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1" orientation="portrait" r:id="rId1"/>
  <ignoredErrors>
    <ignoredError sqref="D6:F6 C6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6"/>
  <sheetViews>
    <sheetView workbookViewId="0"/>
  </sheetViews>
  <sheetFormatPr defaultColWidth="9.140625" defaultRowHeight="14.25"/>
  <cols>
    <col min="1" max="1" width="30.28515625" style="824" customWidth="1"/>
    <col min="2" max="3" width="29.7109375" style="824" customWidth="1"/>
    <col min="4" max="16384" width="9.140625" style="824"/>
  </cols>
  <sheetData>
    <row r="2" spans="1:4">
      <c r="A2" s="821"/>
      <c r="B2" s="821"/>
      <c r="C2" s="822" t="s">
        <v>1112</v>
      </c>
      <c r="D2" s="823"/>
    </row>
    <row r="3" spans="1:4">
      <c r="A3" s="825"/>
      <c r="B3" s="825"/>
      <c r="C3" s="825"/>
    </row>
    <row r="4" spans="1:4">
      <c r="A4" s="2825"/>
      <c r="B4" s="2825"/>
      <c r="C4" s="2825"/>
    </row>
    <row r="5" spans="1:4">
      <c r="A5" s="2826" t="s">
        <v>922</v>
      </c>
      <c r="B5" s="2826"/>
      <c r="C5" s="2826"/>
    </row>
    <row r="6" spans="1:4" ht="15" thickBot="1">
      <c r="A6" s="825"/>
      <c r="B6" s="825"/>
      <c r="C6" s="825"/>
    </row>
    <row r="7" spans="1:4" ht="67.5" customHeight="1">
      <c r="A7" s="831" t="s">
        <v>994</v>
      </c>
      <c r="B7" s="832" t="s">
        <v>995</v>
      </c>
      <c r="C7" s="833" t="s">
        <v>926</v>
      </c>
    </row>
    <row r="8" spans="1:4" ht="18.75" customHeight="1" thickBot="1">
      <c r="A8" s="826" t="s">
        <v>923</v>
      </c>
      <c r="B8" s="827" t="s">
        <v>924</v>
      </c>
      <c r="C8" s="828" t="s">
        <v>925</v>
      </c>
    </row>
    <row r="9" spans="1:4" ht="32.25" customHeight="1">
      <c r="A9" s="2827" t="s">
        <v>996</v>
      </c>
      <c r="B9" s="2827"/>
      <c r="C9" s="2827"/>
    </row>
    <row r="11" spans="1:4">
      <c r="B11" s="821"/>
      <c r="C11" s="829"/>
    </row>
    <row r="13" spans="1:4">
      <c r="B13" s="830"/>
      <c r="C13" s="830"/>
    </row>
    <row r="14" spans="1:4">
      <c r="B14" s="830"/>
      <c r="C14" s="830"/>
    </row>
    <row r="15" spans="1:4">
      <c r="B15" s="830"/>
      <c r="C15" s="830"/>
    </row>
    <row r="16" spans="1:4">
      <c r="B16" s="830"/>
      <c r="C16" s="830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40625" defaultRowHeight="15"/>
  <cols>
    <col min="1" max="1" width="9.140625" style="303"/>
    <col min="2" max="2" width="9.85546875" style="303" customWidth="1"/>
    <col min="3" max="3" width="27.7109375" style="303" customWidth="1"/>
    <col min="4" max="5" width="13.28515625" style="303" bestFit="1" customWidth="1"/>
    <col min="6" max="6" width="13" style="303" bestFit="1" customWidth="1"/>
    <col min="7" max="8" width="11.85546875" style="303" bestFit="1" customWidth="1"/>
    <col min="9" max="9" width="12.5703125" style="303" customWidth="1"/>
    <col min="10" max="10" width="11.85546875" style="303" bestFit="1" customWidth="1"/>
    <col min="11" max="11" width="13.28515625" style="303" bestFit="1" customWidth="1"/>
    <col min="12" max="12" width="11.140625" style="303" customWidth="1"/>
    <col min="13" max="13" width="13" style="303" bestFit="1" customWidth="1"/>
    <col min="14" max="14" width="12" style="303" customWidth="1"/>
    <col min="15" max="15" width="13.28515625" style="303" bestFit="1" customWidth="1"/>
    <col min="16" max="16" width="11" style="303" customWidth="1"/>
    <col min="17" max="17" width="12.85546875" style="303" bestFit="1" customWidth="1"/>
    <col min="18" max="18" width="10.85546875" style="303" customWidth="1"/>
    <col min="19" max="19" width="11.5703125" style="303" customWidth="1"/>
    <col min="20" max="20" width="9.140625" style="303"/>
    <col min="21" max="21" width="12.28515625" style="303" customWidth="1"/>
    <col min="22" max="16384" width="9.140625" style="303"/>
  </cols>
  <sheetData>
    <row r="1" spans="2:19"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2490" t="s">
        <v>233</v>
      </c>
      <c r="Q1" s="2490"/>
      <c r="R1" s="2490"/>
      <c r="S1" s="2490"/>
    </row>
    <row r="2" spans="2:19">
      <c r="B2" s="2491" t="s">
        <v>217</v>
      </c>
      <c r="C2" s="2491"/>
      <c r="D2" s="2491"/>
      <c r="E2" s="2491"/>
      <c r="F2" s="2491"/>
      <c r="G2" s="2491"/>
      <c r="H2" s="2491"/>
      <c r="I2" s="2491"/>
      <c r="J2" s="2491"/>
      <c r="K2" s="2491"/>
      <c r="L2" s="2491"/>
      <c r="M2" s="2491"/>
      <c r="N2" s="2491"/>
      <c r="O2" s="2491"/>
      <c r="P2" s="2491"/>
      <c r="Q2" s="2491"/>
      <c r="R2" s="2491"/>
      <c r="S2" s="2491"/>
    </row>
    <row r="3" spans="2:19">
      <c r="B3" s="784"/>
      <c r="C3" s="304"/>
      <c r="D3" s="785"/>
      <c r="E3" s="662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</row>
    <row r="4" spans="2:19" ht="15.75" thickBot="1">
      <c r="B4" s="302"/>
      <c r="C4" s="302"/>
      <c r="D4" s="302"/>
      <c r="E4" s="305"/>
      <c r="F4" s="305"/>
      <c r="G4" s="302"/>
      <c r="H4" s="302"/>
      <c r="I4" s="302"/>
      <c r="J4" s="302"/>
      <c r="K4" s="302"/>
      <c r="L4" s="302"/>
      <c r="M4" s="302"/>
      <c r="N4" s="302"/>
      <c r="O4" s="302"/>
      <c r="P4" s="2492" t="s">
        <v>0</v>
      </c>
      <c r="Q4" s="2492"/>
      <c r="R4" s="2492"/>
      <c r="S4" s="2492"/>
    </row>
    <row r="5" spans="2:19" ht="15" customHeight="1">
      <c r="B5" s="2493" t="s">
        <v>5</v>
      </c>
      <c r="C5" s="2495" t="s">
        <v>19</v>
      </c>
      <c r="D5" s="2493"/>
      <c r="E5" s="2493" t="s">
        <v>4</v>
      </c>
      <c r="F5" s="2497"/>
      <c r="G5" s="2497"/>
      <c r="H5" s="2498" t="s">
        <v>18</v>
      </c>
      <c r="I5" s="2499"/>
      <c r="J5" s="2499"/>
      <c r="K5" s="2500"/>
      <c r="L5" s="2497" t="s">
        <v>6</v>
      </c>
      <c r="M5" s="2497"/>
      <c r="N5" s="2497"/>
      <c r="O5" s="2501"/>
      <c r="P5" s="2493" t="s">
        <v>218</v>
      </c>
      <c r="Q5" s="2497"/>
      <c r="R5" s="2497"/>
      <c r="S5" s="2501"/>
    </row>
    <row r="6" spans="2:19" ht="45" customHeight="1" thickBot="1">
      <c r="B6" s="2494"/>
      <c r="C6" s="2496"/>
      <c r="D6" s="2494"/>
      <c r="E6" s="306" t="s">
        <v>219</v>
      </c>
      <c r="F6" s="307" t="s">
        <v>220</v>
      </c>
      <c r="G6" s="308" t="s">
        <v>221</v>
      </c>
      <c r="H6" s="306" t="s">
        <v>219</v>
      </c>
      <c r="I6" s="307" t="s">
        <v>220</v>
      </c>
      <c r="J6" s="308" t="s">
        <v>221</v>
      </c>
      <c r="K6" s="309" t="s">
        <v>4</v>
      </c>
      <c r="L6" s="310" t="s">
        <v>219</v>
      </c>
      <c r="M6" s="311" t="s">
        <v>220</v>
      </c>
      <c r="N6" s="311" t="s">
        <v>221</v>
      </c>
      <c r="O6" s="312" t="s">
        <v>4</v>
      </c>
      <c r="P6" s="313" t="s">
        <v>219</v>
      </c>
      <c r="Q6" s="311" t="s">
        <v>220</v>
      </c>
      <c r="R6" s="311" t="s">
        <v>221</v>
      </c>
      <c r="S6" s="314" t="s">
        <v>4</v>
      </c>
    </row>
    <row r="7" spans="2:19" s="322" customFormat="1" ht="14.45" customHeight="1">
      <c r="B7" s="2478" t="s">
        <v>928</v>
      </c>
      <c r="C7" s="315" t="s">
        <v>222</v>
      </c>
      <c r="D7" s="316">
        <v>2741.8</v>
      </c>
      <c r="E7" s="317">
        <v>2200.9699999999998</v>
      </c>
      <c r="F7" s="318">
        <v>326.56799999999998</v>
      </c>
      <c r="G7" s="319">
        <v>214.262</v>
      </c>
      <c r="H7" s="317">
        <v>1318.27</v>
      </c>
      <c r="I7" s="318">
        <v>221.77799999999999</v>
      </c>
      <c r="J7" s="318">
        <v>183.14099999999999</v>
      </c>
      <c r="K7" s="319">
        <v>1723.1890000000001</v>
      </c>
      <c r="L7" s="317">
        <v>858.27800000000002</v>
      </c>
      <c r="M7" s="318">
        <v>103.629</v>
      </c>
      <c r="N7" s="318">
        <v>28.620999999999999</v>
      </c>
      <c r="O7" s="320">
        <v>990.52800000000002</v>
      </c>
      <c r="P7" s="321">
        <v>24.422000000000001</v>
      </c>
      <c r="Q7" s="318">
        <v>1.161</v>
      </c>
      <c r="R7" s="318">
        <v>2.5</v>
      </c>
      <c r="S7" s="320">
        <v>28.082999999999998</v>
      </c>
    </row>
    <row r="8" spans="2:19" s="322" customFormat="1">
      <c r="B8" s="2479"/>
      <c r="C8" s="323" t="s">
        <v>223</v>
      </c>
      <c r="D8" s="324">
        <v>59022.082000000002</v>
      </c>
      <c r="E8" s="325">
        <v>49032.779000000002</v>
      </c>
      <c r="F8" s="326">
        <v>2481.8609999999999</v>
      </c>
      <c r="G8" s="327">
        <v>7507.442</v>
      </c>
      <c r="H8" s="325">
        <v>39409.32</v>
      </c>
      <c r="I8" s="328">
        <v>2394.6559999999999</v>
      </c>
      <c r="J8" s="326">
        <v>7328.165</v>
      </c>
      <c r="K8" s="327">
        <v>49132.141000000003</v>
      </c>
      <c r="L8" s="325">
        <v>9558.8719999999994</v>
      </c>
      <c r="M8" s="326">
        <v>87.204999999999998</v>
      </c>
      <c r="N8" s="326">
        <v>6.3620000000000001</v>
      </c>
      <c r="O8" s="329">
        <v>9652.4390000000003</v>
      </c>
      <c r="P8" s="330">
        <v>64.587000000000003</v>
      </c>
      <c r="Q8" s="326">
        <v>0</v>
      </c>
      <c r="R8" s="326">
        <v>172.91499999999999</v>
      </c>
      <c r="S8" s="329">
        <v>237.50200000000001</v>
      </c>
    </row>
    <row r="9" spans="2:19" s="322" customFormat="1">
      <c r="B9" s="2479"/>
      <c r="C9" s="323" t="s">
        <v>224</v>
      </c>
      <c r="D9" s="324">
        <v>244017.53599999999</v>
      </c>
      <c r="E9" s="325">
        <v>125269.845</v>
      </c>
      <c r="F9" s="326">
        <v>79022.543999999994</v>
      </c>
      <c r="G9" s="327">
        <v>39725.146999999997</v>
      </c>
      <c r="H9" s="325">
        <v>51046.42</v>
      </c>
      <c r="I9" s="326">
        <v>19098.623</v>
      </c>
      <c r="J9" s="326">
        <v>28539.498</v>
      </c>
      <c r="K9" s="327">
        <v>98684.540999999997</v>
      </c>
      <c r="L9" s="325">
        <v>73853.616999999998</v>
      </c>
      <c r="M9" s="326">
        <v>58237.940999999999</v>
      </c>
      <c r="N9" s="326">
        <v>9610.143</v>
      </c>
      <c r="O9" s="329">
        <v>141701.701</v>
      </c>
      <c r="P9" s="330">
        <v>369.80799999999999</v>
      </c>
      <c r="Q9" s="326">
        <v>1685.98</v>
      </c>
      <c r="R9" s="326">
        <v>1575.5060000000001</v>
      </c>
      <c r="S9" s="329">
        <v>3631.2939999999999</v>
      </c>
    </row>
    <row r="10" spans="2:19" s="322" customFormat="1">
      <c r="B10" s="2479"/>
      <c r="C10" s="323" t="s">
        <v>225</v>
      </c>
      <c r="D10" s="324">
        <v>16816.794000000002</v>
      </c>
      <c r="E10" s="325">
        <v>12185.01</v>
      </c>
      <c r="F10" s="326">
        <v>2408.357</v>
      </c>
      <c r="G10" s="327">
        <v>2223.4270000000001</v>
      </c>
      <c r="H10" s="325">
        <v>9599.6980000000003</v>
      </c>
      <c r="I10" s="326">
        <v>1472.424</v>
      </c>
      <c r="J10" s="326">
        <v>2078.5059999999999</v>
      </c>
      <c r="K10" s="327">
        <v>13150.628000000001</v>
      </c>
      <c r="L10" s="325">
        <v>2571.3290000000002</v>
      </c>
      <c r="M10" s="326">
        <v>934.67399999999998</v>
      </c>
      <c r="N10" s="326">
        <v>144.67500000000001</v>
      </c>
      <c r="O10" s="329">
        <v>3650.6779999999999</v>
      </c>
      <c r="P10" s="330">
        <v>13.983000000000001</v>
      </c>
      <c r="Q10" s="326">
        <v>1.2589999999999999</v>
      </c>
      <c r="R10" s="326">
        <v>0.246</v>
      </c>
      <c r="S10" s="329">
        <v>15.488</v>
      </c>
    </row>
    <row r="11" spans="2:19" s="322" customFormat="1" ht="15.75" thickBot="1">
      <c r="B11" s="2479"/>
      <c r="C11" s="331" t="s">
        <v>226</v>
      </c>
      <c r="D11" s="332">
        <v>322598.212</v>
      </c>
      <c r="E11" s="333">
        <v>188688.60399999999</v>
      </c>
      <c r="F11" s="334">
        <v>84239.33</v>
      </c>
      <c r="G11" s="335">
        <v>49670.277999999998</v>
      </c>
      <c r="H11" s="333">
        <v>101373.708</v>
      </c>
      <c r="I11" s="334">
        <v>23187.481</v>
      </c>
      <c r="J11" s="334">
        <v>38129.31</v>
      </c>
      <c r="K11" s="335">
        <v>162690.49900000001</v>
      </c>
      <c r="L11" s="333">
        <v>86842.096000000005</v>
      </c>
      <c r="M11" s="334">
        <v>59363.449000000001</v>
      </c>
      <c r="N11" s="334">
        <v>9789.8009999999995</v>
      </c>
      <c r="O11" s="336">
        <v>155995.34599999999</v>
      </c>
      <c r="P11" s="337">
        <v>472.8</v>
      </c>
      <c r="Q11" s="337">
        <v>1688.4</v>
      </c>
      <c r="R11" s="337">
        <v>1751.1669999999999</v>
      </c>
      <c r="S11" s="336">
        <v>3912.3670000000002</v>
      </c>
    </row>
    <row r="12" spans="2:19" s="322" customFormat="1">
      <c r="B12" s="2479"/>
      <c r="C12" s="338" t="s">
        <v>227</v>
      </c>
      <c r="D12" s="339">
        <v>-20145.941999999999</v>
      </c>
      <c r="E12" s="2481"/>
      <c r="F12" s="2482"/>
      <c r="G12" s="2483"/>
      <c r="H12" s="2481"/>
      <c r="I12" s="2482"/>
      <c r="J12" s="2482"/>
      <c r="K12" s="2483"/>
      <c r="L12" s="2481"/>
      <c r="M12" s="2482"/>
      <c r="N12" s="2482"/>
      <c r="O12" s="2483"/>
      <c r="P12" s="2481"/>
      <c r="Q12" s="2482"/>
      <c r="R12" s="2482"/>
      <c r="S12" s="2483"/>
    </row>
    <row r="13" spans="2:19" s="322" customFormat="1">
      <c r="B13" s="2479"/>
      <c r="C13" s="340" t="s">
        <v>228</v>
      </c>
      <c r="D13" s="341">
        <v>-241.71899999999999</v>
      </c>
      <c r="E13" s="2484"/>
      <c r="F13" s="2485"/>
      <c r="G13" s="2486"/>
      <c r="H13" s="2484"/>
      <c r="I13" s="2485"/>
      <c r="J13" s="2485"/>
      <c r="K13" s="2486"/>
      <c r="L13" s="2484"/>
      <c r="M13" s="2485"/>
      <c r="N13" s="2485"/>
      <c r="O13" s="2486"/>
      <c r="P13" s="2484"/>
      <c r="Q13" s="2485"/>
      <c r="R13" s="2485"/>
      <c r="S13" s="2486"/>
    </row>
    <row r="14" spans="2:19" s="322" customFormat="1" ht="15.75" thickBot="1">
      <c r="B14" s="2480"/>
      <c r="C14" s="342" t="s">
        <v>229</v>
      </c>
      <c r="D14" s="343">
        <v>302210.55100000004</v>
      </c>
      <c r="E14" s="2487"/>
      <c r="F14" s="2488"/>
      <c r="G14" s="2489"/>
      <c r="H14" s="2487"/>
      <c r="I14" s="2488"/>
      <c r="J14" s="2488"/>
      <c r="K14" s="2489"/>
      <c r="L14" s="2487"/>
      <c r="M14" s="2488"/>
      <c r="N14" s="2488"/>
      <c r="O14" s="2489"/>
      <c r="P14" s="2487"/>
      <c r="Q14" s="2488"/>
      <c r="R14" s="2488"/>
      <c r="S14" s="2489"/>
    </row>
    <row r="15" spans="2:19" s="322" customFormat="1" ht="15" customHeight="1">
      <c r="B15" s="2478" t="s">
        <v>999</v>
      </c>
      <c r="C15" s="315" t="s">
        <v>222</v>
      </c>
      <c r="D15" s="316">
        <v>3321.84</v>
      </c>
      <c r="E15" s="317">
        <v>2524.7629999999999</v>
      </c>
      <c r="F15" s="318">
        <v>472.82</v>
      </c>
      <c r="G15" s="319">
        <v>324.25700000000001</v>
      </c>
      <c r="H15" s="317">
        <v>1665.73</v>
      </c>
      <c r="I15" s="318">
        <v>364.25</v>
      </c>
      <c r="J15" s="318">
        <v>292.346</v>
      </c>
      <c r="K15" s="319">
        <v>2322.326</v>
      </c>
      <c r="L15" s="317">
        <v>855.95100000000002</v>
      </c>
      <c r="M15" s="318">
        <v>107.372</v>
      </c>
      <c r="N15" s="318">
        <v>28.373000000000001</v>
      </c>
      <c r="O15" s="320">
        <v>991.69600000000003</v>
      </c>
      <c r="P15" s="321">
        <v>3.0819999999999999</v>
      </c>
      <c r="Q15" s="318">
        <v>1.198</v>
      </c>
      <c r="R15" s="318">
        <v>3.5379999999999998</v>
      </c>
      <c r="S15" s="320">
        <v>7.8179999999999996</v>
      </c>
    </row>
    <row r="16" spans="2:19" s="322" customFormat="1">
      <c r="B16" s="2479"/>
      <c r="C16" s="323" t="s">
        <v>223</v>
      </c>
      <c r="D16" s="324">
        <v>57182.936999999998</v>
      </c>
      <c r="E16" s="325">
        <v>47884.343000000001</v>
      </c>
      <c r="F16" s="326">
        <v>2153.1909999999998</v>
      </c>
      <c r="G16" s="327">
        <v>7145.4030000000002</v>
      </c>
      <c r="H16" s="325">
        <v>38196.832000000002</v>
      </c>
      <c r="I16" s="328">
        <v>2076.3829999999998</v>
      </c>
      <c r="J16" s="326">
        <v>7124.9620000000004</v>
      </c>
      <c r="K16" s="327">
        <v>47398.177000000003</v>
      </c>
      <c r="L16" s="325">
        <v>9649.4509999999991</v>
      </c>
      <c r="M16" s="326">
        <v>76.808000000000007</v>
      </c>
      <c r="N16" s="326">
        <v>4.3600000000000003</v>
      </c>
      <c r="O16" s="329">
        <v>9730.6190000000006</v>
      </c>
      <c r="P16" s="330">
        <v>38.06</v>
      </c>
      <c r="Q16" s="326">
        <v>0</v>
      </c>
      <c r="R16" s="326">
        <v>16.081</v>
      </c>
      <c r="S16" s="329">
        <v>54.140999999999998</v>
      </c>
    </row>
    <row r="17" spans="2:22" s="322" customFormat="1">
      <c r="B17" s="2479"/>
      <c r="C17" s="323" t="s">
        <v>224</v>
      </c>
      <c r="D17" s="324">
        <v>249699.851</v>
      </c>
      <c r="E17" s="325">
        <v>127860.182</v>
      </c>
      <c r="F17" s="326">
        <v>82383.777000000002</v>
      </c>
      <c r="G17" s="327">
        <v>39455.892</v>
      </c>
      <c r="H17" s="325">
        <v>51350.097999999998</v>
      </c>
      <c r="I17" s="326">
        <v>19758.39</v>
      </c>
      <c r="J17" s="326">
        <v>28263.728999999999</v>
      </c>
      <c r="K17" s="327">
        <v>99372.217000000004</v>
      </c>
      <c r="L17" s="325">
        <v>76182.073999999993</v>
      </c>
      <c r="M17" s="326">
        <v>60929.68</v>
      </c>
      <c r="N17" s="326">
        <v>9675.7980000000007</v>
      </c>
      <c r="O17" s="329">
        <v>146787.552</v>
      </c>
      <c r="P17" s="330">
        <v>328.01</v>
      </c>
      <c r="Q17" s="326">
        <v>1695.7070000000001</v>
      </c>
      <c r="R17" s="326">
        <v>1516.365</v>
      </c>
      <c r="S17" s="329">
        <v>3540.0819999999999</v>
      </c>
    </row>
    <row r="18" spans="2:22" s="322" customFormat="1">
      <c r="B18" s="2479"/>
      <c r="C18" s="323" t="s">
        <v>225</v>
      </c>
      <c r="D18" s="324">
        <v>18217.757000000001</v>
      </c>
      <c r="E18" s="325">
        <v>13251.986000000001</v>
      </c>
      <c r="F18" s="326">
        <v>2647.9229999999998</v>
      </c>
      <c r="G18" s="327">
        <v>2317.848</v>
      </c>
      <c r="H18" s="325">
        <v>10491.155000000001</v>
      </c>
      <c r="I18" s="326">
        <v>1679.7660000000001</v>
      </c>
      <c r="J18" s="326">
        <v>2169.8359999999998</v>
      </c>
      <c r="K18" s="327">
        <v>14340.757</v>
      </c>
      <c r="L18" s="325">
        <v>2749.68</v>
      </c>
      <c r="M18" s="326">
        <v>966.92399999999998</v>
      </c>
      <c r="N18" s="326">
        <v>147.77000000000001</v>
      </c>
      <c r="O18" s="329">
        <v>3864.3739999999998</v>
      </c>
      <c r="P18" s="330">
        <v>11.151</v>
      </c>
      <c r="Q18" s="326">
        <v>1.2330000000000001</v>
      </c>
      <c r="R18" s="326">
        <v>0.24199999999999999</v>
      </c>
      <c r="S18" s="329">
        <v>12.625999999999999</v>
      </c>
    </row>
    <row r="19" spans="2:22" s="322" customFormat="1" ht="15.75" thickBot="1">
      <c r="B19" s="2479"/>
      <c r="C19" s="331" t="s">
        <v>226</v>
      </c>
      <c r="D19" s="332">
        <v>328422.38500000001</v>
      </c>
      <c r="E19" s="333">
        <v>191521.274</v>
      </c>
      <c r="F19" s="334">
        <v>87657.710999999996</v>
      </c>
      <c r="G19" s="335">
        <v>49243.4</v>
      </c>
      <c r="H19" s="333">
        <v>101703.815</v>
      </c>
      <c r="I19" s="334">
        <v>23878.789000000001</v>
      </c>
      <c r="J19" s="334">
        <v>37850.873</v>
      </c>
      <c r="K19" s="335">
        <v>163433.47700000001</v>
      </c>
      <c r="L19" s="333">
        <v>89437.156000000003</v>
      </c>
      <c r="M19" s="334">
        <v>62080.784</v>
      </c>
      <c r="N19" s="334">
        <v>9856.3009999999995</v>
      </c>
      <c r="O19" s="336">
        <v>161374.24100000001</v>
      </c>
      <c r="P19" s="337">
        <v>380.303</v>
      </c>
      <c r="Q19" s="337">
        <v>1698.1379999999999</v>
      </c>
      <c r="R19" s="337">
        <v>1536.2260000000001</v>
      </c>
      <c r="S19" s="336">
        <v>3614.6669999999999</v>
      </c>
      <c r="U19" s="365"/>
    </row>
    <row r="20" spans="2:22" s="322" customFormat="1">
      <c r="B20" s="2479"/>
      <c r="C20" s="338" t="s">
        <v>227</v>
      </c>
      <c r="D20" s="339">
        <f>-20640178/1000</f>
        <v>-20640.178</v>
      </c>
      <c r="E20" s="2481"/>
      <c r="F20" s="2482"/>
      <c r="G20" s="2483"/>
      <c r="H20" s="2481"/>
      <c r="I20" s="2482"/>
      <c r="J20" s="2482"/>
      <c r="K20" s="2483"/>
      <c r="L20" s="2481"/>
      <c r="M20" s="2482"/>
      <c r="N20" s="2482"/>
      <c r="O20" s="2483"/>
      <c r="P20" s="2481"/>
      <c r="Q20" s="2482"/>
      <c r="R20" s="2482"/>
      <c r="S20" s="2483"/>
    </row>
    <row r="21" spans="2:22" s="322" customFormat="1">
      <c r="B21" s="2479"/>
      <c r="C21" s="340" t="s">
        <v>228</v>
      </c>
      <c r="D21" s="341">
        <f>-234319/1000</f>
        <v>-234.31899999999999</v>
      </c>
      <c r="E21" s="2484"/>
      <c r="F21" s="2485"/>
      <c r="G21" s="2486"/>
      <c r="H21" s="2484"/>
      <c r="I21" s="2485"/>
      <c r="J21" s="2485"/>
      <c r="K21" s="2486"/>
      <c r="L21" s="2484"/>
      <c r="M21" s="2485"/>
      <c r="N21" s="2485"/>
      <c r="O21" s="2486"/>
      <c r="P21" s="2484"/>
      <c r="Q21" s="2485"/>
      <c r="R21" s="2485"/>
      <c r="S21" s="2486"/>
    </row>
    <row r="22" spans="2:22" s="322" customFormat="1" ht="15.75" thickBot="1">
      <c r="B22" s="2480"/>
      <c r="C22" s="342" t="s">
        <v>229</v>
      </c>
      <c r="D22" s="343">
        <f>307547888/1000</f>
        <v>307547.88799999998</v>
      </c>
      <c r="E22" s="2487"/>
      <c r="F22" s="2488"/>
      <c r="G22" s="2489"/>
      <c r="H22" s="2487"/>
      <c r="I22" s="2488"/>
      <c r="J22" s="2488"/>
      <c r="K22" s="2489"/>
      <c r="L22" s="2487"/>
      <c r="M22" s="2488"/>
      <c r="N22" s="2488"/>
      <c r="O22" s="2489"/>
      <c r="P22" s="2487"/>
      <c r="Q22" s="2488"/>
      <c r="R22" s="2488"/>
      <c r="S22" s="2489"/>
      <c r="V22" s="789"/>
    </row>
    <row r="23" spans="2:22" s="322" customFormat="1" ht="29.25" customHeight="1">
      <c r="B23" s="2475" t="s">
        <v>1000</v>
      </c>
      <c r="C23" s="315" t="s">
        <v>230</v>
      </c>
      <c r="D23" s="344">
        <v>5824.1730000000098</v>
      </c>
      <c r="E23" s="345">
        <v>2832.6700000000128</v>
      </c>
      <c r="F23" s="346">
        <v>3418.3809999999939</v>
      </c>
      <c r="G23" s="786">
        <v>-426.87799999999697</v>
      </c>
      <c r="H23" s="345">
        <v>330.10700000000361</v>
      </c>
      <c r="I23" s="346">
        <v>691.3080000000009</v>
      </c>
      <c r="J23" s="346">
        <v>-278.43699999999808</v>
      </c>
      <c r="K23" s="786">
        <v>742.97800000000279</v>
      </c>
      <c r="L23" s="345">
        <v>2595.0599999999977</v>
      </c>
      <c r="M23" s="346">
        <v>2717.3349999999991</v>
      </c>
      <c r="N23" s="346">
        <v>66.5</v>
      </c>
      <c r="O23" s="786">
        <v>5378.8950000000186</v>
      </c>
      <c r="P23" s="345">
        <v>-92.497000000000014</v>
      </c>
      <c r="Q23" s="346">
        <v>9.737999999999829</v>
      </c>
      <c r="R23" s="346">
        <v>-214.9409999999998</v>
      </c>
      <c r="S23" s="1151">
        <v>-297.70000000000027</v>
      </c>
    </row>
    <row r="24" spans="2:22" s="322" customFormat="1" ht="18" customHeight="1">
      <c r="B24" s="2476"/>
      <c r="C24" s="323" t="s">
        <v>231</v>
      </c>
      <c r="D24" s="347">
        <v>1.8053953132263517E-2</v>
      </c>
      <c r="E24" s="349">
        <v>1.5012406366629396E-2</v>
      </c>
      <c r="F24" s="348">
        <v>4.0579394446750634E-2</v>
      </c>
      <c r="G24" s="787">
        <v>-8.5942341615240607E-3</v>
      </c>
      <c r="H24" s="349">
        <v>3.2563374321870875E-3</v>
      </c>
      <c r="I24" s="348">
        <v>2.9813846532100702E-2</v>
      </c>
      <c r="J24" s="348">
        <v>-7.3024400389096501E-3</v>
      </c>
      <c r="K24" s="787">
        <v>4.5668186191991627E-3</v>
      </c>
      <c r="L24" s="349">
        <v>2.988251227837704E-2</v>
      </c>
      <c r="M24" s="348">
        <v>4.5774547230232512E-2</v>
      </c>
      <c r="N24" s="348">
        <v>6.7927836326805826E-3</v>
      </c>
      <c r="O24" s="787">
        <v>3.4481124840737357E-2</v>
      </c>
      <c r="P24" s="349">
        <v>-0.19563663282571914</v>
      </c>
      <c r="Q24" s="348">
        <v>5.7675906183367858E-3</v>
      </c>
      <c r="R24" s="348">
        <v>-0.12274157747376453</v>
      </c>
      <c r="S24" s="787">
        <v>-7.6092043512277927E-2</v>
      </c>
    </row>
    <row r="25" spans="2:22" s="322" customFormat="1" ht="44.25" customHeight="1" thickBot="1">
      <c r="B25" s="2477"/>
      <c r="C25" s="350" t="s">
        <v>232</v>
      </c>
      <c r="D25" s="351"/>
      <c r="E25" s="352">
        <v>0.48636433018044073</v>
      </c>
      <c r="F25" s="353">
        <v>0.58692985253013397</v>
      </c>
      <c r="G25" s="354">
        <v>-7.3294182710574751E-2</v>
      </c>
      <c r="H25" s="352">
        <v>5.6678776540463868E-2</v>
      </c>
      <c r="I25" s="353">
        <v>0.11869633680180855</v>
      </c>
      <c r="J25" s="353">
        <v>-4.78071307291177E-2</v>
      </c>
      <c r="K25" s="814">
        <v>0.12756798261315411</v>
      </c>
      <c r="L25" s="352">
        <v>0.44556712171839563</v>
      </c>
      <c r="M25" s="353">
        <v>0.46656151869115059</v>
      </c>
      <c r="N25" s="353">
        <v>1.1417930064920786E-2</v>
      </c>
      <c r="O25" s="814">
        <v>0.92354657047447075</v>
      </c>
      <c r="P25" s="352">
        <v>-1.5881568078420723E-2</v>
      </c>
      <c r="Q25" s="788">
        <v>1.6719970371758897E-3</v>
      </c>
      <c r="R25" s="353">
        <v>-3.6904982046377988E-2</v>
      </c>
      <c r="S25" s="355">
        <v>-5.1114553087622874E-2</v>
      </c>
    </row>
    <row r="26" spans="2:22" s="322" customFormat="1" ht="25.15" customHeight="1">
      <c r="B26" s="356"/>
      <c r="C26" s="357"/>
      <c r="D26" s="358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</row>
    <row r="27" spans="2:22">
      <c r="B27" s="322"/>
      <c r="C27" s="32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22"/>
      <c r="S27" s="322"/>
    </row>
    <row r="28" spans="2:22">
      <c r="B28" s="322"/>
      <c r="C28" s="322"/>
      <c r="D28" s="322"/>
      <c r="E28" s="361"/>
      <c r="F28" s="322"/>
      <c r="G28" s="322"/>
      <c r="H28" s="322"/>
      <c r="I28" s="322"/>
      <c r="J28" s="322"/>
      <c r="K28" s="322"/>
      <c r="L28" s="362"/>
      <c r="M28" s="362"/>
      <c r="N28" s="362"/>
      <c r="O28" s="362"/>
      <c r="P28" s="363"/>
      <c r="Q28" s="322"/>
      <c r="R28" s="322"/>
      <c r="S28" s="322"/>
    </row>
    <row r="29" spans="2:22">
      <c r="B29" s="322"/>
      <c r="C29" s="322"/>
      <c r="D29" s="322"/>
      <c r="E29" s="322"/>
      <c r="F29" s="322"/>
      <c r="G29" s="322"/>
      <c r="H29" s="789"/>
      <c r="I29" s="322"/>
      <c r="J29" s="322"/>
      <c r="K29" s="322"/>
      <c r="L29" s="789"/>
      <c r="M29" s="322"/>
      <c r="N29" s="322"/>
      <c r="O29" s="362"/>
      <c r="P29" s="322"/>
      <c r="Q29" s="322"/>
      <c r="R29" s="322"/>
      <c r="S29" s="322"/>
    </row>
    <row r="30" spans="2:22">
      <c r="B30" s="322"/>
      <c r="C30" s="322"/>
      <c r="D30" s="322"/>
      <c r="E30" s="322"/>
      <c r="F30" s="364"/>
      <c r="G30" s="365"/>
      <c r="H30" s="366"/>
      <c r="I30" s="322"/>
      <c r="J30" s="322"/>
      <c r="K30" s="322"/>
      <c r="L30" s="363"/>
      <c r="M30" s="363"/>
      <c r="N30" s="363"/>
      <c r="O30" s="322"/>
      <c r="P30" s="322"/>
      <c r="Q30" s="322"/>
      <c r="R30" s="322"/>
      <c r="S30" s="322"/>
    </row>
    <row r="31" spans="2:22">
      <c r="B31" s="322"/>
      <c r="C31" s="322"/>
      <c r="D31" s="322"/>
      <c r="E31" s="322"/>
      <c r="F31" s="364"/>
      <c r="G31" s="365"/>
      <c r="H31" s="361"/>
      <c r="I31" s="322"/>
      <c r="J31" s="322"/>
      <c r="K31" s="322"/>
      <c r="L31" s="322"/>
      <c r="M31" s="322"/>
      <c r="N31" s="322"/>
      <c r="O31" s="362"/>
      <c r="P31" s="361"/>
      <c r="Q31" s="322"/>
      <c r="R31" s="322"/>
      <c r="S31" s="322"/>
    </row>
    <row r="32" spans="2:22">
      <c r="H32" s="322"/>
      <c r="I32" s="322"/>
      <c r="J32" s="322"/>
      <c r="K32" s="322"/>
      <c r="L32" s="322"/>
      <c r="M32" s="322"/>
      <c r="N32" s="322"/>
      <c r="O32" s="362"/>
      <c r="P32" s="322"/>
      <c r="Q32" s="322"/>
      <c r="R32" s="322"/>
      <c r="S32" s="322"/>
    </row>
    <row r="33" spans="8:19"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</row>
    <row r="34" spans="8:19"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</row>
    <row r="35" spans="8:19"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</row>
    <row r="36" spans="8:19"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</row>
    <row r="37" spans="8:19"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</row>
    <row r="38" spans="8:19"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</row>
    <row r="39" spans="8:19"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</row>
    <row r="40" spans="8:19"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</row>
    <row r="41" spans="8:19"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</row>
    <row r="42" spans="8:19"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</row>
    <row r="43" spans="8:19"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</row>
    <row r="44" spans="8:19"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</row>
    <row r="45" spans="8:19"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</row>
    <row r="46" spans="8:19"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</row>
    <row r="47" spans="8:19"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</row>
    <row r="48" spans="8:19"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</row>
    <row r="49" spans="8:19"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</row>
    <row r="50" spans="8:19"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</row>
    <row r="51" spans="8:19"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</row>
    <row r="52" spans="8:19"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</row>
    <row r="53" spans="8:19"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</row>
    <row r="54" spans="8:19"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</row>
    <row r="55" spans="8:19"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</row>
    <row r="56" spans="8:19"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</row>
    <row r="57" spans="8:19"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</row>
    <row r="58" spans="8:19"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</row>
    <row r="59" spans="8:19"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</row>
    <row r="60" spans="8:19"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</row>
    <row r="61" spans="8:19"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</row>
    <row r="62" spans="8:19"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</row>
    <row r="63" spans="8:19"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</row>
    <row r="64" spans="8:19"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</row>
    <row r="65" spans="8:19"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</row>
    <row r="66" spans="8:19"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</row>
    <row r="67" spans="8:19"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</row>
    <row r="68" spans="8:19"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</row>
    <row r="69" spans="8:19"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</row>
    <row r="70" spans="8:19"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</row>
    <row r="71" spans="8:19"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</row>
    <row r="72" spans="8:19"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</row>
    <row r="73" spans="8:19"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</row>
    <row r="74" spans="8:19"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</row>
    <row r="75" spans="8:19"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</row>
    <row r="76" spans="8:19"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</row>
    <row r="77" spans="8:19"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</row>
    <row r="78" spans="8:19"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</row>
    <row r="79" spans="8:19"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</row>
    <row r="80" spans="8:19"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</row>
    <row r="81" spans="8:19"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</row>
    <row r="82" spans="8:19"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</row>
    <row r="83" spans="8:19"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</row>
    <row r="84" spans="8:19"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</row>
    <row r="85" spans="8:19"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</row>
    <row r="86" spans="8:19"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</row>
    <row r="87" spans="8:19"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</row>
    <row r="88" spans="8:19"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</row>
    <row r="89" spans="8:19"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</row>
    <row r="90" spans="8:19"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</row>
    <row r="91" spans="8:19"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</row>
    <row r="92" spans="8:19"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</row>
    <row r="93" spans="8:19"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</row>
    <row r="94" spans="8:19"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</row>
    <row r="95" spans="8:19"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</row>
    <row r="96" spans="8:19"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</row>
    <row r="97" spans="8:19"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</row>
    <row r="98" spans="8:19"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</row>
    <row r="99" spans="8:19"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</row>
    <row r="100" spans="8:19"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</row>
    <row r="101" spans="8:19"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</row>
    <row r="102" spans="8:19"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</row>
    <row r="103" spans="8:19"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</row>
    <row r="104" spans="8:19"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</row>
    <row r="105" spans="8:19"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</row>
    <row r="106" spans="8:19"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</row>
    <row r="107" spans="8:19"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</row>
    <row r="108" spans="8:19"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</row>
    <row r="109" spans="8:19"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</row>
    <row r="110" spans="8:19"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</row>
    <row r="111" spans="8:19"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</row>
    <row r="112" spans="8:19"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</row>
    <row r="113" spans="8:19"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</row>
    <row r="114" spans="8:19"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</row>
    <row r="115" spans="8:19"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</row>
    <row r="116" spans="8:19"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</row>
    <row r="117" spans="8:19"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</row>
    <row r="118" spans="8:19"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</row>
    <row r="119" spans="8:19"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</row>
    <row r="120" spans="8:19"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</row>
    <row r="121" spans="8:19"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</row>
    <row r="122" spans="8:19"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</row>
    <row r="123" spans="8:19"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</row>
    <row r="124" spans="8:19"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</row>
    <row r="125" spans="8:19"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</row>
    <row r="126" spans="8:19"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</row>
    <row r="127" spans="8:19"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</row>
    <row r="128" spans="8:19"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</row>
    <row r="129" spans="8:19"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</row>
    <row r="130" spans="8:19"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</row>
    <row r="131" spans="8:19"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</row>
    <row r="132" spans="8:19"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</row>
    <row r="133" spans="8:19"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</row>
    <row r="134" spans="8:19"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</row>
    <row r="135" spans="8:19"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</row>
    <row r="136" spans="8:19"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</row>
    <row r="137" spans="8:19"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</row>
    <row r="138" spans="8:19"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</row>
    <row r="139" spans="8:19"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</row>
    <row r="140" spans="8:19"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</row>
    <row r="141" spans="8:19"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</row>
    <row r="142" spans="8:19"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</row>
    <row r="143" spans="8:19"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</row>
  </sheetData>
  <mergeCells count="21"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  <mergeCell ref="P12:S14"/>
    <mergeCell ref="B15:B22"/>
    <mergeCell ref="E20:G22"/>
    <mergeCell ref="H20:K22"/>
    <mergeCell ref="L20:O22"/>
    <mergeCell ref="P20:S22"/>
    <mergeCell ref="B23:B25"/>
    <mergeCell ref="B7:B14"/>
    <mergeCell ref="E12:G14"/>
    <mergeCell ref="H12:K14"/>
    <mergeCell ref="L12:O14"/>
  </mergeCells>
  <pageMargins left="0.70866141732283472" right="0.70866141732283472" top="0.9" bottom="0.74803149606299213" header="0.31496062992125984" footer="0.31496062992125984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N69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9.140625" defaultRowHeight="12.75"/>
  <cols>
    <col min="1" max="1" width="3.85546875" style="368" customWidth="1"/>
    <col min="2" max="2" width="9.85546875" style="368" customWidth="1"/>
    <col min="3" max="3" width="23.5703125" style="368" bestFit="1" customWidth="1"/>
    <col min="4" max="4" width="11.7109375" style="368" customWidth="1"/>
    <col min="5" max="5" width="9.85546875" style="368" customWidth="1"/>
    <col min="6" max="6" width="9.7109375" style="368" customWidth="1"/>
    <col min="7" max="7" width="9.42578125" style="368" customWidth="1"/>
    <col min="8" max="9" width="9" style="368" customWidth="1"/>
    <col min="10" max="10" width="9.85546875" style="368" customWidth="1"/>
    <col min="11" max="11" width="9.7109375" style="368" customWidth="1"/>
    <col min="12" max="12" width="9" style="368" customWidth="1"/>
    <col min="13" max="13" width="10.7109375" style="368" customWidth="1"/>
    <col min="14" max="14" width="9.28515625" style="368" customWidth="1"/>
    <col min="15" max="15" width="10.28515625" style="368" customWidth="1"/>
    <col min="16" max="17" width="9.7109375" style="368" customWidth="1"/>
    <col min="18" max="18" width="8" style="368" customWidth="1"/>
    <col min="19" max="19" width="9.7109375" style="368" customWidth="1"/>
    <col min="20" max="20" width="7.28515625" style="368" bestFit="1" customWidth="1"/>
    <col min="21" max="21" width="7.5703125" style="368" bestFit="1" customWidth="1"/>
    <col min="22" max="22" width="7.7109375" style="368" bestFit="1" customWidth="1"/>
    <col min="23" max="23" width="10" style="368" customWidth="1"/>
    <col min="24" max="24" width="9.28515625" style="368" customWidth="1"/>
    <col min="25" max="25" width="7.5703125" style="368" customWidth="1"/>
    <col min="26" max="26" width="9.7109375" style="368" customWidth="1"/>
    <col min="27" max="27" width="8.42578125" style="368" bestFit="1" customWidth="1"/>
    <col min="28" max="31" width="7.28515625" style="368" bestFit="1" customWidth="1"/>
    <col min="32" max="32" width="8.42578125" style="368" customWidth="1"/>
    <col min="33" max="33" width="7.28515625" style="368" customWidth="1"/>
    <col min="34" max="34" width="7.7109375" style="368" customWidth="1"/>
    <col min="35" max="35" width="7.42578125" style="368" customWidth="1"/>
    <col min="36" max="36" width="7.7109375" style="368" customWidth="1"/>
    <col min="37" max="37" width="9.42578125" style="368" customWidth="1"/>
    <col min="38" max="38" width="8.28515625" style="368" customWidth="1"/>
    <col min="39" max="39" width="7.140625" style="368" customWidth="1"/>
    <col min="40" max="40" width="6.85546875" style="368" customWidth="1"/>
    <col min="41" max="16384" width="9.140625" style="368"/>
  </cols>
  <sheetData>
    <row r="1" spans="2:40"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K1" s="2508" t="s">
        <v>216</v>
      </c>
      <c r="AL1" s="2508"/>
      <c r="AM1" s="2508"/>
      <c r="AN1" s="2508"/>
    </row>
    <row r="2" spans="2:40" ht="13.9" customHeight="1">
      <c r="B2" s="2509" t="s">
        <v>235</v>
      </c>
      <c r="C2" s="2509"/>
      <c r="D2" s="2509"/>
      <c r="E2" s="2509"/>
      <c r="F2" s="2509"/>
      <c r="G2" s="2509"/>
      <c r="H2" s="2509"/>
      <c r="I2" s="2509"/>
      <c r="J2" s="2509"/>
      <c r="K2" s="2509"/>
      <c r="L2" s="2509"/>
      <c r="M2" s="2509"/>
      <c r="N2" s="2509"/>
      <c r="O2" s="2509"/>
      <c r="P2" s="2509"/>
      <c r="Q2" s="2509"/>
      <c r="R2" s="2509"/>
      <c r="S2" s="2509"/>
      <c r="T2" s="2509"/>
      <c r="U2" s="2509"/>
      <c r="V2" s="2509"/>
      <c r="W2" s="2509"/>
      <c r="X2" s="2509"/>
      <c r="Y2" s="2509"/>
      <c r="Z2" s="2509"/>
      <c r="AA2" s="2509"/>
      <c r="AB2" s="2509"/>
      <c r="AC2" s="2509"/>
      <c r="AD2" s="2509"/>
      <c r="AE2" s="2509"/>
      <c r="AF2" s="2509"/>
      <c r="AG2" s="2509"/>
      <c r="AH2" s="2509"/>
      <c r="AI2" s="2509"/>
      <c r="AJ2" s="2509"/>
      <c r="AK2" s="2509"/>
      <c r="AL2" s="2509"/>
      <c r="AM2" s="2509"/>
      <c r="AN2" s="2509"/>
    </row>
    <row r="3" spans="2:40">
      <c r="B3" s="369"/>
      <c r="C3" s="369"/>
      <c r="D3" s="369"/>
      <c r="E3" s="369"/>
      <c r="F3" s="370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</row>
    <row r="4" spans="2:40">
      <c r="B4" s="369"/>
      <c r="C4" s="369"/>
      <c r="D4" s="369"/>
      <c r="E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</row>
    <row r="5" spans="2:40" ht="13.5" thickBot="1">
      <c r="B5" s="367"/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K5" s="2510" t="s">
        <v>0</v>
      </c>
      <c r="AL5" s="2510"/>
      <c r="AM5" s="2510"/>
      <c r="AN5" s="2510"/>
    </row>
    <row r="6" spans="2:40" ht="15" customHeight="1" thickBot="1">
      <c r="B6" s="2511" t="s">
        <v>5</v>
      </c>
      <c r="C6" s="2513" t="s">
        <v>19</v>
      </c>
      <c r="D6" s="2511" t="s">
        <v>4</v>
      </c>
      <c r="E6" s="2517" t="s">
        <v>4</v>
      </c>
      <c r="F6" s="2518"/>
      <c r="G6" s="2518"/>
      <c r="H6" s="2518"/>
      <c r="I6" s="2518"/>
      <c r="J6" s="2518"/>
      <c r="K6" s="2518"/>
      <c r="L6" s="2518"/>
      <c r="M6" s="2519"/>
      <c r="N6" s="2511" t="s">
        <v>18</v>
      </c>
      <c r="O6" s="2520"/>
      <c r="P6" s="2520"/>
      <c r="Q6" s="2520"/>
      <c r="R6" s="2520"/>
      <c r="S6" s="2520"/>
      <c r="T6" s="2520"/>
      <c r="U6" s="2520"/>
      <c r="V6" s="2521"/>
      <c r="W6" s="2511" t="s">
        <v>6</v>
      </c>
      <c r="X6" s="2520"/>
      <c r="Y6" s="2520"/>
      <c r="Z6" s="2520"/>
      <c r="AA6" s="2520"/>
      <c r="AB6" s="2520"/>
      <c r="AC6" s="2520"/>
      <c r="AD6" s="2520"/>
      <c r="AE6" s="2521"/>
      <c r="AF6" s="2511" t="s">
        <v>218</v>
      </c>
      <c r="AG6" s="2520"/>
      <c r="AH6" s="2520"/>
      <c r="AI6" s="2520"/>
      <c r="AJ6" s="2520"/>
      <c r="AK6" s="2520"/>
      <c r="AL6" s="2520"/>
      <c r="AM6" s="2520"/>
      <c r="AN6" s="2521"/>
    </row>
    <row r="7" spans="2:40" ht="17.45" customHeight="1">
      <c r="B7" s="2512"/>
      <c r="C7" s="2514"/>
      <c r="D7" s="2512"/>
      <c r="E7" s="2502" t="s">
        <v>1</v>
      </c>
      <c r="F7" s="2503"/>
      <c r="G7" s="2504"/>
      <c r="H7" s="2502" t="s">
        <v>2</v>
      </c>
      <c r="I7" s="2503"/>
      <c r="J7" s="2504"/>
      <c r="K7" s="2502" t="s">
        <v>3</v>
      </c>
      <c r="L7" s="2503"/>
      <c r="M7" s="2504"/>
      <c r="N7" s="2502" t="s">
        <v>1</v>
      </c>
      <c r="O7" s="2503"/>
      <c r="P7" s="2504"/>
      <c r="Q7" s="2502" t="s">
        <v>2</v>
      </c>
      <c r="R7" s="2503"/>
      <c r="S7" s="2504"/>
      <c r="T7" s="2502" t="s">
        <v>3</v>
      </c>
      <c r="U7" s="2503"/>
      <c r="V7" s="2504"/>
      <c r="W7" s="2502" t="s">
        <v>1</v>
      </c>
      <c r="X7" s="2503"/>
      <c r="Y7" s="2504"/>
      <c r="Z7" s="2502" t="s">
        <v>2</v>
      </c>
      <c r="AA7" s="2503"/>
      <c r="AB7" s="2504"/>
      <c r="AC7" s="2503" t="s">
        <v>3</v>
      </c>
      <c r="AD7" s="2503"/>
      <c r="AE7" s="2503"/>
      <c r="AF7" s="2502" t="s">
        <v>1</v>
      </c>
      <c r="AG7" s="2503"/>
      <c r="AH7" s="2504"/>
      <c r="AI7" s="2502" t="s">
        <v>2</v>
      </c>
      <c r="AJ7" s="2503"/>
      <c r="AK7" s="2504"/>
      <c r="AL7" s="2502" t="s">
        <v>3</v>
      </c>
      <c r="AM7" s="2503"/>
      <c r="AN7" s="2504"/>
    </row>
    <row r="8" spans="2:40" ht="53.45" customHeight="1" thickBot="1">
      <c r="B8" s="2512"/>
      <c r="C8" s="2515"/>
      <c r="D8" s="2516"/>
      <c r="E8" s="371" t="s">
        <v>236</v>
      </c>
      <c r="F8" s="372" t="s">
        <v>237</v>
      </c>
      <c r="G8" s="373" t="s">
        <v>238</v>
      </c>
      <c r="H8" s="371" t="s">
        <v>236</v>
      </c>
      <c r="I8" s="372" t="s">
        <v>237</v>
      </c>
      <c r="J8" s="373" t="s">
        <v>238</v>
      </c>
      <c r="K8" s="371" t="s">
        <v>236</v>
      </c>
      <c r="L8" s="372" t="s">
        <v>237</v>
      </c>
      <c r="M8" s="373" t="s">
        <v>238</v>
      </c>
      <c r="N8" s="371" t="s">
        <v>236</v>
      </c>
      <c r="O8" s="372" t="s">
        <v>237</v>
      </c>
      <c r="P8" s="373" t="s">
        <v>238</v>
      </c>
      <c r="Q8" s="371" t="s">
        <v>236</v>
      </c>
      <c r="R8" s="372" t="s">
        <v>237</v>
      </c>
      <c r="S8" s="373" t="s">
        <v>238</v>
      </c>
      <c r="T8" s="371" t="s">
        <v>236</v>
      </c>
      <c r="U8" s="372" t="s">
        <v>237</v>
      </c>
      <c r="V8" s="373" t="s">
        <v>238</v>
      </c>
      <c r="W8" s="371" t="s">
        <v>236</v>
      </c>
      <c r="X8" s="372" t="s">
        <v>237</v>
      </c>
      <c r="Y8" s="373" t="s">
        <v>238</v>
      </c>
      <c r="Z8" s="371" t="s">
        <v>236</v>
      </c>
      <c r="AA8" s="372" t="s">
        <v>237</v>
      </c>
      <c r="AB8" s="373" t="s">
        <v>238</v>
      </c>
      <c r="AC8" s="371" t="s">
        <v>236</v>
      </c>
      <c r="AD8" s="372" t="s">
        <v>237</v>
      </c>
      <c r="AE8" s="373" t="s">
        <v>238</v>
      </c>
      <c r="AF8" s="374" t="s">
        <v>236</v>
      </c>
      <c r="AG8" s="372" t="s">
        <v>237</v>
      </c>
      <c r="AH8" s="375" t="s">
        <v>238</v>
      </c>
      <c r="AI8" s="374" t="s">
        <v>236</v>
      </c>
      <c r="AJ8" s="376" t="s">
        <v>237</v>
      </c>
      <c r="AK8" s="375" t="s">
        <v>238</v>
      </c>
      <c r="AL8" s="374" t="s">
        <v>236</v>
      </c>
      <c r="AM8" s="376" t="s">
        <v>237</v>
      </c>
      <c r="AN8" s="375" t="s">
        <v>238</v>
      </c>
    </row>
    <row r="9" spans="2:40" s="394" customFormat="1" ht="13.15" customHeight="1">
      <c r="B9" s="2505" t="s">
        <v>928</v>
      </c>
      <c r="C9" s="377" t="s">
        <v>222</v>
      </c>
      <c r="D9" s="378">
        <v>2741.8</v>
      </c>
      <c r="E9" s="378">
        <v>1852.4010000000001</v>
      </c>
      <c r="F9" s="379">
        <v>290.27800000000002</v>
      </c>
      <c r="G9" s="380">
        <v>169.852</v>
      </c>
      <c r="H9" s="378">
        <v>264.62099999999998</v>
      </c>
      <c r="I9" s="379">
        <v>33.079000000000001</v>
      </c>
      <c r="J9" s="380">
        <v>40.250999999999998</v>
      </c>
      <c r="K9" s="378">
        <v>83.947999999999993</v>
      </c>
      <c r="L9" s="379">
        <v>3.2109999999999999</v>
      </c>
      <c r="M9" s="380">
        <v>4.1589999999999998</v>
      </c>
      <c r="N9" s="381">
        <v>1103.6199999999999</v>
      </c>
      <c r="O9" s="382">
        <v>203.69800000000001</v>
      </c>
      <c r="P9" s="383">
        <v>145.83699999999999</v>
      </c>
      <c r="Q9" s="381">
        <v>153.494</v>
      </c>
      <c r="R9" s="382">
        <v>15.403</v>
      </c>
      <c r="S9" s="383">
        <v>35.936999999999998</v>
      </c>
      <c r="T9" s="381">
        <v>61.155999999999999</v>
      </c>
      <c r="U9" s="382">
        <v>2.677</v>
      </c>
      <c r="V9" s="383">
        <v>1.367</v>
      </c>
      <c r="W9" s="384">
        <v>729.17600000000004</v>
      </c>
      <c r="X9" s="385">
        <v>85.432000000000002</v>
      </c>
      <c r="Y9" s="386">
        <v>21.515000000000001</v>
      </c>
      <c r="Z9" s="384">
        <v>109.02800000000001</v>
      </c>
      <c r="AA9" s="385">
        <v>17.663</v>
      </c>
      <c r="AB9" s="386">
        <v>4.3140000000000001</v>
      </c>
      <c r="AC9" s="387">
        <v>20.074000000000002</v>
      </c>
      <c r="AD9" s="385">
        <v>0.53400000000000003</v>
      </c>
      <c r="AE9" s="388">
        <v>2.7919999999999998</v>
      </c>
      <c r="AF9" s="389">
        <v>19.605</v>
      </c>
      <c r="AG9" s="379">
        <v>1.1479999999999999</v>
      </c>
      <c r="AH9" s="390">
        <v>2.5</v>
      </c>
      <c r="AI9" s="391">
        <v>2.0990000000000002</v>
      </c>
      <c r="AJ9" s="392">
        <v>1.2999999999999999E-2</v>
      </c>
      <c r="AK9" s="393">
        <v>0</v>
      </c>
      <c r="AL9" s="389">
        <v>2.718</v>
      </c>
      <c r="AM9" s="392">
        <v>0</v>
      </c>
      <c r="AN9" s="390">
        <v>0</v>
      </c>
    </row>
    <row r="10" spans="2:40" s="394" customFormat="1">
      <c r="B10" s="2506"/>
      <c r="C10" s="395" t="s">
        <v>223</v>
      </c>
      <c r="D10" s="396">
        <v>59022.082000000002</v>
      </c>
      <c r="E10" s="396">
        <v>35361.243000000002</v>
      </c>
      <c r="F10" s="397">
        <v>2362.0990000000002</v>
      </c>
      <c r="G10" s="398">
        <v>6197.9269999999997</v>
      </c>
      <c r="H10" s="396">
        <v>12700.376</v>
      </c>
      <c r="I10" s="397">
        <v>88.02</v>
      </c>
      <c r="J10" s="398">
        <v>1247.23</v>
      </c>
      <c r="K10" s="396">
        <v>971.16</v>
      </c>
      <c r="L10" s="397">
        <v>31.742000000000001</v>
      </c>
      <c r="M10" s="398">
        <v>62.284999999999997</v>
      </c>
      <c r="N10" s="399">
        <v>27968.125</v>
      </c>
      <c r="O10" s="400">
        <v>2288.2640000000001</v>
      </c>
      <c r="P10" s="401">
        <v>6039.3469999999998</v>
      </c>
      <c r="Q10" s="399">
        <v>10709.275</v>
      </c>
      <c r="R10" s="400">
        <v>74.650000000000006</v>
      </c>
      <c r="S10" s="401">
        <v>1226.5540000000001</v>
      </c>
      <c r="T10" s="399">
        <v>731.92</v>
      </c>
      <c r="U10" s="400">
        <v>31.742000000000001</v>
      </c>
      <c r="V10" s="401">
        <v>62.264000000000003</v>
      </c>
      <c r="W10" s="399">
        <v>7380.4549999999999</v>
      </c>
      <c r="X10" s="400">
        <v>73.834999999999994</v>
      </c>
      <c r="Y10" s="401">
        <v>1.58</v>
      </c>
      <c r="Z10" s="399">
        <v>1948.627</v>
      </c>
      <c r="AA10" s="400">
        <v>13.37</v>
      </c>
      <c r="AB10" s="401">
        <v>4.7610000000000001</v>
      </c>
      <c r="AC10" s="402">
        <v>229.79</v>
      </c>
      <c r="AD10" s="400">
        <v>0</v>
      </c>
      <c r="AE10" s="403">
        <v>2.1000000000000001E-2</v>
      </c>
      <c r="AF10" s="396">
        <v>12.663</v>
      </c>
      <c r="AG10" s="400">
        <v>0</v>
      </c>
      <c r="AH10" s="404">
        <v>157</v>
      </c>
      <c r="AI10" s="405">
        <v>42.473999999999997</v>
      </c>
      <c r="AJ10" s="406">
        <v>0</v>
      </c>
      <c r="AK10" s="398">
        <v>15.914999999999999</v>
      </c>
      <c r="AL10" s="396">
        <v>9.4499999999999993</v>
      </c>
      <c r="AM10" s="403">
        <v>0</v>
      </c>
      <c r="AN10" s="401">
        <v>0</v>
      </c>
    </row>
    <row r="11" spans="2:40" s="394" customFormat="1">
      <c r="B11" s="2506"/>
      <c r="C11" s="395" t="s">
        <v>224</v>
      </c>
      <c r="D11" s="396">
        <v>244017.53599999999</v>
      </c>
      <c r="E11" s="396">
        <v>95737.743000000002</v>
      </c>
      <c r="F11" s="397">
        <v>66693.493000000002</v>
      </c>
      <c r="G11" s="398">
        <v>18170.379000000001</v>
      </c>
      <c r="H11" s="396">
        <v>24328.594000000001</v>
      </c>
      <c r="I11" s="397">
        <v>10672.169</v>
      </c>
      <c r="J11" s="398">
        <v>19493.185000000001</v>
      </c>
      <c r="K11" s="396">
        <v>5203.5079999999998</v>
      </c>
      <c r="L11" s="397">
        <v>1656.8820000000001</v>
      </c>
      <c r="M11" s="398">
        <v>2061.5830000000001</v>
      </c>
      <c r="N11" s="399">
        <v>36296.239999999998</v>
      </c>
      <c r="O11" s="400">
        <v>17275.941999999999</v>
      </c>
      <c r="P11" s="401">
        <v>14318.481</v>
      </c>
      <c r="Q11" s="399">
        <v>11932.593999999999</v>
      </c>
      <c r="R11" s="400">
        <v>1629.462</v>
      </c>
      <c r="S11" s="401">
        <v>13797.453</v>
      </c>
      <c r="T11" s="399">
        <v>2817.5859999999998</v>
      </c>
      <c r="U11" s="400">
        <v>193.21899999999999</v>
      </c>
      <c r="V11" s="401">
        <v>423.56400000000002</v>
      </c>
      <c r="W11" s="399">
        <v>59166.701999999997</v>
      </c>
      <c r="X11" s="400">
        <v>47732.319000000003</v>
      </c>
      <c r="Y11" s="401">
        <v>2726.7150000000001</v>
      </c>
      <c r="Z11" s="399">
        <v>12332.499</v>
      </c>
      <c r="AA11" s="400">
        <v>9042.6579999999994</v>
      </c>
      <c r="AB11" s="401">
        <v>5245.4089999999997</v>
      </c>
      <c r="AC11" s="402">
        <v>2354.4160000000002</v>
      </c>
      <c r="AD11" s="400">
        <v>1462.9639999999999</v>
      </c>
      <c r="AE11" s="403">
        <v>1638.019</v>
      </c>
      <c r="AF11" s="396">
        <v>274.80099999999999</v>
      </c>
      <c r="AG11" s="397">
        <v>1685.232</v>
      </c>
      <c r="AH11" s="398">
        <v>1125.183</v>
      </c>
      <c r="AI11" s="407">
        <v>63.500999999999998</v>
      </c>
      <c r="AJ11" s="397">
        <v>4.9000000000000002E-2</v>
      </c>
      <c r="AK11" s="398">
        <v>450.32299999999998</v>
      </c>
      <c r="AL11" s="396">
        <v>31.506</v>
      </c>
      <c r="AM11" s="406">
        <v>0.69899999999999995</v>
      </c>
      <c r="AN11" s="401">
        <v>0</v>
      </c>
    </row>
    <row r="12" spans="2:40" s="394" customFormat="1">
      <c r="B12" s="2506"/>
      <c r="C12" s="395" t="s">
        <v>225</v>
      </c>
      <c r="D12" s="396">
        <v>16816.794000000002</v>
      </c>
      <c r="E12" s="396">
        <v>9708.5229999999992</v>
      </c>
      <c r="F12" s="397">
        <v>2201.4839999999999</v>
      </c>
      <c r="G12" s="398">
        <v>1864.5709999999999</v>
      </c>
      <c r="H12" s="396">
        <v>1975.067</v>
      </c>
      <c r="I12" s="397">
        <v>150.5</v>
      </c>
      <c r="J12" s="398">
        <v>269.89100000000002</v>
      </c>
      <c r="K12" s="396">
        <v>501.42</v>
      </c>
      <c r="L12" s="397">
        <v>56.372999999999998</v>
      </c>
      <c r="M12" s="398">
        <v>88.965000000000003</v>
      </c>
      <c r="N12" s="399">
        <v>7592.3869999999997</v>
      </c>
      <c r="O12" s="400">
        <v>1329.9159999999999</v>
      </c>
      <c r="P12" s="401">
        <v>1851.924</v>
      </c>
      <c r="Q12" s="399">
        <v>1619.498</v>
      </c>
      <c r="R12" s="400">
        <v>95.766000000000005</v>
      </c>
      <c r="S12" s="401">
        <v>214.95699999999999</v>
      </c>
      <c r="T12" s="399">
        <v>387.81299999999999</v>
      </c>
      <c r="U12" s="400">
        <v>46.741999999999997</v>
      </c>
      <c r="V12" s="401">
        <v>11.625</v>
      </c>
      <c r="W12" s="399">
        <v>2103.4369999999999</v>
      </c>
      <c r="X12" s="400">
        <v>870.30899999999997</v>
      </c>
      <c r="Y12" s="401">
        <v>12.647</v>
      </c>
      <c r="Z12" s="399">
        <v>354.28500000000003</v>
      </c>
      <c r="AA12" s="400">
        <v>54.734000000000002</v>
      </c>
      <c r="AB12" s="401">
        <v>54.933999999999997</v>
      </c>
      <c r="AC12" s="402">
        <v>113.607</v>
      </c>
      <c r="AD12" s="400">
        <v>9.6310000000000002</v>
      </c>
      <c r="AE12" s="403">
        <v>77.093999999999994</v>
      </c>
      <c r="AF12" s="408">
        <v>12.699</v>
      </c>
      <c r="AG12" s="397">
        <v>1.2589999999999999</v>
      </c>
      <c r="AH12" s="398">
        <v>0</v>
      </c>
      <c r="AI12" s="409">
        <v>1.284</v>
      </c>
      <c r="AJ12" s="400">
        <v>0</v>
      </c>
      <c r="AK12" s="410">
        <v>0</v>
      </c>
      <c r="AL12" s="403">
        <v>0</v>
      </c>
      <c r="AM12" s="400">
        <v>0</v>
      </c>
      <c r="AN12" s="401">
        <v>0.246</v>
      </c>
    </row>
    <row r="13" spans="2:40" s="394" customFormat="1" ht="13.5" thickBot="1">
      <c r="B13" s="2507"/>
      <c r="C13" s="411" t="s">
        <v>226</v>
      </c>
      <c r="D13" s="412">
        <v>322598.212</v>
      </c>
      <c r="E13" s="412">
        <v>142659.91</v>
      </c>
      <c r="F13" s="413">
        <v>71547.354000000007</v>
      </c>
      <c r="G13" s="414">
        <v>26402.728999999999</v>
      </c>
      <c r="H13" s="412">
        <v>39268.658000000003</v>
      </c>
      <c r="I13" s="413">
        <v>10943.768</v>
      </c>
      <c r="J13" s="414">
        <v>21050.557000000001</v>
      </c>
      <c r="K13" s="412">
        <v>6760.0360000000001</v>
      </c>
      <c r="L13" s="413">
        <v>1748.2080000000001</v>
      </c>
      <c r="M13" s="414">
        <v>2216.9920000000002</v>
      </c>
      <c r="N13" s="412">
        <v>72960.372000000003</v>
      </c>
      <c r="O13" s="413">
        <v>21097.82</v>
      </c>
      <c r="P13" s="414">
        <v>22355.589</v>
      </c>
      <c r="Q13" s="412">
        <v>24414.861000000001</v>
      </c>
      <c r="R13" s="413">
        <v>1815.2809999999999</v>
      </c>
      <c r="S13" s="414">
        <v>15274.901</v>
      </c>
      <c r="T13" s="412">
        <v>3998.4749999999999</v>
      </c>
      <c r="U13" s="413">
        <v>274.38</v>
      </c>
      <c r="V13" s="414">
        <v>499</v>
      </c>
      <c r="W13" s="412">
        <v>69379.77</v>
      </c>
      <c r="X13" s="413">
        <v>48761.894999999997</v>
      </c>
      <c r="Y13" s="414">
        <v>2762.4569999999999</v>
      </c>
      <c r="Z13" s="412">
        <v>14744.439</v>
      </c>
      <c r="AA13" s="413">
        <v>9128.4249999999993</v>
      </c>
      <c r="AB13" s="414">
        <v>5309.4179999999997</v>
      </c>
      <c r="AC13" s="415">
        <v>2717.8870000000002</v>
      </c>
      <c r="AD13" s="413">
        <v>1473.1289999999999</v>
      </c>
      <c r="AE13" s="416">
        <v>1717.9259999999999</v>
      </c>
      <c r="AF13" s="412">
        <v>319.76799999999997</v>
      </c>
      <c r="AG13" s="413">
        <v>1687.6389999999999</v>
      </c>
      <c r="AH13" s="414">
        <v>1284.683</v>
      </c>
      <c r="AI13" s="417">
        <v>109.358</v>
      </c>
      <c r="AJ13" s="413">
        <v>6.2E-2</v>
      </c>
      <c r="AK13" s="414">
        <v>466.238</v>
      </c>
      <c r="AL13" s="412">
        <v>43.673999999999999</v>
      </c>
      <c r="AM13" s="413">
        <v>0.69899999999999995</v>
      </c>
      <c r="AN13" s="414">
        <v>0.246</v>
      </c>
    </row>
    <row r="14" spans="2:40" ht="15" customHeight="1">
      <c r="B14" s="2505" t="s">
        <v>999</v>
      </c>
      <c r="C14" s="377" t="s">
        <v>222</v>
      </c>
      <c r="D14" s="378">
        <v>3321.84</v>
      </c>
      <c r="E14" s="378">
        <v>2030.0709999999999</v>
      </c>
      <c r="F14" s="379">
        <v>435.49299999999999</v>
      </c>
      <c r="G14" s="380">
        <v>291.18200000000002</v>
      </c>
      <c r="H14" s="378">
        <v>428.43400000000003</v>
      </c>
      <c r="I14" s="379">
        <v>30.748000000000001</v>
      </c>
      <c r="J14" s="380">
        <v>29.67</v>
      </c>
      <c r="K14" s="378">
        <v>66.257999999999996</v>
      </c>
      <c r="L14" s="379">
        <v>6.5789999999999997</v>
      </c>
      <c r="M14" s="380">
        <v>3.4049999999999998</v>
      </c>
      <c r="N14" s="381">
        <v>1293.3530000000001</v>
      </c>
      <c r="O14" s="382">
        <v>345.07299999999998</v>
      </c>
      <c r="P14" s="383">
        <v>267.31900000000002</v>
      </c>
      <c r="Q14" s="381">
        <v>326.49</v>
      </c>
      <c r="R14" s="382">
        <v>13.146000000000001</v>
      </c>
      <c r="S14" s="383">
        <v>24.338999999999999</v>
      </c>
      <c r="T14" s="381">
        <v>45.887</v>
      </c>
      <c r="U14" s="382">
        <v>6.0309999999999997</v>
      </c>
      <c r="V14" s="383">
        <v>0.68799999999999994</v>
      </c>
      <c r="W14" s="384">
        <v>734.36</v>
      </c>
      <c r="X14" s="385">
        <v>89.221999999999994</v>
      </c>
      <c r="Y14" s="386">
        <v>21.300999999999998</v>
      </c>
      <c r="Z14" s="384">
        <v>101.291</v>
      </c>
      <c r="AA14" s="385">
        <v>17.602</v>
      </c>
      <c r="AB14" s="386">
        <v>4.3550000000000004</v>
      </c>
      <c r="AC14" s="384">
        <v>20.3</v>
      </c>
      <c r="AD14" s="385">
        <v>0.54800000000000004</v>
      </c>
      <c r="AE14" s="386">
        <v>2.7170000000000001</v>
      </c>
      <c r="AF14" s="384">
        <v>2.3580000000000001</v>
      </c>
      <c r="AG14" s="385">
        <v>1.198</v>
      </c>
      <c r="AH14" s="386">
        <v>2.5619999999999998</v>
      </c>
      <c r="AI14" s="384">
        <v>0.65300000000000002</v>
      </c>
      <c r="AJ14" s="385">
        <v>0</v>
      </c>
      <c r="AK14" s="386">
        <v>0.97599999999999998</v>
      </c>
      <c r="AL14" s="384">
        <v>7.0999999999999994E-2</v>
      </c>
      <c r="AM14" s="385">
        <v>0</v>
      </c>
      <c r="AN14" s="386">
        <v>0</v>
      </c>
    </row>
    <row r="15" spans="2:40">
      <c r="B15" s="2506"/>
      <c r="C15" s="395" t="s">
        <v>223</v>
      </c>
      <c r="D15" s="396">
        <v>57182.936999999998</v>
      </c>
      <c r="E15" s="396">
        <v>34139.582999999999</v>
      </c>
      <c r="F15" s="397">
        <v>2080.473</v>
      </c>
      <c r="G15" s="398">
        <v>5913.2929999999997</v>
      </c>
      <c r="H15" s="396">
        <v>12677.087</v>
      </c>
      <c r="I15" s="397">
        <v>53.494999999999997</v>
      </c>
      <c r="J15" s="398">
        <v>1199.2090000000001</v>
      </c>
      <c r="K15" s="396">
        <v>1067.673</v>
      </c>
      <c r="L15" s="397">
        <v>19.222999999999999</v>
      </c>
      <c r="M15" s="398">
        <v>32.901000000000003</v>
      </c>
      <c r="N15" s="399">
        <v>26733.994999999999</v>
      </c>
      <c r="O15" s="400">
        <v>2013.9880000000001</v>
      </c>
      <c r="P15" s="401">
        <v>5912.6350000000002</v>
      </c>
      <c r="Q15" s="399">
        <v>10638.013000000001</v>
      </c>
      <c r="R15" s="400">
        <v>43.171999999999997</v>
      </c>
      <c r="S15" s="401">
        <v>1179.4390000000001</v>
      </c>
      <c r="T15" s="399">
        <v>824.82399999999996</v>
      </c>
      <c r="U15" s="400">
        <v>19.222999999999999</v>
      </c>
      <c r="V15" s="401">
        <v>32.887999999999998</v>
      </c>
      <c r="W15" s="399">
        <v>7393.2659999999996</v>
      </c>
      <c r="X15" s="400">
        <v>66.484999999999999</v>
      </c>
      <c r="Y15" s="401">
        <v>0.65800000000000003</v>
      </c>
      <c r="Z15" s="399">
        <v>2013.336</v>
      </c>
      <c r="AA15" s="400">
        <v>10.323</v>
      </c>
      <c r="AB15" s="401">
        <v>3.6890000000000001</v>
      </c>
      <c r="AC15" s="399">
        <v>242.84899999999999</v>
      </c>
      <c r="AD15" s="400">
        <v>0</v>
      </c>
      <c r="AE15" s="401">
        <v>1.2999999999999999E-2</v>
      </c>
      <c r="AF15" s="399">
        <v>12.321999999999999</v>
      </c>
      <c r="AG15" s="400">
        <v>0</v>
      </c>
      <c r="AH15" s="401">
        <v>0</v>
      </c>
      <c r="AI15" s="399">
        <v>25.738</v>
      </c>
      <c r="AJ15" s="400">
        <v>0</v>
      </c>
      <c r="AK15" s="401">
        <v>16.081</v>
      </c>
      <c r="AL15" s="399">
        <v>0</v>
      </c>
      <c r="AM15" s="400">
        <v>0</v>
      </c>
      <c r="AN15" s="401">
        <v>0</v>
      </c>
    </row>
    <row r="16" spans="2:40">
      <c r="B16" s="2506"/>
      <c r="C16" s="395" t="s">
        <v>224</v>
      </c>
      <c r="D16" s="396">
        <v>249699.851</v>
      </c>
      <c r="E16" s="396">
        <v>98489.856</v>
      </c>
      <c r="F16" s="397">
        <v>69592.082999999999</v>
      </c>
      <c r="G16" s="398">
        <v>17399.593000000001</v>
      </c>
      <c r="H16" s="396">
        <v>24115.731</v>
      </c>
      <c r="I16" s="397">
        <v>11067.18</v>
      </c>
      <c r="J16" s="398">
        <v>19948.47</v>
      </c>
      <c r="K16" s="396">
        <v>5254.5950000000003</v>
      </c>
      <c r="L16" s="397">
        <v>1724.5139999999999</v>
      </c>
      <c r="M16" s="398">
        <v>2107.8290000000002</v>
      </c>
      <c r="N16" s="399">
        <v>37197.747000000003</v>
      </c>
      <c r="O16" s="400">
        <v>17856.034</v>
      </c>
      <c r="P16" s="401">
        <v>13694.856</v>
      </c>
      <c r="Q16" s="399">
        <v>11357.02</v>
      </c>
      <c r="R16" s="400">
        <v>1763.105</v>
      </c>
      <c r="S16" s="401">
        <v>14133.208000000001</v>
      </c>
      <c r="T16" s="399">
        <v>2795.3310000000001</v>
      </c>
      <c r="U16" s="400">
        <v>139.251</v>
      </c>
      <c r="V16" s="401">
        <v>435.66500000000002</v>
      </c>
      <c r="W16" s="399">
        <v>61055.285000000003</v>
      </c>
      <c r="X16" s="400">
        <v>50040.923999999999</v>
      </c>
      <c r="Y16" s="401">
        <v>2587.4499999999998</v>
      </c>
      <c r="Z16" s="399">
        <v>12697.906999999999</v>
      </c>
      <c r="AA16" s="400">
        <v>9304.0750000000007</v>
      </c>
      <c r="AB16" s="401">
        <v>5416.1840000000002</v>
      </c>
      <c r="AC16" s="399">
        <v>2428.8820000000001</v>
      </c>
      <c r="AD16" s="400">
        <v>1584.681</v>
      </c>
      <c r="AE16" s="401">
        <v>1672.164</v>
      </c>
      <c r="AF16" s="399">
        <v>236.82400000000001</v>
      </c>
      <c r="AG16" s="400">
        <v>1695.125</v>
      </c>
      <c r="AH16" s="401">
        <v>1117.287</v>
      </c>
      <c r="AI16" s="399">
        <v>60.804000000000002</v>
      </c>
      <c r="AJ16" s="400">
        <v>0</v>
      </c>
      <c r="AK16" s="401">
        <v>399.07799999999997</v>
      </c>
      <c r="AL16" s="399">
        <v>30.382000000000001</v>
      </c>
      <c r="AM16" s="400">
        <v>0.58199999999999996</v>
      </c>
      <c r="AN16" s="401">
        <v>0</v>
      </c>
    </row>
    <row r="17" spans="2:40">
      <c r="B17" s="2506"/>
      <c r="C17" s="395" t="s">
        <v>225</v>
      </c>
      <c r="D17" s="396">
        <v>18217.757000000001</v>
      </c>
      <c r="E17" s="396">
        <v>10086.505999999999</v>
      </c>
      <c r="F17" s="397">
        <v>2427.5479999999998</v>
      </c>
      <c r="G17" s="398">
        <v>1947.8430000000001</v>
      </c>
      <c r="H17" s="396">
        <v>2721.174</v>
      </c>
      <c r="I17" s="397">
        <v>173.68</v>
      </c>
      <c r="J17" s="398">
        <v>294.358</v>
      </c>
      <c r="K17" s="396">
        <v>444.30599999999998</v>
      </c>
      <c r="L17" s="397">
        <v>46.695</v>
      </c>
      <c r="M17" s="398">
        <v>75.647000000000006</v>
      </c>
      <c r="N17" s="399">
        <v>7849.4560000000001</v>
      </c>
      <c r="O17" s="400">
        <v>1551.373</v>
      </c>
      <c r="P17" s="401">
        <v>1930.3140000000001</v>
      </c>
      <c r="Q17" s="399">
        <v>2322.3130000000001</v>
      </c>
      <c r="R17" s="400">
        <v>89.852999999999994</v>
      </c>
      <c r="S17" s="401">
        <v>228.66399999999999</v>
      </c>
      <c r="T17" s="399">
        <v>319.38600000000002</v>
      </c>
      <c r="U17" s="400">
        <v>38.54</v>
      </c>
      <c r="V17" s="401">
        <v>10.858000000000001</v>
      </c>
      <c r="W17" s="399">
        <v>2226.0830000000001</v>
      </c>
      <c r="X17" s="400">
        <v>874.94200000000001</v>
      </c>
      <c r="Y17" s="401">
        <v>17.529</v>
      </c>
      <c r="Z17" s="399">
        <v>398.67700000000002</v>
      </c>
      <c r="AA17" s="400">
        <v>83.826999999999998</v>
      </c>
      <c r="AB17" s="401">
        <v>65.694000000000003</v>
      </c>
      <c r="AC17" s="399">
        <v>124.92</v>
      </c>
      <c r="AD17" s="400">
        <v>8.1549999999999994</v>
      </c>
      <c r="AE17" s="401">
        <v>64.546999999999997</v>
      </c>
      <c r="AF17" s="399">
        <v>10.967000000000001</v>
      </c>
      <c r="AG17" s="400">
        <v>1.2330000000000001</v>
      </c>
      <c r="AH17" s="401">
        <v>0</v>
      </c>
      <c r="AI17" s="399">
        <v>0.184</v>
      </c>
      <c r="AJ17" s="400">
        <v>0</v>
      </c>
      <c r="AK17" s="401">
        <v>0</v>
      </c>
      <c r="AL17" s="399">
        <v>0</v>
      </c>
      <c r="AM17" s="400">
        <v>0</v>
      </c>
      <c r="AN17" s="1152">
        <v>0.24199999999999999</v>
      </c>
    </row>
    <row r="18" spans="2:40" ht="15" thickBot="1">
      <c r="B18" s="2507"/>
      <c r="C18" s="411" t="s">
        <v>226</v>
      </c>
      <c r="D18" s="412">
        <v>328422.38500000001</v>
      </c>
      <c r="E18" s="412">
        <v>144746.016</v>
      </c>
      <c r="F18" s="413">
        <v>39942.425999999999</v>
      </c>
      <c r="G18" s="414">
        <v>6832.8320000000003</v>
      </c>
      <c r="H18" s="412">
        <v>74535.596999999994</v>
      </c>
      <c r="I18" s="413">
        <v>11325.102999999999</v>
      </c>
      <c r="J18" s="414">
        <v>1797.011</v>
      </c>
      <c r="K18" s="412">
        <v>25551.911</v>
      </c>
      <c r="L18" s="413">
        <v>21471.706999999999</v>
      </c>
      <c r="M18" s="414">
        <v>2219.7820000000002</v>
      </c>
      <c r="N18" s="412">
        <v>73074.551000000007</v>
      </c>
      <c r="O18" s="413">
        <v>21766.468000000001</v>
      </c>
      <c r="P18" s="414">
        <v>21805.124</v>
      </c>
      <c r="Q18" s="412">
        <v>24643.835999999999</v>
      </c>
      <c r="R18" s="413">
        <v>1909.2760000000001</v>
      </c>
      <c r="S18" s="414">
        <v>15565.65</v>
      </c>
      <c r="T18" s="412">
        <v>3985.4279999999999</v>
      </c>
      <c r="U18" s="413">
        <v>203.04499999999999</v>
      </c>
      <c r="V18" s="847">
        <v>480.09899999999999</v>
      </c>
      <c r="W18" s="412">
        <v>71408.994000000006</v>
      </c>
      <c r="X18" s="413">
        <v>51071.572999999997</v>
      </c>
      <c r="Y18" s="414">
        <v>2626.9380000000001</v>
      </c>
      <c r="Z18" s="412">
        <v>15211.210999999999</v>
      </c>
      <c r="AA18" s="413">
        <v>9415.8269999999993</v>
      </c>
      <c r="AB18" s="414">
        <v>5489.9219999999996</v>
      </c>
      <c r="AC18" s="415">
        <v>2816.951</v>
      </c>
      <c r="AD18" s="413">
        <v>1593.384</v>
      </c>
      <c r="AE18" s="416">
        <v>1739.441</v>
      </c>
      <c r="AF18" s="412">
        <v>262.471</v>
      </c>
      <c r="AG18" s="413">
        <v>1697.556</v>
      </c>
      <c r="AH18" s="418">
        <v>1119.8489999999999</v>
      </c>
      <c r="AI18" s="417">
        <v>87.379000000000005</v>
      </c>
      <c r="AJ18" s="413">
        <v>0</v>
      </c>
      <c r="AK18" s="414">
        <v>416.13499999999999</v>
      </c>
      <c r="AL18" s="412">
        <v>30.452999999999999</v>
      </c>
      <c r="AM18" s="413">
        <v>0.58199999999999996</v>
      </c>
      <c r="AN18" s="419">
        <v>0.24199999999999999</v>
      </c>
    </row>
    <row r="19" spans="2:40" s="394" customFormat="1">
      <c r="B19" s="420"/>
      <c r="C19" s="421"/>
      <c r="D19" s="422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4"/>
      <c r="AD19" s="423"/>
    </row>
    <row r="20" spans="2:40" s="394" customFormat="1">
      <c r="B20" s="425" t="s">
        <v>239</v>
      </c>
      <c r="C20" s="421"/>
      <c r="D20" s="422"/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Y20" s="422"/>
      <c r="Z20" s="422"/>
      <c r="AA20" s="422"/>
      <c r="AB20" s="422"/>
      <c r="AC20" s="422"/>
    </row>
    <row r="21" spans="2:40" s="394" customFormat="1">
      <c r="B21" s="394" t="s">
        <v>240</v>
      </c>
      <c r="J21" s="426"/>
      <c r="X21" s="422"/>
    </row>
    <row r="22" spans="2:40" s="394" customFormat="1">
      <c r="B22" s="394" t="s">
        <v>241</v>
      </c>
      <c r="J22" s="421"/>
    </row>
    <row r="23" spans="2:40" s="394" customFormat="1">
      <c r="B23" s="394" t="s">
        <v>242</v>
      </c>
      <c r="J23" s="421"/>
      <c r="S23" s="426"/>
    </row>
    <row r="24" spans="2:40" s="394" customFormat="1">
      <c r="J24" s="421"/>
      <c r="L24" s="426"/>
    </row>
    <row r="25" spans="2:40" s="394" customFormat="1">
      <c r="J25" s="421"/>
      <c r="L25" s="427"/>
      <c r="M25" s="427"/>
      <c r="Q25" s="427"/>
      <c r="R25" s="427"/>
      <c r="S25" s="427"/>
      <c r="T25" s="427"/>
      <c r="U25" s="427"/>
      <c r="V25" s="427"/>
      <c r="Z25" s="427"/>
      <c r="AA25" s="427"/>
      <c r="AB25" s="427"/>
      <c r="AC25" s="427"/>
      <c r="AD25" s="427"/>
      <c r="AE25" s="427"/>
      <c r="AI25" s="427"/>
      <c r="AJ25" s="427"/>
      <c r="AK25" s="427"/>
      <c r="AL25" s="427"/>
      <c r="AM25" s="427"/>
      <c r="AN25" s="427"/>
    </row>
    <row r="26" spans="2:40" s="394" customFormat="1">
      <c r="J26" s="426"/>
      <c r="N26" s="428"/>
      <c r="O26" s="428"/>
      <c r="P26" s="428"/>
      <c r="Q26" s="428"/>
      <c r="R26" s="428"/>
      <c r="S26" s="428"/>
      <c r="T26" s="428"/>
      <c r="U26" s="428"/>
      <c r="V26" s="428"/>
      <c r="Z26" s="428"/>
      <c r="AA26" s="428"/>
      <c r="AB26" s="428"/>
      <c r="AC26" s="428"/>
      <c r="AD26" s="428"/>
      <c r="AE26" s="428"/>
      <c r="AF26" s="428"/>
      <c r="AG26" s="428"/>
      <c r="AH26" s="428"/>
      <c r="AI26" s="428"/>
      <c r="AJ26" s="428"/>
      <c r="AK26" s="428"/>
      <c r="AL26" s="428"/>
      <c r="AM26" s="428"/>
      <c r="AN26" s="428"/>
    </row>
    <row r="27" spans="2:40" s="394" customFormat="1">
      <c r="J27" s="426"/>
      <c r="N27" s="429"/>
      <c r="O27" s="429"/>
      <c r="P27" s="429"/>
      <c r="Q27" s="429"/>
      <c r="R27" s="429"/>
      <c r="S27" s="429"/>
      <c r="T27" s="429"/>
      <c r="Z27" s="429"/>
      <c r="AE27" s="426"/>
    </row>
    <row r="28" spans="2:40" s="394" customFormat="1">
      <c r="N28" s="429"/>
      <c r="O28" s="429"/>
      <c r="P28" s="429"/>
      <c r="Q28" s="429"/>
      <c r="R28" s="429"/>
      <c r="S28" s="429"/>
      <c r="T28" s="429"/>
      <c r="Z28" s="429"/>
    </row>
    <row r="29" spans="2:40" s="394" customFormat="1">
      <c r="N29" s="429"/>
      <c r="O29" s="429"/>
      <c r="P29" s="429"/>
      <c r="Q29" s="429"/>
      <c r="R29" s="429"/>
      <c r="S29" s="429"/>
      <c r="T29" s="429"/>
      <c r="Z29" s="429"/>
      <c r="AI29" s="429"/>
    </row>
    <row r="30" spans="2:40" s="394" customFormat="1">
      <c r="H30" s="427"/>
      <c r="I30" s="427"/>
      <c r="J30" s="427"/>
      <c r="K30" s="427"/>
      <c r="L30" s="427"/>
      <c r="M30" s="427"/>
      <c r="N30" s="429"/>
      <c r="O30" s="429"/>
      <c r="P30" s="429"/>
      <c r="Q30" s="429"/>
      <c r="R30" s="429"/>
      <c r="S30" s="429"/>
      <c r="T30" s="429"/>
      <c r="Z30" s="429"/>
      <c r="AI30" s="429"/>
    </row>
    <row r="31" spans="2:40" s="394" customFormat="1">
      <c r="D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Z31" s="429"/>
      <c r="AI31" s="429"/>
    </row>
    <row r="32" spans="2:40" s="394" customFormat="1">
      <c r="D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X32" s="429"/>
      <c r="Y32" s="429"/>
      <c r="Z32" s="429"/>
      <c r="AG32" s="429"/>
      <c r="AH32" s="429"/>
      <c r="AI32" s="429"/>
    </row>
    <row r="33" spans="4:28" s="394" customFormat="1"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</row>
    <row r="34" spans="4:28" s="394" customFormat="1">
      <c r="N34" s="429"/>
      <c r="O34" s="429"/>
      <c r="P34" s="429"/>
    </row>
    <row r="35" spans="4:28" s="394" customFormat="1"/>
    <row r="36" spans="4:28" s="394" customFormat="1"/>
    <row r="37" spans="4:28" s="394" customFormat="1"/>
    <row r="38" spans="4:28" s="394" customFormat="1"/>
    <row r="39" spans="4:28" s="394" customFormat="1"/>
    <row r="40" spans="4:28" s="394" customFormat="1"/>
    <row r="41" spans="4:28" s="394" customFormat="1"/>
    <row r="42" spans="4:28" s="394" customFormat="1"/>
    <row r="43" spans="4:28" s="394" customFormat="1"/>
    <row r="44" spans="4:28" s="394" customFormat="1"/>
    <row r="45" spans="4:28" s="394" customFormat="1"/>
    <row r="46" spans="4:28" s="394" customFormat="1"/>
    <row r="47" spans="4:28" s="394" customFormat="1"/>
    <row r="48" spans="4:28" s="394" customFormat="1"/>
    <row r="49" s="394" customFormat="1"/>
    <row r="50" s="394" customFormat="1"/>
    <row r="51" s="394" customFormat="1"/>
    <row r="52" s="394" customFormat="1"/>
    <row r="53" s="394" customFormat="1"/>
    <row r="54" s="394" customFormat="1"/>
    <row r="55" s="394" customFormat="1"/>
    <row r="56" s="394" customFormat="1"/>
    <row r="57" s="394" customFormat="1"/>
    <row r="58" s="394" customFormat="1"/>
    <row r="59" s="394" customFormat="1"/>
    <row r="60" s="394" customFormat="1"/>
    <row r="61" s="394" customFormat="1"/>
    <row r="62" s="394" customFormat="1"/>
    <row r="63" s="394" customFormat="1"/>
    <row r="64" s="394" customFormat="1"/>
    <row r="65" s="394" customFormat="1"/>
    <row r="66" s="394" customFormat="1"/>
    <row r="67" s="394" customFormat="1"/>
    <row r="68" s="394" customFormat="1"/>
    <row r="69" s="394" customFormat="1"/>
  </sheetData>
  <mergeCells count="24">
    <mergeCell ref="B9:B13"/>
    <mergeCell ref="B14:B18"/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  <mergeCell ref="H7:J7"/>
    <mergeCell ref="K7:M7"/>
    <mergeCell ref="W7:Y7"/>
    <mergeCell ref="Z7:AB7"/>
    <mergeCell ref="AC7:AE7"/>
    <mergeCell ref="N7:P7"/>
    <mergeCell ref="Q7:S7"/>
    <mergeCell ref="T7:V7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5"/>
  <sheetViews>
    <sheetView workbookViewId="0"/>
  </sheetViews>
  <sheetFormatPr defaultColWidth="9.140625" defaultRowHeight="12.75"/>
  <cols>
    <col min="1" max="1" width="5.140625" style="430" customWidth="1"/>
    <col min="2" max="2" width="12.7109375" style="430" customWidth="1"/>
    <col min="3" max="3" width="18.85546875" style="430" customWidth="1"/>
    <col min="4" max="7" width="9.140625" style="430" customWidth="1"/>
    <col min="8" max="8" width="9.7109375" style="430" customWidth="1"/>
    <col min="9" max="9" width="9" style="430" customWidth="1"/>
    <col min="10" max="10" width="9.5703125" style="430" customWidth="1"/>
    <col min="11" max="11" width="9.85546875" style="430" customWidth="1"/>
    <col min="12" max="12" width="9.140625" style="430" customWidth="1"/>
    <col min="13" max="15" width="0" style="430" hidden="1" customWidth="1"/>
    <col min="16" max="22" width="9.140625" style="430" customWidth="1"/>
    <col min="23" max="23" width="10.140625" style="430" bestFit="1" customWidth="1"/>
    <col min="24" max="16384" width="9.140625" style="430"/>
  </cols>
  <sheetData>
    <row r="2" spans="2:16">
      <c r="J2" s="2490" t="s">
        <v>234</v>
      </c>
      <c r="K2" s="2490"/>
    </row>
    <row r="4" spans="2:16" ht="24.75" customHeight="1">
      <c r="B4" s="2526" t="s">
        <v>243</v>
      </c>
      <c r="C4" s="2526"/>
      <c r="D4" s="2526"/>
      <c r="E4" s="2526"/>
      <c r="F4" s="2526"/>
      <c r="G4" s="2526"/>
      <c r="H4" s="2526"/>
      <c r="I4" s="2526"/>
      <c r="J4" s="2526"/>
      <c r="K4" s="2526"/>
    </row>
    <row r="5" spans="2:16" s="431" customFormat="1" ht="13.5" thickBot="1"/>
    <row r="6" spans="2:16" s="431" customFormat="1" ht="12.75" customHeight="1">
      <c r="B6" s="2522" t="s">
        <v>244</v>
      </c>
      <c r="C6" s="2527"/>
      <c r="D6" s="2529" t="s">
        <v>928</v>
      </c>
      <c r="E6" s="2530"/>
      <c r="F6" s="2530"/>
      <c r="G6" s="2531"/>
      <c r="H6" s="2529" t="s">
        <v>999</v>
      </c>
      <c r="I6" s="2530"/>
      <c r="J6" s="2530"/>
      <c r="K6" s="2531"/>
    </row>
    <row r="7" spans="2:16" s="431" customFormat="1" ht="26.25" thickBot="1">
      <c r="B7" s="2524"/>
      <c r="C7" s="2528"/>
      <c r="D7" s="313" t="s">
        <v>1</v>
      </c>
      <c r="E7" s="311" t="s">
        <v>2</v>
      </c>
      <c r="F7" s="311" t="s">
        <v>3</v>
      </c>
      <c r="G7" s="312" t="s">
        <v>4</v>
      </c>
      <c r="H7" s="837" t="s">
        <v>1</v>
      </c>
      <c r="I7" s="472" t="s">
        <v>2</v>
      </c>
      <c r="J7" s="472" t="s">
        <v>3</v>
      </c>
      <c r="K7" s="838" t="s">
        <v>4</v>
      </c>
      <c r="M7" s="432" t="s">
        <v>1</v>
      </c>
      <c r="N7" s="433" t="s">
        <v>2</v>
      </c>
      <c r="O7" s="433" t="s">
        <v>3</v>
      </c>
    </row>
    <row r="8" spans="2:16" s="431" customFormat="1" ht="25.5">
      <c r="B8" s="2525" t="s">
        <v>245</v>
      </c>
      <c r="C8" s="434" t="s">
        <v>18</v>
      </c>
      <c r="D8" s="435">
        <v>0.7155536538123225</v>
      </c>
      <c r="E8" s="436">
        <v>0.2551165756766165</v>
      </c>
      <c r="F8" s="436">
        <v>2.9329770511061004E-2</v>
      </c>
      <c r="G8" s="452">
        <v>0.99999999999999989</v>
      </c>
      <c r="H8" s="848">
        <v>0.71372245846547089</v>
      </c>
      <c r="I8" s="848">
        <v>0.25771196191340895</v>
      </c>
      <c r="J8" s="848">
        <v>2.8565579621120097E-2</v>
      </c>
      <c r="K8" s="437">
        <v>0.99999999999999989</v>
      </c>
      <c r="L8" s="438"/>
      <c r="M8" s="439" t="e">
        <f>#REF!-#REF!</f>
        <v>#REF!</v>
      </c>
      <c r="N8" s="439" t="e">
        <f>#REF!-#REF!</f>
        <v>#REF!</v>
      </c>
      <c r="O8" s="439" t="e">
        <f>#REF!-#REF!</f>
        <v>#REF!</v>
      </c>
      <c r="P8" s="438"/>
    </row>
    <row r="9" spans="2:16" s="431" customFormat="1">
      <c r="B9" s="2523"/>
      <c r="C9" s="440" t="s">
        <v>6</v>
      </c>
      <c r="D9" s="441">
        <v>0.77504954538836046</v>
      </c>
      <c r="E9" s="442">
        <v>0.18707149122256506</v>
      </c>
      <c r="F9" s="442">
        <v>3.7878963389074441E-2</v>
      </c>
      <c r="G9" s="443">
        <v>1</v>
      </c>
      <c r="H9" s="848">
        <v>0.77526316607121948</v>
      </c>
      <c r="I9" s="848">
        <v>0.18662805050776352</v>
      </c>
      <c r="J9" s="848">
        <v>3.8108783421016985E-2</v>
      </c>
      <c r="K9" s="443">
        <v>1</v>
      </c>
      <c r="L9" s="438"/>
      <c r="M9" s="439" t="e">
        <f>#REF!-#REF!</f>
        <v>#REF!</v>
      </c>
      <c r="N9" s="439" t="e">
        <f>#REF!-#REF!</f>
        <v>#REF!</v>
      </c>
      <c r="O9" s="439" t="e">
        <f>#REF!-#REF!</f>
        <v>#REF!</v>
      </c>
      <c r="P9" s="438"/>
    </row>
    <row r="10" spans="2:16" s="431" customFormat="1" ht="13.5" thickBot="1">
      <c r="B10" s="2532"/>
      <c r="C10" s="309" t="s">
        <v>218</v>
      </c>
      <c r="D10" s="444">
        <v>0.84145735816706357</v>
      </c>
      <c r="E10" s="445">
        <v>0.14713803689684532</v>
      </c>
      <c r="F10" s="445">
        <v>1.1404604936091118E-2</v>
      </c>
      <c r="G10" s="446">
        <v>1</v>
      </c>
      <c r="H10" s="849">
        <v>0.85204971854945422</v>
      </c>
      <c r="I10" s="850">
        <v>0.13929747885489865</v>
      </c>
      <c r="J10" s="851">
        <v>8.652802595647123E-3</v>
      </c>
      <c r="K10" s="446">
        <v>1</v>
      </c>
      <c r="L10" s="438"/>
      <c r="M10" s="447" t="e">
        <f>#REF!-#REF!</f>
        <v>#REF!</v>
      </c>
      <c r="N10" s="448" t="e">
        <f>#REF!-#REF!</f>
        <v>#REF!</v>
      </c>
      <c r="O10" s="439" t="e">
        <f>#REF!-#REF!</f>
        <v>#REF!</v>
      </c>
      <c r="P10" s="438"/>
    </row>
    <row r="11" spans="2:16" s="431" customFormat="1">
      <c r="B11" s="2522" t="s">
        <v>246</v>
      </c>
      <c r="C11" s="449" t="s">
        <v>247</v>
      </c>
      <c r="D11" s="450">
        <v>0.74414977431667018</v>
      </c>
      <c r="E11" s="451">
        <v>0.23780296330447984</v>
      </c>
      <c r="F11" s="451">
        <v>1.8047262378850005E-2</v>
      </c>
      <c r="G11" s="452">
        <v>1</v>
      </c>
      <c r="H11" s="450">
        <v>0.73681680603428956</v>
      </c>
      <c r="I11" s="451">
        <v>0.24360048173111501</v>
      </c>
      <c r="J11" s="451">
        <v>1.9582712234595435E-2</v>
      </c>
      <c r="K11" s="452">
        <v>1</v>
      </c>
      <c r="L11" s="438"/>
      <c r="M11" s="439" t="e">
        <f>#REF!-#REF!</f>
        <v>#REF!</v>
      </c>
      <c r="N11" s="439" t="e">
        <f>#REF!-#REF!</f>
        <v>#REF!</v>
      </c>
      <c r="O11" s="439" t="e">
        <f>#REF!-#REF!</f>
        <v>#REF!</v>
      </c>
      <c r="P11" s="438"/>
    </row>
    <row r="12" spans="2:16" s="431" customFormat="1">
      <c r="B12" s="2523"/>
      <c r="C12" s="440" t="s">
        <v>248</v>
      </c>
      <c r="D12" s="441">
        <v>0.74011736189320432</v>
      </c>
      <c r="E12" s="442">
        <v>0.22331980272106344</v>
      </c>
      <c r="F12" s="442">
        <v>3.6562835385732281E-2</v>
      </c>
      <c r="G12" s="443">
        <v>1</v>
      </c>
      <c r="H12" s="441">
        <v>0.74281795226221425</v>
      </c>
      <c r="I12" s="442">
        <v>0.22079060431637984</v>
      </c>
      <c r="J12" s="442">
        <v>3.6391443421405968E-2</v>
      </c>
      <c r="K12" s="443">
        <v>1</v>
      </c>
      <c r="L12" s="438"/>
      <c r="M12" s="439" t="e">
        <f>#REF!-#REF!</f>
        <v>#REF!</v>
      </c>
      <c r="N12" s="439" t="e">
        <f>#REF!-#REF!</f>
        <v>#REF!</v>
      </c>
      <c r="O12" s="439" t="e">
        <f>#REF!-#REF!</f>
        <v>#REF!</v>
      </c>
      <c r="P12" s="438"/>
    </row>
    <row r="13" spans="2:16" s="431" customFormat="1">
      <c r="B13" s="2523"/>
      <c r="C13" s="440" t="s">
        <v>249</v>
      </c>
      <c r="D13" s="441">
        <v>0.84343533445181995</v>
      </c>
      <c r="E13" s="442">
        <v>0.12325880808228171</v>
      </c>
      <c r="F13" s="442">
        <v>3.3305857465898314E-2</v>
      </c>
      <c r="G13" s="443">
        <v>1</v>
      </c>
      <c r="H13" s="441">
        <v>0.82988524432242372</v>
      </c>
      <c r="I13" s="442">
        <v>0.14716301808636179</v>
      </c>
      <c r="J13" s="442">
        <v>2.2951737591214508E-2</v>
      </c>
      <c r="K13" s="443">
        <v>1</v>
      </c>
      <c r="L13" s="438"/>
      <c r="M13" s="448" t="e">
        <f>#REF!-#REF!</f>
        <v>#REF!</v>
      </c>
      <c r="N13" s="447" t="e">
        <f>#REF!-#REF!</f>
        <v>#REF!</v>
      </c>
      <c r="O13" s="439" t="e">
        <f>#REF!-#REF!</f>
        <v>#REF!</v>
      </c>
      <c r="P13" s="438"/>
    </row>
    <row r="14" spans="2:16" s="431" customFormat="1" ht="13.5" thickBot="1">
      <c r="B14" s="2524"/>
      <c r="C14" s="312" t="s">
        <v>250</v>
      </c>
      <c r="D14" s="453">
        <v>0.81909655312421614</v>
      </c>
      <c r="E14" s="454">
        <v>0.14244439219508784</v>
      </c>
      <c r="F14" s="454">
        <v>3.8459054680695978E-2</v>
      </c>
      <c r="G14" s="455">
        <v>0.99999999999999989</v>
      </c>
      <c r="H14" s="453">
        <v>0.79383521253467149</v>
      </c>
      <c r="I14" s="454">
        <v>0.17506062903353031</v>
      </c>
      <c r="J14" s="454">
        <v>3.1104158431798163E-2</v>
      </c>
      <c r="K14" s="455">
        <v>0.99999999999999989</v>
      </c>
      <c r="L14" s="438"/>
      <c r="M14" s="439" t="e">
        <f>#REF!-#REF!</f>
        <v>#REF!</v>
      </c>
      <c r="N14" s="448" t="e">
        <f>#REF!-#REF!</f>
        <v>#REF!</v>
      </c>
      <c r="O14" s="447" t="e">
        <f>#REF!-#REF!</f>
        <v>#REF!</v>
      </c>
      <c r="P14" s="438"/>
    </row>
    <row r="15" spans="2:16" s="431" customFormat="1">
      <c r="B15" s="2525" t="s">
        <v>251</v>
      </c>
      <c r="C15" s="434" t="s">
        <v>219</v>
      </c>
      <c r="D15" s="435">
        <v>0.75606002151566076</v>
      </c>
      <c r="E15" s="436">
        <v>0.20811356471745374</v>
      </c>
      <c r="F15" s="436">
        <v>3.5826413766885466E-2</v>
      </c>
      <c r="G15" s="437">
        <v>1</v>
      </c>
      <c r="H15" s="435">
        <v>0.7557699099265599</v>
      </c>
      <c r="I15" s="436">
        <v>0.20855346858229443</v>
      </c>
      <c r="J15" s="436">
        <v>3.5676621491145678E-2</v>
      </c>
      <c r="K15" s="437">
        <v>1</v>
      </c>
      <c r="L15" s="438"/>
      <c r="M15" s="439" t="e">
        <f>#REF!-#REF!</f>
        <v>#REF!</v>
      </c>
      <c r="N15" s="439" t="e">
        <f>#REF!-#REF!</f>
        <v>#REF!</v>
      </c>
      <c r="O15" s="439" t="e">
        <f>#REF!-#REF!</f>
        <v>#REF!</v>
      </c>
      <c r="P15" s="438"/>
    </row>
    <row r="16" spans="2:16" s="431" customFormat="1" ht="25.5">
      <c r="B16" s="2523"/>
      <c r="C16" s="440" t="s">
        <v>220</v>
      </c>
      <c r="D16" s="456">
        <v>0.84933431925443847</v>
      </c>
      <c r="E16" s="442">
        <v>0.12991280913559022</v>
      </c>
      <c r="F16" s="457">
        <v>2.0752871609971257E-2</v>
      </c>
      <c r="G16" s="443">
        <v>1.0000000000000002</v>
      </c>
      <c r="H16" s="441">
        <v>0.85030279880340476</v>
      </c>
      <c r="I16" s="442">
        <v>0.12919688263363391</v>
      </c>
      <c r="J16" s="442">
        <v>2.0500318562961334E-2</v>
      </c>
      <c r="K16" s="443">
        <v>1.0000000000000002</v>
      </c>
      <c r="L16" s="438"/>
      <c r="M16" s="439" t="e">
        <f>#REF!-#REF!</f>
        <v>#REF!</v>
      </c>
      <c r="N16" s="439" t="e">
        <f>#REF!-#REF!</f>
        <v>#REF!</v>
      </c>
      <c r="O16" s="439" t="e">
        <f>#REF!-#REF!</f>
        <v>#REF!</v>
      </c>
      <c r="P16" s="438"/>
    </row>
    <row r="17" spans="2:17" s="431" customFormat="1" ht="13.5" thickBot="1">
      <c r="B17" s="2524"/>
      <c r="C17" s="312" t="s">
        <v>221</v>
      </c>
      <c r="D17" s="458">
        <v>0.53155991999883712</v>
      </c>
      <c r="E17" s="459">
        <v>0.42380590259631729</v>
      </c>
      <c r="F17" s="459">
        <v>4.4634177404845612E-2</v>
      </c>
      <c r="G17" s="455">
        <v>1</v>
      </c>
      <c r="H17" s="453">
        <v>0.51889006445533814</v>
      </c>
      <c r="I17" s="454">
        <v>0.43603217893159285</v>
      </c>
      <c r="J17" s="454">
        <v>4.507775661306896E-2</v>
      </c>
      <c r="K17" s="455">
        <v>1</v>
      </c>
      <c r="L17" s="438"/>
      <c r="M17" s="448" t="e">
        <f>#REF!-#REF!</f>
        <v>#REF!</v>
      </c>
      <c r="N17" s="439" t="e">
        <f>#REF!-#REF!</f>
        <v>#REF!</v>
      </c>
      <c r="O17" s="447" t="e">
        <f>#REF!-#REF!</f>
        <v>#REF!</v>
      </c>
      <c r="P17" s="438"/>
    </row>
    <row r="18" spans="2:17">
      <c r="D18" s="460"/>
      <c r="E18" s="460"/>
      <c r="F18" s="460"/>
      <c r="I18" s="461"/>
      <c r="J18" s="461"/>
      <c r="K18" s="462"/>
    </row>
    <row r="19" spans="2:17">
      <c r="K19" s="461"/>
      <c r="Q19" s="460"/>
    </row>
    <row r="20" spans="2:17">
      <c r="H20" s="463"/>
      <c r="I20" s="464"/>
      <c r="J20" s="464"/>
      <c r="K20" s="461"/>
    </row>
    <row r="21" spans="2:17">
      <c r="H21" s="463"/>
      <c r="I21" s="464"/>
      <c r="J21" s="464"/>
      <c r="K21" s="461"/>
    </row>
    <row r="22" spans="2:17" ht="15">
      <c r="D22" s="465"/>
      <c r="E22" s="465"/>
      <c r="F22" s="465"/>
      <c r="H22" s="463"/>
      <c r="I22" s="463"/>
      <c r="J22" s="463"/>
    </row>
    <row r="23" spans="2:17" ht="15">
      <c r="D23" s="466"/>
      <c r="E23" s="466"/>
      <c r="F23" s="466"/>
      <c r="H23" s="463"/>
      <c r="I23" s="467"/>
      <c r="J23" s="463"/>
    </row>
    <row r="24" spans="2:17" ht="15">
      <c r="C24" s="463"/>
      <c r="D24" s="466"/>
      <c r="E24" s="466"/>
      <c r="F24" s="466"/>
      <c r="H24" s="467"/>
      <c r="I24" s="463"/>
      <c r="J24" s="463"/>
      <c r="P24" s="460"/>
    </row>
    <row r="25" spans="2:17" ht="15">
      <c r="D25" s="466"/>
      <c r="E25" s="466"/>
      <c r="F25" s="466"/>
      <c r="H25" s="463"/>
      <c r="I25" s="463"/>
      <c r="J25" s="463"/>
    </row>
    <row r="26" spans="2:17" ht="15">
      <c r="D26" s="465"/>
      <c r="E26" s="465"/>
      <c r="F26" s="465"/>
      <c r="G26" s="460"/>
      <c r="H26" s="463"/>
      <c r="I26" s="463"/>
      <c r="J26" s="463"/>
    </row>
    <row r="27" spans="2:17" ht="15">
      <c r="D27" s="303"/>
      <c r="E27" s="303"/>
      <c r="F27" s="303"/>
      <c r="H27" s="463"/>
      <c r="I27" s="463"/>
      <c r="J27" s="463"/>
    </row>
    <row r="28" spans="2:17" ht="15">
      <c r="D28" s="303"/>
      <c r="E28" s="303"/>
      <c r="F28" s="303"/>
      <c r="H28" s="463"/>
      <c r="I28" s="463"/>
      <c r="J28" s="463"/>
    </row>
    <row r="29" spans="2:17" ht="15">
      <c r="D29" s="468"/>
      <c r="E29" s="468"/>
      <c r="F29" s="468"/>
      <c r="H29" s="463"/>
      <c r="I29" s="463"/>
      <c r="J29" s="463"/>
    </row>
    <row r="30" spans="2:17" ht="15">
      <c r="D30" s="465"/>
      <c r="E30" s="465"/>
      <c r="F30" s="465"/>
      <c r="H30" s="463"/>
      <c r="I30" s="463"/>
      <c r="J30" s="463"/>
    </row>
    <row r="31" spans="2:17">
      <c r="H31" s="463"/>
      <c r="I31" s="463"/>
      <c r="J31" s="463"/>
    </row>
    <row r="45" spans="3:5">
      <c r="C45" s="463"/>
      <c r="D45" s="463"/>
      <c r="E45" s="463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42"/>
  <sheetViews>
    <sheetView workbookViewId="0"/>
  </sheetViews>
  <sheetFormatPr defaultColWidth="9.140625" defaultRowHeight="12.75"/>
  <cols>
    <col min="1" max="1" width="5.5703125" style="430" customWidth="1"/>
    <col min="2" max="2" width="14.7109375" style="430" customWidth="1"/>
    <col min="3" max="3" width="20.28515625" style="430" customWidth="1"/>
    <col min="4" max="6" width="0" style="430" hidden="1" customWidth="1"/>
    <col min="7" max="7" width="11.85546875" style="430" customWidth="1"/>
    <col min="8" max="8" width="11.42578125" style="430" customWidth="1"/>
    <col min="9" max="9" width="11.140625" style="430" customWidth="1"/>
    <col min="10" max="11" width="11.85546875" style="430" customWidth="1"/>
    <col min="12" max="12" width="11.5703125" style="430" customWidth="1"/>
    <col min="13" max="16384" width="9.140625" style="430"/>
  </cols>
  <sheetData>
    <row r="1" spans="2:17">
      <c r="K1" s="2490" t="s">
        <v>255</v>
      </c>
      <c r="L1" s="2490"/>
    </row>
    <row r="2" spans="2:17">
      <c r="H2" s="469"/>
      <c r="I2" s="469"/>
    </row>
    <row r="3" spans="2:17" ht="33.75" customHeight="1">
      <c r="B3" s="2536" t="s">
        <v>252</v>
      </c>
      <c r="C3" s="2536"/>
      <c r="D3" s="2536"/>
      <c r="E3" s="2536"/>
      <c r="F3" s="2536"/>
      <c r="G3" s="2536"/>
      <c r="H3" s="2536"/>
      <c r="I3" s="2536"/>
      <c r="J3" s="2536"/>
      <c r="K3" s="2536"/>
      <c r="L3" s="2536"/>
    </row>
    <row r="4" spans="2:17" ht="13.5" thickBot="1">
      <c r="J4" s="470"/>
      <c r="K4" s="470"/>
      <c r="L4" s="470"/>
    </row>
    <row r="5" spans="2:17" ht="13.5" thickBot="1">
      <c r="B5" s="2493" t="s">
        <v>253</v>
      </c>
      <c r="C5" s="2501"/>
      <c r="D5" s="2539">
        <v>40178</v>
      </c>
      <c r="E5" s="2540"/>
      <c r="F5" s="2541"/>
      <c r="G5" s="2542" t="s">
        <v>928</v>
      </c>
      <c r="H5" s="2543"/>
      <c r="I5" s="2544"/>
      <c r="J5" s="2542" t="s">
        <v>999</v>
      </c>
      <c r="K5" s="2543"/>
      <c r="L5" s="2544"/>
      <c r="M5" s="471"/>
      <c r="N5" s="471"/>
    </row>
    <row r="6" spans="2:17" ht="26.25" thickBot="1">
      <c r="B6" s="2537"/>
      <c r="C6" s="2538"/>
      <c r="D6" s="472" t="s">
        <v>1</v>
      </c>
      <c r="E6" s="311" t="s">
        <v>2</v>
      </c>
      <c r="F6" s="312" t="s">
        <v>3</v>
      </c>
      <c r="G6" s="839" t="s">
        <v>1</v>
      </c>
      <c r="H6" s="852" t="s">
        <v>2</v>
      </c>
      <c r="I6" s="840" t="s">
        <v>3</v>
      </c>
      <c r="J6" s="839" t="s">
        <v>1</v>
      </c>
      <c r="K6" s="852" t="s">
        <v>2</v>
      </c>
      <c r="L6" s="840" t="s">
        <v>3</v>
      </c>
    </row>
    <row r="7" spans="2:17" ht="25.5">
      <c r="B7" s="2533" t="s">
        <v>245</v>
      </c>
      <c r="C7" s="434" t="s">
        <v>18</v>
      </c>
      <c r="D7" s="473">
        <v>0.61702994700019231</v>
      </c>
      <c r="E7" s="474">
        <v>0.58276441932741097</v>
      </c>
      <c r="F7" s="475">
        <v>0.54499110064385525</v>
      </c>
      <c r="G7" s="473">
        <v>0.48382770619173743</v>
      </c>
      <c r="H7" s="476">
        <v>0.58242079201203234</v>
      </c>
      <c r="I7" s="477">
        <v>0.44490163200138438</v>
      </c>
      <c r="J7" s="855">
        <v>0.47643043768793686</v>
      </c>
      <c r="K7" s="855">
        <v>0.57903772868881931</v>
      </c>
      <c r="L7" s="855">
        <v>0.43029800569144094</v>
      </c>
    </row>
    <row r="8" spans="2:17">
      <c r="B8" s="2534"/>
      <c r="C8" s="440" t="s">
        <v>6</v>
      </c>
      <c r="D8" s="476">
        <v>0.3810399065587825</v>
      </c>
      <c r="E8" s="478">
        <v>0.41321928326913893</v>
      </c>
      <c r="F8" s="479">
        <v>0.45399325433833043</v>
      </c>
      <c r="G8" s="473">
        <v>0.50249002750272309</v>
      </c>
      <c r="H8" s="476">
        <v>0.40950126940378007</v>
      </c>
      <c r="I8" s="477">
        <v>0.55093817982187054</v>
      </c>
      <c r="J8" s="856">
        <v>0.5109900921901529</v>
      </c>
      <c r="K8" s="856">
        <v>0.41404009247498835</v>
      </c>
      <c r="L8" s="856">
        <v>0.56681922186250677</v>
      </c>
    </row>
    <row r="9" spans="2:17">
      <c r="B9" s="2534"/>
      <c r="C9" s="309" t="s">
        <v>218</v>
      </c>
      <c r="D9" s="480">
        <v>1.9301464410252031E-3</v>
      </c>
      <c r="E9" s="481">
        <v>4.0162974034501659E-3</v>
      </c>
      <c r="F9" s="482">
        <v>1.0156450178143038E-3</v>
      </c>
      <c r="G9" s="483">
        <v>1.3682266305539521E-2</v>
      </c>
      <c r="H9" s="480">
        <v>8.0779385841875297E-3</v>
      </c>
      <c r="I9" s="484">
        <v>4.1601881767450149E-3</v>
      </c>
      <c r="J9" s="857">
        <v>1.2579470121910265E-2</v>
      </c>
      <c r="K9" s="857">
        <v>6.9221788361923404E-3</v>
      </c>
      <c r="L9" s="857">
        <v>2.8827724460522828E-3</v>
      </c>
      <c r="N9" s="460"/>
    </row>
    <row r="10" spans="2:17" ht="13.5" thickBot="1">
      <c r="B10" s="2535"/>
      <c r="C10" s="309" t="s">
        <v>4</v>
      </c>
      <c r="D10" s="485">
        <f>D7+D8+D9</f>
        <v>1</v>
      </c>
      <c r="E10" s="486">
        <f>E7+E8+E9</f>
        <v>1</v>
      </c>
      <c r="F10" s="487">
        <f>F7+F8+F9</f>
        <v>1</v>
      </c>
      <c r="G10" s="485">
        <v>1</v>
      </c>
      <c r="H10" s="485">
        <v>1</v>
      </c>
      <c r="I10" s="488">
        <v>1</v>
      </c>
      <c r="J10" s="853">
        <v>1</v>
      </c>
      <c r="K10" s="853">
        <v>1</v>
      </c>
      <c r="L10" s="854">
        <v>1</v>
      </c>
    </row>
    <row r="11" spans="2:17">
      <c r="B11" s="2533" t="s">
        <v>246</v>
      </c>
      <c r="C11" s="449" t="s">
        <v>247</v>
      </c>
      <c r="D11" s="489">
        <v>0.23327920643937936</v>
      </c>
      <c r="E11" s="490">
        <v>0.21255070629223724</v>
      </c>
      <c r="F11" s="491">
        <v>0.15244889087611271</v>
      </c>
      <c r="G11" s="489">
        <v>0.18254133360121913</v>
      </c>
      <c r="H11" s="489">
        <v>0.19695535338451942</v>
      </c>
      <c r="I11" s="492">
        <v>9.931594978422853E-2</v>
      </c>
      <c r="J11" s="489">
        <v>0.17208978701789221</v>
      </c>
      <c r="K11" s="489">
        <v>0.19150312494346242</v>
      </c>
      <c r="L11" s="492">
        <v>0.1032106639630402</v>
      </c>
    </row>
    <row r="12" spans="2:17">
      <c r="B12" s="2534"/>
      <c r="C12" s="440" t="s">
        <v>248</v>
      </c>
      <c r="D12" s="476">
        <v>0.66786869226376078</v>
      </c>
      <c r="E12" s="478">
        <v>0.67991876179961164</v>
      </c>
      <c r="F12" s="479">
        <v>0.58376218257963908</v>
      </c>
      <c r="G12" s="476">
        <v>0.75059897865505532</v>
      </c>
      <c r="H12" s="476">
        <v>0.76468800078155585</v>
      </c>
      <c r="I12" s="477">
        <v>0.83186728944705735</v>
      </c>
      <c r="J12" s="476">
        <v>0.75758225005167179</v>
      </c>
      <c r="K12" s="476">
        <v>0.7579318127564606</v>
      </c>
      <c r="L12" s="477">
        <v>0.83753475350530548</v>
      </c>
    </row>
    <row r="13" spans="2:17">
      <c r="B13" s="2534"/>
      <c r="C13" s="440" t="s">
        <v>249</v>
      </c>
      <c r="D13" s="476">
        <v>1.2815494787117476E-2</v>
      </c>
      <c r="E13" s="478">
        <v>1.5648384560312072E-2</v>
      </c>
      <c r="F13" s="479">
        <v>2.6909020649413744E-2</v>
      </c>
      <c r="G13" s="476">
        <v>9.6111178557741778E-3</v>
      </c>
      <c r="H13" s="476">
        <v>4.7423077981453565E-3</v>
      </c>
      <c r="I13" s="477">
        <v>8.5143114799525153E-3</v>
      </c>
      <c r="J13" s="476">
        <v>1.1259675370273231E-2</v>
      </c>
      <c r="K13" s="476">
        <v>6.7206094933413927E-3</v>
      </c>
      <c r="L13" s="477">
        <v>7.0271553164279873E-3</v>
      </c>
      <c r="O13" s="460"/>
      <c r="Q13" s="460"/>
    </row>
    <row r="14" spans="2:17">
      <c r="B14" s="2534"/>
      <c r="C14" s="309" t="s">
        <v>250</v>
      </c>
      <c r="D14" s="480">
        <v>8.6036606509742417E-2</v>
      </c>
      <c r="E14" s="481">
        <v>9.1882147347839185E-2</v>
      </c>
      <c r="F14" s="482">
        <v>0.2368799058948344</v>
      </c>
      <c r="G14" s="480">
        <v>5.7248569887951413E-2</v>
      </c>
      <c r="H14" s="480">
        <v>3.3614338035779387E-2</v>
      </c>
      <c r="I14" s="484">
        <v>6.0302449288761571E-2</v>
      </c>
      <c r="J14" s="480">
        <v>5.9068287560162719E-2</v>
      </c>
      <c r="K14" s="480">
        <v>4.3844452806735559E-2</v>
      </c>
      <c r="L14" s="484">
        <v>5.222742721522633E-2</v>
      </c>
    </row>
    <row r="15" spans="2:17" ht="13.5" thickBot="1">
      <c r="B15" s="2535"/>
      <c r="C15" s="312" t="s">
        <v>4</v>
      </c>
      <c r="D15" s="493">
        <f>D11+D12+D13+D14</f>
        <v>1</v>
      </c>
      <c r="E15" s="494">
        <f>E11+E12+E13+E14</f>
        <v>1.0000000000000002</v>
      </c>
      <c r="F15" s="495">
        <f>F11+F12+F13+F14</f>
        <v>0.99999999999999989</v>
      </c>
      <c r="G15" s="493">
        <v>1</v>
      </c>
      <c r="H15" s="493">
        <v>1</v>
      </c>
      <c r="I15" s="496">
        <v>1</v>
      </c>
      <c r="J15" s="493">
        <v>1</v>
      </c>
      <c r="K15" s="493">
        <v>1</v>
      </c>
      <c r="L15" s="496">
        <v>1</v>
      </c>
    </row>
    <row r="16" spans="2:17">
      <c r="B16" s="2533" t="s">
        <v>251</v>
      </c>
      <c r="C16" s="434" t="s">
        <v>219</v>
      </c>
      <c r="D16" s="473">
        <v>0.46210276601961675</v>
      </c>
      <c r="E16" s="474">
        <v>0.27623842728249082</v>
      </c>
      <c r="F16" s="475">
        <v>0.68924814467458118</v>
      </c>
      <c r="G16" s="473">
        <v>0.59290933107670218</v>
      </c>
      <c r="H16" s="473">
        <v>0.55103865073961333</v>
      </c>
      <c r="I16" s="483">
        <v>0.63029251757257365</v>
      </c>
      <c r="J16" s="473">
        <v>0.59120178329827089</v>
      </c>
      <c r="K16" s="476">
        <v>0.54911803032960094</v>
      </c>
      <c r="L16" s="477">
        <v>0.62977586782953332</v>
      </c>
    </row>
    <row r="17" spans="2:12" ht="25.5">
      <c r="B17" s="2534"/>
      <c r="C17" s="440" t="s">
        <v>254</v>
      </c>
      <c r="D17" s="476">
        <v>0.30138688562916149</v>
      </c>
      <c r="E17" s="478">
        <v>0.50878439438410616</v>
      </c>
      <c r="F17" s="479">
        <v>0.29501440283454772</v>
      </c>
      <c r="G17" s="476">
        <v>0.29735819825238929</v>
      </c>
      <c r="H17" s="476">
        <v>0.15356876093721758</v>
      </c>
      <c r="I17" s="477">
        <v>0.16299949017438869</v>
      </c>
      <c r="J17" s="473">
        <v>0.30443378742528737</v>
      </c>
      <c r="K17" s="476">
        <v>0.15569455527413018</v>
      </c>
      <c r="L17" s="477">
        <v>0.16562885814025829</v>
      </c>
    </row>
    <row r="18" spans="2:12">
      <c r="B18" s="2534"/>
      <c r="C18" s="309" t="s">
        <v>221</v>
      </c>
      <c r="D18" s="480">
        <v>0.23651034835122173</v>
      </c>
      <c r="E18" s="481">
        <v>0.21497717833340305</v>
      </c>
      <c r="F18" s="482">
        <v>1.5737452490871051E-2</v>
      </c>
      <c r="G18" s="480">
        <v>0.10973247067090851</v>
      </c>
      <c r="H18" s="480">
        <v>0.29539258832316911</v>
      </c>
      <c r="I18" s="484">
        <v>0.2067079922530376</v>
      </c>
      <c r="J18" s="483">
        <v>0.10436442927644174</v>
      </c>
      <c r="K18" s="480">
        <v>0.29518741439626889</v>
      </c>
      <c r="L18" s="484">
        <v>0.20459527403020841</v>
      </c>
    </row>
    <row r="19" spans="2:12" ht="13.5" thickBot="1">
      <c r="B19" s="2535"/>
      <c r="C19" s="312" t="s">
        <v>4</v>
      </c>
      <c r="D19" s="493">
        <f>D16+D17+D18</f>
        <v>1</v>
      </c>
      <c r="E19" s="494">
        <f>E16+E17+E18</f>
        <v>1</v>
      </c>
      <c r="F19" s="495">
        <f>F16+F17+F18</f>
        <v>1</v>
      </c>
      <c r="G19" s="493">
        <v>1</v>
      </c>
      <c r="H19" s="493">
        <v>1</v>
      </c>
      <c r="I19" s="496">
        <v>1</v>
      </c>
      <c r="J19" s="493">
        <v>1</v>
      </c>
      <c r="K19" s="493">
        <v>1</v>
      </c>
      <c r="L19" s="496">
        <v>1</v>
      </c>
    </row>
    <row r="22" spans="2:12" ht="15">
      <c r="B22"/>
      <c r="C22"/>
      <c r="D22"/>
      <c r="E22"/>
      <c r="F22"/>
      <c r="G22" s="790"/>
      <c r="H22" s="790"/>
      <c r="I22" s="790"/>
    </row>
    <row r="23" spans="2:12" hidden="1">
      <c r="G23" s="497">
        <v>136777016</v>
      </c>
      <c r="H23" s="497">
        <v>56371068</v>
      </c>
      <c r="I23" s="497">
        <v>9257253</v>
      </c>
      <c r="J23" s="497">
        <v>202405337</v>
      </c>
    </row>
    <row r="24" spans="2:12" ht="15">
      <c r="B24"/>
      <c r="J24" s="497"/>
      <c r="K24" s="497"/>
      <c r="L24" s="497"/>
    </row>
    <row r="25" spans="2:12">
      <c r="G25" s="463"/>
      <c r="H25" s="463"/>
      <c r="I25" s="463"/>
      <c r="J25" s="463"/>
      <c r="K25" s="463"/>
      <c r="L25" s="463"/>
    </row>
    <row r="26" spans="2:12">
      <c r="G26" s="463"/>
      <c r="H26" s="463"/>
      <c r="I26" s="463"/>
      <c r="J26" s="463"/>
      <c r="K26" s="463"/>
      <c r="L26" s="463"/>
    </row>
    <row r="27" spans="2:12">
      <c r="G27" s="463"/>
      <c r="H27" s="463"/>
      <c r="I27" s="463"/>
      <c r="J27" s="463"/>
      <c r="K27" s="463"/>
      <c r="L27" s="463"/>
    </row>
    <row r="28" spans="2:12">
      <c r="G28" s="463"/>
      <c r="H28" s="463"/>
      <c r="I28" s="463"/>
      <c r="J28" s="463"/>
      <c r="K28" s="463"/>
      <c r="L28" s="463"/>
    </row>
    <row r="29" spans="2:12">
      <c r="J29" s="463"/>
      <c r="K29" s="463"/>
      <c r="L29" s="463"/>
    </row>
    <row r="30" spans="2:12">
      <c r="G30" s="463"/>
      <c r="H30" s="463"/>
      <c r="I30" s="463"/>
      <c r="J30" s="497"/>
      <c r="K30" s="497"/>
      <c r="L30" s="497"/>
    </row>
    <row r="31" spans="2:12">
      <c r="G31" s="463"/>
      <c r="H31" s="467"/>
      <c r="I31" s="463"/>
      <c r="J31" s="497"/>
      <c r="K31" s="497"/>
      <c r="L31" s="497"/>
    </row>
    <row r="32" spans="2:12">
      <c r="G32" s="463"/>
      <c r="H32" s="463"/>
      <c r="I32" s="463"/>
      <c r="J32" s="497"/>
      <c r="K32" s="497"/>
      <c r="L32" s="497"/>
    </row>
    <row r="33" spans="7:12">
      <c r="G33" s="463"/>
      <c r="H33" s="463"/>
      <c r="I33" s="463"/>
      <c r="J33" s="497"/>
      <c r="K33" s="497"/>
      <c r="L33" s="497"/>
    </row>
    <row r="34" spans="7:12">
      <c r="G34" s="463"/>
      <c r="H34" s="463"/>
      <c r="I34" s="463"/>
      <c r="K34" s="463"/>
      <c r="L34" s="463"/>
    </row>
    <row r="35" spans="7:12">
      <c r="K35" s="463"/>
      <c r="L35" s="463"/>
    </row>
    <row r="36" spans="7:12">
      <c r="J36" s="498"/>
      <c r="K36" s="498"/>
      <c r="L36" s="498"/>
    </row>
    <row r="37" spans="7:12">
      <c r="J37" s="498"/>
      <c r="K37" s="498"/>
      <c r="L37" s="498"/>
    </row>
    <row r="38" spans="7:12">
      <c r="J38" s="498"/>
      <c r="K38" s="498"/>
      <c r="L38" s="498"/>
    </row>
    <row r="39" spans="7:12">
      <c r="J39" s="463"/>
      <c r="K39" s="463"/>
      <c r="L39" s="463"/>
    </row>
    <row r="40" spans="7:12">
      <c r="J40" s="463"/>
      <c r="K40" s="463"/>
      <c r="L40" s="463"/>
    </row>
    <row r="41" spans="7:12">
      <c r="J41" s="463"/>
      <c r="K41" s="463"/>
      <c r="L41" s="463"/>
    </row>
    <row r="42" spans="7:12">
      <c r="J42" s="463"/>
      <c r="K42" s="463"/>
      <c r="L42" s="463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/>
  </sheetViews>
  <sheetFormatPr defaultColWidth="9.140625" defaultRowHeight="12.75"/>
  <cols>
    <col min="1" max="1" width="6" style="499" customWidth="1"/>
    <col min="2" max="2" width="20.7109375" style="499" customWidth="1"/>
    <col min="3" max="3" width="37.42578125" style="499" customWidth="1"/>
    <col min="4" max="4" width="19.85546875" style="499" customWidth="1"/>
    <col min="5" max="5" width="19.5703125" style="499" bestFit="1" customWidth="1"/>
    <col min="6" max="6" width="19.5703125" style="499" customWidth="1"/>
    <col min="7" max="7" width="17.7109375" style="499" customWidth="1"/>
    <col min="8" max="8" width="18.5703125" style="499" customWidth="1"/>
    <col min="9" max="9" width="15.7109375" style="499" customWidth="1"/>
    <col min="10" max="10" width="14.85546875" style="499" customWidth="1"/>
    <col min="11" max="11" width="17.7109375" style="499" customWidth="1"/>
    <col min="12" max="12" width="18.42578125" style="499" customWidth="1"/>
    <col min="13" max="13" width="9.140625" style="499"/>
    <col min="14" max="14" width="9" style="499" customWidth="1"/>
    <col min="15" max="16384" width="9.140625" style="499"/>
  </cols>
  <sheetData>
    <row r="2" spans="1:15">
      <c r="J2" s="500"/>
      <c r="K2" s="500"/>
      <c r="L2" s="501" t="s">
        <v>273</v>
      </c>
    </row>
    <row r="3" spans="1:15">
      <c r="C3" s="514"/>
      <c r="L3" s="502"/>
    </row>
    <row r="4" spans="1:15" ht="14.25">
      <c r="B4" s="2546" t="s">
        <v>257</v>
      </c>
      <c r="C4" s="2546"/>
      <c r="D4" s="2546"/>
      <c r="E4" s="2546"/>
      <c r="F4" s="2546"/>
      <c r="G4" s="2546"/>
      <c r="H4" s="2546"/>
      <c r="I4" s="2546"/>
      <c r="J4" s="2546"/>
      <c r="K4" s="2546"/>
      <c r="L4" s="2546"/>
    </row>
    <row r="5" spans="1:15">
      <c r="L5" s="502"/>
    </row>
    <row r="6" spans="1:15" ht="13.5" thickBot="1">
      <c r="A6" s="503"/>
      <c r="B6" s="504"/>
      <c r="C6" s="504"/>
      <c r="D6" s="504"/>
      <c r="E6" s="504"/>
      <c r="F6" s="504"/>
      <c r="G6" s="504"/>
      <c r="H6" s="504"/>
      <c r="I6" s="504"/>
      <c r="J6" s="504"/>
      <c r="K6" s="858"/>
    </row>
    <row r="7" spans="1:15" ht="96.6" customHeight="1" thickBot="1">
      <c r="A7" s="503"/>
      <c r="B7" s="505" t="s">
        <v>258</v>
      </c>
      <c r="C7" s="505" t="s">
        <v>259</v>
      </c>
      <c r="D7" s="506" t="s">
        <v>1001</v>
      </c>
      <c r="E7" s="506" t="s">
        <v>932</v>
      </c>
      <c r="F7" s="506" t="s">
        <v>1002</v>
      </c>
      <c r="G7" s="507" t="s">
        <v>929</v>
      </c>
      <c r="H7" s="507" t="s">
        <v>260</v>
      </c>
      <c r="I7" s="505" t="s">
        <v>930</v>
      </c>
      <c r="J7" s="505" t="s">
        <v>261</v>
      </c>
      <c r="K7" s="505" t="s">
        <v>931</v>
      </c>
      <c r="L7" s="505" t="s">
        <v>262</v>
      </c>
      <c r="M7" s="508"/>
    </row>
    <row r="8" spans="1:15" ht="25.5">
      <c r="A8" s="503"/>
      <c r="B8" s="2547" t="s">
        <v>263</v>
      </c>
      <c r="C8" s="509" t="s">
        <v>264</v>
      </c>
      <c r="D8" s="859">
        <v>49110703</v>
      </c>
      <c r="E8" s="1934">
        <v>47479980</v>
      </c>
      <c r="F8" s="510">
        <v>43333522</v>
      </c>
      <c r="G8" s="511">
        <v>1630723</v>
      </c>
      <c r="H8" s="511">
        <v>5777181</v>
      </c>
      <c r="I8" s="864">
        <v>3.4345486244939445E-2</v>
      </c>
      <c r="J8" s="512">
        <v>0.13331898108812848</v>
      </c>
      <c r="K8" s="512">
        <v>0.29409023485227614</v>
      </c>
      <c r="L8" s="512">
        <v>0.14954840230775179</v>
      </c>
      <c r="M8" s="513"/>
      <c r="O8" s="514"/>
    </row>
    <row r="9" spans="1:15">
      <c r="A9" s="503"/>
      <c r="B9" s="2548"/>
      <c r="C9" s="515" t="s">
        <v>7</v>
      </c>
      <c r="D9" s="860">
        <v>89388777</v>
      </c>
      <c r="E9" s="1935">
        <v>85209405</v>
      </c>
      <c r="F9" s="516">
        <v>80034933</v>
      </c>
      <c r="G9" s="1399">
        <v>4179372</v>
      </c>
      <c r="H9" s="511">
        <v>9353844</v>
      </c>
      <c r="I9" s="1941">
        <v>4.9048247667026895E-2</v>
      </c>
      <c r="J9" s="512">
        <v>0.11687201637315046</v>
      </c>
      <c r="K9" s="512">
        <v>0.75372242435718828</v>
      </c>
      <c r="L9" s="512">
        <v>0.24213408332471328</v>
      </c>
      <c r="M9" s="513"/>
      <c r="O9" s="514"/>
    </row>
    <row r="10" spans="1:15">
      <c r="A10" s="503"/>
      <c r="B10" s="2548"/>
      <c r="C10" s="515" t="s">
        <v>265</v>
      </c>
      <c r="D10" s="860">
        <v>13160700</v>
      </c>
      <c r="E10" s="1935">
        <v>13042090</v>
      </c>
      <c r="F10" s="516">
        <v>12614967</v>
      </c>
      <c r="G10" s="1399">
        <v>118610</v>
      </c>
      <c r="H10" s="511">
        <v>545733</v>
      </c>
      <c r="I10" s="1941">
        <v>9.0944012807763173E-3</v>
      </c>
      <c r="J10" s="512">
        <v>4.3260755260001872E-2</v>
      </c>
      <c r="K10" s="512">
        <v>2.1390538280154553E-2</v>
      </c>
      <c r="L10" s="512">
        <v>1.4126872299243578E-2</v>
      </c>
      <c r="M10" s="513"/>
      <c r="O10" s="514"/>
    </row>
    <row r="11" spans="1:15">
      <c r="A11" s="503"/>
      <c r="B11" s="2548"/>
      <c r="C11" s="515" t="s">
        <v>8</v>
      </c>
      <c r="D11" s="860">
        <v>23369239</v>
      </c>
      <c r="E11" s="1935">
        <v>23369828</v>
      </c>
      <c r="F11" s="516">
        <v>23348470</v>
      </c>
      <c r="G11" s="1399">
        <v>-589</v>
      </c>
      <c r="H11" s="511">
        <v>20769</v>
      </c>
      <c r="I11" s="1941">
        <v>-2.520343752636947E-5</v>
      </c>
      <c r="J11" s="512">
        <v>8.8952295375243002E-4</v>
      </c>
      <c r="K11" s="512">
        <v>-1.0622230037105668E-4</v>
      </c>
      <c r="L11" s="512">
        <v>5.3762739431734911E-4</v>
      </c>
      <c r="M11" s="513"/>
    </row>
    <row r="12" spans="1:15">
      <c r="A12" s="503"/>
      <c r="B12" s="2548"/>
      <c r="C12" s="515" t="s">
        <v>9</v>
      </c>
      <c r="D12" s="860">
        <v>327051</v>
      </c>
      <c r="E12" s="1935">
        <v>329655</v>
      </c>
      <c r="F12" s="516">
        <v>327875</v>
      </c>
      <c r="G12" s="1399">
        <v>-2604</v>
      </c>
      <c r="H12" s="511">
        <v>-824</v>
      </c>
      <c r="I12" s="1941">
        <v>-7.8991673112799744E-3</v>
      </c>
      <c r="J12" s="512">
        <v>-2.5131528783835302E-3</v>
      </c>
      <c r="K12" s="512">
        <v>-4.6961438058782951E-4</v>
      </c>
      <c r="L12" s="512">
        <v>-2.1330106067576469E-5</v>
      </c>
      <c r="M12" s="513"/>
      <c r="O12" s="514"/>
    </row>
    <row r="13" spans="1:15">
      <c r="A13" s="503"/>
      <c r="B13" s="2548"/>
      <c r="C13" s="515" t="s">
        <v>10</v>
      </c>
      <c r="D13" s="860">
        <v>2880410</v>
      </c>
      <c r="E13" s="1935">
        <v>2943085</v>
      </c>
      <c r="F13" s="516">
        <v>2983272</v>
      </c>
      <c r="G13" s="1399">
        <v>-62675</v>
      </c>
      <c r="H13" s="511">
        <v>-102862</v>
      </c>
      <c r="I13" s="1941">
        <v>-2.1295681232448266E-2</v>
      </c>
      <c r="J13" s="512">
        <v>-3.4479591535736598E-2</v>
      </c>
      <c r="K13" s="512">
        <v>-1.1303026614186718E-2</v>
      </c>
      <c r="L13" s="512">
        <v>-2.6626909834017603E-3</v>
      </c>
      <c r="M13" s="513"/>
    </row>
    <row r="14" spans="1:15" ht="13.5" thickBot="1">
      <c r="A14" s="503"/>
      <c r="B14" s="2549"/>
      <c r="C14" s="517" t="s">
        <v>11</v>
      </c>
      <c r="D14" s="860">
        <v>1233003</v>
      </c>
      <c r="E14" s="1935">
        <v>1323004</v>
      </c>
      <c r="F14" s="516">
        <v>1371741</v>
      </c>
      <c r="G14" s="1399">
        <v>-90001</v>
      </c>
      <c r="H14" s="511">
        <v>-138738</v>
      </c>
      <c r="I14" s="1941">
        <v>-6.8027761064970327E-2</v>
      </c>
      <c r="J14" s="512">
        <v>-0.10114008402460814</v>
      </c>
      <c r="K14" s="512">
        <v>-1.6231092114932889E-2</v>
      </c>
      <c r="L14" s="512">
        <v>-3.5913789509750293E-3</v>
      </c>
      <c r="M14" s="513"/>
    </row>
    <row r="15" spans="1:15" ht="16.149999999999999" customHeight="1" thickBot="1">
      <c r="A15" s="503"/>
      <c r="B15" s="2550" t="s">
        <v>266</v>
      </c>
      <c r="C15" s="2551"/>
      <c r="D15" s="861">
        <v>179469883</v>
      </c>
      <c r="E15" s="1936">
        <v>173697047</v>
      </c>
      <c r="F15" s="518">
        <v>164014780</v>
      </c>
      <c r="G15" s="1523">
        <v>5772836</v>
      </c>
      <c r="H15" s="791">
        <v>15455103</v>
      </c>
      <c r="I15" s="1315">
        <v>3.3235084301692246E-2</v>
      </c>
      <c r="J15" s="1153">
        <v>9.4229940740706411E-2</v>
      </c>
      <c r="K15" s="817">
        <v>1.0410932420795405</v>
      </c>
      <c r="L15" s="817">
        <v>0.40007158528558162</v>
      </c>
      <c r="M15" s="513"/>
      <c r="N15" s="519"/>
    </row>
    <row r="16" spans="1:15">
      <c r="A16" s="503"/>
      <c r="B16" s="2547" t="s">
        <v>267</v>
      </c>
      <c r="C16" s="520" t="s">
        <v>12</v>
      </c>
      <c r="D16" s="1316">
        <v>4864403</v>
      </c>
      <c r="E16" s="1937">
        <v>4749855</v>
      </c>
      <c r="F16" s="510">
        <v>4478062</v>
      </c>
      <c r="G16" s="1399">
        <v>114548</v>
      </c>
      <c r="H16" s="511">
        <v>386341</v>
      </c>
      <c r="I16" s="1941">
        <v>2.4116104596877169E-2</v>
      </c>
      <c r="J16" s="1155">
        <v>8.6274151630772414E-2</v>
      </c>
      <c r="K16" s="512">
        <v>2.0657983128868931E-2</v>
      </c>
      <c r="L16" s="512">
        <v>1.0000842849822281E-2</v>
      </c>
      <c r="M16" s="513"/>
    </row>
    <row r="17" spans="1:19">
      <c r="A17" s="503"/>
      <c r="B17" s="2548"/>
      <c r="C17" s="521" t="s">
        <v>13</v>
      </c>
      <c r="D17" s="1935">
        <v>45977420</v>
      </c>
      <c r="E17" s="1938">
        <v>45132169</v>
      </c>
      <c r="F17" s="516">
        <v>41769550</v>
      </c>
      <c r="G17" s="1399">
        <v>845251</v>
      </c>
      <c r="H17" s="511">
        <v>4207870</v>
      </c>
      <c r="I17" s="1941">
        <v>1.8728348730591697E-2</v>
      </c>
      <c r="J17" s="512">
        <v>0.10074013246491763</v>
      </c>
      <c r="K17" s="512">
        <v>2.0657983128868931E-2</v>
      </c>
      <c r="L17" s="512">
        <v>0.10892513764389926</v>
      </c>
      <c r="M17" s="513"/>
    </row>
    <row r="18" spans="1:19">
      <c r="A18" s="503"/>
      <c r="B18" s="2548"/>
      <c r="C18" s="521" t="s">
        <v>14</v>
      </c>
      <c r="D18" s="1935">
        <v>30122869</v>
      </c>
      <c r="E18" s="1938">
        <v>29809489</v>
      </c>
      <c r="F18" s="516">
        <v>30565050</v>
      </c>
      <c r="G18" s="1399">
        <v>313380</v>
      </c>
      <c r="H18" s="511">
        <v>-442181</v>
      </c>
      <c r="I18" s="1941">
        <v>1.051275987991609E-2</v>
      </c>
      <c r="J18" s="512">
        <v>-1.4466882926741491E-2</v>
      </c>
      <c r="K18" s="512">
        <v>0.15243549339717491</v>
      </c>
      <c r="L18" s="512">
        <v>-1.1446319940615329E-2</v>
      </c>
      <c r="M18" s="513"/>
      <c r="R18" s="514"/>
    </row>
    <row r="19" spans="1:19">
      <c r="A19" s="503"/>
      <c r="B19" s="2548"/>
      <c r="C19" s="521" t="s">
        <v>15</v>
      </c>
      <c r="D19" s="1935">
        <v>69831301</v>
      </c>
      <c r="E19" s="1938">
        <v>70606563</v>
      </c>
      <c r="F19" s="516">
        <v>67558516</v>
      </c>
      <c r="G19" s="1399">
        <v>-775262</v>
      </c>
      <c r="H19" s="511">
        <v>2272785</v>
      </c>
      <c r="I19" s="1941">
        <v>-1.0980027451555742E-2</v>
      </c>
      <c r="J19" s="512">
        <v>3.3641724753101447E-2</v>
      </c>
      <c r="K19" s="512">
        <v>5.6516034788254232E-2</v>
      </c>
      <c r="L19" s="512">
        <v>5.8833428542229109E-2</v>
      </c>
      <c r="M19" s="513"/>
    </row>
    <row r="20" spans="1:19" ht="25.5">
      <c r="A20" s="503"/>
      <c r="B20" s="2548"/>
      <c r="C20" s="522" t="s">
        <v>268</v>
      </c>
      <c r="D20" s="1400">
        <v>17480794</v>
      </c>
      <c r="E20" s="1401">
        <v>16725343</v>
      </c>
      <c r="F20" s="516">
        <v>16818902</v>
      </c>
      <c r="G20" s="1399">
        <v>755451</v>
      </c>
      <c r="H20" s="511">
        <v>661892</v>
      </c>
      <c r="I20" s="1941">
        <v>4.5168042293661781E-2</v>
      </c>
      <c r="J20" s="512">
        <v>3.9354055336073661E-2</v>
      </c>
      <c r="K20" s="512">
        <v>-0.13981343468636018</v>
      </c>
      <c r="L20" s="512">
        <v>1.7133770103495538E-2</v>
      </c>
      <c r="M20" s="513"/>
      <c r="S20" s="514"/>
    </row>
    <row r="21" spans="1:19" ht="25.5">
      <c r="A21" s="503"/>
      <c r="B21" s="2548"/>
      <c r="C21" s="522" t="s">
        <v>16</v>
      </c>
      <c r="D21" s="1400">
        <v>5266726</v>
      </c>
      <c r="E21" s="1401">
        <v>5219114</v>
      </c>
      <c r="F21" s="523">
        <v>4977421</v>
      </c>
      <c r="G21" s="1399">
        <v>47612</v>
      </c>
      <c r="H21" s="511">
        <v>289305</v>
      </c>
      <c r="I21" s="1941">
        <v>9.1226211958581483E-3</v>
      </c>
      <c r="J21" s="512">
        <v>5.8123473983816114E-2</v>
      </c>
      <c r="K21" s="512">
        <v>0.13624065031853164</v>
      </c>
      <c r="L21" s="512">
        <v>7.488963999854624E-3</v>
      </c>
      <c r="M21" s="513"/>
    </row>
    <row r="22" spans="1:19" ht="38.25">
      <c r="A22" s="503"/>
      <c r="B22" s="2548"/>
      <c r="C22" s="522" t="s">
        <v>269</v>
      </c>
      <c r="D22" s="1400">
        <v>15590183</v>
      </c>
      <c r="E22" s="1401">
        <v>15561744</v>
      </c>
      <c r="F22" s="523">
        <v>13042935</v>
      </c>
      <c r="G22" s="1399">
        <v>28439</v>
      </c>
      <c r="H22" s="511">
        <v>2547248</v>
      </c>
      <c r="I22" s="1941">
        <v>1.8274943990853468E-3</v>
      </c>
      <c r="J22" s="512">
        <v>0.19529714745952503</v>
      </c>
      <c r="K22" s="512">
        <v>8.5865130140352301E-3</v>
      </c>
      <c r="L22" s="512">
        <v>6.5938191772356824E-2</v>
      </c>
      <c r="M22" s="513"/>
    </row>
    <row r="23" spans="1:19" ht="13.5" thickBot="1">
      <c r="A23" s="503"/>
      <c r="B23" s="2549"/>
      <c r="C23" s="524" t="s">
        <v>17</v>
      </c>
      <c r="D23" s="1378">
        <v>18598422</v>
      </c>
      <c r="E23" s="1938">
        <v>19604826</v>
      </c>
      <c r="F23" s="525">
        <v>20457659</v>
      </c>
      <c r="G23" s="1399">
        <v>-1006404</v>
      </c>
      <c r="H23" s="816">
        <v>-1859237</v>
      </c>
      <c r="I23" s="1941">
        <v>-5.1334503045321597E-2</v>
      </c>
      <c r="J23" s="512">
        <v>-9.0882197225009953E-2</v>
      </c>
      <c r="K23" s="512">
        <v>5.1287877763200014E-3</v>
      </c>
      <c r="L23" s="512">
        <v>-4.8128303901411006E-2</v>
      </c>
      <c r="M23" s="513"/>
    </row>
    <row r="24" spans="1:19" ht="13.5" thickBot="1">
      <c r="A24" s="503"/>
      <c r="B24" s="2552" t="s">
        <v>270</v>
      </c>
      <c r="C24" s="2553"/>
      <c r="D24" s="862">
        <v>207732118</v>
      </c>
      <c r="E24" s="1939">
        <v>207409103</v>
      </c>
      <c r="F24" s="526">
        <v>199668095</v>
      </c>
      <c r="G24" s="1523">
        <v>323015</v>
      </c>
      <c r="H24" s="865">
        <v>8064023</v>
      </c>
      <c r="I24" s="1315">
        <v>1.5573810181320729E-3</v>
      </c>
      <c r="J24" s="1153">
        <v>4.038713846596273E-2</v>
      </c>
      <c r="K24" s="817">
        <v>-0.18149838367170276</v>
      </c>
      <c r="L24" s="817">
        <v>0.2087457110696313</v>
      </c>
      <c r="M24" s="513"/>
    </row>
    <row r="25" spans="1:19" ht="13.5" thickBot="1">
      <c r="A25" s="503"/>
      <c r="B25" s="2554" t="s">
        <v>271</v>
      </c>
      <c r="C25" s="2555"/>
      <c r="D25" s="863">
        <v>538340917</v>
      </c>
      <c r="E25" s="1940">
        <v>532795942</v>
      </c>
      <c r="F25" s="526">
        <v>499710073</v>
      </c>
      <c r="G25" s="1528">
        <v>5544975</v>
      </c>
      <c r="H25" s="815">
        <v>38630844</v>
      </c>
      <c r="I25" s="1942">
        <v>1.0407314626281444E-2</v>
      </c>
      <c r="J25" s="1153">
        <v>7.7306514491654044E-2</v>
      </c>
      <c r="K25" s="792">
        <v>5.8253644065122026E-2</v>
      </c>
      <c r="L25" s="792">
        <v>1</v>
      </c>
      <c r="M25" s="513"/>
    </row>
    <row r="26" spans="1:19" ht="30" customHeight="1">
      <c r="A26" s="503"/>
      <c r="B26" s="2545" t="s">
        <v>272</v>
      </c>
      <c r="C26" s="2545"/>
      <c r="D26" s="2545"/>
      <c r="E26" s="2545"/>
      <c r="F26" s="2545"/>
      <c r="G26" s="2545"/>
      <c r="H26" s="2545"/>
      <c r="I26" s="2545"/>
      <c r="J26" s="2545"/>
      <c r="K26" s="2545"/>
      <c r="L26" s="2545"/>
    </row>
    <row r="27" spans="1:19">
      <c r="A27" s="503"/>
      <c r="B27" s="527"/>
      <c r="C27" s="528"/>
      <c r="D27" s="528"/>
      <c r="E27" s="529"/>
      <c r="F27" s="529"/>
      <c r="G27" s="529"/>
      <c r="H27" s="530"/>
      <c r="I27" s="530"/>
      <c r="J27" s="531"/>
      <c r="K27" s="531"/>
      <c r="L27" s="528"/>
    </row>
    <row r="28" spans="1:19">
      <c r="A28" s="503"/>
      <c r="B28" s="527"/>
      <c r="C28" s="528"/>
      <c r="D28" s="528"/>
      <c r="E28" s="529"/>
      <c r="F28" s="529"/>
      <c r="G28" s="529"/>
      <c r="H28" s="530"/>
      <c r="I28" s="530"/>
      <c r="J28" s="531"/>
      <c r="K28" s="531"/>
      <c r="L28" s="532"/>
    </row>
    <row r="29" spans="1:19">
      <c r="A29" s="503"/>
      <c r="B29" s="527"/>
      <c r="C29" s="533"/>
      <c r="D29" s="533"/>
      <c r="E29" s="534"/>
      <c r="F29" s="535"/>
      <c r="G29" s="535"/>
      <c r="H29" s="536"/>
      <c r="I29" s="536"/>
      <c r="J29" s="536"/>
      <c r="K29" s="536"/>
      <c r="L29" s="530"/>
    </row>
    <row r="30" spans="1:19">
      <c r="A30" s="537"/>
      <c r="B30" s="503"/>
      <c r="C30" s="538"/>
      <c r="D30" s="538"/>
      <c r="E30" s="539"/>
      <c r="F30" s="539"/>
      <c r="G30" s="539"/>
      <c r="H30" s="540"/>
      <c r="I30" s="540"/>
      <c r="J30" s="541"/>
      <c r="K30" s="541"/>
      <c r="L30" s="531"/>
    </row>
    <row r="31" spans="1:19">
      <c r="A31" s="537"/>
      <c r="C31" s="542"/>
      <c r="D31" s="542"/>
      <c r="E31" s="539"/>
      <c r="F31" s="539"/>
      <c r="G31" s="539"/>
      <c r="H31" s="818"/>
      <c r="I31" s="818"/>
      <c r="J31" s="793"/>
      <c r="K31" s="793"/>
      <c r="L31" s="531"/>
    </row>
    <row r="32" spans="1:19">
      <c r="A32" s="537"/>
      <c r="B32" s="543"/>
      <c r="C32" s="544"/>
      <c r="D32" s="544"/>
      <c r="E32" s="539"/>
      <c r="F32" s="539"/>
      <c r="G32" s="539"/>
      <c r="H32" s="540"/>
      <c r="I32" s="540"/>
      <c r="J32" s="793"/>
      <c r="K32" s="793"/>
      <c r="L32" s="531"/>
    </row>
    <row r="33" spans="1:13">
      <c r="A33" s="537"/>
      <c r="C33" s="542"/>
      <c r="D33" s="542"/>
      <c r="E33" s="1154"/>
      <c r="F33" s="1154"/>
      <c r="G33" s="539"/>
      <c r="H33" s="540"/>
      <c r="I33" s="540"/>
      <c r="J33" s="541"/>
      <c r="K33" s="541"/>
      <c r="L33" s="531"/>
    </row>
    <row r="34" spans="1:13">
      <c r="A34" s="537"/>
      <c r="C34" s="542"/>
      <c r="D34" s="542"/>
      <c r="E34" s="539"/>
      <c r="F34" s="1154"/>
      <c r="G34" s="539"/>
      <c r="H34" s="540"/>
      <c r="I34" s="540"/>
      <c r="J34" s="541"/>
      <c r="K34" s="541"/>
      <c r="L34" s="531"/>
    </row>
    <row r="35" spans="1:13">
      <c r="A35" s="537"/>
      <c r="C35" s="542"/>
      <c r="D35" s="542"/>
      <c r="E35" s="539"/>
      <c r="F35" s="539"/>
      <c r="G35" s="539"/>
      <c r="H35" s="540"/>
      <c r="I35" s="540"/>
      <c r="J35" s="541"/>
      <c r="K35" s="541"/>
      <c r="L35" s="531"/>
    </row>
    <row r="36" spans="1:13">
      <c r="A36" s="537"/>
      <c r="C36" s="542"/>
      <c r="D36" s="542"/>
      <c r="E36" s="539"/>
      <c r="F36" s="539"/>
      <c r="G36" s="539"/>
      <c r="H36" s="540"/>
      <c r="I36" s="540"/>
      <c r="J36" s="541"/>
      <c r="K36" s="541"/>
      <c r="L36" s="531"/>
    </row>
    <row r="37" spans="1:13">
      <c r="A37" s="537"/>
      <c r="B37" s="545"/>
      <c r="C37" s="546"/>
      <c r="D37" s="546"/>
      <c r="E37" s="547"/>
      <c r="F37" s="547"/>
      <c r="G37" s="547"/>
      <c r="H37" s="548"/>
      <c r="I37" s="548"/>
      <c r="J37" s="549"/>
      <c r="K37" s="549"/>
      <c r="L37" s="550"/>
      <c r="M37" s="545"/>
    </row>
    <row r="38" spans="1:13" s="545" customFormat="1">
      <c r="A38" s="537"/>
      <c r="B38" s="543"/>
      <c r="C38" s="551"/>
      <c r="D38" s="551"/>
      <c r="E38" s="539"/>
      <c r="F38" s="539"/>
      <c r="G38" s="539"/>
      <c r="H38" s="540"/>
      <c r="I38" s="540"/>
      <c r="J38" s="541"/>
      <c r="K38" s="541"/>
      <c r="L38" s="531"/>
      <c r="M38" s="499"/>
    </row>
    <row r="39" spans="1:13">
      <c r="A39" s="537"/>
      <c r="B39" s="543"/>
      <c r="C39" s="551"/>
      <c r="D39" s="551"/>
      <c r="E39" s="539"/>
      <c r="F39" s="539"/>
      <c r="G39" s="539"/>
      <c r="H39" s="540"/>
      <c r="I39" s="540"/>
      <c r="J39" s="541"/>
      <c r="K39" s="541"/>
      <c r="L39" s="531"/>
    </row>
    <row r="40" spans="1:13">
      <c r="A40" s="537"/>
      <c r="B40" s="543"/>
      <c r="C40" s="551"/>
      <c r="D40" s="551"/>
      <c r="E40" s="539"/>
      <c r="F40" s="539"/>
      <c r="G40" s="539"/>
      <c r="H40" s="540"/>
      <c r="I40" s="540"/>
      <c r="J40" s="541"/>
      <c r="K40" s="541"/>
      <c r="L40" s="552"/>
    </row>
    <row r="41" spans="1:13">
      <c r="A41" s="537"/>
      <c r="B41" s="543"/>
      <c r="C41" s="551"/>
      <c r="D41" s="551"/>
      <c r="E41" s="539"/>
      <c r="F41" s="539"/>
      <c r="G41" s="539"/>
      <c r="H41" s="540"/>
      <c r="I41" s="540"/>
      <c r="J41" s="541"/>
      <c r="K41" s="541"/>
      <c r="L41" s="552"/>
    </row>
    <row r="42" spans="1:13">
      <c r="A42" s="537"/>
      <c r="B42" s="553"/>
      <c r="C42" s="554"/>
      <c r="D42" s="554"/>
      <c r="E42" s="539"/>
      <c r="F42" s="539"/>
      <c r="G42" s="539"/>
      <c r="H42" s="540"/>
      <c r="I42" s="540"/>
      <c r="J42" s="541"/>
      <c r="K42" s="541"/>
      <c r="L42" s="552"/>
    </row>
    <row r="43" spans="1:13">
      <c r="A43" s="537"/>
      <c r="B43" s="543"/>
      <c r="C43" s="538"/>
      <c r="D43" s="538"/>
      <c r="E43" s="539"/>
      <c r="F43" s="539"/>
      <c r="G43" s="539"/>
      <c r="H43" s="540"/>
      <c r="I43" s="540"/>
      <c r="J43" s="541"/>
      <c r="K43" s="541"/>
      <c r="L43" s="552"/>
    </row>
    <row r="44" spans="1:13">
      <c r="A44" s="537"/>
      <c r="B44" s="553"/>
      <c r="C44" s="554"/>
      <c r="D44" s="554"/>
      <c r="E44" s="539"/>
      <c r="F44" s="539"/>
      <c r="G44" s="539"/>
      <c r="H44" s="540"/>
      <c r="I44" s="540"/>
      <c r="J44" s="541"/>
      <c r="K44" s="541"/>
      <c r="L44" s="552"/>
    </row>
    <row r="45" spans="1:13">
      <c r="A45" s="537"/>
      <c r="B45" s="543"/>
      <c r="C45" s="551"/>
      <c r="D45" s="551"/>
      <c r="E45" s="539"/>
      <c r="F45" s="539"/>
      <c r="G45" s="539"/>
      <c r="H45" s="540"/>
      <c r="I45" s="540"/>
      <c r="J45" s="541"/>
      <c r="K45" s="541"/>
      <c r="L45" s="552"/>
    </row>
    <row r="46" spans="1:13">
      <c r="A46" s="537"/>
      <c r="B46" s="555"/>
      <c r="C46" s="556"/>
      <c r="D46" s="556"/>
      <c r="E46" s="557"/>
      <c r="F46" s="557"/>
      <c r="G46" s="557"/>
      <c r="H46" s="548"/>
      <c r="I46" s="548"/>
      <c r="J46" s="549"/>
      <c r="K46" s="549"/>
      <c r="L46" s="558"/>
      <c r="M46" s="545"/>
    </row>
    <row r="47" spans="1:13" s="545" customFormat="1">
      <c r="A47" s="537"/>
      <c r="B47" s="559"/>
      <c r="C47" s="560"/>
      <c r="D47" s="560"/>
      <c r="E47" s="557"/>
      <c r="F47" s="557"/>
      <c r="G47" s="557"/>
      <c r="H47" s="548"/>
      <c r="I47" s="548"/>
      <c r="J47" s="549"/>
      <c r="K47" s="549"/>
      <c r="L47" s="558"/>
    </row>
    <row r="48" spans="1:13" s="545" customFormat="1">
      <c r="A48" s="537"/>
      <c r="B48" s="499"/>
      <c r="H48" s="540"/>
      <c r="I48" s="540"/>
      <c r="J48" s="541"/>
      <c r="K48" s="541"/>
      <c r="L48" s="552"/>
      <c r="M48" s="499"/>
    </row>
    <row r="49" spans="1:12">
      <c r="A49" s="537"/>
      <c r="C49" s="542"/>
      <c r="D49" s="542"/>
      <c r="E49" s="540"/>
      <c r="F49" s="540"/>
      <c r="G49" s="540"/>
      <c r="H49" s="540"/>
      <c r="I49" s="540"/>
      <c r="J49" s="541"/>
      <c r="K49" s="541"/>
      <c r="L49" s="552"/>
    </row>
    <row r="50" spans="1:12">
      <c r="A50" s="537"/>
      <c r="C50" s="542"/>
      <c r="D50" s="542"/>
      <c r="E50" s="540"/>
      <c r="F50" s="540"/>
      <c r="G50" s="540"/>
      <c r="H50" s="540"/>
      <c r="I50" s="540"/>
      <c r="J50" s="541"/>
      <c r="K50" s="541"/>
      <c r="L50" s="561"/>
    </row>
    <row r="51" spans="1:12">
      <c r="A51" s="537"/>
      <c r="C51" s="542"/>
      <c r="D51" s="542"/>
      <c r="E51" s="540"/>
      <c r="F51" s="540"/>
      <c r="G51" s="540"/>
      <c r="H51" s="540"/>
      <c r="I51" s="540"/>
      <c r="J51" s="541"/>
      <c r="K51" s="541"/>
      <c r="L51" s="561"/>
    </row>
    <row r="52" spans="1:12">
      <c r="A52" s="537"/>
      <c r="C52" s="562"/>
      <c r="D52" s="562"/>
      <c r="E52" s="548"/>
      <c r="F52" s="548"/>
      <c r="G52" s="548"/>
      <c r="H52" s="548"/>
      <c r="I52" s="548"/>
      <c r="J52" s="549"/>
      <c r="K52" s="549"/>
      <c r="L52" s="563"/>
    </row>
    <row r="53" spans="1:12">
      <c r="A53" s="537"/>
      <c r="B53" s="564"/>
      <c r="C53" s="548"/>
      <c r="D53" s="548"/>
      <c r="E53" s="548"/>
      <c r="F53" s="548"/>
      <c r="G53" s="548"/>
      <c r="H53" s="548"/>
      <c r="I53" s="548"/>
      <c r="J53" s="549"/>
      <c r="K53" s="549"/>
    </row>
    <row r="54" spans="1:12">
      <c r="A54" s="537"/>
      <c r="E54" s="540"/>
      <c r="F54" s="540"/>
      <c r="G54" s="540"/>
    </row>
    <row r="55" spans="1:12">
      <c r="E55" s="540"/>
      <c r="F55" s="540"/>
      <c r="G55" s="540"/>
    </row>
    <row r="56" spans="1:12">
      <c r="E56" s="540"/>
      <c r="F56" s="540"/>
      <c r="G56" s="540"/>
    </row>
    <row r="57" spans="1:12">
      <c r="E57" s="540"/>
      <c r="F57" s="540"/>
      <c r="G57" s="540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12</vt:i4>
      </vt:variant>
    </vt:vector>
  </HeadingPairs>
  <TitlesOfParts>
    <vt:vector size="52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</vt:lpstr>
      <vt:lpstr>Анекс 34</vt:lpstr>
      <vt:lpstr>Анекс 35</vt:lpstr>
      <vt:lpstr>Анекс 36</vt:lpstr>
      <vt:lpstr>Анекс 37</vt:lpstr>
      <vt:lpstr>Анекс 38</vt:lpstr>
      <vt:lpstr>Анекс 39</vt:lpstr>
      <vt:lpstr>Анекс 40</vt:lpstr>
      <vt:lpstr>'Анекс 1'!Print_Area</vt:lpstr>
      <vt:lpstr>'Анекс 10'!Print_Area</vt:lpstr>
      <vt:lpstr>'Анекс 15'!Print_Area</vt:lpstr>
      <vt:lpstr>'Анекс 2'!Print_Area</vt:lpstr>
      <vt:lpstr>'Анекс 23'!Print_Area</vt:lpstr>
      <vt:lpstr>'Анекс 29'!Print_Area</vt:lpstr>
      <vt:lpstr>'Анекс 35'!Print_Area</vt:lpstr>
      <vt:lpstr>'Анекс 4'!Print_Area</vt:lpstr>
      <vt:lpstr>'Анекс 5'!Print_Area</vt:lpstr>
      <vt:lpstr>'Анекс 1'!Print_Titles</vt:lpstr>
      <vt:lpstr>'Анекс 2'!Print_Titles</vt:lpstr>
      <vt:lpstr>'Анекс 3'!Print_Titles</vt:lpstr>
    </vt:vector>
  </TitlesOfParts>
  <Company>Narodna Banka na RM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cp:lastPrinted>2019-10-10T08:29:17Z</cp:lastPrinted>
  <dcterms:created xsi:type="dcterms:W3CDTF">2015-04-01T08:28:26Z</dcterms:created>
  <dcterms:modified xsi:type="dcterms:W3CDTF">2019-11-07T10:14:29Z</dcterms:modified>
</cp:coreProperties>
</file>