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WEB INTERNET\FINANSISKA STABILNOST\EXCEL\"/>
    </mc:Choice>
  </mc:AlternateContent>
  <bookViews>
    <workbookView xWindow="0" yWindow="0" windowWidth="23040" windowHeight="9405"/>
  </bookViews>
  <sheets>
    <sheet name="Анекс 1" sheetId="130" r:id="rId1"/>
    <sheet name="Анекс 2" sheetId="131" r:id="rId2"/>
    <sheet name="Анекс 3" sheetId="132" r:id="rId3"/>
    <sheet name="Анекс 4" sheetId="114" r:id="rId4"/>
    <sheet name="Анекс 5" sheetId="115" r:id="rId5"/>
    <sheet name="Анекс 6" sheetId="116" r:id="rId6"/>
    <sheet name="Анекс 7" sheetId="117" r:id="rId7"/>
    <sheet name="Анекс 8" sheetId="118" r:id="rId8"/>
    <sheet name="Анекс 9" sheetId="119" r:id="rId9"/>
    <sheet name="Анекс 10" sheetId="127" r:id="rId10"/>
    <sheet name="Анекс 11" sheetId="121" r:id="rId11"/>
    <sheet name="Анекс 12" sheetId="122" r:id="rId12"/>
    <sheet name="Анекс 13" sheetId="123" r:id="rId13"/>
    <sheet name="Анекс 14" sheetId="124" r:id="rId14"/>
    <sheet name="Анекс 15" sheetId="129" r:id="rId15"/>
    <sheet name="Анекс 16" sheetId="133" r:id="rId16"/>
    <sheet name="Анекс 17" sheetId="134" r:id="rId17"/>
    <sheet name="Анекс 18" sheetId="135" r:id="rId18"/>
    <sheet name="Анекс 19" sheetId="136" r:id="rId19"/>
    <sheet name="Анекс 20" sheetId="137" r:id="rId20"/>
    <sheet name="Анекс 21" sheetId="138" r:id="rId21"/>
    <sheet name="Анекс 22" sheetId="139" r:id="rId22"/>
    <sheet name="Анекс 23" sheetId="140" r:id="rId23"/>
    <sheet name="Анекс 24" sheetId="141" r:id="rId24"/>
    <sheet name="Анекс 25" sheetId="142" r:id="rId25"/>
    <sheet name="Анекс 26" sheetId="143" r:id="rId26"/>
    <sheet name="Анекс 27" sheetId="144" r:id="rId27"/>
    <sheet name="Анекс 28" sheetId="145" r:id="rId28"/>
    <sheet name="Анекс 29" sheetId="146" r:id="rId29"/>
    <sheet name="Анекс 30" sheetId="147" r:id="rId30"/>
    <sheet name="Анекс 31" sheetId="148" r:id="rId31"/>
    <sheet name="Анекс 32" sheetId="149" r:id="rId32"/>
    <sheet name="Анекс 33" sheetId="150" r:id="rId33"/>
    <sheet name="Анекс 34" sheetId="151" r:id="rId34"/>
    <sheet name="Анекс 35" sheetId="152" r:id="rId35"/>
    <sheet name="Анекс 36" sheetId="153" r:id="rId36"/>
    <sheet name="Анекс 37" sheetId="154" r:id="rId37"/>
    <sheet name="Анекс 38" sheetId="155" r:id="rId38"/>
    <sheet name="Анекс 39" sheetId="156" r:id="rId39"/>
    <sheet name="Анекс 40" sheetId="157" r:id="rId40"/>
    <sheet name="Анекс 41" sheetId="158"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ana1" localSheetId="0" hidden="1">{#N/A,#N/A,TRUE,"preg4";#N/A,#N/A,TRUE,"bazpr2001"}</definedName>
    <definedName name="__ana1" localSheetId="9" hidden="1">{#N/A,#N/A,TRUE,"preg4";#N/A,#N/A,TRUE,"bazpr2001"}</definedName>
    <definedName name="__ana1" localSheetId="14" hidden="1">{#N/A,#N/A,TRUE,"preg4";#N/A,#N/A,TRUE,"bazpr2001"}</definedName>
    <definedName name="__ana1" localSheetId="1"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4" hidden="1">{#N/A,#N/A,TRUE,"preg4";#N/A,#N/A,TRUE,"bazpr99"}</definedName>
    <definedName name="__pl2000" localSheetId="1"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4" hidden="1">{#N/A,#N/A,TRUE,"preg4";#N/A,#N/A,TRUE,"bazpr2001"}</definedName>
    <definedName name="_ana1" localSheetId="1"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4" hidden="1">{#N/A,#N/A,TRUE,"preg4";#N/A,#N/A,TRUE,"bazpr99"}</definedName>
    <definedName name="_pl2000" localSheetId="1" hidden="1">{#N/A,#N/A,TRUE,"preg4";#N/A,#N/A,TRUE,"bazpr99"}</definedName>
    <definedName name="_pl2000" hidden="1">{#N/A,#N/A,TRUE,"preg4";#N/A,#N/A,TRUE,"bazpr99"}</definedName>
    <definedName name="a" localSheetId="9">#REF!</definedName>
    <definedName name="a" localSheetId="14">#REF!</definedName>
    <definedName name="a">#REF!</definedName>
    <definedName name="aa" localSheetId="0" hidden="1">{#N/A,#N/A,TRUE,"preg4";#N/A,#N/A,TRUE,"bazpr99"}</definedName>
    <definedName name="aa" localSheetId="9" hidden="1">{#N/A,#N/A,TRUE,"preg4";#N/A,#N/A,TRUE,"bazpr99"}</definedName>
    <definedName name="aa" localSheetId="14" hidden="1">{#N/A,#N/A,TRUE,"preg4";#N/A,#N/A,TRUE,"bazpr99"}</definedName>
    <definedName name="aa" localSheetId="1"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4" hidden="1">{#N/A,#N/A,TRUE,"preg4";#N/A,#N/A,TRUE,"bazpr99"}</definedName>
    <definedName name="ab" localSheetId="1"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4" hidden="1">{#N/A,#N/A,TRUE,"preg4";#N/A,#N/A,TRUE,"bazpr99"}</definedName>
    <definedName name="acac" localSheetId="1"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4" hidden="1">{#N/A,#N/A,TRUE,"preg4";#N/A,#N/A,TRUE,"bazpr99"}</definedName>
    <definedName name="acs" localSheetId="1"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4" hidden="1">{#N/A,#N/A,TRUE,"preg4";#N/A,#N/A,TRUE,"bazpr2001"}</definedName>
    <definedName name="ana" localSheetId="1"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4" hidden="1">{#N/A,#N/A,TRUE,"preg4";#N/A,#N/A,TRUE,"bazpr99"}</definedName>
    <definedName name="anamaja" localSheetId="1"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4" hidden="1">{#N/A,#N/A,TRUE,"preg4";#N/A,#N/A,TRUE,"bazpr2001"}</definedName>
    <definedName name="asc" localSheetId="1"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4" hidden="1">{#N/A,#N/A,TRUE,"preg4";#N/A,#N/A,TRUE,"bazpr2001"}</definedName>
    <definedName name="ascnajks" localSheetId="1"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4" hidden="1">{#N/A,#N/A,TRUE,"preg4";#N/A,#N/A,TRUE,"bazpr99"}</definedName>
    <definedName name="asjcn" localSheetId="1" hidden="1">{#N/A,#N/A,TRUE,"preg4";#N/A,#N/A,TRUE,"bazpr99"}</definedName>
    <definedName name="asjcn" hidden="1">{#N/A,#N/A,TRUE,"preg4";#N/A,#N/A,TRUE,"bazpr99"}</definedName>
    <definedName name="b" localSheetId="9">#REF!</definedName>
    <definedName name="b" localSheetId="14">#REF!</definedName>
    <definedName name="b">#REF!</definedName>
    <definedName name="Beg_Bal" localSheetId="9">#REF!</definedName>
    <definedName name="Beg_Bal" localSheetId="14">#REF!</definedName>
    <definedName name="Beg_Bal">#REF!</definedName>
    <definedName name="bfzxd" localSheetId="0" hidden="1">{#N/A,#N/A,TRUE,"preg4";#N/A,#N/A,TRUE,"bazpr99"}</definedName>
    <definedName name="bfzxd" localSheetId="9" hidden="1">{#N/A,#N/A,TRUE,"preg4";#N/A,#N/A,TRUE,"bazpr99"}</definedName>
    <definedName name="bfzxd" localSheetId="14" hidden="1">{#N/A,#N/A,TRUE,"preg4";#N/A,#N/A,TRUE,"bazpr99"}</definedName>
    <definedName name="bfzxd" localSheetId="1"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4" hidden="1">{#N/A,#N/A,TRUE,"preg4";#N/A,#N/A,TRUE,"bazpr99"}</definedName>
    <definedName name="bgzsdfn" localSheetId="1"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4" hidden="1">{#N/A,#N/A,TRUE,"preg4";#N/A,#N/A,TRUE,"bazpr99"}</definedName>
    <definedName name="bhbgv" localSheetId="1"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4" hidden="1">{#N/A,#N/A,TRUE,"preg4";#N/A,#N/A,TRUE,"bazpr2001"}</definedName>
    <definedName name="bibi" localSheetId="1"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4" hidden="1">{#N/A,#N/A,TRUE,"preg4";#N/A,#N/A,TRUE,"bazpr2001"}</definedName>
    <definedName name="cbfvbc" localSheetId="1" hidden="1">{#N/A,#N/A,TRUE,"preg4";#N/A,#N/A,TRUE,"bazpr2001"}</definedName>
    <definedName name="cbfvbc" hidden="1">{#N/A,#N/A,TRUE,"preg4";#N/A,#N/A,TRUE,"bazpr2001"}</definedName>
    <definedName name="change" localSheetId="0">#REF!</definedName>
    <definedName name="change" localSheetId="9">#REF!</definedName>
    <definedName name="change" localSheetId="14">#REF!</definedName>
    <definedName name="change" localSheetId="1">#REF!</definedName>
    <definedName name="change">#REF!</definedName>
    <definedName name="CUADRO_10.3.1">'[1]fondo promedio'!$A$36:$L$74</definedName>
    <definedName name="CUADRO_N__4.1.3" localSheetId="0">#REF!</definedName>
    <definedName name="CUADRO_N__4.1.3" localSheetId="9">#REF!</definedName>
    <definedName name="CUADRO_N__4.1.3" localSheetId="14">#REF!</definedName>
    <definedName name="CUADRO_N__4.1.3" localSheetId="1">#REF!</definedName>
    <definedName name="CUADRO_N__4.1.3">#REF!</definedName>
    <definedName name="cvb" localSheetId="0" hidden="1">{#N/A,#N/A,TRUE,"preg4";#N/A,#N/A,TRUE,"bazpr99"}</definedName>
    <definedName name="cvb" localSheetId="9" hidden="1">{#N/A,#N/A,TRUE,"preg4";#N/A,#N/A,TRUE,"bazpr99"}</definedName>
    <definedName name="cvb" localSheetId="14" hidden="1">{#N/A,#N/A,TRUE,"preg4";#N/A,#N/A,TRUE,"bazpr99"}</definedName>
    <definedName name="cvb" localSheetId="1"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4" hidden="1">{#N/A,#N/A,TRUE,"preg4";#N/A,#N/A,TRUE,"bazpr99"}</definedName>
    <definedName name="cvsdf" localSheetId="1"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4" hidden="1">{#N/A,#N/A,TRUE,"preg4";#N/A,#N/A,TRUE,"bazpr99"}</definedName>
    <definedName name="cvx" localSheetId="1"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4" hidden="1">{#N/A,#N/A,TRUE,"preg4";#N/A,#N/A,TRUE,"bazpr2001"}</definedName>
    <definedName name="d_d" localSheetId="1" hidden="1">{#N/A,#N/A,TRUE,"preg4";#N/A,#N/A,TRUE,"bazpr2001"}</definedName>
    <definedName name="d_d" hidden="1">{#N/A,#N/A,TRUE,"preg4";#N/A,#N/A,TRUE,"bazpr2001"}</definedName>
    <definedName name="Data" localSheetId="9">#REF!</definedName>
    <definedName name="Data" localSheetId="14">#REF!</definedName>
    <definedName name="Data">#REF!</definedName>
    <definedName name="_xlnm.Database" localSheetId="9">#REF!</definedName>
    <definedName name="_xlnm.Database" localSheetId="14">#REF!</definedName>
    <definedName name="_xlnm.Database">#REF!</definedName>
    <definedName name="Database_MI" localSheetId="9">#REF!</definedName>
    <definedName name="Database_MI" localSheetId="14">#REF!</definedName>
    <definedName name="Database_MI">#REF!</definedName>
    <definedName name="DATES" localSheetId="9">#REF!</definedName>
    <definedName name="DATES" localSheetId="14">#REF!</definedName>
    <definedName name="DATES">#REF!</definedName>
    <definedName name="dd" localSheetId="0" hidden="1">{#N/A,#N/A,TRUE,"preg4";#N/A,#N/A,TRUE,"bazpr2001"}</definedName>
    <definedName name="dd" localSheetId="9" hidden="1">{#N/A,#N/A,TRUE,"preg4";#N/A,#N/A,TRUE,"bazpr2001"}</definedName>
    <definedName name="dd" localSheetId="14" hidden="1">{#N/A,#N/A,TRUE,"preg4";#N/A,#N/A,TRUE,"bazpr2001"}</definedName>
    <definedName name="dd" localSheetId="1"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4" hidden="1">{#N/A,#N/A,TRUE,"preg4";#N/A,#N/A,TRUE,"bazpr2001"}</definedName>
    <definedName name="ddd" localSheetId="1"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4" hidden="1">{#N/A,#N/A,TRUE,"preg4";#N/A,#N/A,TRUE,"bazpr2001"}</definedName>
    <definedName name="dfgddfg" localSheetId="1"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4" hidden="1">{#N/A,#N/A,TRUE,"preg4";#N/A,#N/A,TRUE,"bazpr2001"}</definedName>
    <definedName name="dfgdf" localSheetId="1"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4" hidden="1">{#N/A,#N/A,TRUE,"preg4";#N/A,#N/A,TRUE,"bazpr99"}</definedName>
    <definedName name="dfgsd" localSheetId="1"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4" hidden="1">{#N/A,#N/A,TRUE,"preg4";#N/A,#N/A,TRUE,"bazpr99"}</definedName>
    <definedName name="dfscv" localSheetId="1"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4" hidden="1">{#N/A,#N/A,TRUE,"preg4";#N/A,#N/A,TRUE,"bazpr99"}</definedName>
    <definedName name="DFXSBG" localSheetId="1"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4" hidden="1">{#N/A,#N/A,TRUE,"preg4";#N/A,#N/A,TRUE,"bazpr2001"}</definedName>
    <definedName name="dgrvdf" localSheetId="1"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4" hidden="1">{#N/A,#N/A,TRUE,"preg4";#N/A,#N/A,TRUE,"bazpr99"}</definedName>
    <definedName name="dgsdgsd" localSheetId="1"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4" hidden="1">{#N/A,#N/A,TRUE,"preg4";#N/A,#N/A,TRUE,"bazpr99"}</definedName>
    <definedName name="dhjuhjk" localSheetId="1"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4" hidden="1">{#N/A,#N/A,TRUE,"preg4";#N/A,#N/A,TRUE,"bazpr2001"}</definedName>
    <definedName name="dolg2" localSheetId="1"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4" hidden="1">{#N/A,#N/A,TRUE,"preg4";#N/A,#N/A,TRUE,"bazpr99"}</definedName>
    <definedName name="drt" localSheetId="1"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4" hidden="1">{#N/A,#N/A,TRUE,"preg4";#N/A,#N/A,TRUE,"bazpr99"}</definedName>
    <definedName name="ds" localSheetId="1"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4" hidden="1">{#N/A,#N/A,TRUE,"preg4";#N/A,#N/A,TRUE,"bazpr99"}</definedName>
    <definedName name="dsa" localSheetId="1"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4" hidden="1">{#N/A,#N/A,TRUE,"preg4";#N/A,#N/A,TRUE,"bazpr2000"}</definedName>
    <definedName name="e" localSheetId="1"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4" hidden="1">{#N/A,#N/A,TRUE,"preg4";#N/A,#N/A,TRUE,"bazpr99"}</definedName>
    <definedName name="eefff" localSheetId="1"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4" hidden="1">{#N/A,#N/A,TRUE,"preg4";#N/A,#N/A,TRUE,"bazpr99"}</definedName>
    <definedName name="effrfrg" localSheetId="1"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4" hidden="1">{#N/A,#N/A,TRUE,"preg4";#N/A,#N/A,TRUE,"bazpr99"}</definedName>
    <definedName name="egegegeg" localSheetId="1"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4">'[3]Box-Trimese~ni dr`avni zapiData'!$AB$1</definedName>
    <definedName name="Empty" localSheetId="1">'[2]Box-Trimese~ni dr`avni zapiData'!$AB$1</definedName>
    <definedName name="Empty">'[4]Box-Trimese~ni dr`avni zapiData'!$AB$1</definedName>
    <definedName name="End_Bal" localSheetId="9">#REF!</definedName>
    <definedName name="End_Bal" localSheetId="14">#REF!</definedName>
    <definedName name="End_Bal">#REF!</definedName>
    <definedName name="esege" localSheetId="0" hidden="1">{#N/A,#N/A,TRUE,"preg4";#N/A,#N/A,TRUE,"bazpr2001"}</definedName>
    <definedName name="esege" localSheetId="9" hidden="1">{#N/A,#N/A,TRUE,"preg4";#N/A,#N/A,TRUE,"bazpr2001"}</definedName>
    <definedName name="esege" localSheetId="14" hidden="1">{#N/A,#N/A,TRUE,"preg4";#N/A,#N/A,TRUE,"bazpr2001"}</definedName>
    <definedName name="esege" localSheetId="1"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4" hidden="1">{#N/A,#N/A,TRUE,"preg4";#N/A,#N/A,TRUE,"bazpr99"}</definedName>
    <definedName name="ew\" localSheetId="1" hidden="1">{#N/A,#N/A,TRUE,"preg4";#N/A,#N/A,TRUE,"bazpr99"}</definedName>
    <definedName name="ew\" hidden="1">{#N/A,#N/A,TRUE,"preg4";#N/A,#N/A,TRUE,"bazpr99"}</definedName>
    <definedName name="Extra_Pay" localSheetId="9">#REF!</definedName>
    <definedName name="Extra_Pay" localSheetId="14">#REF!</definedName>
    <definedName name="Extra_Pay">#REF!</definedName>
    <definedName name="fasdgh" localSheetId="0" hidden="1">{#N/A,#N/A,TRUE,"preg4";#N/A,#N/A,TRUE,"bazpr2000"}</definedName>
    <definedName name="fasdgh" localSheetId="9" hidden="1">{#N/A,#N/A,TRUE,"preg4";#N/A,#N/A,TRUE,"bazpr2000"}</definedName>
    <definedName name="fasdgh" localSheetId="14" hidden="1">{#N/A,#N/A,TRUE,"preg4";#N/A,#N/A,TRUE,"bazpr2000"}</definedName>
    <definedName name="fasdgh" localSheetId="1"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4" hidden="1">{#N/A,#N/A,TRUE,"preg4";#N/A,#N/A,TRUE,"bazpr2000"}</definedName>
    <definedName name="fasef" localSheetId="1"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4" hidden="1">{#N/A,#N/A,TRUE,"preg4";#N/A,#N/A,TRUE,"bazpr2001"}</definedName>
    <definedName name="fdas" localSheetId="1"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4" hidden="1">{#N/A,#N/A,TRUE,"preg4";#N/A,#N/A,TRUE,"bazpr99"}</definedName>
    <definedName name="fdashg" localSheetId="1"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4" hidden="1">{#N/A,#N/A,TRUE,"preg4";#N/A,#N/A,TRUE,"bazpr2001"}</definedName>
    <definedName name="fdbvcbv" localSheetId="1"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4" hidden="1">{#N/A,#N/A,TRUE,"preg4";#N/A,#N/A,TRUE,"bazpr99"}</definedName>
    <definedName name="fdgbvdf" localSheetId="1"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4" hidden="1">{#N/A,#N/A,TRUE,"preg4";#N/A,#N/A,TRUE,"bazpr99"}</definedName>
    <definedName name="fdsah" localSheetId="1"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4" hidden="1">{#N/A,#N/A,TRUE,"preg4";#N/A,#N/A,TRUE,"bazpr2000"}</definedName>
    <definedName name="fdx" localSheetId="1"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4" hidden="1">{#N/A,#N/A,TRUE,"preg4";#N/A,#N/A,TRUE,"bazpr99"}</definedName>
    <definedName name="fdxcb" localSheetId="1"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4" hidden="1">{#N/A,#N/A,TRUE,"preg4";#N/A,#N/A,TRUE,"bazpr99"}</definedName>
    <definedName name="fe" localSheetId="1"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4" hidden="1">{#N/A,#N/A,TRUE,"preg4";#N/A,#N/A,TRUE,"bazpr99"}</definedName>
    <definedName name="ff" localSheetId="1"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4" hidden="1">{#N/A,#N/A,TRUE,"preg4";#N/A,#N/A,TRUE,"bazpr99"}</definedName>
    <definedName name="ffaa" localSheetId="1"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4" hidden="1">{#N/A,#N/A,TRUE,"preg4";#N/A,#N/A,TRUE,"bazpr99"}</definedName>
    <definedName name="ffd" localSheetId="1"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4" hidden="1">{#N/A,#N/A,TRUE,"preg4";#N/A,#N/A,TRUE,"bazpr99"}</definedName>
    <definedName name="ffs" localSheetId="1" hidden="1">{#N/A,#N/A,TRUE,"preg4";#N/A,#N/A,TRUE,"bazpr99"}</definedName>
    <definedName name="ffs" hidden="1">{#N/A,#N/A,TRUE,"preg4";#N/A,#N/A,TRUE,"bazpr99"}</definedName>
    <definedName name="figure" localSheetId="9">#REF!</definedName>
    <definedName name="figure" localSheetId="14">#REF!</definedName>
    <definedName name="figure">#REF!</definedName>
    <definedName name="figureq" localSheetId="9">#REF!</definedName>
    <definedName name="figureq" localSheetId="14">#REF!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4" hidden="1">{#N/A,#N/A,TRUE,"preg4";#N/A,#N/A,TRUE,"bazpr99"}</definedName>
    <definedName name="finansiranje_2" localSheetId="1"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4">#REF!</definedName>
    <definedName name="Finansisko_itn_" localSheetId="1">#REF!</definedName>
    <definedName name="Finansisko_itn_">#REF!</definedName>
    <definedName name="fraer" localSheetId="0" hidden="1">{#N/A,#N/A,TRUE,"preg4";#N/A,#N/A,TRUE,"bazpr99"}</definedName>
    <definedName name="fraer" localSheetId="9" hidden="1">{#N/A,#N/A,TRUE,"preg4";#N/A,#N/A,TRUE,"bazpr99"}</definedName>
    <definedName name="fraer" localSheetId="14" hidden="1">{#N/A,#N/A,TRUE,"preg4";#N/A,#N/A,TRUE,"bazpr99"}</definedName>
    <definedName name="fraer" localSheetId="1" hidden="1">{#N/A,#N/A,TRUE,"preg4";#N/A,#N/A,TRUE,"bazpr99"}</definedName>
    <definedName name="fraer" hidden="1">{#N/A,#N/A,TRUE,"preg4";#N/A,#N/A,TRUE,"bazpr99"}</definedName>
    <definedName name="frt" localSheetId="9">#REF!</definedName>
    <definedName name="frt" localSheetId="14">#REF!</definedName>
    <definedName name="frt">#REF!</definedName>
    <definedName name="fsssf" localSheetId="0" hidden="1">{#N/A,#N/A,TRUE,"preg4";#N/A,#N/A,TRUE,"bazpr99"}</definedName>
    <definedName name="fsssf" localSheetId="9" hidden="1">{#N/A,#N/A,TRUE,"preg4";#N/A,#N/A,TRUE,"bazpr99"}</definedName>
    <definedName name="fsssf" localSheetId="14" hidden="1">{#N/A,#N/A,TRUE,"preg4";#N/A,#N/A,TRUE,"bazpr99"}</definedName>
    <definedName name="fsssf" localSheetId="1" hidden="1">{#N/A,#N/A,TRUE,"preg4";#N/A,#N/A,TRUE,"bazpr99"}</definedName>
    <definedName name="fsssf" hidden="1">{#N/A,#N/A,TRUE,"preg4";#N/A,#N/A,TRUE,"bazpr99"}</definedName>
    <definedName name="Full_Print" localSheetId="9">#REF!</definedName>
    <definedName name="Full_Print" localSheetId="14">#REF!</definedName>
    <definedName name="Full_Print">#REF!</definedName>
    <definedName name="fvxcbbn" localSheetId="0" hidden="1">{#N/A,#N/A,TRUE,"preg4";#N/A,#N/A,TRUE,"bazpr2001"}</definedName>
    <definedName name="fvxcbbn" localSheetId="9" hidden="1">{#N/A,#N/A,TRUE,"preg4";#N/A,#N/A,TRUE,"bazpr2001"}</definedName>
    <definedName name="fvxcbbn" localSheetId="14" hidden="1">{#N/A,#N/A,TRUE,"preg4";#N/A,#N/A,TRUE,"bazpr2001"}</definedName>
    <definedName name="fvxcbbn" localSheetId="1"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4" hidden="1">{#N/A,#N/A,TRUE,"preg4";#N/A,#N/A,TRUE,"bazpr99"}</definedName>
    <definedName name="g" localSheetId="1"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4" hidden="1">{#N/A,#N/A,TRUE,"preg4";#N/A,#N/A,TRUE,"bazpr99"}</definedName>
    <definedName name="gb" localSheetId="1"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4" hidden="1">{#N/A,#N/A,TRUE,"preg4";#N/A,#N/A,TRUE,"bazpr2000"}</definedName>
    <definedName name="gfb" localSheetId="1"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4" hidden="1">{#N/A,#N/A,TRUE,"preg4";#N/A,#N/A,TRUE,"bazpr99"}</definedName>
    <definedName name="gfsesefsdf" localSheetId="1"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4" hidden="1">{#N/A,#N/A,TRUE,"preg4";#N/A,#N/A,TRUE,"bazpr2000"}</definedName>
    <definedName name="gg" localSheetId="1"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4" hidden="1">{#N/A,#N/A,TRUE,"preg4";#N/A,#N/A,TRUE,"bazpr99"}</definedName>
    <definedName name="ggd" localSheetId="1"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4" hidden="1">{#N/A,#N/A,TRUE,"preg4";#N/A,#N/A,TRUE,"bazpr99"}</definedName>
    <definedName name="gge" localSheetId="1"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4" hidden="1">{#N/A,#N/A,TRUE,"preg4";#N/A,#N/A,TRUE,"bazpr2000"}</definedName>
    <definedName name="ghfa" localSheetId="1" hidden="1">{#N/A,#N/A,TRUE,"preg4";#N/A,#N/A,TRUE,"bazpr2000"}</definedName>
    <definedName name="ghfa" hidden="1">{#N/A,#N/A,TRUE,"preg4";#N/A,#N/A,TRUE,"bazpr2000"}</definedName>
    <definedName name="ghhhh" localSheetId="0">#REF!</definedName>
    <definedName name="ghhhh" localSheetId="9">#REF!</definedName>
    <definedName name="ghhhh" localSheetId="14">#REF!</definedName>
    <definedName name="ghhhh" localSheetId="1">#REF!</definedName>
    <definedName name="ghhhh">#REF!</definedName>
    <definedName name="gr" localSheetId="0" hidden="1">{#N/A,#N/A,TRUE,"preg4";#N/A,#N/A,TRUE,"bazpr99"}</definedName>
    <definedName name="gr" localSheetId="9" hidden="1">{#N/A,#N/A,TRUE,"preg4";#N/A,#N/A,TRUE,"bazpr99"}</definedName>
    <definedName name="gr" localSheetId="14" hidden="1">{#N/A,#N/A,TRUE,"preg4";#N/A,#N/A,TRUE,"bazpr99"}</definedName>
    <definedName name="gr" localSheetId="1" hidden="1">{#N/A,#N/A,TRUE,"preg4";#N/A,#N/A,TRUE,"bazpr99"}</definedName>
    <definedName name="gr" hidden="1">{#N/A,#N/A,TRUE,"preg4";#N/A,#N/A,TRUE,"bazpr99"}</definedName>
    <definedName name="Grade_ni_tvo" localSheetId="0">#REF!</definedName>
    <definedName name="Grade_ni_tvo" localSheetId="9">#REF!</definedName>
    <definedName name="Grade_ni_tvo" localSheetId="14">#REF!</definedName>
    <definedName name="Grade_ni_tvo" localSheetId="1">#REF!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4">#REF!</definedName>
    <definedName name="GRÁFICO_N_10.2.4." localSheetId="1">#REF!</definedName>
    <definedName name="GRÁFICO_N_10.2.4.">#REF!</definedName>
    <definedName name="gs" localSheetId="0" hidden="1">{#N/A,#N/A,TRUE,"preg4";#N/A,#N/A,TRUE,"bazpr99"}</definedName>
    <definedName name="gs" localSheetId="9" hidden="1">{#N/A,#N/A,TRUE,"preg4";#N/A,#N/A,TRUE,"bazpr99"}</definedName>
    <definedName name="gs" localSheetId="14" hidden="1">{#N/A,#N/A,TRUE,"preg4";#N/A,#N/A,TRUE,"bazpr99"}</definedName>
    <definedName name="gs" localSheetId="1" hidden="1">{#N/A,#N/A,TRUE,"preg4";#N/A,#N/A,TRUE,"bazpr99"}</definedName>
    <definedName name="gs" hidden="1">{#N/A,#N/A,TRUE,"preg4";#N/A,#N/A,TRUE,"bazpr99"}</definedName>
    <definedName name="Header_Row" localSheetId="9">ROW(#REF!)</definedName>
    <definedName name="Header_Row" localSheetId="14">ROW(#REF!)</definedName>
    <definedName name="Header_Row">ROW(#REF!)</definedName>
    <definedName name="hjvfi" localSheetId="0" hidden="1">{#N/A,#N/A,TRUE,"preg4";#N/A,#N/A,TRUE,"bazpr2001"}</definedName>
    <definedName name="hjvfi" localSheetId="9" hidden="1">{#N/A,#N/A,TRUE,"preg4";#N/A,#N/A,TRUE,"bazpr2001"}</definedName>
    <definedName name="hjvfi" localSheetId="14" hidden="1">{#N/A,#N/A,TRUE,"preg4";#N/A,#N/A,TRUE,"bazpr2001"}</definedName>
    <definedName name="hjvfi" localSheetId="1"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4" hidden="1">{#N/A,#N/A,TRUE,"preg4";#N/A,#N/A,TRUE,"bazpr99"}</definedName>
    <definedName name="hnugujko" localSheetId="1"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4">#REF!</definedName>
    <definedName name="Hoteli_i_restorani" localSheetId="1">#REF!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4" hidden="1">{#N/A,#N/A,TRUE,"preg4";#N/A,#N/A,TRUE,"bazpr99"}</definedName>
    <definedName name="hsdjkdfnha" localSheetId="1"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4" hidden="1">{#N/A,#N/A,TRUE,"preg4";#N/A,#N/A,TRUE,"bazpr2000"}</definedName>
    <definedName name="hy" localSheetId="1"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4" hidden="1">{#N/A,#N/A,TRUE,"preg4";#N/A,#N/A,TRUE,"bazpr99"}</definedName>
    <definedName name="i" localSheetId="1" hidden="1">{#N/A,#N/A,TRUE,"preg4";#N/A,#N/A,TRUE,"bazpr99"}</definedName>
    <definedName name="i" hidden="1">{#N/A,#N/A,TRUE,"preg4";#N/A,#N/A,TRUE,"bazpr99"}</definedName>
    <definedName name="Industrija" localSheetId="0">#REF!</definedName>
    <definedName name="Industrija" localSheetId="9">#REF!</definedName>
    <definedName name="Industrija" localSheetId="14">#REF!</definedName>
    <definedName name="Industrija" localSheetId="1">#REF!</definedName>
    <definedName name="Industrija">#REF!</definedName>
    <definedName name="instfak" localSheetId="0" hidden="1">{#N/A,#N/A,TRUE,"preg4";#N/A,#N/A,TRUE,"bazpr99"}</definedName>
    <definedName name="instfak" localSheetId="9" hidden="1">{#N/A,#N/A,TRUE,"preg4";#N/A,#N/A,TRUE,"bazpr99"}</definedName>
    <definedName name="instfak" localSheetId="14" hidden="1">{#N/A,#N/A,TRUE,"preg4";#N/A,#N/A,TRUE,"bazpr99"}</definedName>
    <definedName name="instfak" localSheetId="1" hidden="1">{#N/A,#N/A,TRUE,"preg4";#N/A,#N/A,TRUE,"bazpr99"}</definedName>
    <definedName name="instfak" hidden="1">{#N/A,#N/A,TRUE,"preg4";#N/A,#N/A,TRUE,"bazpr99"}</definedName>
    <definedName name="Int" localSheetId="9">#REF!</definedName>
    <definedName name="Int" localSheetId="14">#REF!</definedName>
    <definedName name="Int">#REF!</definedName>
    <definedName name="Interest_Rate" localSheetId="9">#REF!</definedName>
    <definedName name="Interest_Rate" localSheetId="14">#REF!</definedName>
    <definedName name="Interest_Rate">#REF!</definedName>
    <definedName name="IZVOZ2000_YU_KO" localSheetId="0">#REF!</definedName>
    <definedName name="IZVOZ2000_YU_KO" localSheetId="9">#REF!</definedName>
    <definedName name="IZVOZ2000_YU_KO" localSheetId="14">#REF!</definedName>
    <definedName name="IZVOZ2000_YU_KO" localSheetId="1">#REF!</definedName>
    <definedName name="IZVOZ2000_YU_KO">#REF!</definedName>
    <definedName name="IZVOZ2000_YU_KO_DO_4MES" localSheetId="0">#REF!</definedName>
    <definedName name="IZVOZ2000_YU_KO_DO_4MES" localSheetId="9">#REF!</definedName>
    <definedName name="IZVOZ2000_YU_KO_DO_4MES" localSheetId="14">#REF!</definedName>
    <definedName name="IZVOZ2000_YU_KO_DO_4MES" localSheetId="1">#REF!</definedName>
    <definedName name="IZVOZ2000_YU_KO_DO_4MES">#REF!</definedName>
    <definedName name="IZVOZ2000_YU_KO_SA_6_MESECOM" localSheetId="0">#REF!</definedName>
    <definedName name="IZVOZ2000_YU_KO_SA_6_MESECOM" localSheetId="9">#REF!</definedName>
    <definedName name="IZVOZ2000_YU_KO_SA_6_MESECOM" localSheetId="14">#REF!</definedName>
    <definedName name="IZVOZ2000_YU_KO_SA_6_MESECOM" localSheetId="1">#REF!</definedName>
    <definedName name="IZVOZ2000_YU_KO_SA_6_MESECOM">#REF!</definedName>
    <definedName name="IZVOZ2001_YU_KO" localSheetId="0">#REF!</definedName>
    <definedName name="IZVOZ2001_YU_KO" localSheetId="9">#REF!</definedName>
    <definedName name="IZVOZ2001_YU_KO" localSheetId="14">#REF!</definedName>
    <definedName name="IZVOZ2001_YU_KO" localSheetId="1">#REF!</definedName>
    <definedName name="IZVOZ2001_YU_KO">#REF!</definedName>
    <definedName name="IZVOZ2001_YU_KO_NOVO" localSheetId="0">#REF!</definedName>
    <definedName name="IZVOZ2001_YU_KO_NOVO" localSheetId="9">#REF!</definedName>
    <definedName name="IZVOZ2001_YU_KO_NOVO" localSheetId="14">#REF!</definedName>
    <definedName name="IZVOZ2001_YU_KO_NOVO" localSheetId="1">#REF!</definedName>
    <definedName name="IZVOZ2001_YU_KO_NOVO">#REF!</definedName>
    <definedName name="IZVOZ2002_YU_KO" localSheetId="0">#REF!</definedName>
    <definedName name="IZVOZ2002_YU_KO" localSheetId="9">#REF!</definedName>
    <definedName name="IZVOZ2002_YU_KO" localSheetId="14">#REF!</definedName>
    <definedName name="IZVOZ2002_YU_KO" localSheetId="1">#REF!</definedName>
    <definedName name="IZVOZ2002_YU_KO">#REF!</definedName>
    <definedName name="IZVOZ2003_YU_KO" localSheetId="0">#REF!</definedName>
    <definedName name="IZVOZ2003_YU_KO" localSheetId="9">#REF!</definedName>
    <definedName name="IZVOZ2003_YU_KO" localSheetId="14">#REF!</definedName>
    <definedName name="IZVOZ2003_YU_KO" localSheetId="1">#REF!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4" hidden="1">{#N/A,#N/A,TRUE,"preg4";#N/A,#N/A,TRUE,"bazpr2001"}</definedName>
    <definedName name="jageiojiobv" localSheetId="1"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4">#REF!</definedName>
    <definedName name="Javna_uprava_itn_" localSheetId="1">#REF!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4" hidden="1">{#N/A,#N/A,TRUE,"preg4";#N/A,#N/A,TRUE,"bazpr2000"}</definedName>
    <definedName name="jijijijij" localSheetId="1"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4" hidden="1">{#N/A,#N/A,TRUE,"preg4";#N/A,#N/A,TRUE,"bazpr2000"}</definedName>
    <definedName name="jk" localSheetId="1"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4" hidden="1">{#N/A,#N/A,TRUE,"preg4";#N/A,#N/A,TRUE,"bazpr99"}</definedName>
    <definedName name="jkgjg" localSheetId="1"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4" hidden="1">{#N/A,#N/A,TRUE,"preg4";#N/A,#N/A,TRUE,"bazpr99"}</definedName>
    <definedName name="jkjk" localSheetId="1"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4" hidden="1">{#N/A,#N/A,TRUE,"preg4";#N/A,#N/A,TRUE,"bazpr2001"}</definedName>
    <definedName name="kiyt" localSheetId="1"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4" hidden="1">{#N/A,#N/A,TRUE,"preg4";#N/A,#N/A,TRUE,"bazpr2001"}</definedName>
    <definedName name="koi" localSheetId="1"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4" hidden="1">{#N/A,#N/A,TRUE,"preg4";#N/A,#N/A,TRUE,"bazpr2001"}</definedName>
    <definedName name="ksdfajklj" localSheetId="1"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4" hidden="1">{#N/A,#N/A,TRUE,"preg4";#N/A,#N/A,TRUE,"bazpr2001"}</definedName>
    <definedName name="l" localSheetId="1" hidden="1">{#N/A,#N/A,TRUE,"preg4";#N/A,#N/A,TRUE,"bazpr2001"}</definedName>
    <definedName name="l" hidden="1">{#N/A,#N/A,TRUE,"preg4";#N/A,#N/A,TRUE,"bazpr2001"}</definedName>
    <definedName name="Last_Row" localSheetId="9">IF('Анекс 10'!Values_Entered,'Анекс 10'!Header_Row+'Анекс 10'!Number_of_Payments,'Анекс 10'!Header_Row)</definedName>
    <definedName name="Last_Row" localSheetId="14">IF('Анекс 15'!Values_Entered,'Анекс 15'!Header_Row+'Анекс 15'!Number_of_Payments,'Анекс 15'!Header_Row)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4" hidden="1">{#N/A,#N/A,TRUE,"preg4";#N/A,#N/A,TRUE,"bazpr99"}</definedName>
    <definedName name="Likvidnost" localSheetId="1"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4" hidden="1">{#N/A,#N/A,TRUE,"preg4";#N/A,#N/A,TRUE,"bazpr99"}</definedName>
    <definedName name="lj" localSheetId="1"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4" hidden="1">{#N/A,#N/A,TRUE,"preg4";#N/A,#N/A,TRUE,"bazpr2001"}</definedName>
    <definedName name="ljljlk" localSheetId="1"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4" hidden="1">{#N/A,#N/A,TRUE,"preg4";#N/A,#N/A,TRUE,"bazpr99"}</definedName>
    <definedName name="ljlk" localSheetId="1"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4" hidden="1">{#N/A,#N/A,TRUE,"preg4";#N/A,#N/A,TRUE,"bazpr2000"}</definedName>
    <definedName name="Ljupka" localSheetId="1"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4" hidden="1">{#N/A,#N/A,TRUE,"preg4";#N/A,#N/A,TRUE,"bazpr99"}</definedName>
    <definedName name="lo" localSheetId="1" hidden="1">{#N/A,#N/A,TRUE,"preg4";#N/A,#N/A,TRUE,"bazpr99"}</definedName>
    <definedName name="lo" hidden="1">{#N/A,#N/A,TRUE,"preg4";#N/A,#N/A,TRUE,"bazpr99"}</definedName>
    <definedName name="Loan_Amount" localSheetId="9">#REF!</definedName>
    <definedName name="Loan_Amount" localSheetId="14">#REF!</definedName>
    <definedName name="Loan_Amount">#REF!</definedName>
    <definedName name="Loan_Start" localSheetId="9">#REF!</definedName>
    <definedName name="Loan_Start" localSheetId="14">#REF!</definedName>
    <definedName name="Loan_Start">#REF!</definedName>
    <definedName name="Loan_Years" localSheetId="9">#REF!</definedName>
    <definedName name="Loan_Years" localSheetId="14">#REF!</definedName>
    <definedName name="Loan_Years">#REF!</definedName>
    <definedName name="m" localSheetId="0" hidden="1">{#N/A,#N/A,TRUE,"preg4";#N/A,#N/A,TRUE,"bazpr99"}</definedName>
    <definedName name="m" localSheetId="9" hidden="1">{#N/A,#N/A,TRUE,"preg4";#N/A,#N/A,TRUE,"bazpr99"}</definedName>
    <definedName name="m" localSheetId="14" hidden="1">{#N/A,#N/A,TRUE,"preg4";#N/A,#N/A,TRUE,"bazpr99"}</definedName>
    <definedName name="m" localSheetId="1"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4" hidden="1">{#N/A,#N/A,TRUE,"preg4";#N/A,#N/A,TRUE,"bazpr2001"}</definedName>
    <definedName name="maja" localSheetId="1"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4" hidden="1">{#N/A,#N/A,TRUE,"preg4";#N/A,#N/A,TRUE,"bazpr99"}</definedName>
    <definedName name="majadrvzavnizapisi" localSheetId="1" hidden="1">{#N/A,#N/A,TRUE,"preg4";#N/A,#N/A,TRUE,"bazpr99"}</definedName>
    <definedName name="majadrvzavnizapisi" hidden="1">{#N/A,#N/A,TRUE,"preg4";#N/A,#N/A,TRUE,"bazpr99"}</definedName>
    <definedName name="majahjyg" localSheetId="9" hidden="1">{#N/A,#N/A,TRUE,"preg4";#N/A,#N/A,TRUE,"bazpr2001"}</definedName>
    <definedName name="majahjyg" localSheetId="14"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4" hidden="1">{#N/A,#N/A,TRUE,"preg4";#N/A,#N/A,TRUE,"bazpr99"}</definedName>
    <definedName name="majamaja" localSheetId="1"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4" hidden="1">{#N/A,#N/A,TRUE,"preg4";#N/A,#N/A,TRUE,"bazpr99"}</definedName>
    <definedName name="MAKJFKSLADJV" localSheetId="1"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4" hidden="1">{#N/A,#N/A,TRUE,"preg4";#N/A,#N/A,TRUE,"bazpr2001"}</definedName>
    <definedName name="maskjcias" localSheetId="1"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4" hidden="1">{#N/A,#N/A,TRUE,"preg4";#N/A,#N/A,TRUE,"bazpr99"}</definedName>
    <definedName name="men." localSheetId="1"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4" hidden="1">{#N/A,#N/A,TRUE,"preg4";#N/A,#N/A,TRUE,"bazpr99"}</definedName>
    <definedName name="merww" localSheetId="1"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4" hidden="1">{#N/A,#N/A,TRUE,"preg4";#N/A,#N/A,TRUE,"bazpr2001"}</definedName>
    <definedName name="mi" localSheetId="1"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4" hidden="1">{#N/A,#N/A,TRUE,"preg4";#N/A,#N/A,TRUE,"bazpr99"}</definedName>
    <definedName name="mj" localSheetId="1"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4" hidden="1">{#N/A,#N/A,TRUE,"preg4";#N/A,#N/A,TRUE,"bazpr99"}</definedName>
    <definedName name="mja" localSheetId="1"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4" hidden="1">{#N/A,#N/A,TRUE,"preg4";#N/A,#N/A,TRUE,"bazpr2001"}</definedName>
    <definedName name="mjata" localSheetId="1"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4" hidden="1">{#N/A,#N/A,TRUE,"preg4";#N/A,#N/A,TRUE,"bazpr99"}</definedName>
    <definedName name="mjhgdcb" localSheetId="1"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4" hidden="1">{#N/A,#N/A,TRUE,"preg4";#N/A,#N/A,TRUE,"bazpr2001"}</definedName>
    <definedName name="mju" localSheetId="1"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4" hidden="1">{#N/A,#N/A,TRUE,"preg4";#N/A,#N/A,TRUE,"bazpr2001"}</definedName>
    <definedName name="mk" localSheetId="1"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4" hidden="1">{#N/A,#N/A,TRUE,"preg4";#N/A,#N/A,TRUE,"bazpr2001"}</definedName>
    <definedName name="mka" localSheetId="1"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4" hidden="1">{#N/A,#N/A,TRUE,"preg4";#N/A,#N/A,TRUE,"bazpr2000"}</definedName>
    <definedName name="mkij" localSheetId="1"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4" hidden="1">{#N/A,#N/A,TRUE,"preg4";#N/A,#N/A,TRUE,"bazpr2000"}</definedName>
    <definedName name="mkiuh" localSheetId="1"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4" hidden="1">{#N/A,#N/A,TRUE,"preg4";#N/A,#N/A,TRUE,"bazpr99"}</definedName>
    <definedName name="mkiut" localSheetId="1"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4" hidden="1">{#N/A,#N/A,TRUE,"preg4";#N/A,#N/A,TRUE,"bazpr99"}</definedName>
    <definedName name="mkosdfjkopr" localSheetId="1"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4" hidden="1">{#N/A,#N/A,TRUE,"preg4";#N/A,#N/A,TRUE,"bazpr99"}</definedName>
    <definedName name="mnaifhasi" localSheetId="1"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4" hidden="1">{#N/A,#N/A,TRUE,"preg4";#N/A,#N/A,TRUE,"bazpr99"}</definedName>
    <definedName name="mskfhdj" localSheetId="1" hidden="1">{#N/A,#N/A,TRUE,"preg4";#N/A,#N/A,TRUE,"bazpr99"}</definedName>
    <definedName name="mskfhdj" hidden="1">{#N/A,#N/A,TRUE,"preg4";#N/A,#N/A,TRUE,"bazpr99"}</definedName>
    <definedName name="NAMES" localSheetId="9">#REF!</definedName>
    <definedName name="NAMES" localSheetId="14">#REF!</definedName>
    <definedName name="NAMES">#REF!</definedName>
    <definedName name="ncvihjvckl" localSheetId="0" hidden="1">{#N/A,#N/A,TRUE,"preg4";#N/A,#N/A,TRUE,"bazpr99"}</definedName>
    <definedName name="ncvihjvckl" localSheetId="9" hidden="1">{#N/A,#N/A,TRUE,"preg4";#N/A,#N/A,TRUE,"bazpr99"}</definedName>
    <definedName name="ncvihjvckl" localSheetId="14" hidden="1">{#N/A,#N/A,TRUE,"preg4";#N/A,#N/A,TRUE,"bazpr99"}</definedName>
    <definedName name="ncvihjvckl" localSheetId="1"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4" hidden="1">{#N/A,#N/A,TRUE,"preg4";#N/A,#N/A,TRUE,"bazpr99"}</definedName>
    <definedName name="neda" localSheetId="1"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4" hidden="1">{#N/A,#N/A,TRUE,"preg4";#N/A,#N/A,TRUE,"bazpr2000"}</definedName>
    <definedName name="nedaa" localSheetId="1"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4" hidden="1">{#N/A,#N/A,TRUE,"preg4";#N/A,#N/A,TRUE,"bazpr99"}</definedName>
    <definedName name="njata" localSheetId="1"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4" hidden="1">{#N/A,#N/A,TRUE,"preg4";#N/A,#N/A,TRUE,"bazpr2000"}</definedName>
    <definedName name="nty" localSheetId="1" hidden="1">{#N/A,#N/A,TRUE,"preg4";#N/A,#N/A,TRUE,"bazpr2000"}</definedName>
    <definedName name="nty" hidden="1">{#N/A,#N/A,TRUE,"preg4";#N/A,#N/A,TRUE,"bazpr2000"}</definedName>
    <definedName name="Num_Pmt_Per_Year" localSheetId="9">#REF!</definedName>
    <definedName name="Num_Pmt_Per_Year" localSheetId="14">#REF!</definedName>
    <definedName name="Num_Pmt_Per_Year">#REF!</definedName>
    <definedName name="Number_of_Payments" localSheetId="9">MATCH(0.01,'Анекс 10'!End_Bal,-1)+1</definedName>
    <definedName name="Number_of_Payments" localSheetId="14">MATCH(0.01,'Анекс 15'!End_Bal,-1)+1</definedName>
    <definedName name="Number_of_Payments">MATCH(0.01,End_Bal,-1)+1</definedName>
    <definedName name="nut" localSheetId="0" hidden="1">{#N/A,#N/A,TRUE,"preg4";#N/A,#N/A,TRUE,"bazpr99"}</definedName>
    <definedName name="nut" localSheetId="9" hidden="1">{#N/A,#N/A,TRUE,"preg4";#N/A,#N/A,TRUE,"bazpr99"}</definedName>
    <definedName name="nut" localSheetId="14" hidden="1">{#N/A,#N/A,TRUE,"preg4";#N/A,#N/A,TRUE,"bazpr99"}</definedName>
    <definedName name="nut" localSheetId="1"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4" hidden="1">{#N/A,#N/A,TRUE,"preg4";#N/A,#N/A,TRUE,"bazpr99"}</definedName>
    <definedName name="oioi" localSheetId="1"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4" hidden="1">{#N/A,#N/A,TRUE,"preg4";#N/A,#N/A,TRUE,"bazpr2000"}</definedName>
    <definedName name="ok" localSheetId="1"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4" hidden="1">{#N/A,#N/A,TRUE,"preg4";#N/A,#N/A,TRUE,"bazpr99"}</definedName>
    <definedName name="p" localSheetId="1" hidden="1">{#N/A,#N/A,TRUE,"preg4";#N/A,#N/A,TRUE,"bazpr99"}</definedName>
    <definedName name="p" hidden="1">{#N/A,#N/A,TRUE,"preg4";#N/A,#N/A,TRUE,"bazpr99"}</definedName>
    <definedName name="Pay_Date" localSheetId="9">#REF!</definedName>
    <definedName name="Pay_Date" localSheetId="14">#REF!</definedName>
    <definedName name="Pay_Date">#REF!</definedName>
    <definedName name="Pay_Num" localSheetId="9">#REF!</definedName>
    <definedName name="Pay_Num" localSheetId="14">#REF!</definedName>
    <definedName name="Pay_Num">#REF!</definedName>
    <definedName name="Payment_Date" localSheetId="9">DATE(YEAR('Анекс 10'!Loan_Start),MONTH('Анекс 10'!Loan_Start)+Payment_Number,DAY('Анекс 10'!Loan_Start))</definedName>
    <definedName name="Payment_Date" localSheetId="14">DATE(YEAR('Анекс 15'!Loan_Start),MONTH('Анекс 15'!Loan_Start)+Payment_Number,DAY('Анекс 15'!Loan_Start))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4" hidden="1">{#N/A,#N/A,TRUE,"preg4";#N/A,#N/A,TRUE,"bazpr99"}</definedName>
    <definedName name="pazar" localSheetId="1"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4" hidden="1">{#N/A,#N/A,TRUE,"preg4";#N/A,#N/A,TRUE,"bazpr99"}</definedName>
    <definedName name="pazar2000" localSheetId="1" hidden="1">{#N/A,#N/A,TRUE,"preg4";#N/A,#N/A,TRUE,"bazpr99"}</definedName>
    <definedName name="pazar2000" hidden="1">{#N/A,#N/A,TRUE,"preg4";#N/A,#N/A,TRUE,"bazpr99"}</definedName>
    <definedName name="PHV_godishen" localSheetId="0">#REF!</definedName>
    <definedName name="PHV_godishen" localSheetId="9">#REF!</definedName>
    <definedName name="PHV_godishen" localSheetId="14">#REF!</definedName>
    <definedName name="PHV_godishen" localSheetId="1">#REF!</definedName>
    <definedName name="PHV_godishen">#REF!</definedName>
    <definedName name="pita" localSheetId="0" hidden="1">{#N/A,#N/A,TRUE,"preg4";#N/A,#N/A,TRUE,"bazpr99"}</definedName>
    <definedName name="pita" localSheetId="9" hidden="1">{#N/A,#N/A,TRUE,"preg4";#N/A,#N/A,TRUE,"bazpr99"}</definedName>
    <definedName name="pita" localSheetId="14" hidden="1">{#N/A,#N/A,TRUE,"preg4";#N/A,#N/A,TRUE,"bazpr99"}</definedName>
    <definedName name="pita" localSheetId="1"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4" hidden="1">{#N/A,#N/A,TRUE,"preg4";#N/A,#N/A,TRUE,"bazpr99"}</definedName>
    <definedName name="pitaa" localSheetId="1"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4" hidden="1">{#N/A,#N/A,TRUE,"preg4";#N/A,#N/A,TRUE,"bazpr99"}</definedName>
    <definedName name="pl" localSheetId="1"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4" hidden="1">{#N/A,#N/A,TRUE,"preg4";#N/A,#N/A,TRUE,"bazpr99"}</definedName>
    <definedName name="plasmani" localSheetId="1"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4" hidden="1">{#N/A,#N/A,TRUE,"preg4";#N/A,#N/A,TRUE,"bazpr99"}</definedName>
    <definedName name="ploiu" localSheetId="1"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4" hidden="1">{#N/A,#N/A,TRUE,"preg4";#N/A,#N/A,TRUE,"bazpr99"}</definedName>
    <definedName name="po" localSheetId="1"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4" hidden="1">{#N/A,#N/A,TRUE,"preg4";#N/A,#N/A,TRUE,"bazpr99"}</definedName>
    <definedName name="pop" localSheetId="1"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4" hidden="1">{#N/A,#N/A,TRUE,"preg4";#N/A,#N/A,TRUE,"bazpr2001"}</definedName>
    <definedName name="popopo" localSheetId="1"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4" hidden="1">{#N/A,#N/A,TRUE,"preg4";#N/A,#N/A,TRUE,"bazpr2000"}</definedName>
    <definedName name="pp" localSheetId="1" hidden="1">{#N/A,#N/A,TRUE,"preg4";#N/A,#N/A,TRUE,"bazpr2000"}</definedName>
    <definedName name="pp" hidden="1">{#N/A,#N/A,TRUE,"preg4";#N/A,#N/A,TRUE,"bazpr2000"}</definedName>
    <definedName name="Princ" localSheetId="9">#REF!</definedName>
    <definedName name="Princ" localSheetId="14">#REF!</definedName>
    <definedName name="Princ">#REF!</definedName>
    <definedName name="_xlnm.Print_Area" localSheetId="0">'Анекс 1'!$B$2:$E$168</definedName>
    <definedName name="_xlnm.Print_Area" localSheetId="9">'Анекс 10'!$B$2:$Q$18</definedName>
    <definedName name="_xlnm.Print_Area" localSheetId="14">'Анекс 15'!$B$2:$Q$17</definedName>
    <definedName name="_xlnm.Print_Area" localSheetId="1">'Анекс 2'!$B$2:$E$98</definedName>
    <definedName name="_xlnm.Print_Area">#REF!</definedName>
    <definedName name="PRINT_AREA_MI" localSheetId="9">#REF!</definedName>
    <definedName name="PRINT_AREA_MI" localSheetId="14">#REF!</definedName>
    <definedName name="PRINT_AREA_MI">#REF!</definedName>
    <definedName name="Print_Area_Reset" localSheetId="9">OFFSET('Анекс 10'!Full_Print,0,0,'Анекс 10'!Last_Row)</definedName>
    <definedName name="Print_Area_Reset" localSheetId="14">OFFSET('Анекс 15'!Full_Print,0,0,'Анекс 15'!Last_Row)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4">#REF!</definedName>
    <definedName name="PRINT_TITLES_MI" localSheetId="1">#REF!</definedName>
    <definedName name="PRINT_TITLES_MI">#REF!</definedName>
    <definedName name="profitability" localSheetId="9">#REF!</definedName>
    <definedName name="profitability" localSheetId="14">#REF!</definedName>
    <definedName name="profitability">#REF!</definedName>
    <definedName name="promgraf" localSheetId="0">[5]GRAFPROM!#REF!</definedName>
    <definedName name="promgraf" localSheetId="9">[5]GRAFPROM!#REF!</definedName>
    <definedName name="promgraf" localSheetId="14">[5]GRAFPROM!#REF!</definedName>
    <definedName name="promgraf" localSheetId="1">[5]GRAFPROM!#REF!</definedName>
    <definedName name="promgraf">[5]GRAFPROM!#REF!</definedName>
    <definedName name="q" localSheetId="0" hidden="1">{#N/A,#N/A,TRUE,"preg4";#N/A,#N/A,TRUE,"bazpr99"}</definedName>
    <definedName name="q" localSheetId="9" hidden="1">{#N/A,#N/A,TRUE,"preg4";#N/A,#N/A,TRUE,"bazpr99"}</definedName>
    <definedName name="q" localSheetId="14" hidden="1">{#N/A,#N/A,TRUE,"preg4";#N/A,#N/A,TRUE,"bazpr99"}</definedName>
    <definedName name="q" localSheetId="1" hidden="1">{#N/A,#N/A,TRUE,"preg4";#N/A,#N/A,TRUE,"bazpr99"}</definedName>
    <definedName name="q" hidden="1">{#N/A,#N/A,TRUE,"preg4";#N/A,#N/A,TRUE,"bazpr99"}</definedName>
    <definedName name="Q_MMF2_UVOZ" localSheetId="0">#REF!</definedName>
    <definedName name="Q_MMF2_UVOZ" localSheetId="9">#REF!</definedName>
    <definedName name="Q_MMF2_UVOZ" localSheetId="14">#REF!</definedName>
    <definedName name="Q_MMF2_UVOZ" localSheetId="1">#REF!</definedName>
    <definedName name="Q_MMF2_UVOZ">#REF!</definedName>
    <definedName name="qqq" localSheetId="0" hidden="1">{#N/A,#N/A,TRUE,"preg4";#N/A,#N/A,TRUE,"bazpr2000"}</definedName>
    <definedName name="qqq" localSheetId="9" hidden="1">{#N/A,#N/A,TRUE,"preg4";#N/A,#N/A,TRUE,"bazpr2000"}</definedName>
    <definedName name="qqq" localSheetId="14" hidden="1">{#N/A,#N/A,TRUE,"preg4";#N/A,#N/A,TRUE,"bazpr2000"}</definedName>
    <definedName name="qqq" localSheetId="1"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4">#REF!</definedName>
    <definedName name="qryBRTRANSPROMET_period" localSheetId="1">#REF!</definedName>
    <definedName name="qryBRTRANSPROMET_period">#REF!</definedName>
    <definedName name="qwew" localSheetId="0" hidden="1">{#N/A,#N/A,TRUE,"preg4";#N/A,#N/A,TRUE,"bazpr2000"}</definedName>
    <definedName name="qwew" localSheetId="9" hidden="1">{#N/A,#N/A,TRUE,"preg4";#N/A,#N/A,TRUE,"bazpr2000"}</definedName>
    <definedName name="qwew" localSheetId="14" hidden="1">{#N/A,#N/A,TRUE,"preg4";#N/A,#N/A,TRUE,"bazpr2000"}</definedName>
    <definedName name="qwew" localSheetId="1" hidden="1">{#N/A,#N/A,TRUE,"preg4";#N/A,#N/A,TRUE,"bazpr2000"}</definedName>
    <definedName name="qwew" hidden="1">{#N/A,#N/A,TRUE,"preg4";#N/A,#N/A,TRUE,"bazpr2000"}</definedName>
    <definedName name="QYU_KO" localSheetId="0">#REF!</definedName>
    <definedName name="QYU_KO" localSheetId="9">#REF!</definedName>
    <definedName name="QYU_KO" localSheetId="14">#REF!</definedName>
    <definedName name="QYU_KO" localSheetId="1">#REF!</definedName>
    <definedName name="QYU_KO">#REF!</definedName>
    <definedName name="redk" localSheetId="0" hidden="1">{#N/A,#N/A,TRUE,"preg4";#N/A,#N/A,TRUE,"bazpr99"}</definedName>
    <definedName name="redk" localSheetId="9" hidden="1">{#N/A,#N/A,TRUE,"preg4";#N/A,#N/A,TRUE,"bazpr99"}</definedName>
    <definedName name="redk" localSheetId="14" hidden="1">{#N/A,#N/A,TRUE,"preg4";#N/A,#N/A,TRUE,"bazpr99"}</definedName>
    <definedName name="redk" localSheetId="1"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4" hidden="1">{#N/A,#N/A,TRUE,"preg4";#N/A,#N/A,TRUE,"bazpr2001"}</definedName>
    <definedName name="rfrf" localSheetId="1"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4" hidden="1">{#N/A,#N/A,TRUE,"preg4";#N/A,#N/A,TRUE,"bazpr99"}</definedName>
    <definedName name="rt" localSheetId="1"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4" hidden="1">{#N/A,#N/A,TRUE,"preg4";#N/A,#N/A,TRUE,"bazpr99"}</definedName>
    <definedName name="s" localSheetId="1"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4" hidden="1">{#N/A,#N/A,TRUE,"preg4";#N/A,#N/A,TRUE,"bazpr99"}</definedName>
    <definedName name="sasa" localSheetId="1" hidden="1">{#N/A,#N/A,TRUE,"preg4";#N/A,#N/A,TRUE,"bazpr99"}</definedName>
    <definedName name="sasa" hidden="1">{#N/A,#N/A,TRUE,"preg4";#N/A,#N/A,TRUE,"bazpr99"}</definedName>
    <definedName name="Sched_Pay" localSheetId="9">#REF!</definedName>
    <definedName name="Sched_Pay" localSheetId="14">#REF!</definedName>
    <definedName name="Sched_Pay">#REF!</definedName>
    <definedName name="Scheduled_Extra_Payments" localSheetId="9">#REF!</definedName>
    <definedName name="Scheduled_Extra_Payments" localSheetId="14">#REF!</definedName>
    <definedName name="Scheduled_Extra_Payments">#REF!</definedName>
    <definedName name="Scheduled_Interest_Rate" localSheetId="9">#REF!</definedName>
    <definedName name="Scheduled_Interest_Rate" localSheetId="14">#REF!</definedName>
    <definedName name="Scheduled_Interest_Rate">#REF!</definedName>
    <definedName name="Scheduled_Monthly_Payment" localSheetId="9">#REF!</definedName>
    <definedName name="Scheduled_Monthly_Payment" localSheetId="14">#REF!</definedName>
    <definedName name="Scheduled_Monthly_Payment">#REF!</definedName>
    <definedName name="scv" localSheetId="0" hidden="1">{#N/A,#N/A,TRUE,"preg4";#N/A,#N/A,TRUE,"bazpr99"}</definedName>
    <definedName name="scv" localSheetId="9" hidden="1">{#N/A,#N/A,TRUE,"preg4";#N/A,#N/A,TRUE,"bazpr99"}</definedName>
    <definedName name="scv" localSheetId="14" hidden="1">{#N/A,#N/A,TRUE,"preg4";#N/A,#N/A,TRUE,"bazpr99"}</definedName>
    <definedName name="scv" localSheetId="1"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4" hidden="1">{#N/A,#N/A,TRUE,"preg4";#N/A,#N/A,TRUE,"bazpr99"}</definedName>
    <definedName name="sdac" localSheetId="1" hidden="1">{#N/A,#N/A,TRUE,"preg4";#N/A,#N/A,TRUE,"bazpr99"}</definedName>
    <definedName name="sdac" hidden="1">{#N/A,#N/A,TRUE,"preg4";#N/A,#N/A,TRUE,"bazpr99"}</definedName>
    <definedName name="sdc" localSheetId="0">[6]BAZA!#REF!</definedName>
    <definedName name="sdc" localSheetId="9">[7]BAZA!#REF!</definedName>
    <definedName name="sdc" localSheetId="14">[7]BAZA!#REF!</definedName>
    <definedName name="sdc" localSheetId="1">[6]BAZA!#REF!</definedName>
    <definedName name="sdc">[8]BAZA!#REF!</definedName>
    <definedName name="sdfds" localSheetId="0" hidden="1">{#N/A,#N/A,TRUE,"preg4";#N/A,#N/A,TRUE,"bazpr99"}</definedName>
    <definedName name="sdfds" localSheetId="9" hidden="1">{#N/A,#N/A,TRUE,"preg4";#N/A,#N/A,TRUE,"bazpr99"}</definedName>
    <definedName name="sdfds" localSheetId="14" hidden="1">{#N/A,#N/A,TRUE,"preg4";#N/A,#N/A,TRUE,"bazpr99"}</definedName>
    <definedName name="sdfds" localSheetId="1"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4" hidden="1">{#N/A,#N/A,TRUE,"preg4";#N/A,#N/A,TRUE,"bazpr99"}</definedName>
    <definedName name="SDGCB" localSheetId="1"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4" hidden="1">{#N/A,#N/A,TRUE,"preg4";#N/A,#N/A,TRUE,"bazpr99"}</definedName>
    <definedName name="sds" localSheetId="1"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4" hidden="1">{#N/A,#N/A,TRUE,"preg4";#N/A,#N/A,TRUE,"bazpr2000"}</definedName>
    <definedName name="sdvg" localSheetId="1"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4" hidden="1">{#N/A,#N/A,TRUE,"preg4";#N/A,#N/A,TRUE,"bazpr99"}</definedName>
    <definedName name="se" localSheetId="1" hidden="1">{#N/A,#N/A,TRUE,"preg4";#N/A,#N/A,TRUE,"bazpr99"}</definedName>
    <definedName name="se" hidden="1">{#N/A,#N/A,TRUE,"preg4";#N/A,#N/A,TRUE,"bazpr99"}</definedName>
    <definedName name="Sel_Econ_Ind" localSheetId="0">#REF!</definedName>
    <definedName name="Sel_Econ_Ind" localSheetId="9">#REF!</definedName>
    <definedName name="Sel_Econ_Ind" localSheetId="14">#REF!</definedName>
    <definedName name="Sel_Econ_Ind" localSheetId="1">#REF!</definedName>
    <definedName name="Sel_Econ_Ind">#REF!</definedName>
    <definedName name="sfdv" localSheetId="0" hidden="1">{#N/A,#N/A,TRUE,"preg4";#N/A,#N/A,TRUE,"bazpr2001"}</definedName>
    <definedName name="sfdv" localSheetId="9" hidden="1">{#N/A,#N/A,TRUE,"preg4";#N/A,#N/A,TRUE,"bazpr2001"}</definedName>
    <definedName name="sfdv" localSheetId="14" hidden="1">{#N/A,#N/A,TRUE,"preg4";#N/A,#N/A,TRUE,"bazpr2001"}</definedName>
    <definedName name="sfdv" localSheetId="1"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4">#REF!</definedName>
    <definedName name="Soobra_aj__skladirawe_i_vrski" localSheetId="1">#REF!</definedName>
    <definedName name="Soobra_aj__skladirawe_i_vrski">#REF!</definedName>
    <definedName name="ss" localSheetId="0" hidden="1">{#N/A,#N/A,TRUE,"preg4";#N/A,#N/A,TRUE,"bazpr2001"}</definedName>
    <definedName name="ss" localSheetId="9" hidden="1">{#N/A,#N/A,TRUE,"preg4";#N/A,#N/A,TRUE,"bazpr2001"}</definedName>
    <definedName name="ss" localSheetId="14" hidden="1">{#N/A,#N/A,TRUE,"preg4";#N/A,#N/A,TRUE,"bazpr2001"}</definedName>
    <definedName name="ss" localSheetId="1" hidden="1">{#N/A,#N/A,TRUE,"preg4";#N/A,#N/A,TRUE,"bazpr2001"}</definedName>
    <definedName name="ss" hidden="1">{#N/A,#N/A,TRUE,"preg4";#N/A,#N/A,TRUE,"bazpr2001"}</definedName>
    <definedName name="SSpogrupi" localSheetId="9">#REF!</definedName>
    <definedName name="SSpogrupi" localSheetId="14">#REF!</definedName>
    <definedName name="SSpogrupi">#REF!</definedName>
    <definedName name="t" localSheetId="9">#REF!</definedName>
    <definedName name="t" localSheetId="14">#REF!</definedName>
    <definedName name="t">#REF!</definedName>
    <definedName name="tabela" localSheetId="0" hidden="1">{#N/A,#N/A,TRUE,"preg4";#N/A,#N/A,TRUE,"bazpr99"}</definedName>
    <definedName name="tabela" localSheetId="9" hidden="1">{#N/A,#N/A,TRUE,"preg4";#N/A,#N/A,TRUE,"bazpr99"}</definedName>
    <definedName name="tabela" localSheetId="14" hidden="1">{#N/A,#N/A,TRUE,"preg4";#N/A,#N/A,TRUE,"bazpr99"}</definedName>
    <definedName name="tabela" localSheetId="1"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4" hidden="1">{#N/A,#N/A,TRUE,"preg4";#N/A,#N/A,TRUE,"bazpr2001"}</definedName>
    <definedName name="teo" localSheetId="1" hidden="1">{#N/A,#N/A,TRUE,"preg4";#N/A,#N/A,TRUE,"bazpr2001"}</definedName>
    <definedName name="teo" hidden="1">{#N/A,#N/A,TRUE,"preg4";#N/A,#N/A,TRUE,"bazpr2001"}</definedName>
    <definedName name="Total_Interest" localSheetId="9">#REF!</definedName>
    <definedName name="Total_Interest" localSheetId="14">#REF!</definedName>
    <definedName name="Total_Interest">#REF!</definedName>
    <definedName name="Total_Pay" localSheetId="9">#REF!</definedName>
    <definedName name="Total_Pay" localSheetId="14">#REF!</definedName>
    <definedName name="Total_Pay">#REF!</definedName>
    <definedName name="Total_Payment" localSheetId="9">Scheduled_Payment+Extra_Payment</definedName>
    <definedName name="Total_Payment" localSheetId="14">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4" hidden="1">{#N/A,#N/A,TRUE,"preg4";#N/A,#N/A,TRUE,"bazpr2001"}</definedName>
    <definedName name="trd" localSheetId="1"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4">#REF!</definedName>
    <definedName name="UVOZ_DORABOTKI_99_TRBR" localSheetId="1">#REF!</definedName>
    <definedName name="UVOZ_DORABOTKI_99_TRBR">#REF!</definedName>
    <definedName name="UVOZ2000_10" localSheetId="0">#REF!</definedName>
    <definedName name="UVOZ2000_10" localSheetId="9">#REF!</definedName>
    <definedName name="UVOZ2000_10" localSheetId="14">#REF!</definedName>
    <definedName name="UVOZ2000_10" localSheetId="1">#REF!</definedName>
    <definedName name="UVOZ2000_10">#REF!</definedName>
    <definedName name="UVOZ2000_10_27" localSheetId="0">#REF!</definedName>
    <definedName name="UVOZ2000_10_27" localSheetId="9">#REF!</definedName>
    <definedName name="UVOZ2000_10_27" localSheetId="14">#REF!</definedName>
    <definedName name="UVOZ2000_10_27" localSheetId="1">#REF!</definedName>
    <definedName name="UVOZ2000_10_27">#REF!</definedName>
    <definedName name="UVOZ2000_27" localSheetId="0">#REF!</definedName>
    <definedName name="UVOZ2000_27" localSheetId="9">#REF!</definedName>
    <definedName name="UVOZ2000_27" localSheetId="14">#REF!</definedName>
    <definedName name="UVOZ2000_27" localSheetId="1">#REF!</definedName>
    <definedName name="UVOZ2000_27">#REF!</definedName>
    <definedName name="UVOZ2001_27" localSheetId="0">#REF!</definedName>
    <definedName name="UVOZ2001_27" localSheetId="9">#REF!</definedName>
    <definedName name="UVOZ2001_27" localSheetId="14">#REF!</definedName>
    <definedName name="UVOZ2001_27" localSheetId="1">#REF!</definedName>
    <definedName name="UVOZ2001_27">#REF!</definedName>
    <definedName name="UVOZ2002_27" localSheetId="0">#REF!</definedName>
    <definedName name="UVOZ2002_27" localSheetId="9">#REF!</definedName>
    <definedName name="UVOZ2002_27" localSheetId="14">#REF!</definedName>
    <definedName name="UVOZ2002_27" localSheetId="1">#REF!</definedName>
    <definedName name="UVOZ2002_27">#REF!</definedName>
    <definedName name="UVOZ2003_27" localSheetId="0">#REF!</definedName>
    <definedName name="UVOZ2003_27" localSheetId="9">#REF!</definedName>
    <definedName name="UVOZ2003_27" localSheetId="14">#REF!</definedName>
    <definedName name="UVOZ2003_27" localSheetId="1">#REF!</definedName>
    <definedName name="UVOZ2003_27">#REF!</definedName>
    <definedName name="UVOZ98_10_27" localSheetId="0">[6]BAZA!#REF!</definedName>
    <definedName name="UVOZ98_10_27" localSheetId="9">[7]BAZA!#REF!</definedName>
    <definedName name="UVOZ98_10_27" localSheetId="14">[7]BAZA!#REF!</definedName>
    <definedName name="UVOZ98_10_27" localSheetId="1">[6]BAZA!#REF!</definedName>
    <definedName name="UVOZ98_10_27">[8]BAZA!#REF!</definedName>
    <definedName name="Values_Entered" localSheetId="9">IF('Анекс 10'!Loan_Amount*'Анекс 10'!Interest_Rate*'Анекс 10'!Loan_Years*'Анекс 10'!Loan_Start&gt;0,1,0)</definedName>
    <definedName name="Values_Entered" localSheetId="14">IF('Анекс 15'!Loan_Amount*'Анекс 15'!Interest_Rate*'Анекс 15'!Loan_Years*'Анекс 15'!Loan_Start&gt;0,1,0)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4" hidden="1">{#N/A,#N/A,TRUE,"preg4";#N/A,#N/A,TRUE,"bazpr2000"}</definedName>
    <definedName name="vnhjikjcd" localSheetId="1"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4" hidden="1">{#N/A,#N/A,TRUE,"preg4";#N/A,#N/A,TRUE,"bazpr2001"}</definedName>
    <definedName name="vtre" localSheetId="1" hidden="1">{#N/A,#N/A,TRUE,"preg4";#N/A,#N/A,TRUE,"bazpr2001"}</definedName>
    <definedName name="vtre" hidden="1">{#N/A,#N/A,TRUE,"preg4";#N/A,#N/A,TRUE,"bazpr2001"}</definedName>
    <definedName name="w" localSheetId="9">#REF!</definedName>
    <definedName name="w" localSheetId="14">#REF!</definedName>
    <definedName name="w">#REF!</definedName>
    <definedName name="wdxsdsf" localSheetId="0" hidden="1">{#N/A,#N/A,TRUE,"preg4";#N/A,#N/A,TRUE,"bazpr2000"}</definedName>
    <definedName name="wdxsdsf" localSheetId="9" hidden="1">{#N/A,#N/A,TRUE,"preg4";#N/A,#N/A,TRUE,"bazpr2000"}</definedName>
    <definedName name="wdxsdsf" localSheetId="14" hidden="1">{#N/A,#N/A,TRUE,"preg4";#N/A,#N/A,TRUE,"bazpr2000"}</definedName>
    <definedName name="wdxsdsf" localSheetId="1"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4" hidden="1">{#N/A,#N/A,TRUE,"preg4";#N/A,#N/A,TRUE,"bazpr99"}</definedName>
    <definedName name="wfr" localSheetId="1"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4" hidden="1">{#N/A,#N/A,TRUE,"preg4";#N/A,#N/A,TRUE,"bazpr2001"}</definedName>
    <definedName name="wrn.PAZAR." localSheetId="1"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4" hidden="1">{#N/A,#N/A,TRUE,"preg4";#N/A,#N/A,TRUE,"bazpr99"}</definedName>
    <definedName name="wrn1.pazar." localSheetId="1"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4" hidden="1">{#N/A,#N/A,TRUE,"preg4";#N/A,#N/A,TRUE,"bazpr99"}</definedName>
    <definedName name="z" localSheetId="1"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4" hidden="1">{#N/A,#N/A,TRUE,"preg4";#N/A,#N/A,TRUE,"bazpr2001"}</definedName>
    <definedName name="zadolzenost" localSheetId="1"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4">#REF!</definedName>
    <definedName name="Zemjodelstvo" localSheetId="1">#REF!</definedName>
    <definedName name="Zemjodelstvo">#REF!</definedName>
    <definedName name="zz" localSheetId="0" hidden="1">{#N/A,#N/A,TRUE,"preg4";#N/A,#N/A,TRUE,"bazpr2000"}</definedName>
    <definedName name="zz" localSheetId="9" hidden="1">{#N/A,#N/A,TRUE,"preg4";#N/A,#N/A,TRUE,"bazpr2000"}</definedName>
    <definedName name="zz" localSheetId="14" hidden="1">{#N/A,#N/A,TRUE,"preg4";#N/A,#N/A,TRUE,"bazpr2000"}</definedName>
    <definedName name="zz" localSheetId="1"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4" hidden="1">{#N/A,#N/A,TRUE,"preg4";#N/A,#N/A,TRUE,"bazpr99"}</definedName>
    <definedName name="zzzz" localSheetId="1" hidden="1">{#N/A,#N/A,TRUE,"preg4";#N/A,#N/A,TRUE,"bazpr99"}</definedName>
    <definedName name="zzzz" hidden="1">{#N/A,#N/A,TRUE,"preg4";#N/A,#N/A,TRUE,"bazpr99"}</definedName>
    <definedName name="а" localSheetId="9">#REF!</definedName>
    <definedName name="а" localSheetId="14">#REF!</definedName>
    <definedName name="а">#REF!</definedName>
    <definedName name="уво" localSheetId="9">#REF!</definedName>
    <definedName name="уво" localSheetId="14">#REF!</definedName>
    <definedName name="уво">#REF!</definedName>
  </definedNames>
  <calcPr calcId="152511"/>
</workbook>
</file>

<file path=xl/calcChain.xml><?xml version="1.0" encoding="utf-8"?>
<calcChain xmlns="http://schemas.openxmlformats.org/spreadsheetml/2006/main">
  <c r="J19" i="157" l="1"/>
  <c r="I19" i="157"/>
  <c r="H19" i="157"/>
  <c r="G19" i="157"/>
  <c r="F19" i="157"/>
  <c r="E19" i="157"/>
  <c r="D19" i="157"/>
  <c r="C19" i="157"/>
  <c r="J18" i="157"/>
  <c r="I18" i="157"/>
  <c r="H18" i="157"/>
  <c r="G18" i="157"/>
  <c r="F18" i="157"/>
  <c r="E18" i="157"/>
  <c r="D18" i="157"/>
  <c r="C18" i="157"/>
  <c r="J17" i="157"/>
  <c r="I17" i="157"/>
  <c r="H17" i="157"/>
  <c r="G17" i="157"/>
  <c r="F17" i="157"/>
  <c r="E17" i="157"/>
  <c r="D17" i="157"/>
  <c r="C17" i="157"/>
  <c r="J16" i="157"/>
  <c r="I16" i="157"/>
  <c r="H16" i="157"/>
  <c r="G16" i="157"/>
  <c r="F16" i="157"/>
  <c r="E16" i="157"/>
  <c r="D16" i="157"/>
  <c r="C16" i="157"/>
  <c r="J15" i="157"/>
  <c r="I15" i="157"/>
  <c r="H15" i="157"/>
  <c r="G15" i="157"/>
  <c r="F15" i="157"/>
  <c r="E15" i="157"/>
  <c r="D15" i="157"/>
  <c r="C15" i="157"/>
  <c r="J14" i="157"/>
  <c r="I14" i="157"/>
  <c r="H14" i="157"/>
  <c r="G14" i="157"/>
  <c r="F14" i="157"/>
  <c r="E14" i="157"/>
  <c r="D14" i="157"/>
  <c r="C14" i="157"/>
  <c r="J13" i="157"/>
  <c r="I13" i="157"/>
  <c r="H13" i="157"/>
  <c r="G13" i="157"/>
  <c r="F13" i="157"/>
  <c r="E13" i="157"/>
  <c r="D13" i="157"/>
  <c r="C13" i="157"/>
  <c r="J12" i="157"/>
  <c r="I12" i="157"/>
  <c r="H12" i="157"/>
  <c r="G12" i="157"/>
  <c r="F12" i="157"/>
  <c r="E12" i="157"/>
  <c r="D12" i="157"/>
  <c r="C12" i="157"/>
  <c r="J11" i="157"/>
  <c r="I11" i="157"/>
  <c r="H11" i="157"/>
  <c r="G11" i="157"/>
  <c r="F11" i="157"/>
  <c r="E11" i="157"/>
  <c r="D11" i="157"/>
  <c r="C11" i="157"/>
  <c r="J10" i="157"/>
  <c r="I10" i="157"/>
  <c r="H10" i="157"/>
  <c r="G10" i="157"/>
  <c r="F10" i="157"/>
  <c r="E10" i="157"/>
  <c r="D10" i="157"/>
  <c r="C10" i="157"/>
  <c r="J9" i="157"/>
  <c r="I9" i="157"/>
  <c r="H9" i="157"/>
  <c r="G9" i="157"/>
  <c r="F9" i="157"/>
  <c r="E9" i="157"/>
  <c r="D9" i="157"/>
  <c r="C9" i="157"/>
  <c r="J8" i="157"/>
  <c r="I8" i="157"/>
  <c r="H8" i="157"/>
  <c r="G8" i="157"/>
  <c r="F8" i="157"/>
  <c r="E8" i="157"/>
  <c r="D8" i="157"/>
  <c r="C8" i="157"/>
  <c r="AI53" i="154" l="1"/>
  <c r="AF53" i="154"/>
  <c r="AE53" i="154"/>
  <c r="AD53" i="154"/>
  <c r="AC53" i="154"/>
  <c r="AB53" i="154"/>
  <c r="AA53" i="154"/>
  <c r="Z53" i="154"/>
  <c r="Y53" i="154"/>
  <c r="X53" i="154"/>
  <c r="W53" i="154"/>
  <c r="V53" i="154"/>
  <c r="U53" i="154"/>
  <c r="T53" i="154"/>
  <c r="AH53" i="154" s="1"/>
  <c r="S53" i="154"/>
  <c r="AG53" i="154" s="1"/>
  <c r="R53" i="154"/>
  <c r="Q53" i="154"/>
  <c r="AI52" i="154"/>
  <c r="AH52" i="154"/>
  <c r="AE52" i="154"/>
  <c r="AD52" i="154"/>
  <c r="AC52" i="154"/>
  <c r="AB52" i="154"/>
  <c r="AA52" i="154"/>
  <c r="Z52" i="154"/>
  <c r="Y52" i="154"/>
  <c r="X52" i="154"/>
  <c r="W52" i="154"/>
  <c r="V52" i="154"/>
  <c r="U52" i="154"/>
  <c r="T52" i="154"/>
  <c r="S52" i="154"/>
  <c r="AG52" i="154" s="1"/>
  <c r="R52" i="154"/>
  <c r="AF52" i="154" s="1"/>
  <c r="Q52" i="154"/>
  <c r="AG51" i="154"/>
  <c r="AD51" i="154"/>
  <c r="AB51" i="154"/>
  <c r="AA51" i="154"/>
  <c r="Z51" i="154"/>
  <c r="Y51" i="154"/>
  <c r="X51" i="154"/>
  <c r="W51" i="154"/>
  <c r="V51" i="154"/>
  <c r="U51" i="154"/>
  <c r="AI51" i="154" s="1"/>
  <c r="T51" i="154"/>
  <c r="AH51" i="154" s="1"/>
  <c r="S51" i="154"/>
  <c r="R51" i="154"/>
  <c r="AF51" i="154" s="1"/>
  <c r="Q51" i="154"/>
  <c r="AE51" i="154" s="1"/>
  <c r="AI50" i="154"/>
  <c r="AF50" i="154"/>
  <c r="AE50" i="154"/>
  <c r="AD50" i="154"/>
  <c r="AC50" i="154"/>
  <c r="AB50" i="154"/>
  <c r="AA50" i="154"/>
  <c r="Z50" i="154"/>
  <c r="Y50" i="154"/>
  <c r="X50" i="154"/>
  <c r="W50" i="154"/>
  <c r="V50" i="154"/>
  <c r="U50" i="154"/>
  <c r="T50" i="154"/>
  <c r="AH50" i="154" s="1"/>
  <c r="S50" i="154"/>
  <c r="AG50" i="154" s="1"/>
  <c r="R50" i="154"/>
  <c r="Q50" i="154"/>
  <c r="AI49" i="154"/>
  <c r="AH49" i="154"/>
  <c r="AE49" i="154"/>
  <c r="AD49" i="154"/>
  <c r="AC49" i="154"/>
  <c r="AB49" i="154"/>
  <c r="AA49" i="154"/>
  <c r="Z49" i="154"/>
  <c r="Y49" i="154"/>
  <c r="X49" i="154"/>
  <c r="W49" i="154"/>
  <c r="V49" i="154"/>
  <c r="U49" i="154"/>
  <c r="T49" i="154"/>
  <c r="S49" i="154"/>
  <c r="AG49" i="154" s="1"/>
  <c r="R49" i="154"/>
  <c r="AF49" i="154" s="1"/>
  <c r="Q49" i="154"/>
  <c r="AH48" i="154"/>
  <c r="AG48" i="154"/>
  <c r="AD48" i="154"/>
  <c r="AC48" i="154"/>
  <c r="AB48" i="154"/>
  <c r="AA48" i="154"/>
  <c r="Z48" i="154"/>
  <c r="Y48" i="154"/>
  <c r="X48" i="154"/>
  <c r="W48" i="154"/>
  <c r="V48" i="154"/>
  <c r="U48" i="154"/>
  <c r="AI48" i="154" s="1"/>
  <c r="T48" i="154"/>
  <c r="S48" i="154"/>
  <c r="R48" i="154"/>
  <c r="AF48" i="154" s="1"/>
  <c r="Q48" i="154"/>
  <c r="AE48" i="154" s="1"/>
  <c r="AG47" i="154"/>
  <c r="AF47" i="154"/>
  <c r="AD47" i="154"/>
  <c r="AC47" i="154"/>
  <c r="AB47" i="154"/>
  <c r="AA47" i="154"/>
  <c r="Z47" i="154"/>
  <c r="Y47" i="154"/>
  <c r="X47" i="154"/>
  <c r="W47" i="154"/>
  <c r="V47" i="154"/>
  <c r="U47" i="154"/>
  <c r="AI47" i="154" s="1"/>
  <c r="T47" i="154"/>
  <c r="AH47" i="154" s="1"/>
  <c r="S47" i="154"/>
  <c r="R47" i="154"/>
  <c r="Q47" i="154"/>
  <c r="AE47" i="154" s="1"/>
  <c r="AI46" i="154"/>
  <c r="AF46" i="154"/>
  <c r="AE46" i="154"/>
  <c r="AD46" i="154"/>
  <c r="AC46" i="154"/>
  <c r="AB46" i="154"/>
  <c r="AA46" i="154"/>
  <c r="Z46" i="154"/>
  <c r="Y46" i="154"/>
  <c r="X46" i="154"/>
  <c r="W46" i="154"/>
  <c r="V46" i="154"/>
  <c r="U46" i="154"/>
  <c r="T46" i="154"/>
  <c r="AH46" i="154" s="1"/>
  <c r="S46" i="154"/>
  <c r="AG46" i="154" s="1"/>
  <c r="R46" i="154"/>
  <c r="Q46" i="154"/>
  <c r="AH45" i="154"/>
  <c r="AD45" i="154"/>
  <c r="AC45" i="154"/>
  <c r="AB45" i="154"/>
  <c r="AA45" i="154"/>
  <c r="Z45" i="154"/>
  <c r="Y45" i="154"/>
  <c r="X45" i="154"/>
  <c r="W45" i="154"/>
  <c r="V45" i="154"/>
  <c r="U45" i="154"/>
  <c r="AI45" i="154" s="1"/>
  <c r="T45" i="154"/>
  <c r="S45" i="154"/>
  <c r="AG45" i="154" s="1"/>
  <c r="R45" i="154"/>
  <c r="AF45" i="154" s="1"/>
  <c r="Q45" i="154"/>
  <c r="AE45" i="154" s="1"/>
  <c r="AG44" i="154"/>
  <c r="AD44" i="154"/>
  <c r="AC44" i="154"/>
  <c r="AB44" i="154"/>
  <c r="AA44" i="154"/>
  <c r="Z44" i="154"/>
  <c r="Y44" i="154"/>
  <c r="X44" i="154"/>
  <c r="W44" i="154"/>
  <c r="V44" i="154"/>
  <c r="U44" i="154"/>
  <c r="AI44" i="154" s="1"/>
  <c r="T44" i="154"/>
  <c r="AH44" i="154" s="1"/>
  <c r="S44" i="154"/>
  <c r="R44" i="154"/>
  <c r="AF44" i="154" s="1"/>
  <c r="Q44" i="154"/>
  <c r="AE44" i="154" s="1"/>
  <c r="AF43" i="154"/>
  <c r="AD43" i="154"/>
  <c r="AC43" i="154"/>
  <c r="AB43" i="154"/>
  <c r="AA43" i="154"/>
  <c r="Z43" i="154"/>
  <c r="Y43" i="154"/>
  <c r="X43" i="154"/>
  <c r="W43" i="154"/>
  <c r="V43" i="154"/>
  <c r="U43" i="154"/>
  <c r="AI43" i="154" s="1"/>
  <c r="T43" i="154"/>
  <c r="AH43" i="154" s="1"/>
  <c r="S43" i="154"/>
  <c r="AG43" i="154" s="1"/>
  <c r="R43" i="154"/>
  <c r="Q43" i="154"/>
  <c r="AE43" i="154" s="1"/>
  <c r="AI42" i="154"/>
  <c r="AE42" i="154"/>
  <c r="AD42" i="154"/>
  <c r="AC42" i="154"/>
  <c r="AB42" i="154"/>
  <c r="AA42" i="154"/>
  <c r="Z42" i="154"/>
  <c r="Y42" i="154"/>
  <c r="X42" i="154"/>
  <c r="W42" i="154"/>
  <c r="V42" i="154"/>
  <c r="U42" i="154"/>
  <c r="T42" i="154"/>
  <c r="AH42" i="154" s="1"/>
  <c r="S42" i="154"/>
  <c r="AG42" i="154" s="1"/>
  <c r="R42" i="154"/>
  <c r="AF42" i="154" s="1"/>
  <c r="Q42" i="154"/>
  <c r="AH41" i="154"/>
  <c r="AD41" i="154"/>
  <c r="AC41" i="154"/>
  <c r="AB41" i="154"/>
  <c r="AA41" i="154"/>
  <c r="Z41" i="154"/>
  <c r="Y41" i="154"/>
  <c r="X41" i="154"/>
  <c r="W41" i="154"/>
  <c r="V41" i="154"/>
  <c r="U41" i="154"/>
  <c r="AI41" i="154" s="1"/>
  <c r="T41" i="154"/>
  <c r="S41" i="154"/>
  <c r="AG41" i="154" s="1"/>
  <c r="R41" i="154"/>
  <c r="AF41" i="154" s="1"/>
  <c r="Q41" i="154"/>
  <c r="AE41" i="154" s="1"/>
  <c r="AG40" i="154"/>
  <c r="AD40" i="154"/>
  <c r="AC40" i="154"/>
  <c r="AB40" i="154"/>
  <c r="AA40" i="154"/>
  <c r="Z40" i="154"/>
  <c r="Y40" i="154"/>
  <c r="X40" i="154"/>
  <c r="W40" i="154"/>
  <c r="V40" i="154"/>
  <c r="U40" i="154"/>
  <c r="AI40" i="154" s="1"/>
  <c r="T40" i="154"/>
  <c r="AH40" i="154" s="1"/>
  <c r="S40" i="154"/>
  <c r="R40" i="154"/>
  <c r="AF40" i="154" s="1"/>
  <c r="Q40" i="154"/>
  <c r="AE40" i="154" s="1"/>
  <c r="AF39" i="154"/>
  <c r="AD39" i="154"/>
  <c r="AC39" i="154"/>
  <c r="AB39" i="154"/>
  <c r="AA39" i="154"/>
  <c r="Z39" i="154"/>
  <c r="Y39" i="154"/>
  <c r="X39" i="154"/>
  <c r="W39" i="154"/>
  <c r="V39" i="154"/>
  <c r="U39" i="154"/>
  <c r="AI39" i="154" s="1"/>
  <c r="T39" i="154"/>
  <c r="AH39" i="154" s="1"/>
  <c r="S39" i="154"/>
  <c r="AG39" i="154" s="1"/>
  <c r="R39" i="154"/>
  <c r="Q39" i="154"/>
  <c r="AE39" i="154" s="1"/>
  <c r="AI38" i="154"/>
  <c r="AE38" i="154"/>
  <c r="AD38" i="154"/>
  <c r="AC38" i="154"/>
  <c r="AB38" i="154"/>
  <c r="AA38" i="154"/>
  <c r="Z38" i="154"/>
  <c r="Y38" i="154"/>
  <c r="X38" i="154"/>
  <c r="W38" i="154"/>
  <c r="V38" i="154"/>
  <c r="U38" i="154"/>
  <c r="T38" i="154"/>
  <c r="AH38" i="154" s="1"/>
  <c r="S38" i="154"/>
  <c r="AG38" i="154" s="1"/>
  <c r="R38" i="154"/>
  <c r="AF38" i="154" s="1"/>
  <c r="Q38" i="154"/>
  <c r="AH37" i="154"/>
  <c r="AD37" i="154"/>
  <c r="AC37" i="154"/>
  <c r="AB37" i="154"/>
  <c r="AA37" i="154"/>
  <c r="Z37" i="154"/>
  <c r="Y37" i="154"/>
  <c r="X37" i="154"/>
  <c r="W37" i="154"/>
  <c r="V37" i="154"/>
  <c r="U37" i="154"/>
  <c r="AI37" i="154" s="1"/>
  <c r="T37" i="154"/>
  <c r="S37" i="154"/>
  <c r="AG37" i="154" s="1"/>
  <c r="R37" i="154"/>
  <c r="AF37" i="154" s="1"/>
  <c r="Q37" i="154"/>
  <c r="AE37" i="154" s="1"/>
  <c r="AG36" i="154"/>
  <c r="AD36" i="154"/>
  <c r="AC36" i="154"/>
  <c r="AB36" i="154"/>
  <c r="AA36" i="154"/>
  <c r="Z36" i="154"/>
  <c r="Y36" i="154"/>
  <c r="X36" i="154"/>
  <c r="W36" i="154"/>
  <c r="V36" i="154"/>
  <c r="U36" i="154"/>
  <c r="AI36" i="154" s="1"/>
  <c r="T36" i="154"/>
  <c r="AH36" i="154" s="1"/>
  <c r="S36" i="154"/>
  <c r="R36" i="154"/>
  <c r="AF36" i="154" s="1"/>
  <c r="Q36" i="154"/>
  <c r="AE36" i="154" s="1"/>
  <c r="AF35" i="154"/>
  <c r="AD35" i="154"/>
  <c r="AC35" i="154"/>
  <c r="AB35" i="154"/>
  <c r="AA35" i="154"/>
  <c r="Z35" i="154"/>
  <c r="Y35" i="154"/>
  <c r="X35" i="154"/>
  <c r="W35" i="154"/>
  <c r="V35" i="154"/>
  <c r="U35" i="154"/>
  <c r="AI35" i="154" s="1"/>
  <c r="T35" i="154"/>
  <c r="AH35" i="154" s="1"/>
  <c r="S35" i="154"/>
  <c r="AG35" i="154" s="1"/>
  <c r="R35" i="154"/>
  <c r="Q35" i="154"/>
  <c r="AE35" i="154" s="1"/>
  <c r="AI34" i="154"/>
  <c r="AE34" i="154"/>
  <c r="AD34" i="154"/>
  <c r="AC34" i="154"/>
  <c r="AB34" i="154"/>
  <c r="AA34" i="154"/>
  <c r="Z34" i="154"/>
  <c r="Y34" i="154"/>
  <c r="X34" i="154"/>
  <c r="W34" i="154"/>
  <c r="V34" i="154"/>
  <c r="U34" i="154"/>
  <c r="T34" i="154"/>
  <c r="AH34" i="154" s="1"/>
  <c r="S34" i="154"/>
  <c r="AG34" i="154" s="1"/>
  <c r="R34" i="154"/>
  <c r="AF34" i="154" s="1"/>
  <c r="Q34" i="154"/>
  <c r="AH33" i="154"/>
  <c r="AD33" i="154"/>
  <c r="AC33" i="154"/>
  <c r="AB33" i="154"/>
  <c r="AA33" i="154"/>
  <c r="Z33" i="154"/>
  <c r="Y33" i="154"/>
  <c r="X33" i="154"/>
  <c r="W33" i="154"/>
  <c r="V33" i="154"/>
  <c r="U33" i="154"/>
  <c r="AI33" i="154" s="1"/>
  <c r="T33" i="154"/>
  <c r="S33" i="154"/>
  <c r="AG33" i="154" s="1"/>
  <c r="R33" i="154"/>
  <c r="AF33" i="154" s="1"/>
  <c r="Q33" i="154"/>
  <c r="AE33" i="154" s="1"/>
  <c r="AG32" i="154"/>
  <c r="AD32" i="154"/>
  <c r="AC32" i="154"/>
  <c r="AB32" i="154"/>
  <c r="AA32" i="154"/>
  <c r="Z32" i="154"/>
  <c r="Y32" i="154"/>
  <c r="X32" i="154"/>
  <c r="W32" i="154"/>
  <c r="V32" i="154"/>
  <c r="U32" i="154"/>
  <c r="AI32" i="154" s="1"/>
  <c r="T32" i="154"/>
  <c r="AH32" i="154" s="1"/>
  <c r="S32" i="154"/>
  <c r="R32" i="154"/>
  <c r="AF32" i="154" s="1"/>
  <c r="Q32" i="154"/>
  <c r="AE32" i="154" s="1"/>
  <c r="AF31" i="154"/>
  <c r="AD31" i="154"/>
  <c r="AC31" i="154"/>
  <c r="AB31" i="154"/>
  <c r="AA31" i="154"/>
  <c r="Z31" i="154"/>
  <c r="Y31" i="154"/>
  <c r="X31" i="154"/>
  <c r="W31" i="154"/>
  <c r="V31" i="154"/>
  <c r="U31" i="154"/>
  <c r="AI31" i="154" s="1"/>
  <c r="T31" i="154"/>
  <c r="AH31" i="154" s="1"/>
  <c r="S31" i="154"/>
  <c r="AG31" i="154" s="1"/>
  <c r="R31" i="154"/>
  <c r="Q31" i="154"/>
  <c r="AE31" i="154" s="1"/>
  <c r="AI30" i="154"/>
  <c r="AE30" i="154"/>
  <c r="AD30" i="154"/>
  <c r="AC30" i="154"/>
  <c r="AB30" i="154"/>
  <c r="AA30" i="154"/>
  <c r="Z30" i="154"/>
  <c r="Y30" i="154"/>
  <c r="X30" i="154"/>
  <c r="W30" i="154"/>
  <c r="V30" i="154"/>
  <c r="U30" i="154"/>
  <c r="T30" i="154"/>
  <c r="AH30" i="154" s="1"/>
  <c r="S30" i="154"/>
  <c r="AG30" i="154" s="1"/>
  <c r="R30" i="154"/>
  <c r="AF30" i="154" s="1"/>
  <c r="Q30" i="154"/>
  <c r="AH29" i="154"/>
  <c r="AD29" i="154"/>
  <c r="AC29" i="154"/>
  <c r="AB29" i="154"/>
  <c r="AA29" i="154"/>
  <c r="Z29" i="154"/>
  <c r="Y29" i="154"/>
  <c r="X29" i="154"/>
  <c r="W29" i="154"/>
  <c r="V29" i="154"/>
  <c r="U29" i="154"/>
  <c r="AI29" i="154" s="1"/>
  <c r="T29" i="154"/>
  <c r="S29" i="154"/>
  <c r="AG29" i="154" s="1"/>
  <c r="R29" i="154"/>
  <c r="AF29" i="154" s="1"/>
  <c r="Q29" i="154"/>
  <c r="AE29" i="154" s="1"/>
  <c r="AG28" i="154"/>
  <c r="AD28" i="154"/>
  <c r="AC28" i="154"/>
  <c r="AB28" i="154"/>
  <c r="AA28" i="154"/>
  <c r="Z28" i="154"/>
  <c r="Y28" i="154"/>
  <c r="X28" i="154"/>
  <c r="W28" i="154"/>
  <c r="V28" i="154"/>
  <c r="U28" i="154"/>
  <c r="AI28" i="154" s="1"/>
  <c r="T28" i="154"/>
  <c r="AH28" i="154" s="1"/>
  <c r="S28" i="154"/>
  <c r="R28" i="154"/>
  <c r="AF28" i="154" s="1"/>
  <c r="Q28" i="154"/>
  <c r="AE28" i="154" s="1"/>
  <c r="AF27" i="154"/>
  <c r="AD27" i="154"/>
  <c r="AC27" i="154"/>
  <c r="AB27" i="154"/>
  <c r="AA27" i="154"/>
  <c r="Z27" i="154"/>
  <c r="Y27" i="154"/>
  <c r="X27" i="154"/>
  <c r="W27" i="154"/>
  <c r="V27" i="154"/>
  <c r="U27" i="154"/>
  <c r="AI27" i="154" s="1"/>
  <c r="T27" i="154"/>
  <c r="AH27" i="154" s="1"/>
  <c r="S27" i="154"/>
  <c r="AG27" i="154" s="1"/>
  <c r="R27" i="154"/>
  <c r="Q27" i="154"/>
  <c r="AE27" i="154" s="1"/>
  <c r="AI26" i="154"/>
  <c r="AE26" i="154"/>
  <c r="AD26" i="154"/>
  <c r="AC26" i="154"/>
  <c r="AB26" i="154"/>
  <c r="AA26" i="154"/>
  <c r="Z26" i="154"/>
  <c r="Y26" i="154"/>
  <c r="X26" i="154"/>
  <c r="W26" i="154"/>
  <c r="V26" i="154"/>
  <c r="U26" i="154"/>
  <c r="T26" i="154"/>
  <c r="AH26" i="154" s="1"/>
  <c r="S26" i="154"/>
  <c r="AG26" i="154" s="1"/>
  <c r="R26" i="154"/>
  <c r="AF26" i="154" s="1"/>
  <c r="Q26" i="154"/>
  <c r="AH25" i="154"/>
  <c r="AD25" i="154"/>
  <c r="AC25" i="154"/>
  <c r="AB25" i="154"/>
  <c r="AA25" i="154"/>
  <c r="Z25" i="154"/>
  <c r="Y25" i="154"/>
  <c r="X25" i="154"/>
  <c r="W25" i="154"/>
  <c r="V25" i="154"/>
  <c r="U25" i="154"/>
  <c r="AI25" i="154" s="1"/>
  <c r="T25" i="154"/>
  <c r="S25" i="154"/>
  <c r="AG25" i="154" s="1"/>
  <c r="R25" i="154"/>
  <c r="AF25" i="154" s="1"/>
  <c r="Q25" i="154"/>
  <c r="AE25" i="154" s="1"/>
  <c r="AG24" i="154"/>
  <c r="AD24" i="154"/>
  <c r="AC24" i="154"/>
  <c r="AB24" i="154"/>
  <c r="AA24" i="154"/>
  <c r="Z24" i="154"/>
  <c r="Y24" i="154"/>
  <c r="X24" i="154"/>
  <c r="W24" i="154"/>
  <c r="V24" i="154"/>
  <c r="U24" i="154"/>
  <c r="AI24" i="154" s="1"/>
  <c r="T24" i="154"/>
  <c r="AH24" i="154" s="1"/>
  <c r="S24" i="154"/>
  <c r="R24" i="154"/>
  <c r="AF24" i="154" s="1"/>
  <c r="Q24" i="154"/>
  <c r="AE24" i="154" s="1"/>
  <c r="AF23" i="154"/>
  <c r="AD23" i="154"/>
  <c r="AC23" i="154"/>
  <c r="AB23" i="154"/>
  <c r="AA23" i="154"/>
  <c r="Z23" i="154"/>
  <c r="Y23" i="154"/>
  <c r="X23" i="154"/>
  <c r="W23" i="154"/>
  <c r="V23" i="154"/>
  <c r="U23" i="154"/>
  <c r="AI23" i="154" s="1"/>
  <c r="T23" i="154"/>
  <c r="AH23" i="154" s="1"/>
  <c r="S23" i="154"/>
  <c r="AG23" i="154" s="1"/>
  <c r="R23" i="154"/>
  <c r="Q23" i="154"/>
  <c r="AE23" i="154" s="1"/>
  <c r="AI22" i="154"/>
  <c r="AE22" i="154"/>
  <c r="AD22" i="154"/>
  <c r="AC22" i="154"/>
  <c r="AB22" i="154"/>
  <c r="AA22" i="154"/>
  <c r="Z22" i="154"/>
  <c r="Y22" i="154"/>
  <c r="X22" i="154"/>
  <c r="W22" i="154"/>
  <c r="V22" i="154"/>
  <c r="U22" i="154"/>
  <c r="T22" i="154"/>
  <c r="AH22" i="154" s="1"/>
  <c r="S22" i="154"/>
  <c r="AG22" i="154" s="1"/>
  <c r="R22" i="154"/>
  <c r="AF22" i="154" s="1"/>
  <c r="Q22" i="154"/>
  <c r="AH21" i="154"/>
  <c r="AD21" i="154"/>
  <c r="AC21" i="154"/>
  <c r="AB21" i="154"/>
  <c r="AA21" i="154"/>
  <c r="Z21" i="154"/>
  <c r="Y21" i="154"/>
  <c r="X21" i="154"/>
  <c r="W21" i="154"/>
  <c r="V21" i="154"/>
  <c r="U21" i="154"/>
  <c r="AI21" i="154" s="1"/>
  <c r="T21" i="154"/>
  <c r="S21" i="154"/>
  <c r="AG21" i="154" s="1"/>
  <c r="R21" i="154"/>
  <c r="AF21" i="154" s="1"/>
  <c r="Q21" i="154"/>
  <c r="AE21" i="154" s="1"/>
  <c r="AG20" i="154"/>
  <c r="AD20" i="154"/>
  <c r="AC20" i="154"/>
  <c r="AB20" i="154"/>
  <c r="AA20" i="154"/>
  <c r="Z20" i="154"/>
  <c r="Y20" i="154"/>
  <c r="X20" i="154"/>
  <c r="W20" i="154"/>
  <c r="V20" i="154"/>
  <c r="U20" i="154"/>
  <c r="AI20" i="154" s="1"/>
  <c r="T20" i="154"/>
  <c r="AH20" i="154" s="1"/>
  <c r="S20" i="154"/>
  <c r="R20" i="154"/>
  <c r="AF20" i="154" s="1"/>
  <c r="Q20" i="154"/>
  <c r="AE20" i="154" s="1"/>
  <c r="AF19" i="154"/>
  <c r="AD19" i="154"/>
  <c r="AC19" i="154"/>
  <c r="AB19" i="154"/>
  <c r="AA19" i="154"/>
  <c r="Z19" i="154"/>
  <c r="Y19" i="154"/>
  <c r="X19" i="154"/>
  <c r="W19" i="154"/>
  <c r="V19" i="154"/>
  <c r="U19" i="154"/>
  <c r="AI19" i="154" s="1"/>
  <c r="T19" i="154"/>
  <c r="AH19" i="154" s="1"/>
  <c r="S19" i="154"/>
  <c r="AG19" i="154" s="1"/>
  <c r="R19" i="154"/>
  <c r="Q19" i="154"/>
  <c r="AE19" i="154" s="1"/>
  <c r="AI18" i="154"/>
  <c r="AE18" i="154"/>
  <c r="AD18" i="154"/>
  <c r="AC18" i="154"/>
  <c r="AB18" i="154"/>
  <c r="AA18" i="154"/>
  <c r="Z18" i="154"/>
  <c r="Y18" i="154"/>
  <c r="X18" i="154"/>
  <c r="W18" i="154"/>
  <c r="V18" i="154"/>
  <c r="U18" i="154"/>
  <c r="T18" i="154"/>
  <c r="AH18" i="154" s="1"/>
  <c r="S18" i="154"/>
  <c r="AG18" i="154" s="1"/>
  <c r="R18" i="154"/>
  <c r="AF18" i="154" s="1"/>
  <c r="Q18" i="154"/>
  <c r="AH17" i="154"/>
  <c r="AG17" i="154"/>
  <c r="AD17" i="154"/>
  <c r="AC17" i="154"/>
  <c r="AB17" i="154"/>
  <c r="AA17" i="154"/>
  <c r="Z17" i="154"/>
  <c r="Y17" i="154"/>
  <c r="X17" i="154"/>
  <c r="W17" i="154"/>
  <c r="V17" i="154"/>
  <c r="U17" i="154"/>
  <c r="AI17" i="154" s="1"/>
  <c r="T17" i="154"/>
  <c r="S17" i="154"/>
  <c r="R17" i="154"/>
  <c r="AF17" i="154" s="1"/>
  <c r="Q17" i="154"/>
  <c r="AE17" i="154" s="1"/>
  <c r="AG16" i="154"/>
  <c r="AF16" i="154"/>
  <c r="AD16" i="154"/>
  <c r="AC16" i="154"/>
  <c r="AB16" i="154"/>
  <c r="AA16" i="154"/>
  <c r="Z16" i="154"/>
  <c r="Y16" i="154"/>
  <c r="X16" i="154"/>
  <c r="W16" i="154"/>
  <c r="V16" i="154"/>
  <c r="U16" i="154"/>
  <c r="AI16" i="154" s="1"/>
  <c r="T16" i="154"/>
  <c r="AH16" i="154" s="1"/>
  <c r="S16" i="154"/>
  <c r="R16" i="154"/>
  <c r="Q16" i="154"/>
  <c r="AE16" i="154" s="1"/>
  <c r="AI15" i="154"/>
  <c r="AF15" i="154"/>
  <c r="AE15" i="154"/>
  <c r="AD15" i="154"/>
  <c r="AC15" i="154"/>
  <c r="AB15" i="154"/>
  <c r="AA15" i="154"/>
  <c r="Z15" i="154"/>
  <c r="Y15" i="154"/>
  <c r="X15" i="154"/>
  <c r="W15" i="154"/>
  <c r="V15" i="154"/>
  <c r="U15" i="154"/>
  <c r="T15" i="154"/>
  <c r="AH15" i="154" s="1"/>
  <c r="S15" i="154"/>
  <c r="AG15" i="154" s="1"/>
  <c r="R15" i="154"/>
  <c r="Q15" i="154"/>
  <c r="AI14" i="154"/>
  <c r="AH14" i="154"/>
  <c r="AE14" i="154"/>
  <c r="AD14" i="154"/>
  <c r="AC14" i="154"/>
  <c r="AB14" i="154"/>
  <c r="AA14" i="154"/>
  <c r="Z14" i="154"/>
  <c r="Y14" i="154"/>
  <c r="X14" i="154"/>
  <c r="W14" i="154"/>
  <c r="V14" i="154"/>
  <c r="U14" i="154"/>
  <c r="T14" i="154"/>
  <c r="S14" i="154"/>
  <c r="AG14" i="154" s="1"/>
  <c r="R14" i="154"/>
  <c r="AF14" i="154" s="1"/>
  <c r="Q14" i="154"/>
  <c r="AH13" i="154"/>
  <c r="AG13" i="154"/>
  <c r="AD13" i="154"/>
  <c r="AC13" i="154"/>
  <c r="AB13" i="154"/>
  <c r="AA13" i="154"/>
  <c r="Z13" i="154"/>
  <c r="Y13" i="154"/>
  <c r="X13" i="154"/>
  <c r="W13" i="154"/>
  <c r="V13" i="154"/>
  <c r="U13" i="154"/>
  <c r="AI13" i="154" s="1"/>
  <c r="T13" i="154"/>
  <c r="S13" i="154"/>
  <c r="R13" i="154"/>
  <c r="AF13" i="154" s="1"/>
  <c r="Q13" i="154"/>
  <c r="AE13" i="154" s="1"/>
  <c r="AG12" i="154"/>
  <c r="AF12" i="154"/>
  <c r="AD12" i="154"/>
  <c r="AC12" i="154"/>
  <c r="AB12" i="154"/>
  <c r="AA12" i="154"/>
  <c r="Z12" i="154"/>
  <c r="Y12" i="154"/>
  <c r="X12" i="154"/>
  <c r="W12" i="154"/>
  <c r="V12" i="154"/>
  <c r="U12" i="154"/>
  <c r="AI12" i="154" s="1"/>
  <c r="T12" i="154"/>
  <c r="AH12" i="154" s="1"/>
  <c r="S12" i="154"/>
  <c r="R12" i="154"/>
  <c r="Q12" i="154"/>
  <c r="AE12" i="154" s="1"/>
  <c r="AI11" i="154"/>
  <c r="AF11" i="154"/>
  <c r="AE11" i="154"/>
  <c r="AD11" i="154"/>
  <c r="AC11" i="154"/>
  <c r="AB11" i="154"/>
  <c r="AA11" i="154"/>
  <c r="Z11" i="154"/>
  <c r="Y11" i="154"/>
  <c r="X11" i="154"/>
  <c r="W11" i="154"/>
  <c r="V11" i="154"/>
  <c r="U11" i="154"/>
  <c r="T11" i="154"/>
  <c r="AH11" i="154" s="1"/>
  <c r="S11" i="154"/>
  <c r="AG11" i="154" s="1"/>
  <c r="R11" i="154"/>
  <c r="Q11" i="154"/>
  <c r="AI10" i="154"/>
  <c r="AH10" i="154"/>
  <c r="AE10" i="154"/>
  <c r="AD10" i="154"/>
  <c r="AC10" i="154"/>
  <c r="AB10" i="154"/>
  <c r="AA10" i="154"/>
  <c r="Z10" i="154"/>
  <c r="Y10" i="154"/>
  <c r="X10" i="154"/>
  <c r="W10" i="154"/>
  <c r="V10" i="154"/>
  <c r="U10" i="154"/>
  <c r="T10" i="154"/>
  <c r="S10" i="154"/>
  <c r="AG10" i="154" s="1"/>
  <c r="R10" i="154"/>
  <c r="AF10" i="154" s="1"/>
  <c r="Q10" i="154"/>
  <c r="AH9" i="154"/>
  <c r="AG9" i="154"/>
  <c r="AD9" i="154"/>
  <c r="AC9" i="154"/>
  <c r="AB9" i="154"/>
  <c r="AA9" i="154"/>
  <c r="Z9" i="154"/>
  <c r="Y9" i="154"/>
  <c r="X9" i="154"/>
  <c r="W9" i="154"/>
  <c r="V9" i="154"/>
  <c r="U9" i="154"/>
  <c r="AI9" i="154" s="1"/>
  <c r="T9" i="154"/>
  <c r="S9" i="154"/>
  <c r="R9" i="154"/>
  <c r="AF9" i="154" s="1"/>
  <c r="Q9" i="154"/>
  <c r="AE9" i="154" s="1"/>
  <c r="I37" i="152"/>
  <c r="H37" i="152"/>
  <c r="H36" i="152"/>
  <c r="I36" i="152" s="1"/>
  <c r="I35" i="152"/>
  <c r="H35" i="152"/>
  <c r="H34" i="152"/>
  <c r="I34" i="152" s="1"/>
  <c r="I33" i="152"/>
  <c r="H33" i="152"/>
  <c r="H32" i="152"/>
  <c r="I32" i="152" s="1"/>
  <c r="I31" i="152"/>
  <c r="H31" i="152"/>
  <c r="H30" i="152"/>
  <c r="I30" i="152" s="1"/>
  <c r="I29" i="152"/>
  <c r="H29" i="152"/>
  <c r="H28" i="152"/>
  <c r="I28" i="152" s="1"/>
  <c r="I27" i="152"/>
  <c r="H27" i="152"/>
  <c r="H26" i="152"/>
  <c r="I26" i="152" s="1"/>
  <c r="I25" i="152"/>
  <c r="H25" i="152"/>
  <c r="H24" i="152"/>
  <c r="I24" i="152" s="1"/>
  <c r="I23" i="152"/>
  <c r="H23" i="152"/>
  <c r="H22" i="152"/>
  <c r="I22" i="152" s="1"/>
  <c r="I21" i="152"/>
  <c r="H21" i="152"/>
  <c r="H20" i="152"/>
  <c r="I20" i="152" s="1"/>
  <c r="I19" i="152"/>
  <c r="H19" i="152"/>
  <c r="H18" i="152"/>
  <c r="I18" i="152" s="1"/>
  <c r="I17" i="152"/>
  <c r="H17" i="152"/>
  <c r="H16" i="152"/>
  <c r="I16" i="152" s="1"/>
  <c r="I15" i="152"/>
  <c r="H15" i="152"/>
  <c r="H14" i="152"/>
  <c r="I14" i="152" s="1"/>
  <c r="I13" i="152"/>
  <c r="H13" i="152"/>
  <c r="H12" i="152"/>
  <c r="I12" i="152" s="1"/>
  <c r="I11" i="152"/>
  <c r="H11" i="152"/>
  <c r="H10" i="152"/>
  <c r="I10" i="152" s="1"/>
  <c r="I9" i="152"/>
  <c r="H9" i="152"/>
  <c r="H8" i="152"/>
  <c r="I8" i="152" s="1"/>
  <c r="H44" i="151"/>
  <c r="I44" i="151" s="1"/>
  <c r="H43" i="151"/>
  <c r="I43" i="151" s="1"/>
  <c r="H42" i="151"/>
  <c r="I42" i="151" s="1"/>
  <c r="H41" i="151"/>
  <c r="I41" i="151" s="1"/>
  <c r="H40" i="151"/>
  <c r="I40" i="151" s="1"/>
  <c r="H39" i="151"/>
  <c r="I39" i="151" s="1"/>
  <c r="H38" i="151"/>
  <c r="I38" i="151" s="1"/>
  <c r="H37" i="151"/>
  <c r="I37" i="151" s="1"/>
  <c r="H36" i="151"/>
  <c r="I36" i="151" s="1"/>
  <c r="H35" i="151"/>
  <c r="I35" i="151" s="1"/>
  <c r="H34" i="151"/>
  <c r="I34" i="151" s="1"/>
  <c r="H33" i="151"/>
  <c r="I33" i="151" s="1"/>
  <c r="H32" i="151"/>
  <c r="I32" i="151" s="1"/>
  <c r="H31" i="151"/>
  <c r="I31" i="151" s="1"/>
  <c r="H30" i="151"/>
  <c r="I30" i="151" s="1"/>
  <c r="H29" i="151"/>
  <c r="I29" i="151" s="1"/>
  <c r="H28" i="151"/>
  <c r="I28" i="151" s="1"/>
  <c r="H27" i="151"/>
  <c r="I27" i="151" s="1"/>
  <c r="H26" i="151"/>
  <c r="I26" i="151" s="1"/>
  <c r="H25" i="151"/>
  <c r="I25" i="151" s="1"/>
  <c r="H24" i="151"/>
  <c r="I24" i="151" s="1"/>
  <c r="H23" i="151"/>
  <c r="I23" i="151" s="1"/>
  <c r="H22" i="151"/>
  <c r="I22" i="151" s="1"/>
  <c r="H21" i="151"/>
  <c r="I21" i="151" s="1"/>
  <c r="H20" i="151"/>
  <c r="I20" i="151" s="1"/>
  <c r="H19" i="151"/>
  <c r="I19" i="151" s="1"/>
  <c r="H18" i="151"/>
  <c r="I18" i="151" s="1"/>
  <c r="H17" i="151"/>
  <c r="I17" i="151" s="1"/>
  <c r="H16" i="151"/>
  <c r="I16" i="151" s="1"/>
  <c r="H15" i="151"/>
  <c r="I15" i="151" s="1"/>
  <c r="H14" i="151"/>
  <c r="I14" i="151" s="1"/>
  <c r="H13" i="151"/>
  <c r="I13" i="151" s="1"/>
  <c r="H12" i="151"/>
  <c r="I12" i="151" s="1"/>
  <c r="H11" i="151"/>
  <c r="I11" i="151" s="1"/>
  <c r="H10" i="151"/>
  <c r="I10" i="151" s="1"/>
  <c r="H9" i="151"/>
  <c r="I9" i="151" s="1"/>
  <c r="H8" i="151"/>
  <c r="I8" i="151" s="1"/>
  <c r="K41" i="140" l="1"/>
  <c r="J41" i="140"/>
  <c r="I41" i="140"/>
  <c r="H41" i="140"/>
  <c r="G41" i="140"/>
  <c r="F41" i="140"/>
  <c r="E41" i="140"/>
  <c r="D41" i="140"/>
  <c r="C41" i="140"/>
  <c r="K28" i="140"/>
  <c r="J28" i="140"/>
  <c r="I28" i="140"/>
  <c r="H28" i="140"/>
  <c r="G28" i="140"/>
  <c r="F28" i="140"/>
  <c r="E28" i="140"/>
  <c r="D28" i="140"/>
  <c r="C28" i="140"/>
  <c r="K15" i="140"/>
  <c r="J15" i="140"/>
  <c r="I15" i="140"/>
  <c r="H15" i="140"/>
  <c r="G15" i="140"/>
  <c r="F15" i="140"/>
  <c r="E15" i="140"/>
  <c r="D15" i="140"/>
  <c r="C15" i="140"/>
  <c r="K54" i="139"/>
  <c r="J54" i="139"/>
  <c r="I54" i="139"/>
  <c r="H54" i="139"/>
  <c r="G54" i="139"/>
  <c r="F54" i="139"/>
  <c r="E54" i="139"/>
  <c r="D54" i="139"/>
  <c r="C54" i="139"/>
  <c r="K41" i="139"/>
  <c r="J41" i="139"/>
  <c r="I41" i="139"/>
  <c r="H41" i="139"/>
  <c r="G41" i="139"/>
  <c r="F41" i="139"/>
  <c r="E41" i="139"/>
  <c r="D41" i="139"/>
  <c r="C41" i="139"/>
  <c r="K28" i="139"/>
  <c r="J28" i="139"/>
  <c r="I28" i="139"/>
  <c r="H28" i="139"/>
  <c r="G28" i="139"/>
  <c r="F28" i="139"/>
  <c r="E28" i="139"/>
  <c r="D28" i="139"/>
  <c r="C28" i="139"/>
  <c r="K15" i="139"/>
  <c r="J15" i="139"/>
  <c r="I15" i="139"/>
  <c r="H15" i="139"/>
  <c r="G15" i="139"/>
  <c r="F15" i="139"/>
  <c r="E15" i="139"/>
  <c r="D15" i="139"/>
  <c r="C15" i="139"/>
  <c r="Q17" i="121" l="1"/>
  <c r="Q16" i="121" l="1"/>
  <c r="F19" i="118"/>
  <c r="E19" i="118"/>
  <c r="D19" i="118"/>
  <c r="F15" i="118"/>
  <c r="E15" i="118"/>
  <c r="D15" i="118"/>
  <c r="F10" i="118"/>
  <c r="E10" i="118"/>
  <c r="D10" i="118"/>
  <c r="O17" i="117"/>
  <c r="N17" i="117"/>
  <c r="M17" i="117"/>
  <c r="O16" i="117"/>
  <c r="N16" i="117"/>
  <c r="M16" i="117"/>
  <c r="O15" i="117"/>
  <c r="N15" i="117"/>
  <c r="M15" i="117"/>
  <c r="O14" i="117"/>
  <c r="N14" i="117"/>
  <c r="M14" i="117"/>
  <c r="O13" i="117"/>
  <c r="N13" i="117"/>
  <c r="M13" i="117"/>
  <c r="O12" i="117"/>
  <c r="N12" i="117"/>
  <c r="M12" i="117"/>
  <c r="O11" i="117"/>
  <c r="N11" i="117"/>
  <c r="M11" i="117"/>
  <c r="O10" i="117"/>
  <c r="N10" i="117"/>
  <c r="M10" i="117"/>
  <c r="O9" i="117"/>
  <c r="N9" i="117"/>
  <c r="M9" i="117"/>
  <c r="O8" i="117"/>
  <c r="N8" i="117"/>
  <c r="M8" i="117"/>
</calcChain>
</file>

<file path=xl/sharedStrings.xml><?xml version="1.0" encoding="utf-8"?>
<sst xmlns="http://schemas.openxmlformats.org/spreadsheetml/2006/main" count="2632" uniqueCount="1116">
  <si>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</si>
  <si>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</si>
  <si>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</si>
  <si>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</si>
  <si>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</si>
  <si>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</si>
  <si>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</si>
  <si>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</si>
  <si>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</si>
  <si>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</si>
  <si>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</si>
  <si>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</si>
  <si>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</si>
  <si>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</si>
  <si>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</si>
  <si>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</si>
  <si>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</si>
  <si>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</si>
  <si>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</si>
  <si>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Опис</t>
  </si>
  <si>
    <t>Побарувања врз основа на провизии и надоместоци</t>
  </si>
  <si>
    <t>АКТИВА</t>
  </si>
  <si>
    <t>ПАСИВА</t>
  </si>
  <si>
    <t>Резервен фонд</t>
  </si>
  <si>
    <t>Ревалоризациски резерви</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</si>
  <si>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</si>
  <si>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</si>
  <si>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</si>
  <si>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</si>
  <si>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</si>
  <si>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</si>
  <si>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ВГРАДЕНИ ДЕРИВАТИ И ДЕРИВАТНИ СРЕДСТВА ЧУВАНИ ЗА УПРАВУВАЊЕ СО РИЗИК</t>
  </si>
  <si>
    <t>Депозити кај централната банка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</si>
  <si>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</si>
  <si>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</si>
  <si>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</si>
  <si>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</si>
  <si>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</si>
  <si>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</si>
  <si>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</si>
  <si>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</si>
  <si>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</si>
  <si>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Исправка на вредноста (оштетување на средствата) на кредитите на штедилниците</t>
  </si>
  <si>
    <t>Кредити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</si>
  <si>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</si>
  <si>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</si>
  <si>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</si>
  <si>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</si>
  <si>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</si>
  <si>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</si>
  <si>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</si>
  <si>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</si>
  <si>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</si>
  <si>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</si>
  <si>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</si>
  <si>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</si>
  <si>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</si>
  <si>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</si>
  <si>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</si>
  <si>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</si>
  <si>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</si>
  <si>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</si>
  <si>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</si>
  <si>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</si>
  <si>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</si>
  <si>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</si>
  <si>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</si>
  <si>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секторот „држава“</t>
  </si>
  <si>
    <t>Акумулирана амортизација на побарувањата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</si>
  <si>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</si>
  <si>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</si>
  <si>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</si>
  <si>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</si>
  <si>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</si>
  <si>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</si>
  <si>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</si>
  <si>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</si>
  <si>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Негативни салда на тековните сметки на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</si>
  <si>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</si>
  <si>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</si>
  <si>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</si>
  <si>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</si>
  <si>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</si>
  <si>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</si>
  <si>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</si>
  <si>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странска валута</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</si>
  <si>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</si>
  <si>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</si>
  <si>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денари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</si>
  <si>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</si>
  <si>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</si>
  <si>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</si>
  <si>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</si>
  <si>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</si>
  <si>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</si>
  <si>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</si>
  <si>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</si>
  <si>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</si>
  <si>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</si>
  <si>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</si>
  <si>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</si>
  <si>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</si>
  <si>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</si>
  <si>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</si>
  <si>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</si>
  <si>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</si>
  <si>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</si>
  <si>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</si>
  <si>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</si>
  <si>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</si>
  <si>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</si>
  <si>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</si>
  <si>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</si>
  <si>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</si>
  <si>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</si>
  <si>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</si>
  <si>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</si>
  <si>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</si>
  <si>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</si>
  <si>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</si>
  <si>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</si>
  <si>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</si>
  <si>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</si>
  <si>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</si>
  <si>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ВКУПНА АКТИВА</t>
  </si>
  <si>
    <t>* Интерна билансна шема на НБРМ</t>
  </si>
  <si>
    <t>БИЛАНС НА СОСТОЈБА - ПАСИВА</t>
  </si>
  <si>
    <t>Деривати во странска валута чувани за тргување</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</si>
  <si>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</si>
  <si>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</si>
  <si>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</si>
  <si>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</si>
  <si>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</si>
  <si>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</si>
  <si>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</si>
  <si>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</si>
  <si>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</si>
  <si>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</si>
  <si>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</si>
  <si>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</si>
  <si>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</si>
  <si>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</si>
  <si>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</si>
  <si>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</si>
  <si>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</si>
  <si>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</si>
  <si>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</si>
  <si>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</si>
  <si>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</si>
  <si>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</si>
  <si>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</si>
  <si>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</si>
  <si>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</si>
  <si>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</si>
  <si>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</si>
  <si>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</si>
  <si>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</si>
  <si>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</si>
  <si>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</si>
  <si>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</si>
  <si>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</si>
  <si>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</si>
  <si>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</si>
  <si>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</si>
  <si>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</si>
  <si>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</si>
  <si>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</si>
  <si>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</si>
  <si>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</si>
  <si>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</si>
  <si>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</si>
  <si>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</si>
  <si>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</si>
  <si>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</si>
  <si>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</si>
  <si>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</si>
  <si>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</si>
  <si>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</si>
  <si>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</si>
  <si>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</si>
  <si>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</si>
  <si>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</si>
  <si>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</si>
  <si>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</si>
  <si>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</si>
  <si>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</si>
  <si>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</si>
  <si>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</si>
  <si>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</si>
  <si>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</si>
  <si>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</si>
  <si>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</si>
  <si>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</si>
  <si>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</si>
  <si>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</si>
  <si>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</si>
  <si>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</si>
  <si>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</si>
  <si>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</si>
  <si>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</si>
  <si>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</si>
  <si>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</si>
  <si>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</si>
  <si>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</si>
  <si>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</si>
  <si>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</si>
  <si>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</si>
  <si>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</si>
  <si>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</si>
  <si>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Во апсолутни износи</t>
  </si>
  <si>
    <t>Во проценти</t>
  </si>
  <si>
    <t>Во структурата (во процентни поени)</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</si>
  <si>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</si>
  <si>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</si>
  <si>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</si>
  <si>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</si>
  <si>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</si>
  <si>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</si>
  <si>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</si>
  <si>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4</t>
  </si>
  <si>
    <t>Анекс бр.6</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</si>
  <si>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</si>
  <si>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</si>
  <si>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</si>
  <si>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</si>
  <si>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</si>
  <si>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</si>
  <si>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</si>
  <si>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</si>
  <si>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</si>
  <si>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</si>
  <si>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</si>
  <si>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</si>
  <si>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</si>
  <si>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</si>
  <si>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</si>
  <si>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</si>
  <si>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Анекс бр.5</t>
  </si>
  <si>
    <t>Анекс бр.7</t>
  </si>
  <si>
    <t>Структура на кредитите на нефинансиските субјекти, по одделни групи банки</t>
  </si>
  <si>
    <t>ДЕН</t>
  </si>
  <si>
    <t>КЛА</t>
  </si>
  <si>
    <t>ДЕВ</t>
  </si>
  <si>
    <t>Забелешка:</t>
  </si>
  <si>
    <t>ДЕН: во денари</t>
  </si>
  <si>
    <t>КЛА: во денари со девизна клаузула</t>
  </si>
  <si>
    <t>ДЕВ: во девизи</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</si>
  <si>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</si>
  <si>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</si>
  <si>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</si>
  <si>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</si>
  <si>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</si>
  <si>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</si>
  <si>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</si>
  <si>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</si>
  <si>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</si>
  <si>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</si>
  <si>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</si>
  <si>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</si>
  <si>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8</t>
  </si>
  <si>
    <t>Анекс бр.10</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</si>
  <si>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</si>
  <si>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</si>
  <si>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</si>
  <si>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илјади денари</t>
  </si>
  <si>
    <t>Годишна стапка на промена</t>
  </si>
  <si>
    <t>Учество во вкупниот годишен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</si>
  <si>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</si>
  <si>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</si>
  <si>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</si>
  <si>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</si>
  <si>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</si>
  <si>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</si>
  <si>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</si>
  <si>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</si>
  <si>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</si>
  <si>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</si>
  <si>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Анекс бр.9</t>
  </si>
  <si>
    <t>Анекс бр.11</t>
  </si>
  <si>
    <t>Сектор</t>
  </si>
  <si>
    <t>Рочност</t>
  </si>
  <si>
    <t>Валута</t>
  </si>
  <si>
    <t>Анекс бр.12</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</si>
  <si>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</si>
  <si>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</si>
  <si>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</si>
  <si>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</si>
  <si>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</si>
  <si>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</si>
  <si>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бр.13</t>
  </si>
  <si>
    <t>Структура на депозитите на нефинансиските субјекти по одделни групи банки</t>
  </si>
  <si>
    <t>Анекс бр.14</t>
  </si>
  <si>
    <t>Распореденост на депозитите на нефинансиските субјекти по групи банки</t>
  </si>
  <si>
    <t>Структури на депозитите</t>
  </si>
  <si>
    <t>По видување</t>
  </si>
  <si>
    <t>Структура на депозитите на нефинансиски субјекти по групи банки</t>
  </si>
  <si>
    <t xml:space="preserve"> </t>
  </si>
  <si>
    <t>Структура на депозитите</t>
  </si>
  <si>
    <t>Денарски со валутна клаузула</t>
  </si>
  <si>
    <t>12.2017</t>
  </si>
  <si>
    <t>31.3.2018</t>
  </si>
  <si>
    <t>3.2018</t>
  </si>
  <si>
    <t>Изложеност на кредитен ризик во илјади денари на 31.3.2018 година</t>
  </si>
  <si>
    <t>Апсолутна квартална промена на изложеноста на кредитен ризик во илјади денари</t>
  </si>
  <si>
    <t>Квартална стапка на промена</t>
  </si>
  <si>
    <t>Учество во вкупниот квартален пораст на изложеноста на кредитен ризик</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</si>
  <si>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</si>
  <si>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</si>
  <si>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</si>
  <si>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3.2017</t>
  </si>
  <si>
    <t>6.2017</t>
  </si>
  <si>
    <t>9.2017</t>
  </si>
  <si>
    <t xml:space="preserve">Анекс бр.15 </t>
  </si>
  <si>
    <t>Квартална промена на депозитите на нефинансиските субјекти</t>
  </si>
  <si>
    <t>Состојба на крајот на каврталот ( во милиони денари)</t>
  </si>
  <si>
    <t>6.2018</t>
  </si>
  <si>
    <t>Квартална промена
6.2018/3.2018</t>
  </si>
  <si>
    <t>30.6.2018</t>
  </si>
  <si>
    <t>Пораст 30.6.2018/     31.3.2018</t>
  </si>
  <si>
    <t>Изложеност на кредитен ризик во илјади денари на 30.6.2018 година</t>
  </si>
  <si>
    <t>Изложеност на кредитен ризик во илјади денари на 30.6.2017 година</t>
  </si>
  <si>
    <t>Промена 30.6.2018/31.3.2018</t>
  </si>
  <si>
    <t>31.03.2018</t>
  </si>
  <si>
    <t>ХАРТИИ ОД ВРЕДНОСТ МЕРЕНИ ПО ОБЈЕКТИВНА ВРЕДНОСТ ПРЕКУ БИЛАНСОТ НА УСПЕХ (ВКЛУЧУВАЈЌИ ХАРТИИ ОД ВРЕДНОСТ ЗА ТРГУВАЊЕ)</t>
  </si>
  <si>
    <t>Хартии од вредност и други финансиски инструменти во денари мерени по објективна вредност преку биланост на успех</t>
  </si>
  <si>
    <t>Хартии од вредност и други финансиски инструменти во странска валута мерени по објективна вредност преку билансот на успех</t>
  </si>
  <si>
    <t>ДЕРИВАТИ МЕРЕНИ ПО ОБЈЕКТИВНАТА ВРЕДНОСТ ПРЕКУ БИЛАНСОТ НА УСПЕХ (ВКЛУЧУВАЈЌИ ЗА ТРГУВАЊЕ)</t>
  </si>
  <si>
    <t>Деривати мерени по објективната вредност преку билансот на успех</t>
  </si>
  <si>
    <t>ФИНАНСИСКИ СРЕДСТВА МЕРЕНИ ПО ОБЈЕТИВНА ВРЕДНОСТ ПРЕКУ БИЛАНСОТ НА УСПЕХ, ОПРЕДЕЛЕНИ КАКО ТАКВИ ПРИ ПОЧЕТНОТО ПРИЗНАВАЊЕ</t>
  </si>
  <si>
    <t>Хартии од вредност и други финансиски инструменти во денари мерени по објективна вредност преку билансот на успех, определени како такви при почетното признавање</t>
  </si>
  <si>
    <t>Дериватни средства во странска валута</t>
  </si>
  <si>
    <t>Деривати во странска валута чувани за управување со ризик</t>
  </si>
  <si>
    <t>ХАРТИИ ОД ВРЕДНОСТ МЕРЕНИ ПО АМОРТИЗИРАНА НАБАВНА ВРЕДНОСТ</t>
  </si>
  <si>
    <t>Инструменти на пазарот на пари мерени по амортизирана набавна вредност издадени од државата</t>
  </si>
  <si>
    <t>Инструменти на пазарот на пари мерени по амортизирана набавна вредност издадени од централната банка</t>
  </si>
  <si>
    <t>Останати должнички инструменти мерени по амортизирана набавна вредност издадени од државата</t>
  </si>
  <si>
    <t>ХАРТИИ ОД ВРЕДНОСТ МЕРЕНИ ПО ОБЈЕКТИВНА ВРЕДНОСТ ПРЕКУ ОСТАНАТА СЕОПФАТНА ДОБИВКА</t>
  </si>
  <si>
    <t>Инструменти на пазарот на пари мерени по објективна вредност преку останата сеопфатна добивка издадени од државата</t>
  </si>
  <si>
    <t>Инструменти на пазарот на пари мерени по објективна вредност преку останата сеопфатна добивка издадени од централната банка</t>
  </si>
  <si>
    <t>Останати должнички инструменти мерени по објективна вредност преку останата сеопфатна добивка издадени од државата</t>
  </si>
  <si>
    <t>Останати должнички инструменти мерени по објективна вредност преку останата сеопфатна добивка издадени од нерезиденти</t>
  </si>
  <si>
    <t>Сопственички инструменти мерени по објективна вредност преку останата сеопфатна добивка издадени од нефинансиски друштва</t>
  </si>
  <si>
    <t>Сопственички инструменти мерени по објективна вредност преку останата сеопфатна добивка издадени од банки и штедилници</t>
  </si>
  <si>
    <t>Сопственички инструменти мерени по објективна вредност преку останата сеопфатна добивка издадени од останати финансиски друштва</t>
  </si>
  <si>
    <t>Сопственички инструменти мерени по објективна вредност преку останата сеопфатна добивка издадени од нерезиденти</t>
  </si>
  <si>
    <t>ПЛАСМАНИ КАЈ ЦЕНТРАЛНАТА БАНКА МЕРЕНИ ПО АМОРТИЗИРАНА НАБАВНА ВРЕДНОСТ</t>
  </si>
  <si>
    <t xml:space="preserve">ПЛАСМАНИ ВО ФИНАНСИСКИ ДРУШТВА МЕРЕНИ ПО АМОРТИЗИРАНА НАБАВНА ВРЕДНОСТ </t>
  </si>
  <si>
    <t>Исправка на вредноста (оштетување на средствата) на кредитите на домашните банки</t>
  </si>
  <si>
    <t>Акумулирана амортизација на кредитите на штедилниците</t>
  </si>
  <si>
    <t>Акумулирана амортизација на кредитите на осигурителните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</si>
  <si>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</si>
  <si>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Кредити врз основа на кредитни картички и негативни салда на тековните сметки на финансиските институции - нерезиденти</t>
  </si>
  <si>
    <t>Исправка на вредноста (оштетување на средствата) на негативните салда на тековните сметки на финансиските друштва - нерезиденти</t>
  </si>
  <si>
    <t>ПЛАСМАНИ ВО НЕФИНАНСИСКИТЕ СУБЈЕКТИ МЕРЕНИ ПО АМОРТИЗИРАНА НАБАВНА ВРЕДНОСТ</t>
  </si>
  <si>
    <t>Побарувања врз основа на откупени побарувања (факторинг и форфетирање) од нефинансиските друштва</t>
  </si>
  <si>
    <t>Акумулирана амортизација на побарувањата врз основа на откупени побарувања (факторинг и форфетирање) од нефинансиските друштва</t>
  </si>
  <si>
    <t>Исправка на вредноста (оштетување на средствата) на побарувањата врз основа на откупени побарувања (факторинг и форфетирање) од нефинансиските друштва</t>
  </si>
  <si>
    <t>Акумулирана амортизација на пласманите на домаќинства - нерезиденти</t>
  </si>
  <si>
    <t>Групна исправка на вредноста за портфолиото на кредити и побарувања</t>
  </si>
  <si>
    <t xml:space="preserve">Интерни пресметковни односи </t>
  </si>
  <si>
    <t>Оштетување на нетековните средства коишто се чуваат за продажба</t>
  </si>
  <si>
    <t>КОМИСИОНО РАБОТЕЊЕ</t>
  </si>
  <si>
    <t xml:space="preserve">ОБВРСКИ ЗА ТРГУВАЊЕ И ФИНАНСИСКИ ОБВРСКИ МЕРЕНИ ПО ОБЈЕКТИВНА ВРЕДНОСТ ПРЕКУ БИЛАНСОТ НА УСПЕХ ОПРЕДЕЛЕНИ КАКО ТАКВИ ПРИ ПОЧЕТНОТО ПРИЗНАВАЊЕ </t>
  </si>
  <si>
    <t>Дериватни обврски чувани за управување со ризик</t>
  </si>
  <si>
    <t>Дериватни обврски во странска валута</t>
  </si>
  <si>
    <t>Депозити на пензиските фоднови</t>
  </si>
  <si>
    <t>Долгорочни депозити во странска валута на непрофитните институции коишто им служат на домаќинствата</t>
  </si>
  <si>
    <t>Обврски по репо-трансакции</t>
  </si>
  <si>
    <t>Обврски по финансиски лизинг кон нерезидентите</t>
  </si>
  <si>
    <t>Субординирани обврски во денари со валутна клаузула</t>
  </si>
  <si>
    <t>БИЛАНС НА УСПЕХ</t>
  </si>
  <si>
    <t>30.6.2017</t>
  </si>
  <si>
    <t>30.06.2018</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</si>
  <si>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</si>
  <si>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</si>
  <si>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</si>
  <si>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</si>
  <si>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</si>
  <si>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приватните нефинансиски друштва</t>
  </si>
  <si>
    <t>Приходи од камати од јавните нефинансиски друштва</t>
  </si>
  <si>
    <t>Приходи од камати од секторот „држава“</t>
  </si>
  <si>
    <t>Приходи од камати од централната влада</t>
  </si>
  <si>
    <t>Приходи од камати од локалната самоуправа</t>
  </si>
  <si>
    <t xml:space="preserve">Приходи од камати од фондови за социјално осигурување </t>
  </si>
  <si>
    <t>Приходи од камата од непрофитните финансиски институции коишто им служат на домаќинствата</t>
  </si>
  <si>
    <t>Приходи од камати од финансиските друштва</t>
  </si>
  <si>
    <t>Приходи од камати од централната банка</t>
  </si>
  <si>
    <t>Приходи од камати од банките</t>
  </si>
  <si>
    <t>Приходи од камати од штедилниците</t>
  </si>
  <si>
    <t>Приходи од камати од осигурителните друштва</t>
  </si>
  <si>
    <t>Приходи од камати од другите финансиски друштва</t>
  </si>
  <si>
    <t>Приходи од камати од домаќинствата</t>
  </si>
  <si>
    <t>Приходи од камати од самостојните вршители на дејност со личен труд</t>
  </si>
  <si>
    <t>Приходи од камата од физичките лица</t>
  </si>
  <si>
    <t>Приходи од камати од нерезидентите</t>
  </si>
  <si>
    <t>Приходи од камати од нефинансиските друштва - нерезиденти</t>
  </si>
  <si>
    <t>Приходи од камати од државата - нерезиденти</t>
  </si>
  <si>
    <t>Приходи од камата од финансиските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</si>
  <si>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</si>
  <si>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</si>
  <si>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 xml:space="preserve">РАСХОДИ ЗА КАМАТИ </t>
  </si>
  <si>
    <t>Расходи за камати на нефинансиските друштва</t>
  </si>
  <si>
    <t>Расходи за камати за приватните нефинансиски друштва</t>
  </si>
  <si>
    <t>Расходи за камати за јавните нефинансиски друштва</t>
  </si>
  <si>
    <t>Расходи за камата за секторот „држава“</t>
  </si>
  <si>
    <t>Расходи за камата за централната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</si>
  <si>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</si>
  <si>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</si>
  <si>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финансиските друштва</t>
  </si>
  <si>
    <t>Расходи за камата за централната банка</t>
  </si>
  <si>
    <t>Расходи за камата за банките</t>
  </si>
  <si>
    <t>Расходи за камата за штедилниците</t>
  </si>
  <si>
    <t>Расходи за камата за осигурителните друштва</t>
  </si>
  <si>
    <t>Расходи за камата за пензиските фондови</t>
  </si>
  <si>
    <t>Расходи за камата за другите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</si>
  <si>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</si>
  <si>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</si>
  <si>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камата за физичките лица</t>
  </si>
  <si>
    <t>Расходи за камата за нерезидентите</t>
  </si>
  <si>
    <t>Расходи за камата за нефинансиските друштва -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</si>
  <si>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</si>
  <si>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</si>
  <si>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финансиските друштва - нерезиденти</t>
  </si>
  <si>
    <t>Расходи за камата за домаќинствата - нерезиденти</t>
  </si>
  <si>
    <t>НЕТО-ПРИХОДИ ОД КАМАТИ</t>
  </si>
  <si>
    <t>НЕТО-ПРИХОДИ ОД ПРОВИЗИИ И НАДОМЕСТОЦИ</t>
  </si>
  <si>
    <t>Приходи од провизии и надоместоци</t>
  </si>
  <si>
    <t>Расходи за провизии и надоместоци</t>
  </si>
  <si>
    <t>НЕТО-ПРИХОДИ ОД ИНСТРУМЕНТИ МЕРЕНИ ПО ОБЈЕКТИВНА ВРЕДНОСТ ПРЕКУ БИЛАНСОТ НА УСПЕХ (ВКЛУЧУВАЈЌИ ЗА ТРГУВАЊЕ)</t>
  </si>
  <si>
    <t>Нето-приходи од средствата и обврските мерени по објективна вредност преку билансот на успех</t>
  </si>
  <si>
    <t>Остварени нето-приходи од средствата и обврските мерени по објективна вредност преку билансот на успех</t>
  </si>
  <si>
    <t>Неостварени нето-приходи од средствата и обврските мерени по објективна вредност преку билансот на успех</t>
  </si>
  <si>
    <t>Нето-приходи од дериватните средства и обврски мерени по објективна вредност преку билансот на успех</t>
  </si>
  <si>
    <t>Остварени нето-приходи од дериватните средства и обврски мерени по објективна вредност преку билансот на успех</t>
  </si>
  <si>
    <t>Неостварени нето-приходи од дериватните средства и обврски мерени по објективна вредност преку билансот на успех</t>
  </si>
  <si>
    <t>Приходи од дивиденди од средствата за тргување</t>
  </si>
  <si>
    <t>Нето каматен приход од финансиски средства и обврски чувани за тргување</t>
  </si>
  <si>
    <t>НЕТО-ПРИХОДИ ОД ДРУГИ ФИНАНСИСКИ ИНСТРУМЕНТИ МЕРЕНИ ПО ОБЈЕКТИВНА ВРЕДНОСТ ПРЕКУ БИЛАНСОТ НА УСПЕХ, ОПРЕДЕЛЕНИ КАКО ТАКВИ ПРИ ПОЧЕТНОТО ПРИЗНАВАЊЕ</t>
  </si>
  <si>
    <t>Нето-приходи од средствата и обврските мерени по објективна вредност преку билансот на успех, определени како такви при почетното признавање</t>
  </si>
  <si>
    <t>Неостварени нето-приходи од средствата и обврските мерени по објективна вредност преку билансот на успех, определени како такви при почетното признавање</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</si>
  <si>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</si>
  <si>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</si>
  <si>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</si>
  <si>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Остварени нето-приходи од курсни разлики</t>
  </si>
  <si>
    <t>Неостварени нето-приходи од курсни разлики</t>
  </si>
  <si>
    <t>Нето-приходи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</si>
  <si>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</si>
  <si>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</si>
  <si>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мерени по објективна вредност преку останата сеопфатна добивка</t>
  </si>
  <si>
    <t>Капитални добивки остварени од продажба на средства</t>
  </si>
  <si>
    <t>Ослободување на останатите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</si>
  <si>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</si>
  <si>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</si>
  <si>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</si>
  <si>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 И ПОСЕБНА РЕЗЕРВА ЗА ПОТЕНЦИЈАЛНИ КРЕДИТНИ ЗАГУБИ ОД ВОНБИЛАНСНА ИЗЛОЖЕНОСТ</t>
  </si>
  <si>
    <t>Исправка на вредноста (загуби поради оштетување) на финансиските средства и посебна резерва за вонбилансна изложеност</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</si>
  <si>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</si>
  <si>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</si>
  <si>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Посебна резерва за потенцијални кредитни загуби од вонбилансна изложеност</t>
  </si>
  <si>
    <t>Ослободување на исправката на вредноста (загуби поради оштетување) на финансиските средства и посебната резерва за вонбиласна изложеност</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</si>
  <si>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</si>
  <si>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</si>
  <si>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Ослободување на посебната резерва за потенцијални кредитни загуби од вонбилансна изложеност</t>
  </si>
  <si>
    <t>Непризнаена исправка на вредност (загуба поради оштетување) на финансиските средства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</si>
  <si>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</si>
  <si>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</si>
  <si>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</si>
  <si>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</si>
  <si>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</si>
  <si>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</si>
  <si>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</si>
  <si>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</si>
  <si>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Загуба од продажба на финансиските средства мерени по објективна вредност преку останата сеопфатна добивка</t>
  </si>
  <si>
    <t>Посебна резерва за вонбилансната изложеност</t>
  </si>
  <si>
    <t>Останати резервирања</t>
  </si>
  <si>
    <t>Расходи по други основи</t>
  </si>
  <si>
    <t>Вонредни расходи</t>
  </si>
  <si>
    <t>ДОБИВКА/ЗАГУБА ПРЕД ОДАНОЧУВАЊЕ</t>
  </si>
  <si>
    <t>ДАНОК НА ДОБИВКА</t>
  </si>
  <si>
    <t>ДОБИВКА/ЗАГУБА ПО ОДАНОЧУВАЊЕ</t>
  </si>
  <si>
    <t>Анекс бр. 3</t>
  </si>
  <si>
    <t>Анекс бр. 2</t>
  </si>
  <si>
    <t>Анекс бр. 1</t>
  </si>
  <si>
    <t>Анекс бр. 16</t>
  </si>
  <si>
    <t>Компоненти и валутна структура на кредитната изложеност на банките, со состојба на 30.6.2018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</si>
  <si>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</si>
  <si>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</si>
  <si>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</si>
  <si>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</si>
  <si>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</si>
  <si>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</si>
  <si>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</si>
  <si>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</si>
  <si>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</si>
  <si>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</si>
  <si>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</si>
  <si>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</si>
  <si>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</si>
  <si>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</si>
  <si>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</si>
  <si>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</si>
  <si>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</si>
  <si>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</si>
  <si>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</si>
  <si>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</si>
  <si>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</si>
  <si>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</si>
  <si>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</si>
  <si>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</si>
  <si>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</si>
  <si>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</si>
  <si>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</si>
  <si>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</si>
  <si>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</si>
  <si>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</si>
  <si>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</si>
  <si>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</si>
  <si>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</si>
  <si>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</si>
  <si>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</si>
  <si>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</si>
  <si>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</si>
  <si>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</si>
  <si>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</si>
  <si>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</si>
  <si>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</si>
  <si>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</si>
  <si>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</si>
  <si>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</si>
  <si>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</si>
  <si>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</si>
  <si>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</si>
  <si>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</si>
  <si>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</si>
  <si>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</si>
  <si>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Квартална промена (30.6.2018-31.3.2018)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</si>
  <si>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</si>
  <si>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</si>
  <si>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</si>
  <si>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</si>
  <si>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</si>
  <si>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</si>
  <si>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Квартална промена (30.6.2018-31.3.2018) на кредитната изложеност според категоријата на ризик и дејност / производ</t>
  </si>
  <si>
    <t>А</t>
  </si>
  <si>
    <t>Б</t>
  </si>
  <si>
    <t>В ред.</t>
  </si>
  <si>
    <t>В неф.</t>
  </si>
  <si>
    <t>Г</t>
  </si>
  <si>
    <t>Д</t>
  </si>
  <si>
    <t>Исправка на вредност</t>
  </si>
  <si>
    <t>Анекс бр. 19</t>
  </si>
  <si>
    <t>Компоненти и валутна структура на необезбедената кредитната изложеност на банките, според дејност / производ, со состојба на 30.6.2018 година</t>
  </si>
  <si>
    <t>ИВ</t>
  </si>
  <si>
    <t>ИО</t>
  </si>
  <si>
    <t>ИВ: Исправка на вредноста</t>
  </si>
  <si>
    <t>ИО: Износ на обезбедување</t>
  </si>
  <si>
    <t>Анекс бр. 20</t>
  </si>
  <si>
    <t>Должина на просечното доцнење на износот што се отплаќа нередовно* според типот на кредитната изложеност и дејност / производ, со состојба на 30.6.2018 година</t>
  </si>
  <si>
    <t>во години</t>
  </si>
  <si>
    <t>Просечен број години на доцнење според типот на кредитната изложеност</t>
  </si>
  <si>
    <t>Главница</t>
  </si>
  <si>
    <t>Камата</t>
  </si>
  <si>
    <t>Други побарувања</t>
  </si>
  <si>
    <t>* Просечното доцнење на износот во задоцнување за секоја дејност / производ се пресметува како пондериран просек од бројот на денови на доцнење за секоја кредитна партија, при што како пондер се зема учеството на износот во задоцнување на секоја кредитна партија во вкупниот износ во задоцнување на сите кредитни партии опфатени во соодветната дејност / производ.</t>
  </si>
  <si>
    <t>Анкес бр. 21</t>
  </si>
  <si>
    <t>Компоненти и структура на кредитната изложеност на банките по категорија на ризик, со состојба на 30.6.2018 година</t>
  </si>
  <si>
    <t>Редовна главница</t>
  </si>
  <si>
    <t>Редовна камата</t>
  </si>
  <si>
    <t>Нефункционална главница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</si>
  <si>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</si>
  <si>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</si>
  <si>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31.3.2018 година</t>
  </si>
  <si>
    <t>Анекс бр. 22</t>
  </si>
  <si>
    <t>Годишни стапки за ненаплата на кредитната изложеност* кон нефинансиските друштва, и по одделни дејности</t>
  </si>
  <si>
    <t xml:space="preserve">Категорија 
на ризик </t>
  </si>
  <si>
    <t>Висина на кредитната изложеност (во милиони денари)</t>
  </si>
  <si>
    <t>Структура на кредитната изложеност на 30.6.2018 г. според категоријата на ризик (во милиони денари)</t>
  </si>
  <si>
    <t>Редовен статус</t>
  </si>
  <si>
    <t>Нефункционален статус</t>
  </si>
  <si>
    <t>Излезени</t>
  </si>
  <si>
    <t>В фун.</t>
  </si>
  <si>
    <t>Градежништво и дејности во врска со недвижен имот</t>
  </si>
  <si>
    <t>* Годишната стапка на ненаплата на кредитната изложеност се пресметува како процент од кредитната изложеност со редовен статус, којашто за период од една година преминува во изложеност со нефункционален статус.</t>
  </si>
  <si>
    <t>Анекс бр. 23</t>
  </si>
  <si>
    <t>Годишни стапки за ненаплата на кредитната изложеност* кон домаќинствата, и по одделни кредитни производи</t>
  </si>
  <si>
    <t>Станбени кредити</t>
  </si>
  <si>
    <t xml:space="preserve">            </t>
  </si>
  <si>
    <t>Кредити за финансирање на потрошувачката на физичките лица</t>
  </si>
  <si>
    <t>Анекс бр. 24</t>
  </si>
  <si>
    <t>Показатели за квалитетот на кредитното портфолио на банкарскиот систем</t>
  </si>
  <si>
    <t>Показател</t>
  </si>
  <si>
    <t>30.9.2017</t>
  </si>
  <si>
    <t>31.12.2017</t>
  </si>
  <si>
    <t>Просечно ниво на ризичност</t>
  </si>
  <si>
    <t>Покриеност на вкупната кредитна изложеност кон нефинансиски субјекти со исправката на вредноста и посебната резерва</t>
  </si>
  <si>
    <t>Учество на „В, Г и Д“ во вкупната кредитна изложеност</t>
  </si>
  <si>
    <t>Учество на „В, Г и Д“ во вкупната кредитна изложеност кон нефинансиски субјекти</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</si>
  <si>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</si>
  <si>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</si>
  <si>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на нефинансиските субјекти со вкупната исправка на вредноста и посебна резерва</t>
  </si>
  <si>
    <t>Покриеност на нефункционалите кредити на нефинансиските субјекти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</si>
  <si>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</si>
  <si>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</si>
  <si>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</si>
  <si>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</si>
  <si>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</si>
  <si>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</si>
  <si>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</si>
  <si>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</si>
  <si>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25</t>
  </si>
  <si>
    <t>Показатели за квалитетот на кредитното портфолио, по групи банки</t>
  </si>
  <si>
    <t>Анекс бр. 26</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</si>
  <si>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</si>
  <si>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</si>
  <si>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</si>
  <si>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</si>
  <si>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</si>
  <si>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</si>
  <si>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27</t>
  </si>
  <si>
    <t>Показатели за степенот на ризичност на кредитната изложеност кон секторот „нефинансиски друштва и други клиенти“</t>
  </si>
  <si>
    <t>Земјоделство, лов и шумарство</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</si>
  <si>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</si>
  <si>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</si>
  <si>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</si>
  <si>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нефункционалните кредити со пресметаната исправка на вредноста и посебна резерва за нефункционалните кредити</t>
  </si>
  <si>
    <t>Покриеност на нефункционалите кредити со вкупната пресметана исправка на вредноста и посебна резерва</t>
  </si>
  <si>
    <t>Анекс бр. 28</t>
  </si>
  <si>
    <t>Показатели за степенот на ризичност на кредитната изложеност кон секторот „домаќинства“</t>
  </si>
  <si>
    <t>Кредити за станбен и деловен простор</t>
  </si>
  <si>
    <t>Кредити за финансирање на потрошувачката на физичките лица*</t>
  </si>
  <si>
    <t>Вкупна изложеност кон домаќинствата</t>
  </si>
  <si>
    <t>Учество во изложеноста на кредитниот ризик кон секторот „домаќинства“</t>
  </si>
  <si>
    <t xml:space="preserve">* Кредитите за финансирање на потрошувачката на физичките лица ги опфаќаат кредитите на физичките лица врз основа на потрошувачки кредити, негативни салда по тековни сметки, кредитни картички, автомобилски и други кредити, освен станбени и кредити за деловен простор. </t>
  </si>
  <si>
    <t>Анекс бр. 29</t>
  </si>
  <si>
    <t>Висина на вкупната кредитна изложеност кон физички лица според висината на месечните примања, со состојба на 30.6.2018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</si>
  <si>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</si>
  <si>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</si>
  <si>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</si>
  <si>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</si>
  <si>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</si>
  <si>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</si>
  <si>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</si>
  <si>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22.000 денари</t>
  </si>
  <si>
    <t>над 22.000 денари до 30.000 денари</t>
  </si>
  <si>
    <t>над 30.000 денари до 50.000 денари</t>
  </si>
  <si>
    <t>над 50.000 денари до 100.000 денари</t>
  </si>
  <si>
    <t>над 100.000 денари</t>
  </si>
  <si>
    <t xml:space="preserve">Вкупно </t>
  </si>
  <si>
    <t>Анекс бр. 30</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</si>
  <si>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</si>
  <si>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Показатели</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</si>
  <si>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</si>
  <si>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</si>
  <si>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</si>
  <si>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</si>
  <si>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</si>
  <si>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</si>
  <si>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</si>
  <si>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</si>
  <si>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</si>
  <si>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</si>
  <si>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</si>
  <si>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</si>
  <si>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</si>
  <si>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</si>
  <si>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Мали    банки</t>
  </si>
  <si>
    <t>Банкарски систем</t>
  </si>
  <si>
    <t>Ликвидни средства/Вкупни средства</t>
  </si>
  <si>
    <t>Ликвидни средства/Вкупни обврски</t>
  </si>
  <si>
    <t>Ликвидни средства/Краткорочни обврски</t>
  </si>
  <si>
    <t>Ликвидни средства/Обврски со преостаната рочност до 1 година</t>
  </si>
  <si>
    <t>Ликвидни средства/Обврски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</si>
  <si>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</si>
  <si>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</si>
  <si>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</si>
  <si>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Анекс бр. 31</t>
  </si>
  <si>
    <t>Договорна преостаната рочна структура  на средствата и обврските на банкарскиот систем на 30.6.2018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</si>
  <si>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</si>
  <si>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</si>
  <si>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</si>
  <si>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</si>
  <si>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</si>
  <si>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</si>
  <si>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</si>
  <si>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</si>
  <si>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</si>
  <si>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</si>
  <si>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</si>
  <si>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</si>
  <si>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</si>
  <si>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</si>
  <si>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</si>
  <si>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</si>
  <si>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</si>
  <si>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</si>
  <si>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</si>
  <si>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</si>
  <si>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</si>
  <si>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</si>
  <si>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</si>
  <si>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</si>
  <si>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</si>
  <si>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</si>
  <si>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</si>
  <si>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</si>
  <si>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</si>
  <si>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</si>
  <si>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</si>
  <si>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</si>
  <si>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</si>
  <si>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</si>
  <si>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</si>
  <si>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</si>
  <si>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</si>
  <si>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</si>
  <si>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</si>
  <si>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</si>
  <si>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</si>
  <si>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</si>
  <si>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</si>
  <si>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</si>
  <si>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</si>
  <si>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</si>
  <si>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</si>
  <si>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</si>
  <si>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Анекс бр. 32</t>
  </si>
  <si>
    <t>Очекувана преостаната рочна структура на средствата и обврските на банкарскиот систем на 30.6.2018 година</t>
  </si>
  <si>
    <t>Очекувана рочност (билансна и вонбилансна евиденција)</t>
  </si>
  <si>
    <t>Очекувана рочност (идни активности)</t>
  </si>
  <si>
    <t>Анекс бр. 33</t>
  </si>
  <si>
    <t>Анекс бр. 34</t>
  </si>
  <si>
    <t>Структура на активата со валутна компонента, со состојба на 30.06.2018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</si>
  <si>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</si>
  <si>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</si>
  <si>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</si>
  <si>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</si>
  <si>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</si>
  <si>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</si>
  <si>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</si>
  <si>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</si>
  <si>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</si>
  <si>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</si>
  <si>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</si>
  <si>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</si>
  <si>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</si>
  <si>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</si>
  <si>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</si>
  <si>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</si>
  <si>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</si>
  <si>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</si>
  <si>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</si>
  <si>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</si>
  <si>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</si>
  <si>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</si>
  <si>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</si>
  <si>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</si>
  <si>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</si>
  <si>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</si>
  <si>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</si>
  <si>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</si>
  <si>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</si>
  <si>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</si>
  <si>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</si>
  <si>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</si>
  <si>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</si>
  <si>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</si>
  <si>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</si>
  <si>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</si>
  <si>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</si>
  <si>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</si>
  <si>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</si>
  <si>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35</t>
  </si>
  <si>
    <t>Структура на пасивата со валутна компонента, со состојба на 30.06.2018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</si>
  <si>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</si>
  <si>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</si>
  <si>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</si>
  <si>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</si>
  <si>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</si>
  <si>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</si>
  <si>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</si>
  <si>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</si>
  <si>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</si>
  <si>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</si>
  <si>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</si>
  <si>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</si>
  <si>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</si>
  <si>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</si>
  <si>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</si>
  <si>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</si>
  <si>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</si>
  <si>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</si>
  <si>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</si>
  <si>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</si>
  <si>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</si>
  <si>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</si>
  <si>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</si>
  <si>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</si>
  <si>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</si>
  <si>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</si>
  <si>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</si>
  <si>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</si>
  <si>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</si>
  <si>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</si>
  <si>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</si>
  <si>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</si>
  <si>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</si>
  <si>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</si>
  <si>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</si>
  <si>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</si>
  <si>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</si>
  <si>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</si>
  <si>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</si>
  <si>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</si>
  <si>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</si>
  <si>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Анекс бр. 36</t>
  </si>
  <si>
    <t>Вкупна вредност на каматочувствителните позиции од портфолиото на банкарски активности, по тип на каматна стапка на 30.6.2018</t>
  </si>
  <si>
    <t>Каматночувствителни позиции                                         (во милиони денари)</t>
  </si>
  <si>
    <t>Временски период</t>
  </si>
  <si>
    <t>до 1 месец</t>
  </si>
  <si>
    <t>1-3 месеци</t>
  </si>
  <si>
    <t>3-6 месеци</t>
  </si>
  <si>
    <t>6-12 месеци</t>
  </si>
  <si>
    <t>1-2 години</t>
  </si>
  <si>
    <t>2-3 години</t>
  </si>
  <si>
    <t>3-4 години</t>
  </si>
  <si>
    <t>4-5 години</t>
  </si>
  <si>
    <t>5-7 години</t>
  </si>
  <si>
    <t>7-10 години</t>
  </si>
  <si>
    <t>10-15 години</t>
  </si>
  <si>
    <t>15-20 години</t>
  </si>
  <si>
    <t>над 20 години</t>
  </si>
  <si>
    <t/>
  </si>
  <si>
    <t>БИЛАНСНИ ПОЗИЦИИ</t>
  </si>
  <si>
    <t>01</t>
  </si>
  <si>
    <t>Средства по видување</t>
  </si>
  <si>
    <t>01.01</t>
  </si>
  <si>
    <t>01.02</t>
  </si>
  <si>
    <t xml:space="preserve">Депозити по видување </t>
  </si>
  <si>
    <t>02</t>
  </si>
  <si>
    <t>Издвоена задолжителна резерва и задолжителни депозити</t>
  </si>
  <si>
    <t>03</t>
  </si>
  <si>
    <t>Орочени депозити</t>
  </si>
  <si>
    <t>03.01</t>
  </si>
  <si>
    <t>Депозити со можност за предвремено повлекување</t>
  </si>
  <si>
    <t>03.02</t>
  </si>
  <si>
    <t>Останати орочени депозити</t>
  </si>
  <si>
    <t>04</t>
  </si>
  <si>
    <t>Кредити</t>
  </si>
  <si>
    <t>04.01</t>
  </si>
  <si>
    <t>Кредити со можност за  предвремена отплата</t>
  </si>
  <si>
    <t>04.02</t>
  </si>
  <si>
    <t>Останати кредити</t>
  </si>
  <si>
    <t>05</t>
  </si>
  <si>
    <t>Хартии од вредност</t>
  </si>
  <si>
    <t>05.01</t>
  </si>
  <si>
    <t xml:space="preserve">Должнички хартии од вредност и други финансиски инструменти со кои не се тргува активно, а коишто се вреднуваат по објективната вредност преку билансот на успех </t>
  </si>
  <si>
    <t>05.02</t>
  </si>
  <si>
    <t>Должнички хартии од вредност и други финансиски инструменти расположливи за продажба</t>
  </si>
  <si>
    <t>05.03</t>
  </si>
  <si>
    <t>Должнички хартии од вредност и други финансиски инструменти коишто се чуваат до достасување</t>
  </si>
  <si>
    <t>06</t>
  </si>
  <si>
    <t>Останата неспомната актива</t>
  </si>
  <si>
    <t>Вкупна билансна актива (1+2+3+4+5+6)</t>
  </si>
  <si>
    <t>07</t>
  </si>
  <si>
    <t>Обврски по видување</t>
  </si>
  <si>
    <t>07.01</t>
  </si>
  <si>
    <t>07.02</t>
  </si>
  <si>
    <t>08</t>
  </si>
  <si>
    <t>08.01</t>
  </si>
  <si>
    <t>Депозити со можност за предвремена отплата</t>
  </si>
  <si>
    <t>08.02</t>
  </si>
  <si>
    <t>09</t>
  </si>
  <si>
    <t>09.01</t>
  </si>
  <si>
    <t>Кредити со можност за предвремено повлекување</t>
  </si>
  <si>
    <t>09.02</t>
  </si>
  <si>
    <t>10</t>
  </si>
  <si>
    <t>Обврски по издадени хартии од вредност</t>
  </si>
  <si>
    <t>11</t>
  </si>
  <si>
    <t>Хибридни инструменти и субординиран долг</t>
  </si>
  <si>
    <t>12</t>
  </si>
  <si>
    <t>Останата неспомната пасива</t>
  </si>
  <si>
    <t>Вкупна билансна пасива (7+8+9+10+11+12)</t>
  </si>
  <si>
    <t xml:space="preserve">НЕТО БИЛАНСНА ПОЗИЦИЈА </t>
  </si>
  <si>
    <t>ВОНБИЛАНСНИ ПОЗИЦИИ</t>
  </si>
  <si>
    <t>13</t>
  </si>
  <si>
    <t>Деривати</t>
  </si>
  <si>
    <t>14</t>
  </si>
  <si>
    <t>Останати (класични) вонбиласни позиции</t>
  </si>
  <si>
    <t>Вкупна вонбилансна актива (13+14)</t>
  </si>
  <si>
    <t>15</t>
  </si>
  <si>
    <t>16</t>
  </si>
  <si>
    <t>Вкупна вонбилансна пасива (15+16)</t>
  </si>
  <si>
    <t xml:space="preserve">НЕТО ВОНБИЛАНСНА ПОЗИЦИЈА </t>
  </si>
  <si>
    <t xml:space="preserve">ВКУПНА НЕТО-ПОЗИЦИЈА </t>
  </si>
  <si>
    <t>ПОНДЕРИ</t>
  </si>
  <si>
    <t xml:space="preserve">ПОНДЕРИРАНА ПОЗИЦИЈА </t>
  </si>
  <si>
    <t>НЕТО ПОНДЕРИРАНА ПОЗИЦИЈА</t>
  </si>
  <si>
    <t>ПРИЛАГОДЛИВА КАМАТНА СТАПКА</t>
  </si>
  <si>
    <t>ФИКСНА КАМАТНА СТАПКА</t>
  </si>
  <si>
    <t>ПРОМЕНЛИВА КАМАТНА СТАПКА</t>
  </si>
  <si>
    <t>Анекс бр. 37</t>
  </si>
  <si>
    <t>Сопствени средства, по групи банки</t>
  </si>
  <si>
    <t>A1.</t>
  </si>
  <si>
    <t>Сопствени средства</t>
  </si>
  <si>
    <t>A2.</t>
  </si>
  <si>
    <t xml:space="preserve">Основен капитал </t>
  </si>
  <si>
    <t>A3.</t>
  </si>
  <si>
    <t>Редовен основен капитал (РОК)</t>
  </si>
  <si>
    <t>A3.1</t>
  </si>
  <si>
    <t>Позиции во РОК</t>
  </si>
  <si>
    <t>A3.1.1.</t>
  </si>
  <si>
    <t>Kапитални инструменти од РОК</t>
  </si>
  <si>
    <t>A3.1.2.</t>
  </si>
  <si>
    <t>Премија од капиталните инструменти од РОК</t>
  </si>
  <si>
    <t>A3.1.3.</t>
  </si>
  <si>
    <t xml:space="preserve">Задолжителна општа резерва (општ резервен фонд) </t>
  </si>
  <si>
    <t>A3.1.4.</t>
  </si>
  <si>
    <t>Задржана нераспоредена добивка</t>
  </si>
  <si>
    <t>A3.1.5</t>
  </si>
  <si>
    <t>(-) Акумулирана загуба од претходни години</t>
  </si>
  <si>
    <t>A3.1.6.</t>
  </si>
  <si>
    <t xml:space="preserve">Тековна добивка или добивка на крајот на годината </t>
  </si>
  <si>
    <t>A3.1.7.</t>
  </si>
  <si>
    <t>Кумулативна сеопфатна добивка или загуба</t>
  </si>
  <si>
    <t>A3.2.</t>
  </si>
  <si>
    <t>(-) Одбитни ставки од РОК</t>
  </si>
  <si>
    <t>A3.2.01.</t>
  </si>
  <si>
    <t>(-) Загуба на крајот на годината или тековна загуба</t>
  </si>
  <si>
    <t>A3.2.02.</t>
  </si>
  <si>
    <t>(-) Нематеријални средства</t>
  </si>
  <si>
    <t>A3.2.03.</t>
  </si>
  <si>
    <t xml:space="preserve">(-) Одложени даночни средства коишто зависат од идната профитабилност на банката </t>
  </si>
  <si>
    <t>A3.2.04.</t>
  </si>
  <si>
    <t>(-) Вложувања во сопствени капитални инструменти од РОК</t>
  </si>
  <si>
    <t>A3.2.04.1.</t>
  </si>
  <si>
    <t xml:space="preserve">   (-) Директни вложувања во сопствени капитални инструменти од РОК</t>
  </si>
  <si>
    <t>A3.2.04.2.</t>
  </si>
  <si>
    <t xml:space="preserve">   (-) Индиректни вложувања во сопствени капитални инструменти од РОК</t>
  </si>
  <si>
    <t>A3.2.04.3.</t>
  </si>
  <si>
    <t xml:space="preserve">   (-) Синтетички вложувања во сопствени капитални инструменти од РОК</t>
  </si>
  <si>
    <t>A3.2.04.4.</t>
  </si>
  <si>
    <t xml:space="preserve">   (-) Вложувања во сопствени капитални инструменти од РОК за кои банката има договорна обврска да ги купи</t>
  </si>
  <si>
    <t>A3.2.05.</t>
  </si>
  <si>
    <t>(-) Директни, индиректни и синтетички вложувања во капитални инструменти од РОК на лица од финансискиот сектор, при што тие лица имаат вложувања во банката</t>
  </si>
  <si>
    <t>A3.2.06.</t>
  </si>
  <si>
    <t>(-) Директни, индиректни и синтетички вложувања во капитални инструменти од РОК на лица од финансискиот сектор во кои банката нема значајно вложување</t>
  </si>
  <si>
    <t>A3.2.07.</t>
  </si>
  <si>
    <t>(-) Директни, индиректни и синтетички вложувања во капитални инструменти од РОК на лица од финансискиот сектор во кои банката има значајно вложување</t>
  </si>
  <si>
    <t>A3.2.08.</t>
  </si>
  <si>
    <t>(-) Износ на одбитни ставки од ДОК којшто го надминува вкупниот износ на ДОК</t>
  </si>
  <si>
    <t>A3.2.09.</t>
  </si>
  <si>
    <t>(-) Износ на надминувањето на лимитите за вложувања во нефинансиски институции</t>
  </si>
  <si>
    <t>A3.2.10.</t>
  </si>
  <si>
    <t xml:space="preserve">(-) Трошоци за данок </t>
  </si>
  <si>
    <t>A3.2.11.</t>
  </si>
  <si>
    <t>(-) Разлика меѓу висината на потребната и извршената исправка на вредноста/посебната резерва</t>
  </si>
  <si>
    <t>A3.3.</t>
  </si>
  <si>
    <t>Регулаторни усогласувања на РОК</t>
  </si>
  <si>
    <t>A3.3.1.</t>
  </si>
  <si>
    <t>(-) Зголемување на РОК коешто произлегува од позиции на секјуритизација</t>
  </si>
  <si>
    <t>A3.3.2.</t>
  </si>
  <si>
    <t>(-) Добивки или (+) загуби од заштитата од ризикот од парични текови</t>
  </si>
  <si>
    <t>A3.3.3.</t>
  </si>
  <si>
    <t>(-) Добивки или (+) загуби од обврски на банката коишто се мерат по објективна вредност</t>
  </si>
  <si>
    <t>A3.3.4.</t>
  </si>
  <si>
    <t>(-) Добивки или (+) загуби  поврзани со обврски врз основа на деривати коишто се мерат по објективна вредност</t>
  </si>
  <si>
    <t>A3.4.</t>
  </si>
  <si>
    <t>Позиции како резултат на консолидација</t>
  </si>
  <si>
    <t>A3.4.1.</t>
  </si>
  <si>
    <t xml:space="preserve">Неконтролирачко (малцинско) учество коешто се признава во РОК на консолидирана основа </t>
  </si>
  <si>
    <t>A3.4.2.</t>
  </si>
  <si>
    <t>Останато</t>
  </si>
  <si>
    <t>A3.5.</t>
  </si>
  <si>
    <t>Други позиции од РОК</t>
  </si>
  <si>
    <t>A3.6.</t>
  </si>
  <si>
    <t>B4.</t>
  </si>
  <si>
    <t>Додатен основен капитал (ДОК)</t>
  </si>
  <si>
    <t>B4.1</t>
  </si>
  <si>
    <t>Позиции во ДОК</t>
  </si>
  <si>
    <t>B4.1.1.</t>
  </si>
  <si>
    <t>Капитални инструменти од ДОК</t>
  </si>
  <si>
    <t>B4.1.2.</t>
  </si>
  <si>
    <t>Премија од капиталните инструменти од ДОК</t>
  </si>
  <si>
    <t>B4.2.</t>
  </si>
  <si>
    <t>(-) Одбитни ставки од ДОК</t>
  </si>
  <si>
    <t>B4.2.1.</t>
  </si>
  <si>
    <t>(-) Вложувања во сопствени капитални инструменти од ДОК</t>
  </si>
  <si>
    <t>B4.2.1.1.</t>
  </si>
  <si>
    <t xml:space="preserve">   (-) Директни вложувања во сопствени капитални инструменти од ДОК</t>
  </si>
  <si>
    <t>B4.2.1.2.</t>
  </si>
  <si>
    <t xml:space="preserve">   (-) Индиректни вложувања во сопствени капитални инструменти од ДОК</t>
  </si>
  <si>
    <t>B4.2.1.3.</t>
  </si>
  <si>
    <t xml:space="preserve">   (-) Синтетички вложувања во сопствени капитални инструменти од ДОК</t>
  </si>
  <si>
    <t>B4.2.1.4.</t>
  </si>
  <si>
    <t xml:space="preserve">   (-) Вложувања во сопствени капитални инструменти од ДОК за кои банката има договорна обврска да ги купи</t>
  </si>
  <si>
    <t>B4.2.2.</t>
  </si>
  <si>
    <t xml:space="preserve">(-) Директни, индиректни и синтетички вложувања во капитални инструменти од ДОК на лица од финансискиот сектор, при што тие лица имаат вложувања во банката </t>
  </si>
  <si>
    <t>B4.2.3.</t>
  </si>
  <si>
    <t>(-) Директни, индиректни и синтетички вложувања во капитални инструменти од ДОК на лица од финансискиот сектор во кои банката нема значајно вложување</t>
  </si>
  <si>
    <t>B4.2.4.</t>
  </si>
  <si>
    <t>(-) Директни, индиректни и синтетички вложувања во капитални инструменти од ДОК на лица од финансискиот сектор во кои банката има значајно вложување</t>
  </si>
  <si>
    <t>B4.2.5.</t>
  </si>
  <si>
    <t>(-) Износ на одбитни ставки од ДК којшто го надминува вкупниот износ на ДК</t>
  </si>
  <si>
    <t>B4.2.6.</t>
  </si>
  <si>
    <t>B4.3.</t>
  </si>
  <si>
    <t>Регулаторни усогласувања на ДОК</t>
  </si>
  <si>
    <t>B4.3.1.</t>
  </si>
  <si>
    <t>(-) Зголемување на ДОК коешто произлегува од позиции на секјуритизација</t>
  </si>
  <si>
    <t>B4.3.2.</t>
  </si>
  <si>
    <t>(-) Добивки или (+) загуби  од заштитата од ризикот од парични текови</t>
  </si>
  <si>
    <t>B4.3.3.</t>
  </si>
  <si>
    <t>(-) Добивки или (+) загуби  од обврски на банката коишто се мерат по објективна вредност</t>
  </si>
  <si>
    <t>B4.3.4.</t>
  </si>
  <si>
    <t>(-) Добивки или (+) загуби поврзани со обврски врз основа на деривати коишто се мерат по објективна вредност</t>
  </si>
  <si>
    <t>B4.4.</t>
  </si>
  <si>
    <t>B4.4.1.</t>
  </si>
  <si>
    <t>(+/-) Прифатлив додатен основен капитал којшто се признава во ДОК на консолидирана основа</t>
  </si>
  <si>
    <t>B4.4.2.</t>
  </si>
  <si>
    <t>B4.5.</t>
  </si>
  <si>
    <t>Други позиции од ДОК</t>
  </si>
  <si>
    <t>C5.</t>
  </si>
  <si>
    <t>Дополнителен капитал (ДК)</t>
  </si>
  <si>
    <t>C5.1.</t>
  </si>
  <si>
    <t>Позиции во ДК</t>
  </si>
  <si>
    <t>C5.1.1.</t>
  </si>
  <si>
    <t xml:space="preserve">Капитални инструменти од ДК </t>
  </si>
  <si>
    <t>C5.1.2.</t>
  </si>
  <si>
    <t xml:space="preserve">Субординирани кредити </t>
  </si>
  <si>
    <t>C5.1.3.</t>
  </si>
  <si>
    <t>Премија од капитални инструменти од ДК</t>
  </si>
  <si>
    <t>C5.2.</t>
  </si>
  <si>
    <t>(-) Одбитни ставки од ДК</t>
  </si>
  <si>
    <t>C5.2.1.</t>
  </si>
  <si>
    <t xml:space="preserve">(-) Вложувања во сопствени капитални инструменти од ДК </t>
  </si>
  <si>
    <t>C5.2.1.1.</t>
  </si>
  <si>
    <t xml:space="preserve">   (-) Директни вложувања во сопствени капитални инструменти од ДК </t>
  </si>
  <si>
    <t>C5.2.1.2.</t>
  </si>
  <si>
    <t xml:space="preserve">   (-) Индиректни вложувања во сопствени капитални инструменти од ДК </t>
  </si>
  <si>
    <t>C5.2.1.3.</t>
  </si>
  <si>
    <t xml:space="preserve">   (-) Синтетички вложувања во сопствени капитални инструменти од ДК </t>
  </si>
  <si>
    <t>C5.2.1.4.</t>
  </si>
  <si>
    <t xml:space="preserve">   (-) Вложувања во сопствени капитални инструменти од ДК за кои банката има договорна обврска да ги купи</t>
  </si>
  <si>
    <t>C5.2.2.</t>
  </si>
  <si>
    <t>(-) директни, индиректни и синтетички вложувања во позиции од ДК на лица од финансискиот сектор, при што тие лица имаат вложувања во банката</t>
  </si>
  <si>
    <t>C5.2.3.</t>
  </si>
  <si>
    <t>(-) директни, индиректни и синтетички вложувања во позиции од ДК на лица од финансискиот сектор во кои банката нема значајно вложување</t>
  </si>
  <si>
    <t>C5.2.4.</t>
  </si>
  <si>
    <t>(-) директни, индиректни и синтетички вложувања во позиции од ДК на лица од финансискиот сектор во кои банката има значајно вложување</t>
  </si>
  <si>
    <t>C5.3.</t>
  </si>
  <si>
    <t>Регулаторни усогласувања на ДК</t>
  </si>
  <si>
    <t>C5.3.1.</t>
  </si>
  <si>
    <t>(-) Зголемување на ДК коешто произлегува од позиции на секјуритизација</t>
  </si>
  <si>
    <t>C5.3.2.</t>
  </si>
  <si>
    <t>C5.3.3.</t>
  </si>
  <si>
    <t>C5.3.4.</t>
  </si>
  <si>
    <t>C5.4.</t>
  </si>
  <si>
    <t>C5.4.1.</t>
  </si>
  <si>
    <t>Прифатлив дoполнителен капитал којшто се признава во ДК на консолидирана основа</t>
  </si>
  <si>
    <t>C5.4.2.</t>
  </si>
  <si>
    <t>C5.5.</t>
  </si>
  <si>
    <t>Други позиции од ДК</t>
  </si>
  <si>
    <t>Анекс бр. 38</t>
  </si>
  <si>
    <t>Стапка на адекватност на капиталот, по групи банки</t>
  </si>
  <si>
    <t>I</t>
  </si>
  <si>
    <t>АКТИВА ПОНДЕРИРАНА СПОРЕД КРЕДИТНИОТ РИЗИК</t>
  </si>
  <si>
    <t>Билансна актива пондерирана според кредитниот ризик</t>
  </si>
  <si>
    <t>Вонбилансна актива пондерирана според кредитниот ризик</t>
  </si>
  <si>
    <t>Актива пондерирана според кредитниот ризик (1+2)</t>
  </si>
  <si>
    <t>Капитал потребен за покривање на кредитниот ризик (8% од реден број 3)</t>
  </si>
  <si>
    <t>II</t>
  </si>
  <si>
    <t>АКТИВА ПОНДЕРИРАНА СПОРЕД ВАЛУТНИОТ РИЗИК</t>
  </si>
  <si>
    <t>Агрегатна девизна позиција</t>
  </si>
  <si>
    <t>Нето-позиција во злато</t>
  </si>
  <si>
    <t>Актива пондерирана според валутниот ризик (5+6)</t>
  </si>
  <si>
    <t>Капитал потребен за покривање на валутниот ризик (8% од реден број 7)</t>
  </si>
  <si>
    <t>III</t>
  </si>
  <si>
    <t>АКТИВА ПОНДЕРИРАНА СПОРЕД ОПЕРАТИВНИОТ РИЗИК</t>
  </si>
  <si>
    <t>Актива пондерирана според оперативниот ризик со примена на пристапот на базичен индикатор</t>
  </si>
  <si>
    <t>Актива пондерирана според оперативниот ризик со примена на стандардизираниот пристап</t>
  </si>
  <si>
    <t>Актива пондерирана според оперативниот ризик (9+10)</t>
  </si>
  <si>
    <t>Капитал потребен за покривање на оперативниот ризик (8% од реден број 11)</t>
  </si>
  <si>
    <t>IV</t>
  </si>
  <si>
    <t>АКТИВА ПОНДЕРИРАНА СПОРЕД РИЗИЦИ (3+7+11)</t>
  </si>
  <si>
    <t>Капитал потребен за покривање на ризиците (4+8+12)</t>
  </si>
  <si>
    <t>V</t>
  </si>
  <si>
    <t>СОПСТВЕНИ СРЕДСТВА</t>
  </si>
  <si>
    <t>VI</t>
  </si>
  <si>
    <t>СТАПКА НА АДЕКВАТНОСТ НА КАПИТАЛОТ (V/IV)</t>
  </si>
  <si>
    <t>Анекс бр. 39</t>
  </si>
  <si>
    <t>Показатели за профитабилноста и ефикасноста во работењето на банкарскиот систем и по групи банки</t>
  </si>
  <si>
    <t>Банкарски 
систем</t>
  </si>
  <si>
    <t>Група
големи банки</t>
  </si>
  <si>
    <t>Група
средни банки</t>
  </si>
  <si>
    <t>Група
мали банки</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</si>
  <si>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</si>
  <si>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</si>
  <si>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</si>
  <si>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</si>
  <si>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</si>
  <si>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</si>
  <si>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</si>
  <si>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</si>
  <si>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</si>
  <si>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</si>
  <si>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</si>
  <si>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</si>
  <si>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Анекс бр. 40</t>
  </si>
  <si>
    <t>Анекс бр. 41</t>
  </si>
  <si>
    <t>Број на банки во одделните групи банки*</t>
  </si>
  <si>
    <t>Група големи банки (актива поголема од 32,1 милијарди денари на 31.12.2017 година)</t>
  </si>
  <si>
    <t>Група средни банки (актива меѓу 8,0 и 32,1 милијарди денари на 31.12.2017 година)</t>
  </si>
  <si>
    <t>Група мали банки (актива помала од 8,0 милијарди денари на 31.12.2017 година)</t>
  </si>
  <si>
    <t>пет банки</t>
  </si>
  <si>
    <t>седум банки</t>
  </si>
  <si>
    <t>три банки</t>
  </si>
  <si>
    <t>* Структурата на групите банки е утврдена со состојба на 31.12.2017, според износот на активата на одделните банки на 31.12.2017 година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</si>
</sst>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quot;   &quot;@"/>
    <numFmt numFmtId="171" formatCode="&quot;      &quot;@"/>
    <numFmt numFmtId="172" formatCode="&quot;         &quot;@"/>
    <numFmt numFmtId="173" formatCode="&quot;            &quot;@"/>
    <numFmt numFmtId="174" formatCode="&quot;               &quot;@"/>
    <numFmt numFmtId="175" formatCode="_(* #.##0.00_);_(* \(#.##0.00\);_(* &quot;-&quot;??_);_(@_)"/>
    <numFmt numFmtId="176" formatCode="_-[$€-2]* #,##0.00_-;\-[$€-2]* #,##0.00_-;_-[$€-2]* &quot;-&quot;??_-"/>
    <numFmt numFmtId="177" formatCode="General_)"/>
    <numFmt numFmtId="178" formatCode="[Black][&gt;0.05]#,##0.0;[Black][&lt;-0.05]\-#,##0.0;;"/>
    <numFmt numFmtId="179" formatCode="[Black][&gt;0.5]#,##0;[Black][&lt;-0.5]\-#,##0;;"/>
    <numFmt numFmtId="180" formatCode="0.0"/>
    <numFmt numFmtId="181" formatCode="_(* #,##0_);_(* \(#,##0\);_(* &quot;-&quot;??_);_(@_)"/>
    <numFmt numFmtId="182" formatCode="#,##0.000000"/>
    <numFmt numFmtId="183" formatCode="#,##0.0000"/>
    <numFmt numFmtId="184" formatCode="#,##0.000"/>
    <numFmt numFmtId="185" formatCode="#,##0.00000"/>
    <numFmt numFmtId="186" formatCode="#,##0.0000000"/>
    <numFmt numFmtId="187" formatCode="#,###"/>
    <numFmt numFmtId="188" formatCode="0.00\ %"/>
  </numFmts>
  <fonts count="11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name val="Tahoma"/>
      <family val="2"/>
      <charset val="204"/>
    </font>
    <font>
      <i/>
      <sz val="10"/>
      <name val="Tahoma"/>
      <family val="2"/>
      <charset val="204"/>
    </font>
    <font>
      <b/>
      <i/>
      <sz val="10"/>
      <name val="Tahoma"/>
      <family val="2"/>
    </font>
    <font>
      <i/>
      <sz val="10"/>
      <name val="Tahoma"/>
      <family val="2"/>
    </font>
    <font>
      <sz val="9"/>
      <name val="Tahoma"/>
      <family val="2"/>
    </font>
    <font>
      <b/>
      <sz val="11"/>
      <color indexed="8"/>
      <name val="Tahoma"/>
      <family val="2"/>
      <charset val="204"/>
    </font>
    <font>
      <sz val="10"/>
      <color indexed="8"/>
      <name val="Tahoma"/>
      <family val="2"/>
      <charset val="204"/>
    </font>
    <font>
      <b/>
      <sz val="9"/>
      <name val="Tahoma"/>
      <family val="2"/>
      <charset val="204"/>
    </font>
    <font>
      <sz val="9"/>
      <name val="Tahoma"/>
      <family val="2"/>
      <charset val="204"/>
    </font>
    <font>
      <b/>
      <sz val="9"/>
      <name val="Tahoma"/>
      <family val="2"/>
    </font>
    <font>
      <b/>
      <sz val="11"/>
      <color rgb="FFFF0000"/>
      <name val="Tahoma"/>
      <family val="2"/>
      <charset val="204"/>
    </font>
    <font>
      <sz val="11"/>
      <color theme="1"/>
      <name val="Tahoma"/>
      <family val="2"/>
      <charset val="204"/>
    </font>
    <font>
      <sz val="10"/>
      <color theme="1"/>
      <name val="Tahoma"/>
      <family val="2"/>
      <charset val="204"/>
    </font>
    <font>
      <b/>
      <sz val="11"/>
      <color theme="1"/>
      <name val="Tahoma"/>
      <family val="2"/>
      <charset val="204"/>
    </font>
    <font>
      <b/>
      <sz val="10"/>
      <color theme="1"/>
      <name val="Tahoma"/>
      <family val="2"/>
      <charset val="204"/>
    </font>
    <font>
      <sz val="10"/>
      <color rgb="FFFF0000"/>
      <name val="Tahoma"/>
      <family val="2"/>
    </font>
    <font>
      <sz val="11"/>
      <color indexed="8"/>
      <name val="Tahoma"/>
      <family val="2"/>
    </font>
    <font>
      <b/>
      <sz val="11"/>
      <color indexed="8"/>
      <name val="Tahoma"/>
      <family val="2"/>
    </font>
    <font>
      <sz val="11"/>
      <name val="Tahoma"/>
      <family val="2"/>
    </font>
    <font>
      <sz val="11"/>
      <color theme="1"/>
      <name val="Tahoma"/>
      <family val="2"/>
    </font>
    <font>
      <sz val="8"/>
      <color theme="1"/>
      <name val="Tahoma"/>
      <family val="2"/>
    </font>
    <font>
      <sz val="10"/>
      <color indexed="8"/>
      <name val="Arial"/>
      <family val="2"/>
      <charset val="204"/>
    </font>
    <font>
      <b/>
      <sz val="11"/>
      <color rgb="FFFF0000"/>
      <name val="Tahoma"/>
      <family val="2"/>
    </font>
    <font>
      <sz val="10"/>
      <color rgb="FF1D0DF3"/>
      <name val="Tahoma"/>
      <family val="2"/>
      <charset val="204"/>
    </font>
    <font>
      <sz val="11"/>
      <name val="Tahoma"/>
      <family val="2"/>
      <charset val="204"/>
    </font>
    <font>
      <sz val="10"/>
      <color rgb="FF000000"/>
      <name val="Tahoma"/>
      <family val="2"/>
      <charset val="204"/>
    </font>
    <font>
      <b/>
      <sz val="10"/>
      <color rgb="FF000000"/>
      <name val="Tahoma"/>
      <family val="2"/>
      <charset val="204"/>
    </font>
    <font>
      <sz val="11"/>
      <color indexed="8"/>
      <name val="Tahoma"/>
      <family val="2"/>
      <charset val="204"/>
    </font>
    <font>
      <b/>
      <i/>
      <sz val="10"/>
      <color theme="1"/>
      <name val="Tahoma"/>
      <family val="2"/>
      <charset val="204"/>
    </font>
  </fonts>
  <fills count="7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indexed="5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bgColor indexed="64"/>
      </patternFill>
    </fill>
    <fill>
      <patternFill patternType="solid">
        <fgColor rgb="FFD3D3D3"/>
        <bgColor indexed="64"/>
      </patternFill>
    </fill>
  </fills>
  <borders count="14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518">
    <xf numFmtId="0" fontId="0" fillId="0" borderId="0"/>
    <xf numFmtId="0" fontId="10" fillId="0" borderId="0"/>
    <xf numFmtId="0" fontId="14" fillId="0" borderId="0"/>
    <xf numFmtId="0" fontId="16" fillId="0" borderId="0"/>
    <xf numFmtId="0" fontId="10" fillId="0" borderId="0"/>
    <xf numFmtId="0" fontId="18" fillId="0" borderId="0"/>
    <xf numFmtId="0" fontId="18"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9" fillId="0" borderId="0"/>
    <xf numFmtId="167"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0" fontId="9" fillId="0" borderId="0"/>
    <xf numFmtId="9" fontId="20" fillId="0" borderId="0" applyFont="0" applyFill="0" applyBorder="0" applyAlignment="0" applyProtection="0"/>
    <xf numFmtId="167" fontId="20" fillId="0" borderId="0" applyFont="0" applyFill="0" applyBorder="0" applyAlignment="0" applyProtection="0"/>
    <xf numFmtId="0" fontId="18" fillId="0" borderId="0"/>
    <xf numFmtId="9" fontId="10" fillId="0" borderId="0" applyFont="0" applyFill="0" applyBorder="0" applyAlignment="0" applyProtection="0"/>
    <xf numFmtId="9" fontId="20" fillId="0" borderId="0" applyFont="0" applyFill="0" applyBorder="0" applyAlignment="0" applyProtection="0"/>
    <xf numFmtId="0" fontId="16" fillId="0" borderId="0"/>
    <xf numFmtId="0" fontId="18" fillId="0" borderId="0"/>
    <xf numFmtId="0" fontId="18" fillId="0" borderId="0"/>
    <xf numFmtId="0" fontId="9" fillId="0" borderId="0"/>
    <xf numFmtId="0" fontId="16" fillId="0" borderId="0"/>
    <xf numFmtId="0" fontId="9" fillId="0" borderId="0"/>
    <xf numFmtId="0" fontId="18" fillId="0" borderId="0"/>
    <xf numFmtId="0" fontId="18" fillId="0" borderId="0"/>
    <xf numFmtId="0" fontId="16" fillId="0" borderId="0"/>
    <xf numFmtId="0" fontId="18" fillId="0" borderId="0"/>
    <xf numFmtId="0" fontId="10" fillId="0" borderId="0"/>
    <xf numFmtId="170" fontId="26" fillId="0" borderId="0" applyFont="0" applyFill="0" applyBorder="0" applyAlignment="0" applyProtection="0"/>
    <xf numFmtId="38" fontId="27" fillId="0" borderId="0" applyFill="0" applyBorder="0" applyAlignment="0">
      <protection locked="0"/>
    </xf>
    <xf numFmtId="171" fontId="26" fillId="0" borderId="0" applyFont="0" applyFill="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6"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36"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6" fillId="1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8"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6" fillId="2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0" fillId="4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6" fillId="25"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42"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6" fillId="29"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0" fillId="43"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6" fillId="33"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172" fontId="26" fillId="0" borderId="0" applyFont="0" applyFill="0" applyBorder="0" applyAlignment="0" applyProtection="0"/>
    <xf numFmtId="173" fontId="26" fillId="0" borderId="0" applyFont="0" applyFill="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6" fillId="14"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16" fillId="18"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0" fillId="46"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6" fillId="2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0" fillId="47"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6" fillId="26"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2"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6" fillId="30"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0" fillId="44"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6"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49"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174" fontId="26" fillId="0" borderId="0" applyFont="0" applyFill="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4" fillId="9" borderId="63" applyNumberFormat="0" applyAlignment="0" applyProtection="0"/>
    <xf numFmtId="0" fontId="33" fillId="37" borderId="69" applyNumberFormat="0" applyAlignment="0" applyProtection="0"/>
    <xf numFmtId="0" fontId="33" fillId="37" borderId="69" applyNumberFormat="0" applyAlignment="0" applyProtection="0"/>
    <xf numFmtId="0" fontId="33" fillId="37" borderId="69" applyNumberFormat="0" applyAlignment="0" applyProtection="0"/>
    <xf numFmtId="0" fontId="33" fillId="37" borderId="69" applyNumberFormat="0" applyAlignment="0" applyProtection="0"/>
    <xf numFmtId="0" fontId="33" fillId="59" borderId="69" applyNumberFormat="0" applyAlignment="0" applyProtection="0"/>
    <xf numFmtId="0" fontId="34" fillId="9" borderId="63" applyNumberFormat="0" applyAlignment="0" applyProtection="0"/>
    <xf numFmtId="0" fontId="34" fillId="9" borderId="63"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3" fillId="59" borderId="69"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6" fillId="10" borderId="66"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6" fillId="10" borderId="66" applyNumberFormat="0" applyAlignment="0" applyProtection="0"/>
    <xf numFmtId="0" fontId="36" fillId="10" borderId="66"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0" fontId="35" fillId="60" borderId="70" applyNumberFormat="0" applyAlignment="0" applyProtection="0"/>
    <xf numFmtId="1" fontId="37" fillId="4" borderId="24">
      <alignment horizontal="right" vertical="center"/>
    </xf>
    <xf numFmtId="0" fontId="38" fillId="4" borderId="24">
      <alignment horizontal="right" vertical="center"/>
    </xf>
    <xf numFmtId="0" fontId="10" fillId="4" borderId="71"/>
    <xf numFmtId="0" fontId="37" fillId="3" borderId="24">
      <alignment horizontal="center" vertical="center"/>
    </xf>
    <xf numFmtId="1" fontId="37" fillId="4" borderId="24">
      <alignment horizontal="right" vertical="center"/>
    </xf>
    <xf numFmtId="0" fontId="10" fillId="4" borderId="0"/>
    <xf numFmtId="0" fontId="39" fillId="4" borderId="24">
      <alignment horizontal="left" vertical="center"/>
    </xf>
    <xf numFmtId="0" fontId="39" fillId="4" borderId="24"/>
    <xf numFmtId="0" fontId="38" fillId="4" borderId="24">
      <alignment horizontal="right" vertical="center"/>
    </xf>
    <xf numFmtId="0" fontId="40" fillId="61" borderId="24">
      <alignment horizontal="left" vertical="center"/>
    </xf>
    <xf numFmtId="0" fontId="40" fillId="61" borderId="24">
      <alignment horizontal="left" vertical="center"/>
    </xf>
    <xf numFmtId="0" fontId="41" fillId="4" borderId="24">
      <alignment horizontal="left" vertical="center"/>
    </xf>
    <xf numFmtId="0" fontId="42" fillId="4" borderId="71"/>
    <xf numFmtId="0" fontId="37" fillId="62" borderId="24">
      <alignment horizontal="left" vertical="center"/>
    </xf>
    <xf numFmtId="167" fontId="20" fillId="0" borderId="0" applyFont="0" applyFill="0" applyBorder="0" applyAlignment="0" applyProtection="0"/>
    <xf numFmtId="167" fontId="9" fillId="0" borderId="0" applyFont="0" applyFill="0" applyBorder="0" applyAlignment="0" applyProtection="0"/>
    <xf numFmtId="167" fontId="10" fillId="0" borderId="0" applyFont="0" applyFill="0" applyBorder="0" applyAlignment="0" applyProtection="0"/>
    <xf numFmtId="167" fontId="20"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0" fillId="0" borderId="0" applyFont="0" applyFill="0" applyBorder="0" applyAlignment="0" applyProtection="0"/>
    <xf numFmtId="175" fontId="20" fillId="0" borderId="0" applyFont="0" applyFill="0" applyBorder="0" applyAlignment="0" applyProtection="0"/>
    <xf numFmtId="167" fontId="20" fillId="0" borderId="0" applyFont="0" applyFill="0" applyBorder="0" applyAlignment="0" applyProtection="0"/>
    <xf numFmtId="167" fontId="1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6" fillId="0" borderId="0" applyFont="0" applyFill="0" applyBorder="0" applyAlignment="0" applyProtection="0"/>
    <xf numFmtId="166" fontId="10" fillId="0" borderId="0" applyFont="0" applyFill="0" applyBorder="0" applyAlignment="0" applyProtection="0"/>
    <xf numFmtId="166" fontId="20" fillId="0" borderId="0" applyFont="0" applyFill="0" applyBorder="0" applyAlignment="0" applyProtection="0"/>
    <xf numFmtId="0" fontId="18" fillId="0" borderId="0"/>
    <xf numFmtId="0" fontId="44" fillId="0" borderId="0" applyProtection="0"/>
    <xf numFmtId="176" fontId="10" fillId="0" borderId="0" applyFont="0" applyFill="0" applyBorder="0" applyAlignment="0" applyProtection="0"/>
    <xf numFmtId="177" fontId="4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2" fontId="44" fillId="0" borderId="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1" fillId="0" borderId="60"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2" fillId="0" borderId="73" applyNumberFormat="0" applyFill="0" applyAlignment="0" applyProtection="0"/>
    <xf numFmtId="0" fontId="50" fillId="0" borderId="72" applyNumberFormat="0" applyFill="0" applyAlignment="0" applyProtection="0"/>
    <xf numFmtId="0" fontId="51" fillId="0" borderId="60" applyNumberFormat="0" applyFill="0" applyAlignment="0" applyProtection="0"/>
    <xf numFmtId="0" fontId="51" fillId="0" borderId="60"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0" fillId="0" borderId="72"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4" fillId="0" borderId="61" applyNumberFormat="0" applyFill="0" applyAlignment="0" applyProtection="0"/>
    <xf numFmtId="0" fontId="55" fillId="0" borderId="75" applyNumberFormat="0" applyFill="0" applyAlignment="0" applyProtection="0"/>
    <xf numFmtId="0" fontId="55" fillId="0" borderId="75" applyNumberFormat="0" applyFill="0" applyAlignment="0" applyProtection="0"/>
    <xf numFmtId="0" fontId="55" fillId="0" borderId="75" applyNumberFormat="0" applyFill="0" applyAlignment="0" applyProtection="0"/>
    <xf numFmtId="0" fontId="55" fillId="0" borderId="75" applyNumberFormat="0" applyFill="0" applyAlignment="0" applyProtection="0"/>
    <xf numFmtId="0" fontId="53" fillId="0" borderId="74" applyNumberFormat="0" applyFill="0" applyAlignment="0" applyProtection="0"/>
    <xf numFmtId="0" fontId="54" fillId="0" borderId="61" applyNumberFormat="0" applyFill="0" applyAlignment="0" applyProtection="0"/>
    <xf numFmtId="0" fontId="54" fillId="0" borderId="61"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3" fillId="0" borderId="74"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7" fillId="0" borderId="62" applyNumberFormat="0" applyFill="0" applyAlignment="0" applyProtection="0"/>
    <xf numFmtId="0" fontId="58" fillId="0" borderId="77" applyNumberFormat="0" applyFill="0" applyAlignment="0" applyProtection="0"/>
    <xf numFmtId="0" fontId="58" fillId="0" borderId="77" applyNumberFormat="0" applyFill="0" applyAlignment="0" applyProtection="0"/>
    <xf numFmtId="0" fontId="58" fillId="0" borderId="77" applyNumberFormat="0" applyFill="0" applyAlignment="0" applyProtection="0"/>
    <xf numFmtId="0" fontId="58" fillId="0" borderId="77" applyNumberFormat="0" applyFill="0" applyAlignment="0" applyProtection="0"/>
    <xf numFmtId="0" fontId="56" fillId="0" borderId="76" applyNumberFormat="0" applyFill="0" applyAlignment="0" applyProtection="0"/>
    <xf numFmtId="0" fontId="57" fillId="0" borderId="62" applyNumberFormat="0" applyFill="0" applyAlignment="0" applyProtection="0"/>
    <xf numFmtId="0" fontId="57" fillId="0" borderId="62"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76"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4" fillId="0" borderId="0" applyNumberFormat="0" applyFont="0" applyFill="0" applyBorder="0" applyAlignment="0" applyProtection="0"/>
    <xf numFmtId="0" fontId="59" fillId="0" borderId="0" applyProtection="0"/>
    <xf numFmtId="168" fontId="26" fillId="0" borderId="0" applyFont="0" applyFill="0" applyBorder="0" applyAlignment="0" applyProtection="0"/>
    <xf numFmtId="3" fontId="26" fillId="0" borderId="0" applyFont="0" applyFill="0" applyBorder="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1" fillId="8" borderId="63"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1" fillId="8" borderId="63" applyNumberFormat="0" applyAlignment="0" applyProtection="0"/>
    <xf numFmtId="0" fontId="61" fillId="8" borderId="63"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0" fillId="39" borderId="69" applyNumberFormat="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3" fillId="0" borderId="65"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3" fillId="0" borderId="65" applyNumberFormat="0" applyFill="0" applyAlignment="0" applyProtection="0"/>
    <xf numFmtId="0" fontId="63" fillId="0" borderId="65"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0" fontId="62" fillId="0" borderId="78" applyNumberFormat="0" applyFill="0" applyAlignment="0" applyProtection="0"/>
    <xf numFmtId="165" fontId="64" fillId="0" borderId="0" applyFont="0" applyFill="0" applyBorder="0" applyAlignment="0" applyProtection="0"/>
    <xf numFmtId="167" fontId="64" fillId="0" borderId="0" applyFont="0" applyFill="0" applyBorder="0" applyAlignment="0" applyProtection="0"/>
    <xf numFmtId="164" fontId="64" fillId="0" borderId="0" applyFont="0" applyFill="0" applyBorder="0" applyAlignment="0" applyProtection="0"/>
    <xf numFmtId="166" fontId="64" fillId="0" borderId="0" applyFont="0" applyFill="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7" fillId="0" borderId="0"/>
    <xf numFmtId="0" fontId="67" fillId="0" borderId="0"/>
    <xf numFmtId="0" fontId="10"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20" fillId="0" borderId="0"/>
    <xf numFmtId="0" fontId="9" fillId="0" borderId="0"/>
    <xf numFmtId="0" fontId="10" fillId="0" borderId="0"/>
    <xf numFmtId="0" fontId="18" fillId="0" borderId="0"/>
    <xf numFmtId="0" fontId="9" fillId="0" borderId="0"/>
    <xf numFmtId="0" fontId="16" fillId="0" borderId="0"/>
    <xf numFmtId="0" fontId="20" fillId="0" borderId="0"/>
    <xf numFmtId="0" fontId="9" fillId="0" borderId="0"/>
    <xf numFmtId="0" fontId="10" fillId="0" borderId="0"/>
    <xf numFmtId="0" fontId="16" fillId="0" borderId="0"/>
    <xf numFmtId="0" fontId="25" fillId="0" borderId="0">
      <alignment vertical="top"/>
    </xf>
    <xf numFmtId="0" fontId="18" fillId="0" borderId="0"/>
    <xf numFmtId="0" fontId="18" fillId="0" borderId="0"/>
    <xf numFmtId="0" fontId="25" fillId="0" borderId="0">
      <alignment vertical="top"/>
    </xf>
    <xf numFmtId="0" fontId="18" fillId="0" borderId="0"/>
    <xf numFmtId="0" fontId="18" fillId="0" borderId="0"/>
    <xf numFmtId="0" fontId="9" fillId="0" borderId="0"/>
    <xf numFmtId="0" fontId="16" fillId="0" borderId="0"/>
    <xf numFmtId="0" fontId="18" fillId="0" borderId="0"/>
    <xf numFmtId="0" fontId="18" fillId="0" borderId="0"/>
    <xf numFmtId="0" fontId="9" fillId="0" borderId="0"/>
    <xf numFmtId="0" fontId="18" fillId="0" borderId="0"/>
    <xf numFmtId="0" fontId="10" fillId="0" borderId="0"/>
    <xf numFmtId="0" fontId="9" fillId="0" borderId="0"/>
    <xf numFmtId="0" fontId="68" fillId="0" borderId="0"/>
    <xf numFmtId="0" fontId="18" fillId="0" borderId="0"/>
    <xf numFmtId="0" fontId="10" fillId="0" borderId="0"/>
    <xf numFmtId="0" fontId="18" fillId="0" borderId="0"/>
    <xf numFmtId="0" fontId="9" fillId="0" borderId="0"/>
    <xf numFmtId="0" fontId="9" fillId="0" borderId="0"/>
    <xf numFmtId="0" fontId="18" fillId="0" borderId="0"/>
    <xf numFmtId="0" fontId="10" fillId="0" borderId="0"/>
    <xf numFmtId="0" fontId="18" fillId="0" borderId="0"/>
    <xf numFmtId="0" fontId="10" fillId="0" borderId="0"/>
    <xf numFmtId="0" fontId="18" fillId="0" borderId="0"/>
    <xf numFmtId="0" fontId="25" fillId="0" borderId="0">
      <alignment vertical="top"/>
    </xf>
    <xf numFmtId="0" fontId="18" fillId="0" borderId="0"/>
    <xf numFmtId="0" fontId="25" fillId="0" borderId="0">
      <alignment vertical="top"/>
    </xf>
    <xf numFmtId="0" fontId="10" fillId="0" borderId="0"/>
    <xf numFmtId="0" fontId="20" fillId="0" borderId="0"/>
    <xf numFmtId="0" fontId="16" fillId="0" borderId="0"/>
    <xf numFmtId="0" fontId="9" fillId="0" borderId="0"/>
    <xf numFmtId="0" fontId="20" fillId="0" borderId="0"/>
    <xf numFmtId="0" fontId="20" fillId="0" borderId="0"/>
    <xf numFmtId="0" fontId="16" fillId="0" borderId="0"/>
    <xf numFmtId="0" fontId="16" fillId="0" borderId="0"/>
    <xf numFmtId="0" fontId="16"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9" fillId="0" borderId="0"/>
    <xf numFmtId="0" fontId="10" fillId="0" borderId="0"/>
    <xf numFmtId="0" fontId="10" fillId="0" borderId="0"/>
    <xf numFmtId="0" fontId="10" fillId="0" borderId="0"/>
    <xf numFmtId="0" fontId="9" fillId="0" borderId="0"/>
    <xf numFmtId="0" fontId="9" fillId="0" borderId="0"/>
    <xf numFmtId="0" fontId="25" fillId="0" borderId="0">
      <alignment vertical="top"/>
    </xf>
    <xf numFmtId="0" fontId="25" fillId="0" borderId="0">
      <alignment vertical="top"/>
    </xf>
    <xf numFmtId="0" fontId="20" fillId="0" borderId="0"/>
    <xf numFmtId="0" fontId="18" fillId="0" borderId="0"/>
    <xf numFmtId="0" fontId="10"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69" fillId="0" borderId="0"/>
    <xf numFmtId="0" fontId="10"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10" fillId="0" borderId="0"/>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9" fillId="0" borderId="0"/>
    <xf numFmtId="0" fontId="9" fillId="0" borderId="0"/>
    <xf numFmtId="0" fontId="9"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0" fillId="0" borderId="0"/>
    <xf numFmtId="0" fontId="10"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70" fillId="11" borderId="67" applyNumberFormat="0" applyFont="0" applyAlignment="0" applyProtection="0"/>
    <xf numFmtId="0" fontId="10" fillId="41" borderId="80" applyNumberFormat="0" applyFont="0" applyAlignment="0" applyProtection="0"/>
    <xf numFmtId="0" fontId="10" fillId="41" borderId="80" applyNumberFormat="0" applyFont="0" applyAlignment="0" applyProtection="0"/>
    <xf numFmtId="0" fontId="10" fillId="41" borderId="80" applyNumberFormat="0" applyFont="0" applyAlignment="0" applyProtection="0"/>
    <xf numFmtId="0" fontId="10" fillId="41" borderId="80" applyNumberFormat="0" applyFont="0" applyAlignment="0" applyProtection="0"/>
    <xf numFmtId="0" fontId="20" fillId="41" borderId="79" applyNumberFormat="0" applyFont="0" applyAlignment="0" applyProtection="0"/>
    <xf numFmtId="0" fontId="70" fillId="11" borderId="67" applyNumberFormat="0" applyFont="0" applyAlignment="0" applyProtection="0"/>
    <xf numFmtId="0" fontId="70" fillId="11" borderId="67"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20" fillId="41" borderId="79" applyNumberFormat="0" applyFon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2" fillId="9" borderId="64" applyNumberFormat="0" applyAlignment="0" applyProtection="0"/>
    <xf numFmtId="0" fontId="71" fillId="37" borderId="81" applyNumberFormat="0" applyAlignment="0" applyProtection="0"/>
    <xf numFmtId="0" fontId="71" fillId="37" borderId="81" applyNumberFormat="0" applyAlignment="0" applyProtection="0"/>
    <xf numFmtId="0" fontId="71" fillId="37" borderId="81" applyNumberFormat="0" applyAlignment="0" applyProtection="0"/>
    <xf numFmtId="0" fontId="71" fillId="37" borderId="81" applyNumberFormat="0" applyAlignment="0" applyProtection="0"/>
    <xf numFmtId="0" fontId="71" fillId="59" borderId="81" applyNumberFormat="0" applyAlignment="0" applyProtection="0"/>
    <xf numFmtId="0" fontId="72" fillId="9" borderId="64" applyNumberFormat="0" applyAlignment="0" applyProtection="0"/>
    <xf numFmtId="0" fontId="72" fillId="9" borderId="64"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0" fontId="71" fillId="59" borderId="81"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5" fillId="0" borderId="0" applyFont="0" applyFill="0" applyBorder="0" applyAlignment="0" applyProtection="0">
      <alignment vertical="top"/>
    </xf>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25" fillId="0" borderId="0" applyFont="0" applyFill="0" applyBorder="0" applyAlignment="0" applyProtection="0">
      <alignment vertical="top"/>
    </xf>
    <xf numFmtId="9" fontId="7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8" fontId="26" fillId="0" borderId="0" applyFont="0" applyFill="0" applyBorder="0" applyAlignment="0" applyProtection="0"/>
    <xf numFmtId="179" fontId="26" fillId="0" borderId="0" applyFont="0" applyFill="0" applyBorder="0" applyAlignment="0" applyProtection="0"/>
    <xf numFmtId="0" fontId="18" fillId="0" borderId="0"/>
    <xf numFmtId="0" fontId="18" fillId="0" borderId="0"/>
    <xf numFmtId="0" fontId="18" fillId="0" borderId="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7" fillId="0" borderId="68" applyNumberFormat="0" applyFill="0" applyAlignment="0" applyProtection="0"/>
    <xf numFmtId="0" fontId="71" fillId="0" borderId="83" applyNumberFormat="0" applyFill="0" applyAlignment="0" applyProtection="0"/>
    <xf numFmtId="0" fontId="71" fillId="0" borderId="83" applyNumberFormat="0" applyFill="0" applyAlignment="0" applyProtection="0"/>
    <xf numFmtId="0" fontId="71" fillId="0" borderId="83" applyNumberFormat="0" applyFill="0" applyAlignment="0" applyProtection="0"/>
    <xf numFmtId="0" fontId="71" fillId="0" borderId="83" applyNumberFormat="0" applyFill="0" applyAlignment="0" applyProtection="0"/>
    <xf numFmtId="0" fontId="76" fillId="0" borderId="82" applyNumberFormat="0" applyFill="0" applyAlignment="0" applyProtection="0"/>
    <xf numFmtId="0" fontId="77" fillId="0" borderId="68" applyNumberFormat="0" applyFill="0" applyAlignment="0" applyProtection="0"/>
    <xf numFmtId="0" fontId="77" fillId="0" borderId="68"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6" fillId="0" borderId="82"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0" fontId="10" fillId="0" borderId="0">
      <alignment horizontal="right"/>
    </xf>
    <xf numFmtId="166" fontId="20" fillId="0" borderId="0" applyFont="0" applyFill="0" applyBorder="0" applyAlignment="0" applyProtection="0"/>
    <xf numFmtId="167" fontId="20" fillId="0" borderId="0" applyFont="0" applyFill="0" applyBorder="0" applyAlignment="0" applyProtection="0"/>
    <xf numFmtId="9" fontId="20" fillId="0" borderId="0" applyFont="0" applyFill="0" applyBorder="0" applyAlignment="0" applyProtection="0"/>
    <xf numFmtId="0" fontId="9" fillId="0" borderId="0"/>
    <xf numFmtId="38" fontId="27" fillId="0" borderId="0" applyFill="0" applyBorder="0" applyAlignment="0">
      <protection locked="0"/>
    </xf>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9" fillId="0" borderId="0"/>
    <xf numFmtId="0" fontId="9" fillId="0" borderId="0"/>
    <xf numFmtId="0" fontId="9" fillId="0" borderId="0"/>
    <xf numFmtId="0" fontId="16" fillId="0" borderId="0"/>
    <xf numFmtId="0" fontId="20" fillId="0" borderId="0"/>
    <xf numFmtId="0" fontId="16" fillId="0" borderId="0"/>
    <xf numFmtId="0" fontId="20" fillId="0" borderId="0"/>
    <xf numFmtId="0" fontId="9" fillId="0" borderId="0"/>
    <xf numFmtId="0" fontId="9" fillId="0" borderId="0"/>
    <xf numFmtId="0" fontId="10" fillId="0" borderId="0"/>
    <xf numFmtId="0" fontId="9" fillId="0" borderId="0"/>
    <xf numFmtId="0" fontId="16" fillId="0" borderId="0"/>
    <xf numFmtId="0" fontId="9" fillId="0" borderId="0"/>
    <xf numFmtId="0" fontId="18" fillId="0" borderId="0"/>
    <xf numFmtId="0" fontId="18" fillId="0" borderId="0"/>
    <xf numFmtId="0" fontId="18" fillId="0" borderId="0"/>
    <xf numFmtId="0" fontId="18" fillId="0" borderId="0"/>
    <xf numFmtId="0" fontId="9" fillId="0" borderId="0"/>
    <xf numFmtId="0" fontId="10" fillId="0" borderId="0"/>
    <xf numFmtId="0" fontId="9" fillId="0" borderId="0"/>
    <xf numFmtId="0" fontId="10"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8" fillId="37" borderId="0" applyNumberFormat="0" applyBorder="0" applyAlignment="0" applyProtection="0"/>
    <xf numFmtId="0" fontId="28" fillId="43" borderId="0" applyNumberFormat="0" applyBorder="0" applyAlignment="0" applyProtection="0"/>
    <xf numFmtId="0" fontId="28" fillId="39"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44" borderId="0" applyNumberFormat="0" applyBorder="0" applyAlignment="0" applyProtection="0"/>
    <xf numFmtId="0" fontId="28" fillId="39"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51" borderId="0" applyNumberFormat="0" applyBorder="0" applyAlignment="0" applyProtection="0"/>
    <xf numFmtId="0" fontId="29" fillId="39" borderId="0" applyNumberFormat="0" applyBorder="0" applyAlignment="0" applyProtection="0"/>
    <xf numFmtId="0" fontId="29" fillId="5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7"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3" fillId="37" borderId="69" applyNumberFormat="0" applyAlignment="0" applyProtection="0"/>
    <xf numFmtId="0" fontId="35" fillId="60" borderId="70" applyNumberFormat="0" applyAlignment="0" applyProtection="0"/>
    <xf numFmtId="0" fontId="46" fillId="0" borderId="0" applyNumberFormat="0" applyFill="0" applyBorder="0" applyAlignment="0" applyProtection="0"/>
    <xf numFmtId="0" fontId="48" fillId="40" borderId="0" applyNumberFormat="0" applyBorder="0" applyAlignment="0" applyProtection="0"/>
    <xf numFmtId="0" fontId="52" fillId="0" borderId="73" applyNumberFormat="0" applyFill="0" applyAlignment="0" applyProtection="0"/>
    <xf numFmtId="0" fontId="55" fillId="0" borderId="75" applyNumberFormat="0" applyFill="0" applyAlignment="0" applyProtection="0"/>
    <xf numFmtId="0" fontId="58" fillId="0" borderId="77" applyNumberFormat="0" applyFill="0" applyAlignment="0" applyProtection="0"/>
    <xf numFmtId="0" fontId="58" fillId="0" borderId="0" applyNumberFormat="0" applyFill="0" applyBorder="0" applyAlignment="0" applyProtection="0"/>
    <xf numFmtId="0" fontId="60" fillId="39" borderId="69" applyNumberFormat="0" applyAlignment="0" applyProtection="0"/>
    <xf numFmtId="0" fontId="62" fillId="0" borderId="78" applyNumberFormat="0" applyFill="0" applyAlignment="0" applyProtection="0"/>
    <xf numFmtId="0" fontId="65" fillId="48" borderId="0" applyNumberFormat="0" applyBorder="0" applyAlignment="0" applyProtection="0"/>
    <xf numFmtId="0" fontId="9" fillId="0" borderId="0"/>
    <xf numFmtId="0" fontId="6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41" borderId="80" applyNumberFormat="0" applyFont="0" applyAlignment="0" applyProtection="0"/>
    <xf numFmtId="0" fontId="71" fillId="37" borderId="81" applyNumberFormat="0" applyAlignment="0" applyProtection="0"/>
    <xf numFmtId="9" fontId="16" fillId="0" borderId="0" applyFont="0" applyFill="0" applyBorder="0" applyAlignment="0" applyProtection="0"/>
    <xf numFmtId="0" fontId="75" fillId="0" borderId="0" applyNumberFormat="0" applyFill="0" applyBorder="0" applyAlignment="0" applyProtection="0"/>
    <xf numFmtId="0" fontId="71" fillId="0" borderId="83" applyNumberFormat="0" applyFill="0" applyAlignment="0" applyProtection="0"/>
    <xf numFmtId="0" fontId="78" fillId="0" borderId="0" applyNumberForma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2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9" fillId="0" borderId="0"/>
    <xf numFmtId="0" fontId="18" fillId="0" borderId="0"/>
    <xf numFmtId="0" fontId="9" fillId="0" borderId="0"/>
    <xf numFmtId="167" fontId="10" fillId="0" borderId="0" applyFont="0" applyFill="0" applyBorder="0" applyAlignment="0" applyProtection="0"/>
    <xf numFmtId="9" fontId="69" fillId="0" borderId="0" applyFont="0" applyFill="0" applyBorder="0" applyAlignment="0" applyProtection="0"/>
    <xf numFmtId="0" fontId="16" fillId="0" borderId="0"/>
    <xf numFmtId="0" fontId="16" fillId="0" borderId="0"/>
    <xf numFmtId="0" fontId="16" fillId="0" borderId="0"/>
    <xf numFmtId="38" fontId="80" fillId="0" borderId="0" applyFill="0" applyBorder="0" applyAlignment="0">
      <protection locked="0"/>
    </xf>
    <xf numFmtId="167" fontId="9" fillId="0" borderId="0" applyFont="0" applyFill="0" applyBorder="0" applyAlignment="0" applyProtection="0"/>
    <xf numFmtId="167" fontId="10" fillId="0" borderId="0" applyFont="0" applyFill="0" applyBorder="0" applyAlignment="0" applyProtection="0"/>
    <xf numFmtId="43" fontId="10" fillId="0" borderId="0" applyFont="0" applyFill="0" applyBorder="0" applyAlignment="0" applyProtection="0"/>
    <xf numFmtId="167" fontId="20" fillId="0" borderId="0" applyFont="0" applyFill="0" applyBorder="0" applyAlignment="0" applyProtection="0"/>
    <xf numFmtId="0" fontId="9" fillId="0" borderId="0"/>
    <xf numFmtId="0" fontId="9" fillId="0" borderId="0"/>
    <xf numFmtId="0" fontId="9" fillId="0" borderId="0"/>
    <xf numFmtId="0" fontId="16" fillId="0" borderId="0"/>
    <xf numFmtId="0" fontId="9"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5" fillId="0" borderId="0">
      <alignment vertical="top"/>
    </xf>
    <xf numFmtId="0" fontId="16" fillId="0" borderId="0"/>
    <xf numFmtId="9" fontId="14"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0" fillId="0" borderId="0"/>
    <xf numFmtId="0" fontId="8" fillId="0" borderId="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9" fillId="0" borderId="0"/>
    <xf numFmtId="0" fontId="8" fillId="0" borderId="0"/>
    <xf numFmtId="0" fontId="8" fillId="0" borderId="0"/>
    <xf numFmtId="0" fontId="8"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0" fontId="25" fillId="0" borderId="0">
      <alignment vertical="top"/>
    </xf>
    <xf numFmtId="0" fontId="18" fillId="0" borderId="0"/>
    <xf numFmtId="0" fontId="9" fillId="0" borderId="0"/>
    <xf numFmtId="9" fontId="18"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167" fontId="9" fillId="0" borderId="0" applyFont="0" applyFill="0" applyBorder="0" applyAlignment="0" applyProtection="0"/>
    <xf numFmtId="0" fontId="2" fillId="0" borderId="0"/>
    <xf numFmtId="0" fontId="2" fillId="0" borderId="0"/>
    <xf numFmtId="167" fontId="14"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9" fontId="103" fillId="0" borderId="0" applyFont="0" applyFill="0" applyBorder="0" applyAlignment="0" applyProtection="0">
      <alignment vertical="top"/>
    </xf>
    <xf numFmtId="0" fontId="69" fillId="0" borderId="0"/>
    <xf numFmtId="0" fontId="1" fillId="0" borderId="0"/>
    <xf numFmtId="9" fontId="1" fillId="0" borderId="0" applyFont="0" applyFill="0" applyBorder="0" applyAlignment="0" applyProtection="0"/>
  </cellStyleXfs>
  <cellXfs count="2425">
    <xf numFmtId="0" fontId="0" fillId="0" borderId="0" xfId="0"/>
    <xf numFmtId="0" fontId="11" fillId="0" borderId="0" xfId="1" applyFont="1" applyAlignment="1">
      <alignment wrapText="1"/>
    </xf>
    <xf numFmtId="0" fontId="11" fillId="0" borderId="0" xfId="1" applyFont="1" applyFill="1" applyBorder="1" applyAlignment="1">
      <alignment wrapText="1"/>
    </xf>
    <xf numFmtId="0" fontId="12" fillId="0" borderId="0" xfId="1" applyFont="1" applyFill="1" applyBorder="1" applyAlignment="1">
      <alignment wrapText="1"/>
    </xf>
    <xf numFmtId="0" fontId="11" fillId="0" borderId="1" xfId="1" applyFont="1" applyBorder="1" applyAlignment="1">
      <alignment wrapText="1"/>
    </xf>
    <xf numFmtId="0" fontId="11" fillId="0" borderId="1" xfId="1" applyFont="1" applyFill="1" applyBorder="1" applyAlignment="1">
      <alignment wrapText="1"/>
    </xf>
    <xf numFmtId="0" fontId="12" fillId="2" borderId="10"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3" fontId="12" fillId="3" borderId="10" xfId="2" applyNumberFormat="1" applyFont="1" applyFill="1" applyBorder="1" applyAlignment="1">
      <alignment horizontal="center" vertical="center" wrapText="1"/>
    </xf>
    <xf numFmtId="3" fontId="12" fillId="3" borderId="15" xfId="2" applyNumberFormat="1" applyFont="1" applyFill="1" applyBorder="1" applyAlignment="1">
      <alignment horizontal="center" vertical="center" wrapText="1"/>
    </xf>
    <xf numFmtId="3" fontId="12" fillId="3" borderId="12" xfId="2" applyNumberFormat="1" applyFont="1" applyFill="1" applyBorder="1" applyAlignment="1">
      <alignment horizontal="center" vertical="center" wrapText="1"/>
    </xf>
    <xf numFmtId="3" fontId="12" fillId="2" borderId="13" xfId="2" applyNumberFormat="1" applyFont="1" applyFill="1" applyBorder="1" applyAlignment="1">
      <alignment horizontal="center" vertical="center" wrapText="1"/>
    </xf>
    <xf numFmtId="0" fontId="12" fillId="0" borderId="0" xfId="1" applyFont="1" applyAlignment="1">
      <alignment wrapText="1"/>
    </xf>
    <xf numFmtId="3" fontId="11" fillId="0" borderId="17" xfId="2" applyNumberFormat="1" applyFont="1" applyBorder="1" applyAlignment="1">
      <alignment horizontal="center" vertical="center" wrapText="1"/>
    </xf>
    <xf numFmtId="3" fontId="11" fillId="0" borderId="18" xfId="2" applyNumberFormat="1" applyFont="1" applyBorder="1" applyAlignment="1">
      <alignment horizontal="center" vertical="center" wrapText="1"/>
    </xf>
    <xf numFmtId="3" fontId="11" fillId="0" borderId="19" xfId="2" applyNumberFormat="1" applyFont="1" applyBorder="1" applyAlignment="1">
      <alignment horizontal="center" vertical="center" wrapText="1"/>
    </xf>
    <xf numFmtId="3" fontId="12" fillId="2" borderId="20" xfId="2" applyNumberFormat="1" applyFont="1" applyFill="1" applyBorder="1" applyAlignment="1">
      <alignment horizontal="center" vertical="center" wrapText="1"/>
    </xf>
    <xf numFmtId="3" fontId="11" fillId="0" borderId="23" xfId="2" applyNumberFormat="1" applyFont="1" applyBorder="1" applyAlignment="1">
      <alignment horizontal="center" vertical="center" wrapText="1"/>
    </xf>
    <xf numFmtId="3" fontId="11" fillId="0" borderId="24" xfId="2" applyNumberFormat="1" applyFont="1" applyBorder="1" applyAlignment="1">
      <alignment horizontal="center" vertical="center" wrapText="1"/>
    </xf>
    <xf numFmtId="3" fontId="11" fillId="0" borderId="25" xfId="2" applyNumberFormat="1" applyFont="1" applyBorder="1" applyAlignment="1">
      <alignment horizontal="center" vertical="center" wrapText="1"/>
    </xf>
    <xf numFmtId="3" fontId="12" fillId="2" borderId="26" xfId="2" applyNumberFormat="1" applyFont="1" applyFill="1" applyBorder="1" applyAlignment="1">
      <alignment horizontal="center" vertical="center" wrapText="1"/>
    </xf>
    <xf numFmtId="3" fontId="11" fillId="0" borderId="28" xfId="2" applyNumberFormat="1" applyFont="1" applyBorder="1" applyAlignment="1">
      <alignment horizontal="center" vertical="center" wrapText="1"/>
    </xf>
    <xf numFmtId="3" fontId="11" fillId="0" borderId="29" xfId="2" applyNumberFormat="1" applyFont="1" applyBorder="1" applyAlignment="1">
      <alignment horizontal="center" vertical="center" wrapText="1"/>
    </xf>
    <xf numFmtId="3" fontId="11" fillId="0" borderId="94" xfId="2" applyNumberFormat="1" applyFont="1" applyBorder="1" applyAlignment="1">
      <alignment horizontal="center" vertical="center" wrapText="1"/>
    </xf>
    <xf numFmtId="3" fontId="12" fillId="2" borderId="30" xfId="2" applyNumberFormat="1" applyFont="1" applyFill="1" applyBorder="1" applyAlignment="1">
      <alignment horizontal="center" vertical="center" wrapText="1"/>
    </xf>
    <xf numFmtId="3" fontId="12" fillId="2" borderId="38" xfId="2" applyNumberFormat="1" applyFont="1" applyFill="1" applyBorder="1" applyAlignment="1">
      <alignment horizontal="center" vertical="center" wrapText="1"/>
    </xf>
    <xf numFmtId="3" fontId="11" fillId="0" borderId="17" xfId="2" applyNumberFormat="1" applyFont="1" applyFill="1" applyBorder="1" applyAlignment="1">
      <alignment horizontal="center" vertical="center" wrapText="1"/>
    </xf>
    <xf numFmtId="3" fontId="11" fillId="0" borderId="18" xfId="2" applyNumberFormat="1" applyFont="1" applyFill="1" applyBorder="1" applyAlignment="1">
      <alignment horizontal="center" vertical="center" wrapText="1"/>
    </xf>
    <xf numFmtId="3" fontId="11" fillId="0" borderId="19" xfId="2" applyNumberFormat="1" applyFont="1" applyFill="1" applyBorder="1" applyAlignment="1">
      <alignment horizontal="center" vertical="center" wrapText="1"/>
    </xf>
    <xf numFmtId="0" fontId="12" fillId="0" borderId="0" xfId="1" applyFont="1" applyFill="1" applyAlignment="1">
      <alignment wrapText="1"/>
    </xf>
    <xf numFmtId="3" fontId="11" fillId="0" borderId="23" xfId="2" applyNumberFormat="1" applyFont="1" applyFill="1" applyBorder="1" applyAlignment="1">
      <alignment horizontal="center" vertical="center" wrapText="1"/>
    </xf>
    <xf numFmtId="3" fontId="11" fillId="0" borderId="24" xfId="2" applyNumberFormat="1" applyFont="1" applyFill="1" applyBorder="1" applyAlignment="1">
      <alignment horizontal="center" vertical="center" wrapText="1"/>
    </xf>
    <xf numFmtId="3" fontId="11" fillId="0" borderId="25" xfId="2" applyNumberFormat="1" applyFont="1" applyFill="1" applyBorder="1" applyAlignment="1">
      <alignment horizontal="center" vertical="center" wrapText="1"/>
    </xf>
    <xf numFmtId="0" fontId="11" fillId="0" borderId="0" xfId="1" applyFont="1" applyFill="1" applyAlignment="1">
      <alignment wrapText="1"/>
    </xf>
    <xf numFmtId="0" fontId="85" fillId="0" borderId="23" xfId="1" applyFont="1" applyBorder="1" applyAlignment="1">
      <alignment horizontal="left" vertical="center" wrapText="1"/>
    </xf>
    <xf numFmtId="0" fontId="85" fillId="0" borderId="23" xfId="6" applyFont="1" applyBorder="1" applyAlignment="1">
      <alignment horizontal="left" vertical="center" wrapText="1"/>
    </xf>
    <xf numFmtId="0" fontId="85" fillId="0" borderId="21" xfId="1" applyFont="1" applyBorder="1" applyAlignment="1">
      <alignment horizontal="left" vertical="center" wrapText="1"/>
    </xf>
    <xf numFmtId="0" fontId="85" fillId="0" borderId="23" xfId="5" applyFont="1" applyBorder="1" applyAlignment="1">
      <alignment horizontal="left" vertical="center" wrapText="1"/>
    </xf>
    <xf numFmtId="0" fontId="83" fillId="0" borderId="23" xfId="5" applyFont="1" applyBorder="1" applyAlignment="1">
      <alignment horizontal="left" vertical="center" wrapText="1"/>
    </xf>
    <xf numFmtId="0" fontId="83" fillId="0" borderId="27" xfId="5" applyFont="1" applyBorder="1" applyAlignment="1">
      <alignment horizontal="left" vertical="center" wrapText="1"/>
    </xf>
    <xf numFmtId="0" fontId="12" fillId="0" borderId="92" xfId="1" applyFont="1" applyFill="1" applyBorder="1" applyAlignment="1">
      <alignment wrapText="1"/>
    </xf>
    <xf numFmtId="0" fontId="11" fillId="0" borderId="0" xfId="1" applyFont="1" applyBorder="1" applyAlignment="1">
      <alignment wrapText="1"/>
    </xf>
    <xf numFmtId="0" fontId="85" fillId="0" borderId="23" xfId="6" applyFont="1" applyFill="1" applyBorder="1" applyAlignment="1">
      <alignment horizontal="left" vertical="center" wrapText="1"/>
    </xf>
    <xf numFmtId="0" fontId="11" fillId="0" borderId="23" xfId="6" applyFont="1" applyFill="1" applyBorder="1" applyAlignment="1">
      <alignment horizontal="left" vertical="center" wrapText="1"/>
    </xf>
    <xf numFmtId="0" fontId="85" fillId="0" borderId="23" xfId="1" applyFont="1" applyFill="1" applyBorder="1" applyAlignment="1">
      <alignment horizontal="left" vertical="center" wrapText="1"/>
    </xf>
    <xf numFmtId="3" fontId="11" fillId="0" borderId="28" xfId="2" applyNumberFormat="1" applyFont="1" applyFill="1" applyBorder="1" applyAlignment="1">
      <alignment horizontal="center" vertical="center" wrapText="1"/>
    </xf>
    <xf numFmtId="3" fontId="11" fillId="0" borderId="29" xfId="2" applyNumberFormat="1" applyFont="1" applyFill="1" applyBorder="1" applyAlignment="1">
      <alignment horizontal="center" vertical="center" wrapText="1"/>
    </xf>
    <xf numFmtId="3" fontId="11" fillId="0" borderId="94" xfId="2" applyNumberFormat="1" applyFont="1" applyFill="1" applyBorder="1" applyAlignment="1">
      <alignment horizontal="center" vertical="center" wrapText="1"/>
    </xf>
    <xf numFmtId="0" fontId="12" fillId="4" borderId="0" xfId="1" applyFont="1" applyFill="1" applyAlignment="1">
      <alignment wrapText="1"/>
    </xf>
    <xf numFmtId="3" fontId="11" fillId="4" borderId="17" xfId="2" applyNumberFormat="1" applyFont="1" applyFill="1" applyBorder="1" applyAlignment="1">
      <alignment horizontal="center" vertical="center" wrapText="1"/>
    </xf>
    <xf numFmtId="3" fontId="11" fillId="4" borderId="18" xfId="2" applyNumberFormat="1" applyFont="1" applyFill="1" applyBorder="1" applyAlignment="1">
      <alignment horizontal="center" vertical="center" wrapText="1"/>
    </xf>
    <xf numFmtId="3" fontId="11" fillId="4" borderId="19" xfId="2" applyNumberFormat="1" applyFont="1" applyFill="1" applyBorder="1" applyAlignment="1">
      <alignment horizontal="center" vertical="center" wrapText="1"/>
    </xf>
    <xf numFmtId="0" fontId="11" fillId="4" borderId="0" xfId="1" applyFont="1" applyFill="1" applyAlignment="1">
      <alignment wrapText="1"/>
    </xf>
    <xf numFmtId="3" fontId="11" fillId="4" borderId="23" xfId="2" applyNumberFormat="1" applyFont="1" applyFill="1" applyBorder="1" applyAlignment="1">
      <alignment horizontal="center" vertical="center" wrapText="1"/>
    </xf>
    <xf numFmtId="3" fontId="11" fillId="4" borderId="24" xfId="2" applyNumberFormat="1" applyFont="1" applyFill="1" applyBorder="1" applyAlignment="1">
      <alignment horizontal="center" vertical="center" wrapText="1"/>
    </xf>
    <xf numFmtId="3" fontId="11" fillId="4" borderId="25" xfId="2" applyNumberFormat="1" applyFont="1" applyFill="1" applyBorder="1" applyAlignment="1">
      <alignment horizontal="center" vertical="center" wrapText="1"/>
    </xf>
    <xf numFmtId="3" fontId="11" fillId="4" borderId="28" xfId="2" applyNumberFormat="1" applyFont="1" applyFill="1" applyBorder="1" applyAlignment="1">
      <alignment horizontal="center" vertical="center" wrapText="1"/>
    </xf>
    <xf numFmtId="3" fontId="11" fillId="4" borderId="29" xfId="2" applyNumberFormat="1" applyFont="1" applyFill="1" applyBorder="1" applyAlignment="1">
      <alignment horizontal="center" vertical="center" wrapText="1"/>
    </xf>
    <xf numFmtId="3" fontId="11" fillId="4" borderId="94" xfId="2" applyNumberFormat="1" applyFont="1" applyFill="1" applyBorder="1" applyAlignment="1">
      <alignment horizontal="center" vertical="center" wrapText="1"/>
    </xf>
    <xf numFmtId="3" fontId="11" fillId="0" borderId="0" xfId="1" applyNumberFormat="1" applyFont="1" applyBorder="1" applyAlignment="1">
      <alignment wrapText="1"/>
    </xf>
    <xf numFmtId="3" fontId="11" fillId="0" borderId="0" xfId="1" applyNumberFormat="1" applyFont="1" applyFill="1" applyBorder="1" applyAlignment="1">
      <alignment wrapText="1"/>
    </xf>
    <xf numFmtId="3" fontId="11" fillId="0" borderId="0" xfId="1" applyNumberFormat="1" applyFont="1" applyAlignment="1">
      <alignment wrapText="1"/>
    </xf>
    <xf numFmtId="0" fontId="11" fillId="0" borderId="0" xfId="1" applyFont="1" applyBorder="1" applyAlignment="1"/>
    <xf numFmtId="0" fontId="12" fillId="2" borderId="7" xfId="1" applyFont="1" applyFill="1" applyBorder="1" applyAlignment="1">
      <alignment horizontal="center" vertical="center" wrapText="1"/>
    </xf>
    <xf numFmtId="3" fontId="12" fillId="2" borderId="11"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2" fillId="2" borderId="13" xfId="1" applyNumberFormat="1" applyFont="1" applyFill="1" applyBorder="1" applyAlignment="1">
      <alignment horizontal="center" vertical="center" wrapText="1"/>
    </xf>
    <xf numFmtId="0" fontId="85" fillId="0" borderId="54" xfId="1" applyFont="1" applyBorder="1" applyAlignment="1">
      <alignment horizontal="left" vertical="center" wrapText="1"/>
    </xf>
    <xf numFmtId="3" fontId="12" fillId="2" borderId="38" xfId="1" applyNumberFormat="1" applyFont="1" applyFill="1" applyBorder="1" applyAlignment="1">
      <alignment horizontal="center" vertical="center" wrapText="1"/>
    </xf>
    <xf numFmtId="3" fontId="11" fillId="0" borderId="102" xfId="1" applyNumberFormat="1" applyFont="1" applyFill="1" applyBorder="1" applyAlignment="1">
      <alignment horizontal="center" vertical="center" wrapText="1"/>
    </xf>
    <xf numFmtId="3" fontId="11" fillId="0" borderId="37" xfId="1" applyNumberFormat="1" applyFont="1" applyFill="1" applyBorder="1" applyAlignment="1">
      <alignment horizontal="center" vertical="center" wrapText="1"/>
    </xf>
    <xf numFmtId="3" fontId="11" fillId="0" borderId="42" xfId="1" applyNumberFormat="1" applyFont="1" applyFill="1" applyBorder="1" applyAlignment="1">
      <alignment horizontal="center" vertical="center" wrapText="1"/>
    </xf>
    <xf numFmtId="3" fontId="11" fillId="0" borderId="22" xfId="1" applyNumberFormat="1" applyFont="1" applyFill="1" applyBorder="1" applyAlignment="1">
      <alignment horizontal="center" vertical="center" wrapText="1"/>
    </xf>
    <xf numFmtId="3" fontId="12" fillId="2" borderId="26" xfId="1" applyNumberFormat="1" applyFont="1" applyFill="1" applyBorder="1" applyAlignment="1">
      <alignment horizontal="center" vertical="center" wrapText="1"/>
    </xf>
    <xf numFmtId="3" fontId="11" fillId="0" borderId="88" xfId="1" applyNumberFormat="1" applyFont="1" applyFill="1" applyBorder="1" applyAlignment="1">
      <alignment horizontal="center" vertical="center" wrapText="1"/>
    </xf>
    <xf numFmtId="3" fontId="11" fillId="0" borderId="93" xfId="1" applyNumberFormat="1" applyFont="1" applyFill="1" applyBorder="1" applyAlignment="1">
      <alignment horizontal="center" vertical="center" wrapText="1"/>
    </xf>
    <xf numFmtId="3" fontId="12" fillId="2" borderId="20" xfId="1" applyNumberFormat="1" applyFont="1" applyFill="1" applyBorder="1" applyAlignment="1">
      <alignment horizontal="center" vertical="center" wrapText="1"/>
    </xf>
    <xf numFmtId="0" fontId="11" fillId="0" borderId="21" xfId="1" applyFont="1" applyFill="1" applyBorder="1" applyAlignment="1">
      <alignment horizontal="left" vertical="center" wrapText="1"/>
    </xf>
    <xf numFmtId="0" fontId="11" fillId="0" borderId="27" xfId="1" applyFont="1" applyBorder="1" applyAlignment="1">
      <alignment horizontal="left" vertical="center" wrapText="1"/>
    </xf>
    <xf numFmtId="3" fontId="11" fillId="0" borderId="56" xfId="1" applyNumberFormat="1" applyFont="1" applyFill="1" applyBorder="1" applyAlignment="1">
      <alignment horizontal="center" vertical="center" wrapText="1"/>
    </xf>
    <xf numFmtId="3" fontId="11" fillId="0" borderId="33" xfId="1" applyNumberFormat="1" applyFont="1" applyFill="1" applyBorder="1" applyAlignment="1">
      <alignment horizontal="center" vertical="center" wrapText="1"/>
    </xf>
    <xf numFmtId="3" fontId="12" fillId="2" borderId="51" xfId="1" applyNumberFormat="1" applyFont="1" applyFill="1" applyBorder="1" applyAlignment="1">
      <alignment horizontal="center" vertical="center" wrapText="1"/>
    </xf>
    <xf numFmtId="3" fontId="12" fillId="3" borderId="11" xfId="8" applyNumberFormat="1" applyFont="1" applyFill="1" applyBorder="1" applyAlignment="1">
      <alignment horizontal="center" vertical="center" wrapText="1"/>
    </xf>
    <xf numFmtId="3" fontId="12" fillId="3" borderId="15" xfId="8" applyNumberFormat="1" applyFont="1" applyFill="1" applyBorder="1" applyAlignment="1">
      <alignment horizontal="center" vertical="center" wrapText="1"/>
    </xf>
    <xf numFmtId="3" fontId="12" fillId="3" borderId="31" xfId="8" applyNumberFormat="1" applyFont="1" applyFill="1" applyBorder="1" applyAlignment="1">
      <alignment horizontal="center" vertical="center" wrapText="1"/>
    </xf>
    <xf numFmtId="3" fontId="12" fillId="2" borderId="7" xfId="8" applyNumberFormat="1" applyFont="1" applyFill="1" applyBorder="1" applyAlignment="1">
      <alignment horizontal="center" vertical="center" wrapText="1"/>
    </xf>
    <xf numFmtId="0" fontId="85" fillId="0" borderId="48" xfId="1" applyFont="1" applyBorder="1" applyAlignment="1">
      <alignment horizontal="left" vertical="center" wrapText="1"/>
    </xf>
    <xf numFmtId="3" fontId="11" fillId="0" borderId="88" xfId="9" applyNumberFormat="1" applyFont="1" applyBorder="1" applyAlignment="1">
      <alignment horizontal="center" vertical="center" wrapText="1"/>
    </xf>
    <xf numFmtId="3" fontId="11" fillId="0" borderId="18" xfId="9" applyNumberFormat="1" applyFont="1" applyBorder="1" applyAlignment="1">
      <alignment horizontal="center" vertical="center" wrapText="1"/>
    </xf>
    <xf numFmtId="3" fontId="11" fillId="0" borderId="84" xfId="9" applyNumberFormat="1" applyFont="1" applyBorder="1" applyAlignment="1">
      <alignment horizontal="center" vertical="center" wrapText="1"/>
    </xf>
    <xf numFmtId="3" fontId="12" fillId="2" borderId="93" xfId="9" applyNumberFormat="1" applyFont="1" applyFill="1" applyBorder="1" applyAlignment="1">
      <alignment horizontal="center" vertical="center" wrapText="1"/>
    </xf>
    <xf numFmtId="3" fontId="11" fillId="0" borderId="42" xfId="9" applyNumberFormat="1" applyFont="1" applyBorder="1" applyAlignment="1">
      <alignment horizontal="center" vertical="center" wrapText="1"/>
    </xf>
    <xf numFmtId="3" fontId="11" fillId="0" borderId="24" xfId="9" applyNumberFormat="1" applyFont="1" applyBorder="1" applyAlignment="1">
      <alignment horizontal="center" vertical="center" wrapText="1"/>
    </xf>
    <xf numFmtId="3" fontId="11" fillId="0" borderId="46" xfId="9" applyNumberFormat="1" applyFont="1" applyBorder="1" applyAlignment="1">
      <alignment horizontal="center" vertical="center" wrapText="1"/>
    </xf>
    <xf numFmtId="3" fontId="12" fillId="2" borderId="22" xfId="9" applyNumberFormat="1" applyFont="1" applyFill="1" applyBorder="1" applyAlignment="1">
      <alignment horizontal="center" vertical="center" wrapText="1"/>
    </xf>
    <xf numFmtId="3" fontId="11" fillId="0" borderId="42" xfId="10" applyNumberFormat="1" applyFont="1" applyBorder="1" applyAlignment="1">
      <alignment horizontal="center" vertical="center" wrapText="1"/>
    </xf>
    <xf numFmtId="3" fontId="11" fillId="0" borderId="24" xfId="10" applyNumberFormat="1" applyFont="1" applyBorder="1" applyAlignment="1">
      <alignment horizontal="center" vertical="center" wrapText="1"/>
    </xf>
    <xf numFmtId="3" fontId="11" fillId="0" borderId="46" xfId="10" applyNumberFormat="1" applyFont="1" applyBorder="1" applyAlignment="1">
      <alignment horizontal="center" vertical="center" wrapText="1"/>
    </xf>
    <xf numFmtId="3" fontId="12" fillId="2" borderId="22" xfId="10" applyNumberFormat="1" applyFont="1" applyFill="1" applyBorder="1" applyAlignment="1">
      <alignment horizontal="center" vertical="center" wrapText="1"/>
    </xf>
    <xf numFmtId="0" fontId="85" fillId="0" borderId="32" xfId="1" applyFont="1" applyBorder="1" applyAlignment="1">
      <alignment horizontal="left" vertical="center" wrapText="1"/>
    </xf>
    <xf numFmtId="3" fontId="11" fillId="0" borderId="99" xfId="10" applyNumberFormat="1" applyFont="1" applyBorder="1" applyAlignment="1">
      <alignment horizontal="center" vertical="center" wrapText="1"/>
    </xf>
    <xf numFmtId="3" fontId="11" fillId="0" borderId="29" xfId="10" applyNumberFormat="1" applyFont="1" applyBorder="1" applyAlignment="1">
      <alignment horizontal="center" vertical="center" wrapText="1"/>
    </xf>
    <xf numFmtId="3" fontId="11" fillId="0" borderId="47" xfId="10" applyNumberFormat="1" applyFont="1" applyBorder="1" applyAlignment="1">
      <alignment horizontal="center" vertical="center" wrapText="1"/>
    </xf>
    <xf numFmtId="3" fontId="12" fillId="2" borderId="37" xfId="10" applyNumberFormat="1" applyFont="1" applyFill="1" applyBorder="1" applyAlignment="1">
      <alignment horizontal="center" vertical="center" wrapText="1"/>
    </xf>
    <xf numFmtId="3" fontId="12" fillId="3" borderId="15" xfId="11" applyNumberFormat="1" applyFont="1" applyFill="1" applyBorder="1" applyAlignment="1">
      <alignment horizontal="center" vertical="center" wrapText="1"/>
    </xf>
    <xf numFmtId="3" fontId="12" fillId="3" borderId="31" xfId="11" applyNumberFormat="1" applyFont="1" applyFill="1" applyBorder="1" applyAlignment="1">
      <alignment horizontal="center" vertical="center" wrapText="1"/>
    </xf>
    <xf numFmtId="3" fontId="12" fillId="2" borderId="7" xfId="11" applyNumberFormat="1" applyFont="1" applyFill="1" applyBorder="1" applyAlignment="1">
      <alignment horizontal="center" vertical="center" wrapText="1"/>
    </xf>
    <xf numFmtId="3" fontId="11" fillId="0" borderId="88" xfId="12" applyNumberFormat="1" applyFont="1" applyBorder="1" applyAlignment="1">
      <alignment horizontal="center" vertical="center" wrapText="1"/>
    </xf>
    <xf numFmtId="3" fontId="11" fillId="0" borderId="18" xfId="12" applyNumberFormat="1" applyFont="1" applyBorder="1" applyAlignment="1">
      <alignment horizontal="center" vertical="center" wrapText="1"/>
    </xf>
    <xf numFmtId="3" fontId="11" fillId="0" borderId="84" xfId="12" applyNumberFormat="1" applyFont="1" applyBorder="1" applyAlignment="1">
      <alignment horizontal="center" vertical="center" wrapText="1"/>
    </xf>
    <xf numFmtId="3" fontId="12" fillId="2" borderId="93" xfId="12" applyNumberFormat="1" applyFont="1" applyFill="1" applyBorder="1" applyAlignment="1">
      <alignment horizontal="center" vertical="center" wrapText="1"/>
    </xf>
    <xf numFmtId="3" fontId="11" fillId="0" borderId="42" xfId="12" applyNumberFormat="1" applyFont="1" applyBorder="1" applyAlignment="1">
      <alignment horizontal="center" vertical="center" wrapText="1"/>
    </xf>
    <xf numFmtId="3" fontId="11" fillId="0" borderId="24" xfId="12" applyNumberFormat="1" applyFont="1" applyBorder="1" applyAlignment="1">
      <alignment horizontal="center" vertical="center" wrapText="1"/>
    </xf>
    <xf numFmtId="3" fontId="11" fillId="0" borderId="46" xfId="12" applyNumberFormat="1" applyFont="1" applyBorder="1" applyAlignment="1">
      <alignment horizontal="center" vertical="center" wrapText="1"/>
    </xf>
    <xf numFmtId="3" fontId="12" fillId="2" borderId="22" xfId="12" applyNumberFormat="1" applyFont="1" applyFill="1" applyBorder="1" applyAlignment="1">
      <alignment horizontal="center" vertical="center" wrapText="1"/>
    </xf>
    <xf numFmtId="3" fontId="11" fillId="0" borderId="42" xfId="13" applyNumberFormat="1" applyFont="1" applyBorder="1" applyAlignment="1">
      <alignment horizontal="center" vertical="center" wrapText="1"/>
    </xf>
    <xf numFmtId="3" fontId="11" fillId="0" borderId="24" xfId="13" applyNumberFormat="1" applyFont="1" applyBorder="1" applyAlignment="1">
      <alignment horizontal="center" vertical="center" wrapText="1"/>
    </xf>
    <xf numFmtId="3" fontId="11" fillId="0" borderId="46" xfId="13" applyNumberFormat="1" applyFont="1" applyBorder="1" applyAlignment="1">
      <alignment horizontal="center" vertical="center" wrapText="1"/>
    </xf>
    <xf numFmtId="3" fontId="12" fillId="2" borderId="22" xfId="13" applyNumberFormat="1" applyFont="1" applyFill="1" applyBorder="1" applyAlignment="1">
      <alignment horizontal="center" vertical="center" wrapText="1"/>
    </xf>
    <xf numFmtId="3" fontId="11" fillId="0" borderId="42" xfId="14" applyNumberFormat="1" applyFont="1" applyBorder="1" applyAlignment="1">
      <alignment horizontal="center" vertical="center" wrapText="1"/>
    </xf>
    <xf numFmtId="3" fontId="11" fillId="0" borderId="24" xfId="14" applyNumberFormat="1" applyFont="1" applyBorder="1" applyAlignment="1">
      <alignment horizontal="center" vertical="center" wrapText="1"/>
    </xf>
    <xf numFmtId="3" fontId="11" fillId="0" borderId="46" xfId="14" applyNumberFormat="1" applyFont="1" applyBorder="1" applyAlignment="1">
      <alignment horizontal="center" vertical="center" wrapText="1"/>
    </xf>
    <xf numFmtId="3" fontId="12" fillId="2" borderId="22" xfId="14" applyNumberFormat="1" applyFont="1" applyFill="1" applyBorder="1" applyAlignment="1">
      <alignment horizontal="center" vertical="center" wrapText="1"/>
    </xf>
    <xf numFmtId="3" fontId="11" fillId="0" borderId="42" xfId="15" applyNumberFormat="1" applyFont="1" applyBorder="1" applyAlignment="1">
      <alignment horizontal="center" vertical="center" wrapText="1"/>
    </xf>
    <xf numFmtId="3" fontId="11" fillId="0" borderId="24" xfId="15" applyNumberFormat="1" applyFont="1" applyBorder="1" applyAlignment="1">
      <alignment horizontal="center" vertical="center" wrapText="1"/>
    </xf>
    <xf numFmtId="3" fontId="11" fillId="0" borderId="46" xfId="15" applyNumberFormat="1" applyFont="1" applyBorder="1" applyAlignment="1">
      <alignment horizontal="center" vertical="center" wrapText="1"/>
    </xf>
    <xf numFmtId="3" fontId="12" fillId="2" borderId="22" xfId="15" applyNumberFormat="1" applyFont="1" applyFill="1" applyBorder="1" applyAlignment="1">
      <alignment horizontal="center" vertical="center" wrapText="1"/>
    </xf>
    <xf numFmtId="3" fontId="11" fillId="0" borderId="99" xfId="15" applyNumberFormat="1" applyFont="1" applyBorder="1" applyAlignment="1">
      <alignment horizontal="center" vertical="center" wrapText="1"/>
    </xf>
    <xf numFmtId="3" fontId="11" fillId="0" borderId="29" xfId="15" applyNumberFormat="1" applyFont="1" applyBorder="1" applyAlignment="1">
      <alignment horizontal="center" vertical="center" wrapText="1"/>
    </xf>
    <xf numFmtId="3" fontId="11" fillId="0" borderId="47" xfId="15" applyNumberFormat="1" applyFont="1" applyBorder="1" applyAlignment="1">
      <alignment horizontal="center" vertical="center" wrapText="1"/>
    </xf>
    <xf numFmtId="3" fontId="12" fillId="2" borderId="100" xfId="15" applyNumberFormat="1" applyFont="1" applyFill="1" applyBorder="1" applyAlignment="1">
      <alignment horizontal="center" vertical="center" wrapText="1"/>
    </xf>
    <xf numFmtId="3" fontId="12" fillId="3" borderId="11" xfId="16" applyNumberFormat="1" applyFont="1" applyFill="1" applyBorder="1" applyAlignment="1">
      <alignment horizontal="center" vertical="center" wrapText="1"/>
    </xf>
    <xf numFmtId="3" fontId="12" fillId="3" borderId="15" xfId="16" applyNumberFormat="1" applyFont="1" applyFill="1" applyBorder="1" applyAlignment="1">
      <alignment horizontal="center" vertical="center" wrapText="1"/>
    </xf>
    <xf numFmtId="3" fontId="12" fillId="3" borderId="31" xfId="16" applyNumberFormat="1" applyFont="1" applyFill="1" applyBorder="1" applyAlignment="1">
      <alignment horizontal="center" vertical="center" wrapText="1"/>
    </xf>
    <xf numFmtId="3" fontId="12" fillId="2" borderId="7" xfId="16" applyNumberFormat="1" applyFont="1" applyFill="1" applyBorder="1" applyAlignment="1">
      <alignment horizontal="center" vertical="center" wrapText="1"/>
    </xf>
    <xf numFmtId="3" fontId="11" fillId="0" borderId="88" xfId="16" applyNumberFormat="1" applyFont="1" applyBorder="1" applyAlignment="1">
      <alignment horizontal="center" vertical="center" wrapText="1"/>
    </xf>
    <xf numFmtId="3" fontId="11" fillId="0" borderId="18" xfId="16" applyNumberFormat="1" applyFont="1" applyBorder="1" applyAlignment="1">
      <alignment horizontal="center" vertical="center" wrapText="1"/>
    </xf>
    <xf numFmtId="3" fontId="11" fillId="0" borderId="84" xfId="16" applyNumberFormat="1" applyFont="1" applyBorder="1" applyAlignment="1">
      <alignment horizontal="center" vertical="center" wrapText="1"/>
    </xf>
    <xf numFmtId="3" fontId="12" fillId="2" borderId="93" xfId="16" applyNumberFormat="1" applyFont="1" applyFill="1" applyBorder="1" applyAlignment="1">
      <alignment horizontal="center" vertical="center" wrapText="1"/>
    </xf>
    <xf numFmtId="3" fontId="11" fillId="0" borderId="42" xfId="16" applyNumberFormat="1" applyFont="1" applyBorder="1" applyAlignment="1">
      <alignment horizontal="center" vertical="center" wrapText="1"/>
    </xf>
    <xf numFmtId="3" fontId="11" fillId="0" borderId="24" xfId="16" applyNumberFormat="1" applyFont="1" applyBorder="1" applyAlignment="1">
      <alignment horizontal="center" vertical="center" wrapText="1"/>
    </xf>
    <xf numFmtId="3" fontId="11" fillId="0" borderId="46" xfId="16" applyNumberFormat="1" applyFont="1" applyBorder="1" applyAlignment="1">
      <alignment horizontal="center" vertical="center" wrapText="1"/>
    </xf>
    <xf numFmtId="3" fontId="12" fillId="2" borderId="22" xfId="16" applyNumberFormat="1" applyFont="1" applyFill="1" applyBorder="1" applyAlignment="1">
      <alignment horizontal="center" vertical="center" wrapText="1"/>
    </xf>
    <xf numFmtId="3" fontId="11" fillId="0" borderId="42" xfId="17" applyNumberFormat="1" applyFont="1" applyBorder="1" applyAlignment="1">
      <alignment horizontal="center" vertical="center" wrapText="1"/>
    </xf>
    <xf numFmtId="3" fontId="11" fillId="0" borderId="24" xfId="17" applyNumberFormat="1" applyFont="1" applyBorder="1" applyAlignment="1">
      <alignment horizontal="center" vertical="center" wrapText="1"/>
    </xf>
    <xf numFmtId="3" fontId="11" fillId="0" borderId="46" xfId="17" applyNumberFormat="1" applyFont="1" applyBorder="1" applyAlignment="1">
      <alignment horizontal="center" vertical="center" wrapText="1"/>
    </xf>
    <xf numFmtId="3" fontId="12" fillId="2" borderId="22" xfId="17" applyNumberFormat="1" applyFont="1" applyFill="1" applyBorder="1" applyAlignment="1">
      <alignment horizontal="center" vertical="center" wrapText="1"/>
    </xf>
    <xf numFmtId="0" fontId="85" fillId="0" borderId="16" xfId="1" applyFont="1" applyBorder="1" applyAlignment="1">
      <alignment horizontal="left" vertical="center" wrapText="1"/>
    </xf>
    <xf numFmtId="3" fontId="11" fillId="0" borderId="42" xfId="18" applyNumberFormat="1" applyFont="1" applyBorder="1" applyAlignment="1">
      <alignment horizontal="center" vertical="center" wrapText="1"/>
    </xf>
    <xf numFmtId="3" fontId="11" fillId="0" borderId="24" xfId="18" applyNumberFormat="1" applyFont="1" applyBorder="1" applyAlignment="1">
      <alignment horizontal="center" vertical="center" wrapText="1"/>
    </xf>
    <xf numFmtId="3" fontId="11" fillId="0" borderId="46" xfId="18" applyNumberFormat="1" applyFont="1" applyBorder="1" applyAlignment="1">
      <alignment horizontal="center" vertical="center" wrapText="1"/>
    </xf>
    <xf numFmtId="3" fontId="12" fillId="2" borderId="22" xfId="18" applyNumberFormat="1" applyFont="1" applyFill="1" applyBorder="1" applyAlignment="1">
      <alignment horizontal="center" vertical="center" wrapText="1"/>
    </xf>
    <xf numFmtId="3" fontId="12" fillId="2" borderId="93" xfId="18" applyNumberFormat="1" applyFont="1" applyFill="1" applyBorder="1" applyAlignment="1">
      <alignment horizontal="center" vertical="center" wrapText="1"/>
    </xf>
    <xf numFmtId="0" fontId="85" fillId="0" borderId="8" xfId="1" applyFont="1" applyBorder="1" applyAlignment="1">
      <alignment horizontal="left" vertical="center" wrapText="1"/>
    </xf>
    <xf numFmtId="3" fontId="12" fillId="2" borderId="100" xfId="18" applyNumberFormat="1" applyFont="1" applyFill="1" applyBorder="1" applyAlignment="1">
      <alignment horizontal="center" vertical="center" wrapText="1"/>
    </xf>
    <xf numFmtId="3" fontId="12" fillId="3" borderId="11" xfId="19" applyNumberFormat="1" applyFont="1" applyFill="1" applyBorder="1" applyAlignment="1">
      <alignment horizontal="center" vertical="center" wrapText="1"/>
    </xf>
    <xf numFmtId="3" fontId="12" fillId="3" borderId="15" xfId="19" applyNumberFormat="1" applyFont="1" applyFill="1" applyBorder="1" applyAlignment="1">
      <alignment horizontal="center" vertical="center" wrapText="1"/>
    </xf>
    <xf numFmtId="3" fontId="12" fillId="3" borderId="31" xfId="19" applyNumberFormat="1" applyFont="1" applyFill="1" applyBorder="1" applyAlignment="1">
      <alignment horizontal="center" vertical="center" wrapText="1"/>
    </xf>
    <xf numFmtId="3" fontId="12" fillId="2" borderId="7" xfId="19" applyNumberFormat="1" applyFont="1" applyFill="1" applyBorder="1" applyAlignment="1">
      <alignment horizontal="center" vertical="center" wrapText="1"/>
    </xf>
    <xf numFmtId="0" fontId="85" fillId="0" borderId="17" xfId="1" applyFont="1" applyBorder="1" applyAlignment="1">
      <alignment horizontal="left" vertical="center" wrapText="1"/>
    </xf>
    <xf numFmtId="3" fontId="11" fillId="0" borderId="88" xfId="19" applyNumberFormat="1" applyFont="1" applyBorder="1" applyAlignment="1">
      <alignment horizontal="center" vertical="center" wrapText="1"/>
    </xf>
    <xf numFmtId="3" fontId="11" fillId="0" borderId="18" xfId="19" applyNumberFormat="1" applyFont="1" applyBorder="1" applyAlignment="1">
      <alignment horizontal="center" vertical="center" wrapText="1"/>
    </xf>
    <xf numFmtId="3" fontId="11" fillId="0" borderId="84" xfId="19" applyNumberFormat="1" applyFont="1" applyBorder="1" applyAlignment="1">
      <alignment horizontal="center" vertical="center" wrapText="1"/>
    </xf>
    <xf numFmtId="3" fontId="12" fillId="2" borderId="93" xfId="19" applyNumberFormat="1" applyFont="1" applyFill="1" applyBorder="1" applyAlignment="1">
      <alignment horizontal="center" vertical="center" wrapText="1"/>
    </xf>
    <xf numFmtId="3" fontId="11" fillId="0" borderId="42" xfId="19" applyNumberFormat="1" applyFont="1" applyBorder="1" applyAlignment="1">
      <alignment horizontal="center" vertical="center" wrapText="1"/>
    </xf>
    <xf numFmtId="3" fontId="11" fillId="0" borderId="24" xfId="19" applyNumberFormat="1" applyFont="1" applyBorder="1" applyAlignment="1">
      <alignment horizontal="center" vertical="center" wrapText="1"/>
    </xf>
    <xf numFmtId="3" fontId="11" fillId="0" borderId="46" xfId="19" applyNumberFormat="1" applyFont="1" applyBorder="1" applyAlignment="1">
      <alignment horizontal="center" vertical="center" wrapText="1"/>
    </xf>
    <xf numFmtId="3" fontId="12" fillId="2" borderId="22" xfId="19" applyNumberFormat="1" applyFont="1" applyFill="1" applyBorder="1" applyAlignment="1">
      <alignment horizontal="center" vertical="center" wrapText="1"/>
    </xf>
    <xf numFmtId="3" fontId="11" fillId="0" borderId="42" xfId="20" applyNumberFormat="1" applyFont="1" applyBorder="1" applyAlignment="1">
      <alignment horizontal="center" vertical="center" wrapText="1"/>
    </xf>
    <xf numFmtId="3" fontId="11" fillId="0" borderId="24" xfId="20" applyNumberFormat="1" applyFont="1" applyBorder="1" applyAlignment="1">
      <alignment horizontal="center" vertical="center" wrapText="1"/>
    </xf>
    <xf numFmtId="3" fontId="11" fillId="0" borderId="46" xfId="20" applyNumberFormat="1" applyFont="1" applyBorder="1" applyAlignment="1">
      <alignment horizontal="center" vertical="center" wrapText="1"/>
    </xf>
    <xf numFmtId="3" fontId="12" fillId="2" borderId="22" xfId="20" applyNumberFormat="1" applyFont="1" applyFill="1" applyBorder="1" applyAlignment="1">
      <alignment horizontal="center" vertical="center" wrapText="1"/>
    </xf>
    <xf numFmtId="3" fontId="12" fillId="3" borderId="11" xfId="21" applyNumberFormat="1" applyFont="1" applyFill="1" applyBorder="1" applyAlignment="1">
      <alignment horizontal="center" vertical="center" wrapText="1"/>
    </xf>
    <xf numFmtId="3" fontId="12" fillId="3" borderId="15" xfId="21" applyNumberFormat="1" applyFont="1" applyFill="1" applyBorder="1" applyAlignment="1">
      <alignment horizontal="center" vertical="center" wrapText="1"/>
    </xf>
    <xf numFmtId="3" fontId="12" fillId="3" borderId="31" xfId="21" applyNumberFormat="1" applyFont="1" applyFill="1" applyBorder="1" applyAlignment="1">
      <alignment horizontal="center" vertical="center" wrapText="1"/>
    </xf>
    <xf numFmtId="3" fontId="12" fillId="2" borderId="7" xfId="21" applyNumberFormat="1" applyFont="1" applyFill="1" applyBorder="1" applyAlignment="1">
      <alignment horizontal="center" vertical="center" wrapText="1"/>
    </xf>
    <xf numFmtId="3" fontId="11" fillId="0" borderId="88" xfId="22" applyNumberFormat="1" applyFont="1" applyBorder="1" applyAlignment="1">
      <alignment horizontal="center" vertical="center" wrapText="1"/>
    </xf>
    <xf numFmtId="3" fontId="11" fillId="0" borderId="18" xfId="22" applyNumberFormat="1" applyFont="1" applyBorder="1" applyAlignment="1">
      <alignment horizontal="center" vertical="center" wrapText="1"/>
    </xf>
    <xf numFmtId="3" fontId="11" fillId="0" borderId="84" xfId="22" applyNumberFormat="1" applyFont="1" applyBorder="1" applyAlignment="1">
      <alignment horizontal="center" vertical="center" wrapText="1"/>
    </xf>
    <xf numFmtId="3" fontId="12" fillId="2" borderId="93" xfId="22" applyNumberFormat="1" applyFont="1" applyFill="1" applyBorder="1" applyAlignment="1">
      <alignment horizontal="center" vertical="center" wrapText="1"/>
    </xf>
    <xf numFmtId="3" fontId="11" fillId="0" borderId="42" xfId="23" applyNumberFormat="1" applyFont="1" applyBorder="1" applyAlignment="1">
      <alignment horizontal="center" vertical="center" wrapText="1"/>
    </xf>
    <xf numFmtId="3" fontId="11" fillId="0" borderId="24" xfId="23" applyNumberFormat="1" applyFont="1" applyBorder="1" applyAlignment="1">
      <alignment horizontal="center" vertical="center" wrapText="1"/>
    </xf>
    <xf numFmtId="3" fontId="11" fillId="0" borderId="46" xfId="23" applyNumberFormat="1" applyFont="1" applyBorder="1" applyAlignment="1">
      <alignment horizontal="center" vertical="center" wrapText="1"/>
    </xf>
    <xf numFmtId="3" fontId="12" fillId="2" borderId="22" xfId="23" applyNumberFormat="1" applyFont="1" applyFill="1" applyBorder="1" applyAlignment="1">
      <alignment horizontal="center" vertical="center" wrapText="1"/>
    </xf>
    <xf numFmtId="3" fontId="12" fillId="3" borderId="11" xfId="24" applyNumberFormat="1" applyFont="1" applyFill="1" applyBorder="1" applyAlignment="1">
      <alignment horizontal="center" vertical="center" wrapText="1"/>
    </xf>
    <xf numFmtId="3" fontId="12" fillId="3" borderId="15" xfId="24" applyNumberFormat="1" applyFont="1" applyFill="1" applyBorder="1" applyAlignment="1">
      <alignment horizontal="center" vertical="center" wrapText="1"/>
    </xf>
    <xf numFmtId="3" fontId="12" fillId="3" borderId="31" xfId="24" applyNumberFormat="1" applyFont="1" applyFill="1" applyBorder="1" applyAlignment="1">
      <alignment horizontal="center" vertical="center" wrapText="1"/>
    </xf>
    <xf numFmtId="3" fontId="12" fillId="2" borderId="7" xfId="24" applyNumberFormat="1" applyFont="1" applyFill="1" applyBorder="1" applyAlignment="1">
      <alignment horizontal="center" vertical="center" wrapText="1"/>
    </xf>
    <xf numFmtId="3" fontId="11" fillId="0" borderId="88" xfId="24" applyNumberFormat="1" applyFont="1" applyBorder="1" applyAlignment="1">
      <alignment horizontal="center" vertical="center" wrapText="1"/>
    </xf>
    <xf numFmtId="3" fontId="11" fillId="0" borderId="18" xfId="24" applyNumberFormat="1" applyFont="1" applyBorder="1" applyAlignment="1">
      <alignment horizontal="center" vertical="center" wrapText="1"/>
    </xf>
    <xf numFmtId="3" fontId="11" fillId="0" borderId="84" xfId="24" applyNumberFormat="1" applyFont="1" applyBorder="1" applyAlignment="1">
      <alignment horizontal="center" vertical="center" wrapText="1"/>
    </xf>
    <xf numFmtId="3" fontId="12" fillId="2" borderId="93" xfId="24" applyNumberFormat="1" applyFont="1" applyFill="1" applyBorder="1" applyAlignment="1">
      <alignment horizontal="center" vertical="center" wrapText="1"/>
    </xf>
    <xf numFmtId="3" fontId="11" fillId="0" borderId="42" xfId="24" applyNumberFormat="1" applyFont="1" applyBorder="1" applyAlignment="1">
      <alignment horizontal="center" vertical="center" wrapText="1"/>
    </xf>
    <xf numFmtId="3" fontId="11" fillId="0" borderId="24" xfId="24" applyNumberFormat="1" applyFont="1" applyBorder="1" applyAlignment="1">
      <alignment horizontal="center" vertical="center" wrapText="1"/>
    </xf>
    <xf numFmtId="3" fontId="11" fillId="0" borderId="46" xfId="24" applyNumberFormat="1" applyFont="1" applyBorder="1" applyAlignment="1">
      <alignment horizontal="center" vertical="center" wrapText="1"/>
    </xf>
    <xf numFmtId="3" fontId="12" fillId="2" borderId="22" xfId="24" applyNumberFormat="1" applyFont="1" applyFill="1" applyBorder="1" applyAlignment="1">
      <alignment horizontal="center" vertical="center" wrapText="1"/>
    </xf>
    <xf numFmtId="3" fontId="11" fillId="0" borderId="99" xfId="24" applyNumberFormat="1" applyFont="1" applyBorder="1" applyAlignment="1">
      <alignment horizontal="center" vertical="center" wrapText="1"/>
    </xf>
    <xf numFmtId="3" fontId="11" fillId="0" borderId="29" xfId="24" applyNumberFormat="1" applyFont="1" applyBorder="1" applyAlignment="1">
      <alignment horizontal="center" vertical="center" wrapText="1"/>
    </xf>
    <xf numFmtId="3" fontId="11" fillId="0" borderId="47" xfId="24" applyNumberFormat="1" applyFont="1" applyBorder="1" applyAlignment="1">
      <alignment horizontal="center" vertical="center" wrapText="1"/>
    </xf>
    <xf numFmtId="3" fontId="12" fillId="2" borderId="100" xfId="24" applyNumberFormat="1" applyFont="1" applyFill="1" applyBorder="1" applyAlignment="1">
      <alignment horizontal="center" vertical="center" wrapText="1"/>
    </xf>
    <xf numFmtId="3" fontId="12" fillId="3" borderId="11" xfId="25" applyNumberFormat="1" applyFont="1" applyFill="1" applyBorder="1" applyAlignment="1">
      <alignment horizontal="center" vertical="center" wrapText="1"/>
    </xf>
    <xf numFmtId="3" fontId="12" fillId="3" borderId="15" xfId="25" applyNumberFormat="1" applyFont="1" applyFill="1" applyBorder="1" applyAlignment="1">
      <alignment horizontal="center" vertical="center" wrapText="1"/>
    </xf>
    <xf numFmtId="3" fontId="12" fillId="3" borderId="31" xfId="25" applyNumberFormat="1" applyFont="1" applyFill="1" applyBorder="1" applyAlignment="1">
      <alignment horizontal="center" vertical="center" wrapText="1"/>
    </xf>
    <xf numFmtId="3" fontId="12" fillId="2" borderId="7" xfId="25" applyNumberFormat="1" applyFont="1" applyFill="1" applyBorder="1" applyAlignment="1">
      <alignment horizontal="center" vertical="center" wrapText="1"/>
    </xf>
    <xf numFmtId="3" fontId="11" fillId="0" borderId="88" xfId="25" applyNumberFormat="1" applyFont="1" applyBorder="1" applyAlignment="1">
      <alignment horizontal="center" vertical="center" wrapText="1"/>
    </xf>
    <xf numFmtId="3" fontId="11" fillId="0" borderId="18" xfId="25" applyNumberFormat="1" applyFont="1" applyBorder="1" applyAlignment="1">
      <alignment horizontal="center" vertical="center" wrapText="1"/>
    </xf>
    <xf numFmtId="3" fontId="11" fillId="0" borderId="84" xfId="25" applyNumberFormat="1" applyFont="1" applyBorder="1" applyAlignment="1">
      <alignment horizontal="center" vertical="center" wrapText="1"/>
    </xf>
    <xf numFmtId="3" fontId="12" fillId="2" borderId="93" xfId="25" applyNumberFormat="1" applyFont="1" applyFill="1" applyBorder="1" applyAlignment="1">
      <alignment horizontal="center" vertical="center" wrapText="1"/>
    </xf>
    <xf numFmtId="3" fontId="11" fillId="0" borderId="42" xfId="25" applyNumberFormat="1" applyFont="1" applyBorder="1" applyAlignment="1">
      <alignment horizontal="center" vertical="center" wrapText="1"/>
    </xf>
    <xf numFmtId="3" fontId="11" fillId="0" borderId="24" xfId="25" applyNumberFormat="1" applyFont="1" applyBorder="1" applyAlignment="1">
      <alignment horizontal="center" vertical="center" wrapText="1"/>
    </xf>
    <xf numFmtId="3" fontId="11" fillId="0" borderId="46" xfId="25" applyNumberFormat="1" applyFont="1" applyBorder="1" applyAlignment="1">
      <alignment horizontal="center" vertical="center" wrapText="1"/>
    </xf>
    <xf numFmtId="3" fontId="12" fillId="2" borderId="22" xfId="25" applyNumberFormat="1" applyFont="1" applyFill="1" applyBorder="1" applyAlignment="1">
      <alignment horizontal="center" vertical="center" wrapText="1"/>
    </xf>
    <xf numFmtId="3" fontId="11" fillId="0" borderId="42" xfId="26" applyNumberFormat="1" applyFont="1" applyBorder="1" applyAlignment="1">
      <alignment horizontal="center" vertical="center" wrapText="1"/>
    </xf>
    <xf numFmtId="3" fontId="11" fillId="0" borderId="24" xfId="26" applyNumberFormat="1" applyFont="1" applyBorder="1" applyAlignment="1">
      <alignment horizontal="center" vertical="center" wrapText="1"/>
    </xf>
    <xf numFmtId="3" fontId="11" fillId="0" borderId="46" xfId="26" applyNumberFormat="1" applyFont="1" applyBorder="1" applyAlignment="1">
      <alignment horizontal="center" vertical="center" wrapText="1"/>
    </xf>
    <xf numFmtId="3" fontId="12" fillId="2" borderId="22" xfId="26" applyNumberFormat="1" applyFont="1" applyFill="1" applyBorder="1" applyAlignment="1">
      <alignment horizontal="center" vertical="center" wrapText="1"/>
    </xf>
    <xf numFmtId="3" fontId="12" fillId="3" borderId="11" xfId="27" applyNumberFormat="1" applyFont="1" applyFill="1" applyBorder="1" applyAlignment="1">
      <alignment horizontal="center" vertical="center" wrapText="1"/>
    </xf>
    <xf numFmtId="3" fontId="12" fillId="3" borderId="15" xfId="27" applyNumberFormat="1" applyFont="1" applyFill="1" applyBorder="1" applyAlignment="1">
      <alignment horizontal="center" vertical="center" wrapText="1"/>
    </xf>
    <xf numFmtId="3" fontId="12" fillId="3" borderId="31" xfId="27" applyNumberFormat="1" applyFont="1" applyFill="1" applyBorder="1" applyAlignment="1">
      <alignment horizontal="center" vertical="center" wrapText="1"/>
    </xf>
    <xf numFmtId="3" fontId="12" fillId="2" borderId="7" xfId="27" applyNumberFormat="1" applyFont="1" applyFill="1" applyBorder="1" applyAlignment="1">
      <alignment horizontal="center" vertical="center" wrapText="1"/>
    </xf>
    <xf numFmtId="3" fontId="11" fillId="0" borderId="88" xfId="27" applyNumberFormat="1" applyFont="1" applyBorder="1" applyAlignment="1">
      <alignment horizontal="center" vertical="center" wrapText="1"/>
    </xf>
    <xf numFmtId="3" fontId="11" fillId="0" borderId="18" xfId="27" applyNumberFormat="1" applyFont="1" applyBorder="1" applyAlignment="1">
      <alignment horizontal="center" vertical="center" wrapText="1"/>
    </xf>
    <xf numFmtId="3" fontId="11" fillId="0" borderId="84" xfId="27" applyNumberFormat="1" applyFont="1" applyBorder="1" applyAlignment="1">
      <alignment horizontal="center" vertical="center" wrapText="1"/>
    </xf>
    <xf numFmtId="3" fontId="12" fillId="2" borderId="93" xfId="27" applyNumberFormat="1" applyFont="1" applyFill="1" applyBorder="1" applyAlignment="1">
      <alignment horizontal="center" vertical="center" wrapText="1"/>
    </xf>
    <xf numFmtId="3" fontId="11" fillId="0" borderId="42" xfId="27" applyNumberFormat="1" applyFont="1" applyBorder="1" applyAlignment="1">
      <alignment horizontal="center" vertical="center" wrapText="1"/>
    </xf>
    <xf numFmtId="3" fontId="11" fillId="0" borderId="24" xfId="27" applyNumberFormat="1" applyFont="1" applyBorder="1" applyAlignment="1">
      <alignment horizontal="center" vertical="center" wrapText="1"/>
    </xf>
    <xf numFmtId="3" fontId="11" fillId="0" borderId="46" xfId="27" applyNumberFormat="1" applyFont="1" applyBorder="1" applyAlignment="1">
      <alignment horizontal="center" vertical="center" wrapText="1"/>
    </xf>
    <xf numFmtId="3" fontId="12" fillId="2" borderId="22" xfId="27" applyNumberFormat="1" applyFont="1" applyFill="1" applyBorder="1" applyAlignment="1">
      <alignment horizontal="center" vertical="center" wrapText="1"/>
    </xf>
    <xf numFmtId="0" fontId="85" fillId="0" borderId="28" xfId="1" applyFont="1" applyBorder="1" applyAlignment="1">
      <alignment horizontal="left" vertical="center" wrapText="1"/>
    </xf>
    <xf numFmtId="3" fontId="11" fillId="0" borderId="99" xfId="27" applyNumberFormat="1" applyFont="1" applyBorder="1" applyAlignment="1">
      <alignment horizontal="center" vertical="center" wrapText="1"/>
    </xf>
    <xf numFmtId="3" fontId="11" fillId="0" borderId="29" xfId="27" applyNumberFormat="1" applyFont="1" applyBorder="1" applyAlignment="1">
      <alignment horizontal="center" vertical="center" wrapText="1"/>
    </xf>
    <xf numFmtId="3" fontId="11" fillId="0" borderId="47" xfId="27" applyNumberFormat="1" applyFont="1" applyBorder="1" applyAlignment="1">
      <alignment horizontal="center" vertical="center" wrapText="1"/>
    </xf>
    <xf numFmtId="3" fontId="12" fillId="2" borderId="100" xfId="27" applyNumberFormat="1" applyFont="1" applyFill="1" applyBorder="1" applyAlignment="1">
      <alignment horizontal="center" vertical="center" wrapText="1"/>
    </xf>
    <xf numFmtId="3" fontId="12" fillId="3" borderId="11" xfId="28" applyNumberFormat="1" applyFont="1" applyFill="1" applyBorder="1" applyAlignment="1">
      <alignment horizontal="center" vertical="center" wrapText="1"/>
    </xf>
    <xf numFmtId="3" fontId="12" fillId="3" borderId="15" xfId="28" applyNumberFormat="1" applyFont="1" applyFill="1" applyBorder="1" applyAlignment="1">
      <alignment horizontal="center" vertical="center" wrapText="1"/>
    </xf>
    <xf numFmtId="3" fontId="12" fillId="3" borderId="31" xfId="28" applyNumberFormat="1" applyFont="1" applyFill="1" applyBorder="1" applyAlignment="1">
      <alignment horizontal="center" vertical="center" wrapText="1"/>
    </xf>
    <xf numFmtId="3" fontId="12" fillId="2" borderId="7" xfId="28" applyNumberFormat="1" applyFont="1" applyFill="1" applyBorder="1" applyAlignment="1">
      <alignment horizontal="center" vertical="center" wrapText="1"/>
    </xf>
    <xf numFmtId="0" fontId="85" fillId="0" borderId="96" xfId="1" applyFont="1" applyBorder="1" applyAlignment="1">
      <alignment horizontal="left" vertical="center" wrapText="1"/>
    </xf>
    <xf numFmtId="3" fontId="11" fillId="0" borderId="102" xfId="28" applyNumberFormat="1" applyFont="1" applyBorder="1" applyAlignment="1">
      <alignment horizontal="center" vertical="center" wrapText="1"/>
    </xf>
    <xf numFmtId="3" fontId="11" fillId="0" borderId="36" xfId="28" applyNumberFormat="1" applyFont="1" applyBorder="1" applyAlignment="1">
      <alignment horizontal="center" vertical="center" wrapText="1"/>
    </xf>
    <xf numFmtId="3" fontId="11" fillId="0" borderId="97" xfId="28" applyNumberFormat="1" applyFont="1" applyBorder="1" applyAlignment="1">
      <alignment horizontal="center" vertical="center" wrapText="1"/>
    </xf>
    <xf numFmtId="3" fontId="12" fillId="2" borderId="37" xfId="28" applyNumberFormat="1" applyFont="1" applyFill="1" applyBorder="1" applyAlignment="1">
      <alignment horizontal="center" vertical="center" wrapText="1"/>
    </xf>
    <xf numFmtId="3" fontId="12" fillId="3" borderId="11" xfId="29" applyNumberFormat="1" applyFont="1" applyFill="1" applyBorder="1" applyAlignment="1">
      <alignment horizontal="center" vertical="center" wrapText="1"/>
    </xf>
    <xf numFmtId="3" fontId="12" fillId="3" borderId="15" xfId="29" applyNumberFormat="1" applyFont="1" applyFill="1" applyBorder="1" applyAlignment="1">
      <alignment horizontal="center" vertical="center" wrapText="1"/>
    </xf>
    <xf numFmtId="3" fontId="12" fillId="3" borderId="31" xfId="29" applyNumberFormat="1" applyFont="1" applyFill="1" applyBorder="1" applyAlignment="1">
      <alignment horizontal="center" vertical="center" wrapText="1"/>
    </xf>
    <xf numFmtId="3" fontId="12" fillId="2" borderId="7" xfId="29" applyNumberFormat="1" applyFont="1" applyFill="1" applyBorder="1" applyAlignment="1">
      <alignment horizontal="center" vertical="center" wrapText="1"/>
    </xf>
    <xf numFmtId="3" fontId="11" fillId="0" borderId="88" xfId="29" applyNumberFormat="1" applyFont="1" applyBorder="1" applyAlignment="1">
      <alignment horizontal="center" vertical="center" wrapText="1"/>
    </xf>
    <xf numFmtId="3" fontId="11" fillId="0" borderId="18" xfId="29" applyNumberFormat="1" applyFont="1" applyBorder="1" applyAlignment="1">
      <alignment horizontal="center" vertical="center" wrapText="1"/>
    </xf>
    <xf numFmtId="3" fontId="11" fillId="0" borderId="84" xfId="29" applyNumberFormat="1" applyFont="1" applyBorder="1" applyAlignment="1">
      <alignment horizontal="center" vertical="center" wrapText="1"/>
    </xf>
    <xf numFmtId="3" fontId="12" fillId="2" borderId="93" xfId="29" applyNumberFormat="1" applyFont="1" applyFill="1" applyBorder="1" applyAlignment="1">
      <alignment horizontal="center" vertical="center" wrapText="1"/>
    </xf>
    <xf numFmtId="3" fontId="11" fillId="0" borderId="42" xfId="29" applyNumberFormat="1" applyFont="1" applyBorder="1" applyAlignment="1">
      <alignment horizontal="center" vertical="center" wrapText="1"/>
    </xf>
    <xf numFmtId="3" fontId="11" fillId="0" borderId="24" xfId="29" applyNumberFormat="1" applyFont="1" applyBorder="1" applyAlignment="1">
      <alignment horizontal="center" vertical="center" wrapText="1"/>
    </xf>
    <xf numFmtId="3" fontId="11" fillId="0" borderId="46" xfId="29" applyNumberFormat="1" applyFont="1" applyBorder="1" applyAlignment="1">
      <alignment horizontal="center" vertical="center" wrapText="1"/>
    </xf>
    <xf numFmtId="3" fontId="12" fillId="2" borderId="22" xfId="29" applyNumberFormat="1" applyFont="1" applyFill="1" applyBorder="1" applyAlignment="1">
      <alignment horizontal="center" vertical="center" wrapText="1"/>
    </xf>
    <xf numFmtId="3" fontId="11" fillId="0" borderId="99" xfId="29" applyNumberFormat="1" applyFont="1" applyBorder="1" applyAlignment="1">
      <alignment horizontal="center" vertical="center" wrapText="1"/>
    </xf>
    <xf numFmtId="3" fontId="11" fillId="0" borderId="29" xfId="29" applyNumberFormat="1" applyFont="1" applyBorder="1" applyAlignment="1">
      <alignment horizontal="center" vertical="center" wrapText="1"/>
    </xf>
    <xf numFmtId="3" fontId="11" fillId="0" borderId="47" xfId="29" applyNumberFormat="1" applyFont="1" applyBorder="1" applyAlignment="1">
      <alignment horizontal="center" vertical="center" wrapText="1"/>
    </xf>
    <xf numFmtId="3" fontId="12" fillId="2" borderId="100" xfId="29" applyNumberFormat="1" applyFont="1" applyFill="1" applyBorder="1" applyAlignment="1">
      <alignment horizontal="center" vertical="center" wrapText="1"/>
    </xf>
    <xf numFmtId="3" fontId="12" fillId="3" borderId="11" xfId="30" applyNumberFormat="1" applyFont="1" applyFill="1" applyBorder="1" applyAlignment="1">
      <alignment horizontal="center" vertical="center" wrapText="1"/>
    </xf>
    <xf numFmtId="3" fontId="12" fillId="3" borderId="15" xfId="30" applyNumberFormat="1" applyFont="1" applyFill="1" applyBorder="1" applyAlignment="1">
      <alignment horizontal="center" vertical="center" wrapText="1"/>
    </xf>
    <xf numFmtId="3" fontId="12" fillId="3" borderId="31" xfId="30" applyNumberFormat="1" applyFont="1" applyFill="1" applyBorder="1" applyAlignment="1">
      <alignment horizontal="center" vertical="center" wrapText="1"/>
    </xf>
    <xf numFmtId="3" fontId="12" fillId="2" borderId="13" xfId="30" applyNumberFormat="1" applyFont="1" applyFill="1" applyBorder="1" applyAlignment="1">
      <alignment horizontal="center" vertical="center" wrapText="1"/>
    </xf>
    <xf numFmtId="3" fontId="12" fillId="3" borderId="1" xfId="30" applyNumberFormat="1" applyFont="1" applyFill="1" applyBorder="1" applyAlignment="1">
      <alignment horizontal="center" vertical="center" wrapText="1"/>
    </xf>
    <xf numFmtId="3" fontId="12" fillId="3" borderId="87" xfId="30" applyNumberFormat="1" applyFont="1" applyFill="1" applyBorder="1" applyAlignment="1">
      <alignment horizontal="center" vertical="center" wrapText="1"/>
    </xf>
    <xf numFmtId="0" fontId="11" fillId="0" borderId="0" xfId="1" applyFont="1" applyAlignment="1">
      <alignment horizontal="left" vertical="center" wrapText="1"/>
    </xf>
    <xf numFmtId="3" fontId="12" fillId="0" borderId="0" xfId="1" applyNumberFormat="1" applyFont="1" applyFill="1" applyBorder="1" applyAlignment="1">
      <alignment wrapText="1"/>
    </xf>
    <xf numFmtId="0" fontId="11" fillId="0" borderId="0" xfId="31" applyFont="1"/>
    <xf numFmtId="0" fontId="12" fillId="0" borderId="0" xfId="31" applyFont="1" applyBorder="1" applyAlignment="1">
      <alignment horizontal="center"/>
    </xf>
    <xf numFmtId="0" fontId="11" fillId="0" borderId="0" xfId="31" applyFont="1" applyBorder="1"/>
    <xf numFmtId="49" fontId="12" fillId="0" borderId="9" xfId="32" applyNumberFormat="1" applyFont="1" applyBorder="1" applyAlignment="1">
      <alignment horizontal="center" vertical="center"/>
    </xf>
    <xf numFmtId="0" fontId="11" fillId="0" borderId="38" xfId="31" applyFont="1" applyBorder="1"/>
    <xf numFmtId="3" fontId="11" fillId="0" borderId="97" xfId="1505" applyNumberFormat="1" applyFont="1" applyBorder="1" applyAlignment="1">
      <alignment horizontal="right" vertical="center"/>
    </xf>
    <xf numFmtId="180" fontId="11" fillId="0" borderId="97" xfId="34" applyNumberFormat="1" applyFont="1" applyBorder="1" applyAlignment="1">
      <alignment horizontal="right" vertical="center"/>
    </xf>
    <xf numFmtId="168" fontId="11" fillId="0" borderId="37" xfId="34" applyNumberFormat="1" applyFont="1" applyFill="1" applyBorder="1" applyAlignment="1">
      <alignment horizontal="right" vertical="center"/>
    </xf>
    <xf numFmtId="169" fontId="11" fillId="0" borderId="0" xfId="31" applyNumberFormat="1" applyFont="1"/>
    <xf numFmtId="181" fontId="11" fillId="0" borderId="0" xfId="31" applyNumberFormat="1" applyFont="1"/>
    <xf numFmtId="180" fontId="11" fillId="0" borderId="0" xfId="31" applyNumberFormat="1" applyFont="1"/>
    <xf numFmtId="168" fontId="11" fillId="0" borderId="97" xfId="34" applyNumberFormat="1" applyFont="1" applyBorder="1" applyAlignment="1">
      <alignment horizontal="right" vertical="center"/>
    </xf>
    <xf numFmtId="168" fontId="11" fillId="0" borderId="37" xfId="34" applyNumberFormat="1" applyFont="1" applyBorder="1" applyAlignment="1">
      <alignment horizontal="right" vertical="center"/>
    </xf>
    <xf numFmtId="168" fontId="11" fillId="0" borderId="97" xfId="34" applyNumberFormat="1" applyFont="1" applyBorder="1" applyAlignment="1">
      <alignment horizontal="right"/>
    </xf>
    <xf numFmtId="168" fontId="11" fillId="0" borderId="37" xfId="34" applyNumberFormat="1" applyFont="1" applyBorder="1" applyAlignment="1">
      <alignment horizontal="right"/>
    </xf>
    <xf numFmtId="0" fontId="11" fillId="0" borderId="57" xfId="31" applyFont="1" applyBorder="1"/>
    <xf numFmtId="3" fontId="11" fillId="0" borderId="89" xfId="1505" applyNumberFormat="1" applyFont="1" applyBorder="1" applyAlignment="1">
      <alignment horizontal="right" vertical="center"/>
    </xf>
    <xf numFmtId="168" fontId="11" fillId="0" borderId="89" xfId="34" applyNumberFormat="1" applyFont="1" applyBorder="1" applyAlignment="1">
      <alignment horizontal="right"/>
    </xf>
    <xf numFmtId="168" fontId="11" fillId="0" borderId="9" xfId="34" applyNumberFormat="1" applyFont="1" applyBorder="1" applyAlignment="1">
      <alignment horizontal="right"/>
    </xf>
    <xf numFmtId="0" fontId="11" fillId="0" borderId="3" xfId="31" applyFont="1" applyBorder="1"/>
    <xf numFmtId="181" fontId="86" fillId="0" borderId="0" xfId="33" applyNumberFormat="1" applyFont="1" applyBorder="1"/>
    <xf numFmtId="169" fontId="86" fillId="0" borderId="0" xfId="34" applyNumberFormat="1" applyFont="1" applyBorder="1"/>
    <xf numFmtId="168" fontId="86" fillId="0" borderId="0" xfId="33" applyNumberFormat="1" applyFont="1" applyBorder="1"/>
    <xf numFmtId="169" fontId="11" fillId="0" borderId="0" xfId="35" applyNumberFormat="1" applyFont="1"/>
    <xf numFmtId="3" fontId="11" fillId="0" borderId="0" xfId="31" applyNumberFormat="1" applyFont="1"/>
    <xf numFmtId="0" fontId="82" fillId="0" borderId="0" xfId="36" applyFont="1" applyFill="1" applyAlignment="1">
      <alignment wrapText="1"/>
    </xf>
    <xf numFmtId="0" fontId="9" fillId="0" borderId="0" xfId="36"/>
    <xf numFmtId="169" fontId="81" fillId="0" borderId="0" xfId="37" applyNumberFormat="1" applyFont="1" applyFill="1" applyBorder="1" applyAlignment="1">
      <alignment horizontal="center" wrapText="1"/>
    </xf>
    <xf numFmtId="3" fontId="82" fillId="0" borderId="0" xfId="36" applyNumberFormat="1" applyFont="1" applyFill="1" applyAlignment="1">
      <alignment wrapText="1"/>
    </xf>
    <xf numFmtId="0" fontId="17" fillId="0" borderId="28" xfId="36" applyFont="1" applyFill="1" applyBorder="1" applyAlignment="1">
      <alignment horizontal="center" vertical="center" wrapText="1"/>
    </xf>
    <xf numFmtId="0" fontId="17" fillId="0" borderId="29" xfId="36" applyFont="1" applyFill="1" applyBorder="1" applyAlignment="1">
      <alignment horizontal="center" vertical="center" wrapText="1"/>
    </xf>
    <xf numFmtId="0" fontId="17" fillId="0" borderId="95" xfId="36" applyFont="1" applyFill="1" applyBorder="1" applyAlignment="1">
      <alignment horizontal="center" vertical="center" wrapText="1"/>
    </xf>
    <xf numFmtId="0" fontId="17" fillId="0" borderId="47" xfId="36" applyFont="1" applyFill="1" applyBorder="1" applyAlignment="1">
      <alignment horizontal="center" vertical="center" wrapText="1"/>
    </xf>
    <xf numFmtId="0" fontId="17" fillId="0" borderId="91" xfId="36" applyFont="1" applyFill="1" applyBorder="1" applyAlignment="1">
      <alignment horizontal="center" vertical="center" wrapText="1"/>
    </xf>
    <xf numFmtId="0" fontId="17" fillId="0" borderId="35" xfId="36" applyFont="1" applyFill="1" applyBorder="1" applyAlignment="1">
      <alignment horizontal="center" vertical="center" wrapText="1"/>
    </xf>
    <xf numFmtId="0" fontId="17" fillId="0" borderId="58" xfId="36" applyFont="1" applyFill="1" applyBorder="1" applyAlignment="1">
      <alignment horizontal="center" vertical="center" wrapText="1"/>
    </xf>
    <xf numFmtId="0" fontId="17" fillId="0" borderId="34" xfId="36" applyFont="1" applyFill="1" applyBorder="1" applyAlignment="1">
      <alignment horizontal="center" vertical="center" wrapText="1"/>
    </xf>
    <xf numFmtId="0" fontId="17" fillId="0" borderId="33" xfId="36" applyFont="1" applyFill="1" applyBorder="1" applyAlignment="1">
      <alignment horizontal="center" vertical="center" wrapText="1"/>
    </xf>
    <xf numFmtId="0" fontId="82" fillId="0" borderId="48" xfId="36" applyFont="1" applyFill="1" applyBorder="1" applyAlignment="1">
      <alignment vertical="center" wrapText="1"/>
    </xf>
    <xf numFmtId="3" fontId="11" fillId="0" borderId="48" xfId="38" applyNumberFormat="1" applyFont="1" applyFill="1" applyBorder="1" applyAlignment="1">
      <alignment horizontal="right" vertical="center" wrapText="1"/>
    </xf>
    <xf numFmtId="3" fontId="11" fillId="0" borderId="43" xfId="38" applyNumberFormat="1" applyFont="1" applyFill="1" applyBorder="1" applyAlignment="1">
      <alignment wrapText="1"/>
    </xf>
    <xf numFmtId="3" fontId="11" fillId="0" borderId="44" xfId="38" applyNumberFormat="1" applyFont="1" applyFill="1" applyBorder="1" applyAlignment="1">
      <alignment wrapText="1"/>
    </xf>
    <xf numFmtId="3" fontId="11" fillId="0" borderId="52" xfId="38" applyNumberFormat="1" applyFont="1" applyFill="1" applyBorder="1" applyAlignment="1">
      <alignment wrapText="1"/>
    </xf>
    <xf numFmtId="3" fontId="11" fillId="0" borderId="45" xfId="38" applyNumberFormat="1" applyFont="1" applyFill="1" applyBorder="1" applyAlignment="1">
      <alignment wrapText="1"/>
    </xf>
    <xf numFmtId="3" fontId="11" fillId="0" borderId="85" xfId="38" applyNumberFormat="1" applyFont="1" applyFill="1" applyBorder="1" applyAlignment="1">
      <alignment wrapText="1"/>
    </xf>
    <xf numFmtId="0" fontId="9" fillId="0" borderId="0" xfId="36" applyFill="1"/>
    <xf numFmtId="0" fontId="82" fillId="0" borderId="21" xfId="36" applyFont="1" applyFill="1" applyBorder="1" applyAlignment="1">
      <alignment vertical="center" wrapText="1"/>
    </xf>
    <xf numFmtId="3" fontId="11" fillId="0" borderId="21" xfId="38" applyNumberFormat="1" applyFont="1" applyFill="1" applyBorder="1" applyAlignment="1">
      <alignment horizontal="right" vertical="center" wrapText="1"/>
    </xf>
    <xf numFmtId="3" fontId="11" fillId="0" borderId="23" xfId="38" applyNumberFormat="1" applyFont="1" applyFill="1" applyBorder="1" applyAlignment="1">
      <alignment wrapText="1"/>
    </xf>
    <xf numFmtId="3" fontId="11" fillId="0" borderId="24" xfId="38" applyNumberFormat="1" applyFont="1" applyFill="1" applyBorder="1" applyAlignment="1">
      <alignment wrapText="1"/>
    </xf>
    <xf numFmtId="3" fontId="11" fillId="0" borderId="25" xfId="38" applyNumberFormat="1" applyFont="1" applyFill="1" applyBorder="1" applyAlignment="1">
      <alignment wrapText="1"/>
    </xf>
    <xf numFmtId="3" fontId="15" fillId="0" borderId="0" xfId="36" applyNumberFormat="1" applyFont="1" applyFill="1"/>
    <xf numFmtId="3" fontId="11" fillId="0" borderId="46" xfId="38" applyNumberFormat="1" applyFont="1" applyFill="1" applyBorder="1" applyAlignment="1">
      <alignment wrapText="1"/>
    </xf>
    <xf numFmtId="3" fontId="11" fillId="0" borderId="42" xfId="38" applyNumberFormat="1" applyFont="1" applyFill="1" applyBorder="1" applyAlignment="1">
      <alignment wrapText="1"/>
    </xf>
    <xf numFmtId="0" fontId="17" fillId="0" borderId="27" xfId="36" applyFont="1" applyFill="1" applyBorder="1" applyAlignment="1">
      <alignment vertical="center" wrapText="1"/>
    </xf>
    <xf numFmtId="3" fontId="17" fillId="0" borderId="32" xfId="38" applyNumberFormat="1" applyFont="1" applyFill="1" applyBorder="1" applyAlignment="1">
      <alignment horizontal="right" vertical="center" wrapText="1"/>
    </xf>
    <xf numFmtId="3" fontId="17" fillId="0" borderId="34" xfId="38" applyNumberFormat="1" applyFont="1" applyFill="1" applyBorder="1" applyAlignment="1">
      <alignment wrapText="1"/>
    </xf>
    <xf numFmtId="3" fontId="17" fillId="0" borderId="35" xfId="38" applyNumberFormat="1" applyFont="1" applyFill="1" applyBorder="1" applyAlignment="1">
      <alignment wrapText="1"/>
    </xf>
    <xf numFmtId="3" fontId="17" fillId="0" borderId="59" xfId="38" applyNumberFormat="1" applyFont="1" applyFill="1" applyBorder="1" applyAlignment="1">
      <alignment wrapText="1"/>
    </xf>
    <xf numFmtId="3" fontId="17" fillId="0" borderId="58" xfId="38" applyNumberFormat="1" applyFont="1" applyFill="1" applyBorder="1" applyAlignment="1">
      <alignment wrapText="1"/>
    </xf>
    <xf numFmtId="3" fontId="17" fillId="0" borderId="56" xfId="38" applyNumberFormat="1" applyFont="1" applyFill="1" applyBorder="1" applyAlignment="1">
      <alignment wrapText="1"/>
    </xf>
    <xf numFmtId="0" fontId="82" fillId="0" borderId="53" xfId="36" applyFont="1" applyFill="1" applyBorder="1" applyAlignment="1">
      <alignment vertical="center" wrapText="1"/>
    </xf>
    <xf numFmtId="3" fontId="82" fillId="0" borderId="48" xfId="38" applyNumberFormat="1" applyFont="1" applyFill="1" applyBorder="1" applyAlignment="1">
      <alignment horizontal="right" vertical="center" wrapText="1"/>
    </xf>
    <xf numFmtId="0" fontId="82" fillId="0" borderId="30" xfId="36" applyFont="1" applyFill="1" applyBorder="1" applyAlignment="1">
      <alignment vertical="center" wrapText="1"/>
    </xf>
    <xf numFmtId="3" fontId="11" fillId="0" borderId="26" xfId="38" applyNumberFormat="1" applyFont="1" applyFill="1" applyBorder="1" applyAlignment="1">
      <alignment horizontal="right" vertical="center" wrapText="1"/>
    </xf>
    <xf numFmtId="0" fontId="17" fillId="0" borderId="51" xfId="36" applyFont="1" applyFill="1" applyBorder="1" applyAlignment="1">
      <alignment vertical="center" wrapText="1"/>
    </xf>
    <xf numFmtId="3" fontId="17" fillId="0" borderId="8" xfId="38" applyNumberFormat="1" applyFont="1" applyFill="1" applyBorder="1" applyAlignment="1">
      <alignment horizontal="right" vertical="center" wrapText="1"/>
    </xf>
    <xf numFmtId="3" fontId="82" fillId="0" borderId="48" xfId="38" applyNumberFormat="1" applyFont="1" applyFill="1" applyBorder="1" applyAlignment="1">
      <alignment vertical="center" wrapText="1"/>
    </xf>
    <xf numFmtId="3" fontId="82" fillId="0" borderId="43" xfId="38" applyNumberFormat="1" applyFont="1" applyFill="1" applyBorder="1" applyAlignment="1">
      <alignment vertical="center" wrapText="1"/>
    </xf>
    <xf numFmtId="3" fontId="82" fillId="0" borderId="44" xfId="38" applyNumberFormat="1" applyFont="1" applyFill="1" applyBorder="1" applyAlignment="1">
      <alignment vertical="center" wrapText="1"/>
    </xf>
    <xf numFmtId="169" fontId="82" fillId="0" borderId="26" xfId="37" applyNumberFormat="1" applyFont="1" applyFill="1" applyBorder="1" applyAlignment="1">
      <alignment horizontal="right" wrapText="1"/>
    </xf>
    <xf numFmtId="169" fontId="82" fillId="0" borderId="42" xfId="37" applyNumberFormat="1" applyFont="1" applyFill="1" applyBorder="1" applyAlignment="1">
      <alignment horizontal="right" wrapText="1"/>
    </xf>
    <xf numFmtId="169" fontId="82" fillId="0" borderId="24" xfId="37" applyNumberFormat="1" applyFont="1" applyFill="1" applyBorder="1" applyAlignment="1">
      <alignment horizontal="right" wrapText="1"/>
    </xf>
    <xf numFmtId="169" fontId="82" fillId="0" borderId="23" xfId="37" applyNumberFormat="1" applyFont="1" applyFill="1" applyBorder="1" applyAlignment="1">
      <alignment horizontal="right" wrapText="1"/>
    </xf>
    <xf numFmtId="0" fontId="82" fillId="0" borderId="32" xfId="36" applyFont="1" applyFill="1" applyBorder="1" applyAlignment="1">
      <alignment vertical="center" wrapText="1"/>
    </xf>
    <xf numFmtId="169" fontId="82" fillId="0" borderId="32" xfId="37" applyNumberFormat="1" applyFont="1" applyFill="1" applyBorder="1" applyAlignment="1">
      <alignment wrapText="1"/>
    </xf>
    <xf numFmtId="169" fontId="82" fillId="0" borderId="86" xfId="37" applyNumberFormat="1" applyFont="1" applyFill="1" applyBorder="1" applyAlignment="1">
      <alignment horizontal="right" wrapText="1"/>
    </xf>
    <xf numFmtId="169" fontId="82" fillId="0" borderId="14" xfId="37" applyNumberFormat="1" applyFont="1" applyFill="1" applyBorder="1" applyAlignment="1">
      <alignment horizontal="right" wrapText="1"/>
    </xf>
    <xf numFmtId="169" fontId="82" fillId="0" borderId="87" xfId="37" applyNumberFormat="1" applyFont="1" applyFill="1" applyBorder="1" applyAlignment="1">
      <alignment horizontal="right" wrapText="1"/>
    </xf>
    <xf numFmtId="169" fontId="82" fillId="0" borderId="89" xfId="37" applyNumberFormat="1" applyFont="1" applyFill="1" applyBorder="1" applyAlignment="1">
      <alignment horizontal="right" wrapText="1"/>
    </xf>
    <xf numFmtId="0" fontId="17" fillId="0" borderId="0" xfId="36" applyFont="1" applyFill="1" applyBorder="1" applyAlignment="1">
      <alignment horizontal="center" vertical="center" textRotation="90" wrapText="1"/>
    </xf>
    <xf numFmtId="0" fontId="82" fillId="0" borderId="0" xfId="36" applyFont="1" applyFill="1" applyBorder="1" applyAlignment="1">
      <alignment vertical="center" wrapText="1"/>
    </xf>
    <xf numFmtId="169" fontId="82" fillId="0" borderId="0" xfId="37" applyNumberFormat="1" applyFont="1" applyFill="1" applyBorder="1" applyAlignment="1">
      <alignment wrapText="1"/>
    </xf>
    <xf numFmtId="169" fontId="82" fillId="0" borderId="0" xfId="37" applyNumberFormat="1" applyFont="1" applyFill="1" applyBorder="1" applyAlignment="1">
      <alignment horizontal="right" wrapText="1"/>
    </xf>
    <xf numFmtId="181" fontId="20" fillId="0" borderId="0" xfId="38" applyNumberFormat="1" applyFont="1" applyFill="1"/>
    <xf numFmtId="169" fontId="9" fillId="0" borderId="0" xfId="36" applyNumberFormat="1" applyFill="1"/>
    <xf numFmtId="181" fontId="9" fillId="0" borderId="0" xfId="36" applyNumberFormat="1" applyFill="1"/>
    <xf numFmtId="169" fontId="9" fillId="0" borderId="0" xfId="37" applyNumberFormat="1" applyFont="1" applyFill="1"/>
    <xf numFmtId="0" fontId="9" fillId="0" borderId="0" xfId="36" applyFont="1" applyFill="1"/>
    <xf numFmtId="3" fontId="9" fillId="0" borderId="0" xfId="36" applyNumberFormat="1" applyFill="1"/>
    <xf numFmtId="167" fontId="9" fillId="0" borderId="0" xfId="36" applyNumberFormat="1" applyFill="1"/>
    <xf numFmtId="181" fontId="11" fillId="0" borderId="0" xfId="38" applyNumberFormat="1" applyFont="1" applyFill="1" applyAlignment="1">
      <alignment wrapText="1"/>
    </xf>
    <xf numFmtId="181" fontId="15" fillId="0" borderId="0" xfId="38" applyNumberFormat="1" applyFont="1"/>
    <xf numFmtId="181" fontId="12" fillId="0" borderId="0" xfId="38" applyNumberFormat="1" applyFont="1" applyFill="1" applyBorder="1" applyAlignment="1">
      <alignment horizontal="center" wrapText="1"/>
    </xf>
    <xf numFmtId="181" fontId="11" fillId="0" borderId="0" xfId="38" applyNumberFormat="1" applyFont="1" applyFill="1" applyBorder="1" applyAlignment="1">
      <alignment horizontal="center" wrapText="1"/>
    </xf>
    <xf numFmtId="181" fontId="12" fillId="2" borderId="28" xfId="38" applyNumberFormat="1" applyFont="1" applyFill="1" applyBorder="1" applyAlignment="1">
      <alignment horizontal="center" vertical="center" wrapText="1"/>
    </xf>
    <xf numFmtId="181" fontId="12" fillId="2" borderId="29" xfId="38" applyNumberFormat="1" applyFont="1" applyFill="1" applyBorder="1" applyAlignment="1">
      <alignment horizontal="center" vertical="center" wrapText="1"/>
    </xf>
    <xf numFmtId="181" fontId="12" fillId="2" borderId="100" xfId="38" applyNumberFormat="1" applyFont="1" applyFill="1" applyBorder="1" applyAlignment="1">
      <alignment horizontal="center" vertical="center" wrapText="1"/>
    </xf>
    <xf numFmtId="181" fontId="12" fillId="2" borderId="34" xfId="38" applyNumberFormat="1" applyFont="1" applyFill="1" applyBorder="1" applyAlignment="1">
      <alignment horizontal="center" vertical="center" wrapText="1"/>
    </xf>
    <xf numFmtId="181" fontId="12" fillId="2" borderId="58" xfId="38" applyNumberFormat="1" applyFont="1" applyFill="1" applyBorder="1" applyAlignment="1">
      <alignment horizontal="center" vertical="center" wrapText="1"/>
    </xf>
    <xf numFmtId="181" fontId="12" fillId="2" borderId="35" xfId="38" applyNumberFormat="1" applyFont="1" applyFill="1" applyBorder="1" applyAlignment="1">
      <alignment horizontal="center" vertical="center" wrapText="1"/>
    </xf>
    <xf numFmtId="181" fontId="11" fillId="0" borderId="48" xfId="38" applyNumberFormat="1" applyFont="1" applyFill="1" applyBorder="1" applyAlignment="1">
      <alignment vertical="center" wrapText="1"/>
    </xf>
    <xf numFmtId="181" fontId="11" fillId="0" borderId="43" xfId="38" applyNumberFormat="1" applyFont="1" applyFill="1" applyBorder="1" applyAlignment="1">
      <alignment wrapText="1"/>
    </xf>
    <xf numFmtId="181" fontId="11" fillId="0" borderId="44" xfId="38" applyNumberFormat="1" applyFont="1" applyFill="1" applyBorder="1" applyAlignment="1">
      <alignment wrapText="1"/>
    </xf>
    <xf numFmtId="181" fontId="11" fillId="0" borderId="45" xfId="38" applyNumberFormat="1" applyFont="1" applyFill="1" applyBorder="1" applyAlignment="1">
      <alignment wrapText="1"/>
    </xf>
    <xf numFmtId="181" fontId="15" fillId="0" borderId="43" xfId="38" applyNumberFormat="1" applyFont="1" applyBorder="1"/>
    <xf numFmtId="181" fontId="15" fillId="0" borderId="44" xfId="38" applyNumberFormat="1" applyFont="1" applyBorder="1"/>
    <xf numFmtId="181" fontId="15" fillId="0" borderId="45" xfId="38" applyNumberFormat="1" applyFont="1" applyBorder="1"/>
    <xf numFmtId="181" fontId="15" fillId="0" borderId="43" xfId="38" applyNumberFormat="1" applyFont="1" applyFill="1" applyBorder="1"/>
    <xf numFmtId="181" fontId="15" fillId="0" borderId="44" xfId="38" applyNumberFormat="1" applyFont="1" applyFill="1" applyBorder="1"/>
    <xf numFmtId="181" fontId="15" fillId="0" borderId="45" xfId="38" applyNumberFormat="1" applyFont="1" applyFill="1" applyBorder="1"/>
    <xf numFmtId="181" fontId="15" fillId="0" borderId="85" xfId="38" applyNumberFormat="1" applyFont="1" applyFill="1" applyBorder="1"/>
    <xf numFmtId="181" fontId="15" fillId="0" borderId="52" xfId="38" applyNumberFormat="1" applyFont="1" applyFill="1" applyBorder="1"/>
    <xf numFmtId="181" fontId="15" fillId="0" borderId="16" xfId="38" applyNumberFormat="1" applyFont="1" applyFill="1" applyBorder="1"/>
    <xf numFmtId="181" fontId="15" fillId="0" borderId="84" xfId="38" applyNumberFormat="1" applyFont="1" applyFill="1" applyBorder="1"/>
    <xf numFmtId="181" fontId="15" fillId="0" borderId="16" xfId="38" applyNumberFormat="1" applyFont="1" applyFill="1" applyBorder="1" applyAlignment="1">
      <alignment horizontal="right"/>
    </xf>
    <xf numFmtId="181" fontId="15" fillId="0" borderId="19" xfId="38" applyNumberFormat="1" applyFont="1" applyFill="1" applyBorder="1"/>
    <xf numFmtId="181" fontId="11" fillId="0" borderId="84" xfId="38" applyNumberFormat="1" applyFont="1" applyFill="1" applyBorder="1" applyAlignment="1">
      <alignment wrapText="1"/>
    </xf>
    <xf numFmtId="181" fontId="15" fillId="0" borderId="0" xfId="38" applyNumberFormat="1" applyFont="1" applyFill="1"/>
    <xf numFmtId="181" fontId="11" fillId="0" borderId="21" xfId="38" applyNumberFormat="1" applyFont="1" applyFill="1" applyBorder="1" applyAlignment="1">
      <alignment vertical="center" wrapText="1"/>
    </xf>
    <xf numFmtId="181" fontId="11" fillId="0" borderId="23" xfId="38" applyNumberFormat="1" applyFont="1" applyFill="1" applyBorder="1" applyAlignment="1">
      <alignment wrapText="1"/>
    </xf>
    <xf numFmtId="181" fontId="11" fillId="0" borderId="24" xfId="38" applyNumberFormat="1" applyFont="1" applyFill="1" applyBorder="1" applyAlignment="1">
      <alignment wrapText="1"/>
    </xf>
    <xf numFmtId="181" fontId="11" fillId="0" borderId="46" xfId="38" applyNumberFormat="1" applyFont="1" applyFill="1" applyBorder="1" applyAlignment="1">
      <alignment wrapText="1"/>
    </xf>
    <xf numFmtId="181" fontId="15" fillId="0" borderId="23" xfId="38" applyNumberFormat="1" applyFont="1" applyFill="1" applyBorder="1"/>
    <xf numFmtId="181" fontId="15" fillId="0" borderId="24" xfId="38" applyNumberFormat="1" applyFont="1" applyFill="1" applyBorder="1"/>
    <xf numFmtId="181" fontId="15" fillId="0" borderId="46" xfId="38" applyNumberFormat="1" applyFont="1" applyFill="1" applyBorder="1"/>
    <xf numFmtId="181" fontId="15" fillId="0" borderId="42" xfId="38" applyNumberFormat="1" applyFont="1" applyFill="1" applyBorder="1"/>
    <xf numFmtId="181" fontId="15" fillId="0" borderId="25" xfId="38" applyNumberFormat="1" applyFont="1" applyFill="1" applyBorder="1"/>
    <xf numFmtId="181" fontId="11" fillId="0" borderId="22" xfId="38" applyNumberFormat="1" applyFont="1" applyFill="1" applyBorder="1" applyAlignment="1">
      <alignment wrapText="1"/>
    </xf>
    <xf numFmtId="181" fontId="15" fillId="0" borderId="21" xfId="38" applyNumberFormat="1" applyFont="1" applyFill="1" applyBorder="1" applyAlignment="1">
      <alignment horizontal="right"/>
    </xf>
    <xf numFmtId="181" fontId="11" fillId="0" borderId="24" xfId="38" applyNumberFormat="1" applyFont="1" applyFill="1" applyBorder="1" applyAlignment="1"/>
    <xf numFmtId="181" fontId="11" fillId="0" borderId="23" xfId="38" applyNumberFormat="1" applyFont="1" applyFill="1" applyBorder="1" applyAlignment="1">
      <alignment horizontal="right" wrapText="1"/>
    </xf>
    <xf numFmtId="181" fontId="15" fillId="0" borderId="21" xfId="38" applyNumberFormat="1" applyFont="1" applyFill="1" applyBorder="1"/>
    <xf numFmtId="181" fontId="15" fillId="0" borderId="25" xfId="38" applyNumberFormat="1" applyFont="1" applyFill="1" applyBorder="1" applyAlignment="1">
      <alignment horizontal="right"/>
    </xf>
    <xf numFmtId="181" fontId="15" fillId="0" borderId="22" xfId="38" applyNumberFormat="1" applyFont="1" applyFill="1" applyBorder="1"/>
    <xf numFmtId="181" fontId="12" fillId="0" borderId="32" xfId="38" applyNumberFormat="1" applyFont="1" applyFill="1" applyBorder="1" applyAlignment="1">
      <alignment vertical="center" wrapText="1"/>
    </xf>
    <xf numFmtId="181" fontId="12" fillId="0" borderId="34" xfId="38" applyNumberFormat="1" applyFont="1" applyFill="1" applyBorder="1" applyAlignment="1">
      <alignment wrapText="1"/>
    </xf>
    <xf numFmtId="181" fontId="12" fillId="0" borderId="35" xfId="38" applyNumberFormat="1" applyFont="1" applyFill="1" applyBorder="1" applyAlignment="1">
      <alignment wrapText="1"/>
    </xf>
    <xf numFmtId="181" fontId="12" fillId="0" borderId="58" xfId="38" applyNumberFormat="1" applyFont="1" applyFill="1" applyBorder="1" applyAlignment="1">
      <alignment wrapText="1"/>
    </xf>
    <xf numFmtId="181" fontId="12" fillId="0" borderId="56" xfId="38" applyNumberFormat="1" applyFont="1" applyFill="1" applyBorder="1" applyAlignment="1">
      <alignment wrapText="1"/>
    </xf>
    <xf numFmtId="181" fontId="12" fillId="0" borderId="59" xfId="38" applyNumberFormat="1" applyFont="1" applyFill="1" applyBorder="1" applyAlignment="1">
      <alignment wrapText="1"/>
    </xf>
    <xf numFmtId="181" fontId="12" fillId="0" borderId="34" xfId="38" applyNumberFormat="1" applyFont="1" applyFill="1" applyBorder="1" applyAlignment="1">
      <alignment horizontal="right" wrapText="1"/>
    </xf>
    <xf numFmtId="181" fontId="12" fillId="0" borderId="58" xfId="38" applyNumberFormat="1" applyFont="1" applyFill="1" applyBorder="1" applyAlignment="1">
      <alignment horizontal="right" wrapText="1"/>
    </xf>
    <xf numFmtId="37" fontId="12" fillId="0" borderId="58" xfId="38" applyNumberFormat="1" applyFont="1" applyFill="1" applyBorder="1" applyAlignment="1">
      <alignment wrapText="1"/>
    </xf>
    <xf numFmtId="181" fontId="12" fillId="0" borderId="0" xfId="38" applyNumberFormat="1" applyFont="1" applyFill="1" applyBorder="1" applyAlignment="1">
      <alignment horizontal="center" vertical="center" textRotation="90" wrapText="1"/>
    </xf>
    <xf numFmtId="181" fontId="11" fillId="0" borderId="0" xfId="38" applyNumberFormat="1" applyFont="1" applyFill="1" applyBorder="1" applyAlignment="1">
      <alignment vertical="center" wrapText="1"/>
    </xf>
    <xf numFmtId="181" fontId="11" fillId="0" borderId="0" xfId="38" applyNumberFormat="1" applyFont="1" applyFill="1" applyBorder="1" applyAlignment="1">
      <alignment wrapText="1"/>
    </xf>
    <xf numFmtId="181" fontId="11" fillId="0" borderId="0" xfId="38" applyNumberFormat="1" applyFont="1" applyFill="1" applyBorder="1" applyAlignment="1">
      <alignment horizontal="right" wrapText="1"/>
    </xf>
    <xf numFmtId="181" fontId="11" fillId="0" borderId="3" xfId="38" applyNumberFormat="1" applyFont="1" applyFill="1" applyBorder="1" applyAlignment="1">
      <alignment horizontal="right" wrapText="1"/>
    </xf>
    <xf numFmtId="181" fontId="82" fillId="0" borderId="0" xfId="38" applyNumberFormat="1" applyFont="1" applyFill="1" applyBorder="1" applyAlignment="1">
      <alignment horizontal="center" vertical="center"/>
    </xf>
    <xf numFmtId="181" fontId="15" fillId="0" borderId="0" xfId="38" applyNumberFormat="1" applyFont="1" applyFill="1" applyBorder="1"/>
    <xf numFmtId="181" fontId="13" fillId="0" borderId="0" xfId="38" applyNumberFormat="1" applyFont="1" applyFill="1"/>
    <xf numFmtId="181" fontId="22" fillId="0" borderId="0" xfId="38" applyNumberFormat="1" applyFont="1" applyFill="1"/>
    <xf numFmtId="181" fontId="23" fillId="0" borderId="0" xfId="38" applyNumberFormat="1" applyFont="1" applyFill="1"/>
    <xf numFmtId="0" fontId="82" fillId="0" borderId="0" xfId="36" applyFont="1"/>
    <xf numFmtId="0" fontId="82" fillId="0" borderId="0" xfId="36" applyFont="1" applyAlignment="1">
      <alignment wrapText="1"/>
    </xf>
    <xf numFmtId="0" fontId="17" fillId="0" borderId="28" xfId="36" applyFont="1" applyBorder="1" applyAlignment="1">
      <alignment horizontal="center" vertical="center" wrapText="1"/>
    </xf>
    <xf numFmtId="0" fontId="17" fillId="0" borderId="29" xfId="36" applyFont="1" applyBorder="1" applyAlignment="1">
      <alignment horizontal="center" vertical="center" wrapText="1"/>
    </xf>
    <xf numFmtId="0" fontId="17" fillId="0" borderId="84" xfId="36" applyFont="1" applyFill="1" applyBorder="1" applyAlignment="1">
      <alignment horizontal="center" vertical="center" wrapText="1"/>
    </xf>
    <xf numFmtId="169" fontId="82" fillId="0" borderId="17" xfId="36" applyNumberFormat="1" applyFont="1" applyFill="1" applyBorder="1" applyAlignment="1">
      <alignment vertical="center" wrapText="1"/>
    </xf>
    <xf numFmtId="169" fontId="82" fillId="0" borderId="18" xfId="36" applyNumberFormat="1" applyFont="1" applyFill="1" applyBorder="1" applyAlignment="1">
      <alignment vertical="center" wrapText="1"/>
    </xf>
    <xf numFmtId="169" fontId="82" fillId="0" borderId="84" xfId="36" applyNumberFormat="1" applyFont="1" applyFill="1" applyBorder="1" applyAlignment="1">
      <alignment vertical="center" wrapText="1"/>
    </xf>
    <xf numFmtId="169" fontId="82" fillId="0" borderId="0" xfId="36" applyNumberFormat="1" applyFont="1" applyAlignment="1">
      <alignment wrapText="1"/>
    </xf>
    <xf numFmtId="10" fontId="82" fillId="0" borderId="24" xfId="36" applyNumberFormat="1" applyFont="1" applyBorder="1" applyAlignment="1">
      <alignment wrapText="1"/>
    </xf>
    <xf numFmtId="0" fontId="17" fillId="0" borderId="46" xfId="36" applyFont="1" applyFill="1" applyBorder="1" applyAlignment="1">
      <alignment horizontal="center" vertical="center" wrapText="1"/>
    </xf>
    <xf numFmtId="169" fontId="82" fillId="0" borderId="23" xfId="36" applyNumberFormat="1" applyFont="1" applyFill="1" applyBorder="1" applyAlignment="1">
      <alignment vertical="center" wrapText="1"/>
    </xf>
    <xf numFmtId="169" fontId="82" fillId="0" borderId="24" xfId="36" applyNumberFormat="1" applyFont="1" applyFill="1" applyBorder="1" applyAlignment="1">
      <alignment vertical="center" wrapText="1"/>
    </xf>
    <xf numFmtId="169" fontId="82" fillId="0" borderId="46" xfId="36" applyNumberFormat="1" applyFont="1" applyFill="1" applyBorder="1" applyAlignment="1">
      <alignment vertical="center" wrapText="1"/>
    </xf>
    <xf numFmtId="169" fontId="82" fillId="0" borderId="28" xfId="36" applyNumberFormat="1" applyFont="1" applyFill="1" applyBorder="1" applyAlignment="1">
      <alignment vertical="center" wrapText="1"/>
    </xf>
    <xf numFmtId="169" fontId="82" fillId="0" borderId="29" xfId="36" applyNumberFormat="1" applyFont="1" applyFill="1" applyBorder="1" applyAlignment="1">
      <alignment vertical="center" wrapText="1"/>
    </xf>
    <xf numFmtId="169" fontId="82" fillId="0" borderId="47" xfId="36" applyNumberFormat="1" applyFont="1" applyFill="1" applyBorder="1" applyAlignment="1">
      <alignment vertical="center" wrapText="1"/>
    </xf>
    <xf numFmtId="10" fontId="82" fillId="63" borderId="24" xfId="36" applyNumberFormat="1" applyFont="1" applyFill="1" applyBorder="1" applyAlignment="1">
      <alignment wrapText="1"/>
    </xf>
    <xf numFmtId="10" fontId="82" fillId="64" borderId="24" xfId="36" applyNumberFormat="1" applyFont="1" applyFill="1" applyBorder="1" applyAlignment="1">
      <alignment wrapText="1"/>
    </xf>
    <xf numFmtId="0" fontId="17" fillId="0" borderId="45" xfId="36" applyFont="1" applyFill="1" applyBorder="1" applyAlignment="1">
      <alignment horizontal="center" vertical="center" wrapText="1"/>
    </xf>
    <xf numFmtId="169" fontId="82" fillId="0" borderId="43" xfId="36" applyNumberFormat="1" applyFont="1" applyFill="1" applyBorder="1" applyAlignment="1">
      <alignment vertical="center" wrapText="1"/>
    </xf>
    <xf numFmtId="169" fontId="82" fillId="0" borderId="44" xfId="36" applyNumberFormat="1" applyFont="1" applyFill="1" applyBorder="1" applyAlignment="1">
      <alignment vertical="center" wrapText="1"/>
    </xf>
    <xf numFmtId="169" fontId="82" fillId="0" borderId="45" xfId="36" applyNumberFormat="1" applyFont="1" applyFill="1" applyBorder="1" applyAlignment="1">
      <alignment vertical="center" wrapText="1"/>
    </xf>
    <xf numFmtId="169" fontId="82" fillId="0" borderId="34" xfId="36" applyNumberFormat="1" applyFont="1" applyFill="1" applyBorder="1" applyAlignment="1">
      <alignment vertical="center" wrapText="1"/>
    </xf>
    <xf numFmtId="169" fontId="82" fillId="0" borderId="35" xfId="36" applyNumberFormat="1" applyFont="1" applyFill="1" applyBorder="1" applyAlignment="1">
      <alignment vertical="center" wrapText="1"/>
    </xf>
    <xf numFmtId="169" fontId="82" fillId="0" borderId="58" xfId="36" applyNumberFormat="1" applyFont="1" applyFill="1" applyBorder="1" applyAlignment="1">
      <alignment vertical="center" wrapText="1"/>
    </xf>
    <xf numFmtId="169" fontId="82" fillId="0" borderId="16" xfId="36" applyNumberFormat="1" applyFont="1" applyFill="1" applyBorder="1" applyAlignment="1">
      <alignment vertical="center" wrapText="1"/>
    </xf>
    <xf numFmtId="169" fontId="82" fillId="0" borderId="88" xfId="36" applyNumberFormat="1" applyFont="1" applyFill="1" applyBorder="1" applyAlignment="1">
      <alignment vertical="center" wrapText="1"/>
    </xf>
    <xf numFmtId="169" fontId="82" fillId="0" borderId="86" xfId="36" applyNumberFormat="1" applyFont="1" applyFill="1" applyBorder="1" applyAlignment="1">
      <alignment vertical="center" wrapText="1"/>
    </xf>
    <xf numFmtId="169" fontId="82" fillId="0" borderId="14" xfId="36" applyNumberFormat="1" applyFont="1" applyFill="1" applyBorder="1" applyAlignment="1">
      <alignment vertical="center" wrapText="1"/>
    </xf>
    <xf numFmtId="0" fontId="82" fillId="0" borderId="0" xfId="36" applyFont="1" applyBorder="1"/>
    <xf numFmtId="0" fontId="82" fillId="0" borderId="0" xfId="36" applyFont="1" applyFill="1"/>
    <xf numFmtId="0" fontId="82" fillId="0" borderId="3" xfId="36" applyFont="1" applyFill="1" applyBorder="1"/>
    <xf numFmtId="169" fontId="82" fillId="0" borderId="0" xfId="37" applyNumberFormat="1" applyFont="1"/>
    <xf numFmtId="169" fontId="82" fillId="0" borderId="0" xfId="37" applyNumberFormat="1" applyFont="1" applyFill="1"/>
    <xf numFmtId="169" fontId="9" fillId="0" borderId="0" xfId="37" applyNumberFormat="1" applyFont="1"/>
    <xf numFmtId="169" fontId="9" fillId="0" borderId="0" xfId="36" applyNumberFormat="1"/>
    <xf numFmtId="169" fontId="82" fillId="0" borderId="0" xfId="37" applyNumberFormat="1" applyFont="1" applyBorder="1"/>
    <xf numFmtId="3" fontId="9" fillId="0" borderId="0" xfId="36" applyNumberFormat="1"/>
    <xf numFmtId="0" fontId="21" fillId="0" borderId="0" xfId="36" applyFont="1" applyFill="1" applyAlignment="1">
      <alignment horizontal="right" vertical="center" wrapText="1"/>
    </xf>
    <xf numFmtId="0" fontId="82" fillId="0" borderId="1" xfId="36" applyFont="1" applyBorder="1"/>
    <xf numFmtId="49" fontId="17" fillId="0" borderId="0" xfId="36" applyNumberFormat="1" applyFont="1" applyBorder="1" applyAlignment="1">
      <alignment vertical="center" wrapText="1"/>
    </xf>
    <xf numFmtId="0" fontId="17" fillId="0" borderId="56" xfId="36" applyFont="1" applyFill="1" applyBorder="1" applyAlignment="1">
      <alignment horizontal="center" vertical="center" wrapText="1"/>
    </xf>
    <xf numFmtId="0" fontId="17" fillId="0" borderId="86" xfId="36" applyFont="1" applyFill="1" applyBorder="1" applyAlignment="1">
      <alignment horizontal="center" vertical="center" wrapText="1"/>
    </xf>
    <xf numFmtId="0" fontId="17" fillId="0" borderId="101" xfId="36" applyFont="1" applyFill="1" applyBorder="1" applyAlignment="1">
      <alignment horizontal="center" vertical="center" wrapText="1"/>
    </xf>
    <xf numFmtId="0" fontId="17" fillId="0" borderId="89" xfId="36" applyFont="1" applyFill="1" applyBorder="1" applyAlignment="1">
      <alignment horizontal="center" vertical="center" wrapText="1"/>
    </xf>
    <xf numFmtId="169" fontId="82" fillId="0" borderId="17" xfId="36" applyNumberFormat="1" applyFont="1" applyFill="1" applyBorder="1" applyAlignment="1">
      <alignment horizontal="center" vertical="center"/>
    </xf>
    <xf numFmtId="169" fontId="82" fillId="0" borderId="18" xfId="36" applyNumberFormat="1" applyFont="1" applyFill="1" applyBorder="1" applyAlignment="1">
      <alignment horizontal="center" vertical="center"/>
    </xf>
    <xf numFmtId="169" fontId="82" fillId="0" borderId="19" xfId="36" applyNumberFormat="1" applyFont="1" applyFill="1" applyBorder="1" applyAlignment="1">
      <alignment horizontal="center" vertical="center"/>
    </xf>
    <xf numFmtId="169" fontId="82" fillId="0" borderId="23" xfId="36" applyNumberFormat="1" applyFont="1" applyFill="1" applyBorder="1" applyAlignment="1">
      <alignment horizontal="center" vertical="center"/>
    </xf>
    <xf numFmtId="169" fontId="82" fillId="0" borderId="26" xfId="36" applyNumberFormat="1" applyFont="1" applyFill="1" applyBorder="1" applyAlignment="1">
      <alignment horizontal="center" vertical="center"/>
    </xf>
    <xf numFmtId="169" fontId="82" fillId="0" borderId="24" xfId="36" applyNumberFormat="1" applyFont="1" applyFill="1" applyBorder="1" applyAlignment="1">
      <alignment horizontal="center" vertical="center"/>
    </xf>
    <xf numFmtId="169" fontId="82" fillId="0" borderId="25" xfId="36" applyNumberFormat="1" applyFont="1" applyFill="1" applyBorder="1" applyAlignment="1">
      <alignment horizontal="center" vertical="center"/>
    </xf>
    <xf numFmtId="169" fontId="82" fillId="0" borderId="28" xfId="36" applyNumberFormat="1" applyFont="1" applyFill="1" applyBorder="1" applyAlignment="1">
      <alignment horizontal="center" vertical="center"/>
    </xf>
    <xf numFmtId="169" fontId="82" fillId="0" borderId="29" xfId="36" applyNumberFormat="1" applyFont="1" applyFill="1" applyBorder="1" applyAlignment="1">
      <alignment horizontal="center" vertical="center"/>
    </xf>
    <xf numFmtId="169" fontId="82" fillId="0" borderId="94" xfId="36" applyNumberFormat="1" applyFont="1" applyFill="1" applyBorder="1" applyAlignment="1">
      <alignment horizontal="center" vertical="center"/>
    </xf>
    <xf numFmtId="169" fontId="82" fillId="0" borderId="20" xfId="36" applyNumberFormat="1" applyFont="1" applyFill="1" applyBorder="1" applyAlignment="1">
      <alignment horizontal="center" vertical="center"/>
    </xf>
    <xf numFmtId="169" fontId="82" fillId="0" borderId="30" xfId="36" applyNumberFormat="1" applyFont="1" applyFill="1" applyBorder="1" applyAlignment="1">
      <alignment horizontal="center" vertical="center"/>
    </xf>
    <xf numFmtId="169" fontId="17" fillId="0" borderId="28" xfId="36" applyNumberFormat="1" applyFont="1" applyFill="1" applyBorder="1" applyAlignment="1">
      <alignment horizontal="center" vertical="center"/>
    </xf>
    <xf numFmtId="169" fontId="17" fillId="0" borderId="99" xfId="36" applyNumberFormat="1" applyFont="1" applyFill="1" applyBorder="1" applyAlignment="1">
      <alignment horizontal="center" vertical="center"/>
    </xf>
    <xf numFmtId="169" fontId="17" fillId="0" borderId="95" xfId="36" applyNumberFormat="1" applyFont="1" applyFill="1" applyBorder="1" applyAlignment="1">
      <alignment horizontal="center" vertical="center"/>
    </xf>
    <xf numFmtId="169" fontId="17" fillId="0" borderId="30" xfId="36" applyNumberFormat="1" applyFont="1" applyFill="1" applyBorder="1" applyAlignment="1">
      <alignment horizontal="center" vertical="center"/>
    </xf>
    <xf numFmtId="169" fontId="82" fillId="0" borderId="43" xfId="36" applyNumberFormat="1" applyFont="1" applyFill="1" applyBorder="1" applyAlignment="1">
      <alignment horizontal="center" vertical="center"/>
    </xf>
    <xf numFmtId="169" fontId="82" fillId="0" borderId="44" xfId="36" applyNumberFormat="1" applyFont="1" applyFill="1" applyBorder="1" applyAlignment="1">
      <alignment horizontal="center" vertical="center"/>
    </xf>
    <xf numFmtId="169" fontId="82" fillId="0" borderId="52" xfId="36" applyNumberFormat="1" applyFont="1" applyFill="1" applyBorder="1" applyAlignment="1">
      <alignment horizontal="center" vertical="center"/>
    </xf>
    <xf numFmtId="169" fontId="82" fillId="0" borderId="53" xfId="36" applyNumberFormat="1" applyFont="1" applyFill="1" applyBorder="1" applyAlignment="1">
      <alignment horizontal="center" vertical="center"/>
    </xf>
    <xf numFmtId="169" fontId="17" fillId="0" borderId="34" xfId="36" applyNumberFormat="1" applyFont="1" applyFill="1" applyBorder="1" applyAlignment="1">
      <alignment horizontal="center" vertical="center"/>
    </xf>
    <xf numFmtId="169" fontId="17" fillId="0" borderId="56" xfId="36" applyNumberFormat="1" applyFont="1" applyFill="1" applyBorder="1" applyAlignment="1">
      <alignment horizontal="center" vertical="center"/>
    </xf>
    <xf numFmtId="169" fontId="17" fillId="0" borderId="91" xfId="36" applyNumberFormat="1" applyFont="1" applyFill="1" applyBorder="1" applyAlignment="1">
      <alignment horizontal="center" vertical="center"/>
    </xf>
    <xf numFmtId="169" fontId="17" fillId="0" borderId="51" xfId="36" applyNumberFormat="1" applyFont="1" applyFill="1" applyBorder="1" applyAlignment="1">
      <alignment horizontal="center" vertical="center"/>
    </xf>
    <xf numFmtId="3" fontId="82" fillId="0" borderId="0" xfId="36" applyNumberFormat="1" applyFont="1"/>
    <xf numFmtId="181" fontId="82" fillId="0" borderId="0" xfId="38" applyNumberFormat="1" applyFont="1"/>
    <xf numFmtId="0" fontId="88" fillId="0" borderId="0" xfId="36" applyFont="1"/>
    <xf numFmtId="0" fontId="22" fillId="0" borderId="0" xfId="36" applyFont="1" applyAlignment="1">
      <alignment horizontal="right"/>
    </xf>
    <xf numFmtId="181" fontId="22" fillId="0" borderId="0" xfId="38" applyNumberFormat="1" applyFont="1" applyFill="1" applyAlignment="1">
      <alignment horizontal="right" vertical="center" wrapText="1"/>
    </xf>
    <xf numFmtId="181" fontId="22" fillId="0" borderId="0" xfId="38" applyNumberFormat="1" applyFont="1" applyFill="1" applyAlignment="1">
      <alignment vertical="center" wrapText="1"/>
    </xf>
    <xf numFmtId="0" fontId="88" fillId="0" borderId="0" xfId="36" applyFont="1" applyAlignment="1">
      <alignment vertical="center" wrapText="1"/>
    </xf>
    <xf numFmtId="0" fontId="88" fillId="0" borderId="1" xfId="36" applyFont="1" applyBorder="1" applyAlignment="1">
      <alignment vertical="center" wrapText="1"/>
    </xf>
    <xf numFmtId="0" fontId="21" fillId="2" borderId="13" xfId="36" applyFont="1" applyFill="1" applyBorder="1" applyAlignment="1">
      <alignment horizontal="center" vertical="center" wrapText="1"/>
    </xf>
    <xf numFmtId="0" fontId="21" fillId="2" borderId="55" xfId="36" applyFont="1" applyFill="1" applyBorder="1" applyAlignment="1">
      <alignment horizontal="center" vertical="center" wrapText="1"/>
    </xf>
    <xf numFmtId="0" fontId="21" fillId="2" borderId="7" xfId="36" applyFont="1" applyFill="1" applyBorder="1" applyAlignment="1">
      <alignment horizontal="center" vertical="center" wrapText="1"/>
    </xf>
    <xf numFmtId="0" fontId="88" fillId="0" borderId="55" xfId="36" applyFont="1" applyBorder="1" applyAlignment="1">
      <alignment vertical="center" wrapText="1"/>
    </xf>
    <xf numFmtId="3" fontId="88" fillId="0" borderId="55" xfId="36" applyNumberFormat="1" applyFont="1" applyFill="1" applyBorder="1" applyAlignment="1">
      <alignment horizontal="center" vertical="center" wrapText="1"/>
    </xf>
    <xf numFmtId="3" fontId="88" fillId="0" borderId="37" xfId="36" applyNumberFormat="1" applyFont="1" applyFill="1" applyBorder="1" applyAlignment="1">
      <alignment horizontal="center" vertical="center" wrapText="1"/>
    </xf>
    <xf numFmtId="169" fontId="88" fillId="0" borderId="37" xfId="37" applyNumberFormat="1" applyFont="1" applyFill="1" applyBorder="1" applyAlignment="1">
      <alignment horizontal="center" vertical="center" wrapText="1"/>
    </xf>
    <xf numFmtId="169" fontId="88" fillId="0" borderId="38" xfId="36" applyNumberFormat="1" applyFont="1" applyFill="1" applyBorder="1" applyAlignment="1">
      <alignment horizontal="center" vertical="center" wrapText="1"/>
    </xf>
    <xf numFmtId="0" fontId="88" fillId="0" borderId="0" xfId="36" applyFont="1" applyBorder="1"/>
    <xf numFmtId="0" fontId="88" fillId="0" borderId="38" xfId="36" applyFont="1" applyBorder="1"/>
    <xf numFmtId="3" fontId="88" fillId="0" borderId="38" xfId="36" applyNumberFormat="1" applyFont="1" applyFill="1" applyBorder="1" applyAlignment="1">
      <alignment horizontal="center" vertical="center" wrapText="1"/>
    </xf>
    <xf numFmtId="0" fontId="88" fillId="0" borderId="57" xfId="36" applyFont="1" applyBorder="1"/>
    <xf numFmtId="3" fontId="21" fillId="0" borderId="13" xfId="36" applyNumberFormat="1" applyFont="1" applyFill="1" applyBorder="1" applyAlignment="1">
      <alignment horizontal="center" vertical="center" wrapText="1"/>
    </xf>
    <xf numFmtId="169" fontId="22" fillId="0" borderId="13" xfId="36" applyNumberFormat="1" applyFont="1" applyFill="1" applyBorder="1" applyAlignment="1">
      <alignment horizontal="center" vertical="center" wrapText="1"/>
    </xf>
    <xf numFmtId="169" fontId="88" fillId="0" borderId="0" xfId="36" applyNumberFormat="1" applyFont="1"/>
    <xf numFmtId="0" fontId="88" fillId="0" borderId="4" xfId="36" applyFont="1" applyBorder="1" applyAlignment="1">
      <alignment vertical="center"/>
    </xf>
    <xf numFmtId="3" fontId="88" fillId="0" borderId="54" xfId="36" applyNumberFormat="1" applyFont="1" applyFill="1" applyBorder="1" applyAlignment="1">
      <alignment horizontal="center" vertical="center" wrapText="1"/>
    </xf>
    <xf numFmtId="169" fontId="88" fillId="0" borderId="55" xfId="36" applyNumberFormat="1" applyFont="1" applyFill="1" applyBorder="1" applyAlignment="1">
      <alignment horizontal="center" vertical="center" wrapText="1"/>
    </xf>
    <xf numFmtId="0" fontId="88" fillId="0" borderId="37" xfId="36" applyFont="1" applyBorder="1"/>
    <xf numFmtId="0" fontId="88" fillId="0" borderId="37" xfId="36" applyFont="1" applyBorder="1" applyAlignment="1">
      <alignment wrapText="1"/>
    </xf>
    <xf numFmtId="3" fontId="88" fillId="0" borderId="54" xfId="36" applyNumberFormat="1" applyFont="1" applyBorder="1" applyAlignment="1">
      <alignment horizontal="center" vertical="center" wrapText="1"/>
    </xf>
    <xf numFmtId="3" fontId="88" fillId="0" borderId="38" xfId="36" applyNumberFormat="1" applyFont="1" applyBorder="1" applyAlignment="1">
      <alignment horizontal="center" vertical="center" wrapText="1"/>
    </xf>
    <xf numFmtId="169" fontId="88" fillId="0" borderId="38" xfId="36" applyNumberFormat="1" applyFont="1" applyBorder="1" applyAlignment="1">
      <alignment horizontal="center" vertical="center" wrapText="1"/>
    </xf>
    <xf numFmtId="0" fontId="88" fillId="0" borderId="9" xfId="36" applyFont="1" applyBorder="1"/>
    <xf numFmtId="3" fontId="88" fillId="0" borderId="57" xfId="36" applyNumberFormat="1" applyFont="1" applyBorder="1" applyAlignment="1">
      <alignment horizontal="center" vertical="center" wrapText="1"/>
    </xf>
    <xf numFmtId="169" fontId="88" fillId="0" borderId="57" xfId="36" applyNumberFormat="1" applyFont="1" applyBorder="1" applyAlignment="1">
      <alignment horizontal="center" vertical="center" wrapText="1"/>
    </xf>
    <xf numFmtId="3" fontId="21" fillId="0" borderId="13" xfId="36" applyNumberFormat="1" applyFont="1" applyBorder="1" applyAlignment="1">
      <alignment horizontal="center" vertical="center" wrapText="1"/>
    </xf>
    <xf numFmtId="169" fontId="22" fillId="0" borderId="13" xfId="36" applyNumberFormat="1" applyFont="1" applyBorder="1" applyAlignment="1">
      <alignment horizontal="center" vertical="center" wrapText="1"/>
    </xf>
    <xf numFmtId="0" fontId="21" fillId="0" borderId="0" xfId="36" applyFont="1" applyBorder="1" applyAlignment="1">
      <alignment horizontal="center" vertical="center" wrapText="1"/>
    </xf>
    <xf numFmtId="0" fontId="88" fillId="0" borderId="0" xfId="36" applyFont="1" applyFill="1"/>
    <xf numFmtId="3" fontId="88" fillId="0" borderId="0" xfId="36" applyNumberFormat="1" applyFont="1" applyFill="1" applyBorder="1" applyAlignment="1">
      <alignment horizontal="left" vertical="center" wrapText="1"/>
    </xf>
    <xf numFmtId="3" fontId="88" fillId="0" borderId="0" xfId="36" applyNumberFormat="1" applyFont="1" applyBorder="1" applyAlignment="1">
      <alignment horizontal="center" vertical="center" wrapText="1"/>
    </xf>
    <xf numFmtId="169" fontId="88" fillId="0" borderId="0" xfId="36" applyNumberFormat="1" applyFont="1" applyBorder="1" applyAlignment="1">
      <alignment horizontal="center" vertical="center" wrapText="1"/>
    </xf>
    <xf numFmtId="0" fontId="88" fillId="0" borderId="0" xfId="36" applyFont="1" applyAlignment="1">
      <alignment horizontal="center" vertical="center"/>
    </xf>
    <xf numFmtId="14" fontId="21" fillId="0" borderId="0" xfId="36" applyNumberFormat="1" applyFont="1" applyFill="1"/>
    <xf numFmtId="3" fontId="25" fillId="0" borderId="0" xfId="835" applyNumberFormat="1">
      <alignment vertical="top"/>
    </xf>
    <xf numFmtId="49" fontId="21" fillId="0" borderId="0" xfId="36" applyNumberFormat="1" applyFont="1" applyFill="1" applyAlignment="1">
      <alignment horizontal="right"/>
    </xf>
    <xf numFmtId="3" fontId="21" fillId="0" borderId="0" xfId="36" applyNumberFormat="1" applyFont="1" applyBorder="1" applyAlignment="1">
      <alignment horizontal="center" vertical="center" wrapText="1"/>
    </xf>
    <xf numFmtId="3" fontId="88" fillId="0" borderId="0" xfId="36" applyNumberFormat="1" applyFont="1" applyAlignment="1">
      <alignment vertical="center" wrapText="1"/>
    </xf>
    <xf numFmtId="0" fontId="88" fillId="0" borderId="0" xfId="1472" applyFont="1" applyAlignment="1">
      <alignment vertical="center" wrapText="1"/>
    </xf>
    <xf numFmtId="3" fontId="88" fillId="0" borderId="0" xfId="36" applyNumberFormat="1" applyFont="1" applyFill="1"/>
    <xf numFmtId="3" fontId="88" fillId="0" borderId="0" xfId="36" applyNumberFormat="1" applyFont="1"/>
    <xf numFmtId="169" fontId="88" fillId="0" borderId="0" xfId="37" applyNumberFormat="1" applyFont="1" applyAlignment="1">
      <alignment vertical="center" wrapText="1"/>
    </xf>
    <xf numFmtId="0" fontId="88" fillId="0" borderId="0" xfId="1472" applyFont="1"/>
    <xf numFmtId="0" fontId="88" fillId="0" borderId="0" xfId="36" applyFont="1" applyAlignment="1">
      <alignment wrapText="1"/>
    </xf>
    <xf numFmtId="0" fontId="88" fillId="0" borderId="0" xfId="1472" applyFont="1" applyBorder="1" applyAlignment="1">
      <alignment wrapText="1"/>
    </xf>
    <xf numFmtId="0" fontId="21" fillId="0" borderId="0" xfId="36" applyFont="1"/>
    <xf numFmtId="0" fontId="21" fillId="0" borderId="0" xfId="1472" applyFont="1"/>
    <xf numFmtId="3" fontId="21" fillId="0" borderId="0" xfId="36" applyNumberFormat="1" applyFont="1" applyFill="1"/>
    <xf numFmtId="3" fontId="22" fillId="0" borderId="0" xfId="36" applyNumberFormat="1" applyFont="1"/>
    <xf numFmtId="169" fontId="22" fillId="0" borderId="0" xfId="37" applyNumberFormat="1" applyFont="1" applyAlignment="1">
      <alignment vertical="center" wrapText="1"/>
    </xf>
    <xf numFmtId="169" fontId="22" fillId="0" borderId="0" xfId="36" applyNumberFormat="1" applyFont="1" applyBorder="1" applyAlignment="1">
      <alignment horizontal="center" vertical="center" wrapText="1"/>
    </xf>
    <xf numFmtId="0" fontId="88" fillId="0" borderId="0" xfId="1472" applyFont="1" applyAlignment="1">
      <alignment wrapText="1"/>
    </xf>
    <xf numFmtId="169" fontId="88" fillId="0" borderId="0" xfId="36" applyNumberFormat="1" applyFont="1" applyAlignment="1">
      <alignment horizontal="center" vertical="center"/>
    </xf>
    <xf numFmtId="0" fontId="88" fillId="0" borderId="0" xfId="36" applyFont="1" applyFill="1" applyAlignment="1">
      <alignment wrapText="1"/>
    </xf>
    <xf numFmtId="0" fontId="88" fillId="0" borderId="0" xfId="1472" applyFont="1" applyFill="1" applyAlignment="1">
      <alignment wrapText="1"/>
    </xf>
    <xf numFmtId="3" fontId="21" fillId="0" borderId="0" xfId="36" applyNumberFormat="1" applyFont="1" applyAlignment="1">
      <alignment wrapText="1"/>
    </xf>
    <xf numFmtId="0" fontId="21" fillId="0" borderId="0" xfId="1472" applyFont="1" applyAlignment="1">
      <alignment wrapText="1"/>
    </xf>
    <xf numFmtId="3" fontId="21" fillId="0" borderId="0" xfId="36" applyNumberFormat="1" applyFont="1"/>
    <xf numFmtId="169" fontId="21" fillId="0" borderId="0" xfId="36" applyNumberFormat="1" applyFont="1" applyAlignment="1">
      <alignment horizontal="center" vertical="center"/>
    </xf>
    <xf numFmtId="0" fontId="21" fillId="0" borderId="0" xfId="36" applyFont="1" applyAlignment="1">
      <alignment wrapText="1"/>
    </xf>
    <xf numFmtId="0" fontId="21" fillId="0" borderId="0" xfId="1472" applyFont="1" applyAlignment="1">
      <alignment vertical="center" wrapText="1"/>
    </xf>
    <xf numFmtId="169" fontId="88" fillId="0" borderId="0" xfId="37" applyNumberFormat="1" applyFont="1" applyAlignment="1">
      <alignment horizontal="center" vertical="center"/>
    </xf>
    <xf numFmtId="0" fontId="22" fillId="0" borderId="0" xfId="1472" applyFont="1"/>
    <xf numFmtId="169" fontId="22" fillId="0" borderId="0" xfId="37" applyNumberFormat="1" applyFont="1" applyAlignment="1">
      <alignment horizontal="center" vertical="center"/>
    </xf>
    <xf numFmtId="0" fontId="22" fillId="0" borderId="0" xfId="36" applyFont="1"/>
    <xf numFmtId="0" fontId="82" fillId="0" borderId="0" xfId="39" applyFont="1"/>
    <xf numFmtId="0" fontId="82" fillId="0" borderId="0" xfId="39" applyFont="1" applyAlignment="1">
      <alignment horizontal="center"/>
    </xf>
    <xf numFmtId="0" fontId="17" fillId="0" borderId="1" xfId="39" applyFont="1" applyBorder="1" applyAlignment="1">
      <alignment horizontal="center" wrapText="1"/>
    </xf>
    <xf numFmtId="0" fontId="17" fillId="0" borderId="0" xfId="39" applyFont="1" applyBorder="1" applyAlignment="1">
      <alignment horizontal="center" wrapText="1"/>
    </xf>
    <xf numFmtId="0" fontId="82" fillId="0" borderId="0" xfId="39" applyFont="1" applyBorder="1"/>
    <xf numFmtId="0" fontId="82" fillId="0" borderId="37" xfId="39" applyFont="1" applyBorder="1"/>
    <xf numFmtId="49" fontId="17" fillId="0" borderId="15" xfId="39" applyNumberFormat="1" applyFont="1" applyBorder="1" applyAlignment="1">
      <alignment horizontal="center" vertical="center" wrapText="1"/>
    </xf>
    <xf numFmtId="49" fontId="17" fillId="0" borderId="11" xfId="39" applyNumberFormat="1" applyFont="1" applyBorder="1" applyAlignment="1">
      <alignment horizontal="center" vertical="center" wrapText="1"/>
    </xf>
    <xf numFmtId="49" fontId="17" fillId="0" borderId="31" xfId="39" applyNumberFormat="1" applyFont="1" applyBorder="1" applyAlignment="1">
      <alignment horizontal="center" vertical="center" wrapText="1"/>
    </xf>
    <xf numFmtId="49" fontId="17" fillId="0" borderId="7" xfId="39" applyNumberFormat="1" applyFont="1" applyBorder="1" applyAlignment="1">
      <alignment horizontal="center" vertical="center" wrapText="1"/>
    </xf>
    <xf numFmtId="0" fontId="17" fillId="0" borderId="84" xfId="39" applyFont="1" applyBorder="1" applyAlignment="1">
      <alignment horizontal="center" vertical="center" wrapText="1"/>
    </xf>
    <xf numFmtId="3" fontId="82" fillId="0" borderId="18" xfId="39" applyNumberFormat="1" applyFont="1" applyBorder="1" applyAlignment="1">
      <alignment horizontal="center"/>
    </xf>
    <xf numFmtId="3" fontId="82" fillId="0" borderId="44" xfId="39" applyNumberFormat="1" applyFont="1" applyBorder="1" applyAlignment="1">
      <alignment horizontal="center"/>
    </xf>
    <xf numFmtId="3" fontId="82" fillId="0" borderId="88" xfId="39" applyNumberFormat="1" applyFont="1" applyBorder="1" applyAlignment="1">
      <alignment horizontal="center"/>
    </xf>
    <xf numFmtId="3" fontId="82" fillId="0" borderId="93" xfId="39" applyNumberFormat="1" applyFont="1" applyBorder="1" applyAlignment="1">
      <alignment horizontal="center"/>
    </xf>
    <xf numFmtId="169" fontId="82" fillId="0" borderId="18" xfId="39" applyNumberFormat="1" applyFont="1" applyBorder="1" applyAlignment="1">
      <alignment horizontal="center"/>
    </xf>
    <xf numFmtId="169" fontId="82" fillId="0" borderId="40" xfId="39" applyNumberFormat="1" applyFont="1" applyBorder="1" applyAlignment="1">
      <alignment horizontal="center"/>
    </xf>
    <xf numFmtId="3" fontId="82" fillId="0" borderId="42" xfId="39" applyNumberFormat="1" applyFont="1" applyBorder="1" applyAlignment="1">
      <alignment horizontal="center"/>
    </xf>
    <xf numFmtId="169" fontId="82" fillId="0" borderId="29" xfId="39" applyNumberFormat="1" applyFont="1" applyBorder="1" applyAlignment="1">
      <alignment horizontal="center"/>
    </xf>
    <xf numFmtId="3" fontId="82" fillId="0" borderId="35" xfId="39" applyNumberFormat="1" applyFont="1" applyBorder="1" applyAlignment="1">
      <alignment horizontal="center"/>
    </xf>
    <xf numFmtId="3" fontId="82" fillId="0" borderId="56" xfId="39" applyNumberFormat="1" applyFont="1" applyBorder="1" applyAlignment="1">
      <alignment horizontal="center"/>
    </xf>
    <xf numFmtId="3" fontId="82" fillId="0" borderId="36" xfId="39" applyNumberFormat="1" applyFont="1" applyBorder="1" applyAlignment="1">
      <alignment horizontal="center"/>
    </xf>
    <xf numFmtId="169" fontId="82" fillId="0" borderId="35" xfId="39" applyNumberFormat="1" applyFont="1" applyBorder="1" applyAlignment="1">
      <alignment horizontal="center"/>
    </xf>
    <xf numFmtId="169" fontId="82" fillId="0" borderId="44" xfId="39" applyNumberFormat="1" applyFont="1" applyBorder="1" applyAlignment="1">
      <alignment horizontal="center"/>
    </xf>
    <xf numFmtId="3" fontId="82" fillId="0" borderId="24" xfId="39" applyNumberFormat="1" applyFont="1" applyBorder="1" applyAlignment="1">
      <alignment horizontal="center" vertical="center"/>
    </xf>
    <xf numFmtId="3" fontId="82" fillId="0" borderId="18" xfId="39" applyNumberFormat="1" applyFont="1" applyBorder="1" applyAlignment="1">
      <alignment horizontal="center" vertical="center"/>
    </xf>
    <xf numFmtId="3" fontId="82" fillId="0" borderId="42" xfId="39" applyNumberFormat="1" applyFont="1" applyBorder="1" applyAlignment="1">
      <alignment horizontal="center" vertical="center"/>
    </xf>
    <xf numFmtId="169" fontId="82" fillId="0" borderId="24" xfId="39" applyNumberFormat="1" applyFont="1" applyBorder="1" applyAlignment="1">
      <alignment horizontal="center"/>
    </xf>
    <xf numFmtId="169" fontId="82" fillId="0" borderId="36" xfId="39" applyNumberFormat="1" applyFont="1" applyBorder="1" applyAlignment="1">
      <alignment horizontal="center"/>
    </xf>
    <xf numFmtId="3" fontId="82" fillId="0" borderId="14" xfId="39" applyNumberFormat="1" applyFont="1" applyBorder="1" applyAlignment="1">
      <alignment horizontal="center"/>
    </xf>
    <xf numFmtId="3" fontId="82" fillId="0" borderId="101" xfId="39" applyNumberFormat="1" applyFont="1" applyBorder="1" applyAlignment="1">
      <alignment horizontal="center"/>
    </xf>
    <xf numFmtId="3" fontId="82" fillId="0" borderId="44" xfId="39" applyNumberFormat="1" applyFont="1" applyBorder="1" applyAlignment="1">
      <alignment horizontal="center" vertical="center"/>
    </xf>
    <xf numFmtId="3" fontId="82" fillId="0" borderId="88" xfId="39" applyNumberFormat="1" applyFont="1" applyBorder="1" applyAlignment="1">
      <alignment horizontal="center" vertical="center"/>
    </xf>
    <xf numFmtId="3" fontId="82" fillId="0" borderId="36" xfId="39" applyNumberFormat="1" applyFont="1" applyBorder="1" applyAlignment="1">
      <alignment horizontal="center" vertical="center"/>
    </xf>
    <xf numFmtId="3" fontId="82" fillId="0" borderId="93" xfId="39" applyNumberFormat="1" applyFont="1" applyBorder="1" applyAlignment="1">
      <alignment horizontal="center" vertical="center"/>
    </xf>
    <xf numFmtId="169" fontId="82" fillId="0" borderId="18" xfId="39" applyNumberFormat="1" applyFont="1" applyBorder="1" applyAlignment="1">
      <alignment horizontal="center" vertical="center"/>
    </xf>
    <xf numFmtId="3" fontId="82" fillId="0" borderId="56" xfId="39" applyNumberFormat="1" applyFont="1" applyBorder="1" applyAlignment="1">
      <alignment horizontal="center" vertical="center"/>
    </xf>
    <xf numFmtId="3" fontId="82" fillId="0" borderId="35" xfId="39" applyNumberFormat="1" applyFont="1" applyBorder="1" applyAlignment="1">
      <alignment horizontal="center" vertical="center"/>
    </xf>
    <xf numFmtId="3" fontId="12" fillId="0" borderId="15" xfId="39" applyNumberFormat="1" applyFont="1" applyBorder="1" applyAlignment="1">
      <alignment horizontal="center" vertical="center"/>
    </xf>
    <xf numFmtId="3" fontId="12" fillId="0" borderId="11" xfId="39" applyNumberFormat="1" applyFont="1" applyBorder="1" applyAlignment="1">
      <alignment horizontal="center" vertical="center"/>
    </xf>
    <xf numFmtId="3" fontId="12" fillId="0" borderId="7" xfId="39" applyNumberFormat="1" applyFont="1" applyBorder="1" applyAlignment="1">
      <alignment horizontal="center" vertical="center"/>
    </xf>
    <xf numFmtId="3" fontId="12" fillId="0" borderId="15" xfId="39" applyNumberFormat="1" applyFont="1" applyBorder="1" applyAlignment="1">
      <alignment horizontal="center"/>
    </xf>
    <xf numFmtId="3" fontId="12" fillId="0" borderId="14" xfId="39" applyNumberFormat="1" applyFont="1" applyBorder="1" applyAlignment="1">
      <alignment horizontal="center"/>
    </xf>
    <xf numFmtId="169" fontId="12" fillId="0" borderId="15" xfId="39" applyNumberFormat="1" applyFont="1" applyBorder="1" applyAlignment="1">
      <alignment horizontal="center"/>
    </xf>
    <xf numFmtId="169" fontId="82" fillId="0" borderId="0" xfId="39" applyNumberFormat="1" applyFont="1" applyBorder="1" applyAlignment="1">
      <alignment horizontal="center" vertical="center"/>
    </xf>
    <xf numFmtId="169" fontId="82" fillId="0" borderId="3" xfId="39" applyNumberFormat="1" applyFont="1" applyBorder="1" applyAlignment="1">
      <alignment horizontal="center" vertical="center"/>
    </xf>
    <xf numFmtId="169" fontId="82" fillId="0" borderId="0" xfId="39" applyNumberFormat="1" applyFont="1"/>
    <xf numFmtId="0" fontId="82" fillId="0" borderId="3" xfId="39" applyFont="1" applyBorder="1"/>
    <xf numFmtId="3" fontId="82" fillId="0" borderId="0" xfId="39" applyNumberFormat="1" applyFont="1" applyAlignment="1">
      <alignment horizontal="center"/>
    </xf>
    <xf numFmtId="3" fontId="82" fillId="0" borderId="0" xfId="39" applyNumberFormat="1" applyFont="1"/>
    <xf numFmtId="0" fontId="17" fillId="0" borderId="0" xfId="39" applyFont="1" applyBorder="1" applyAlignment="1">
      <alignment vertical="center"/>
    </xf>
    <xf numFmtId="3" fontId="82" fillId="0" borderId="0" xfId="39" applyNumberFormat="1" applyFont="1" applyBorder="1"/>
    <xf numFmtId="49" fontId="89" fillId="0" borderId="0" xfId="39" applyNumberFormat="1" applyFont="1" applyBorder="1" applyAlignment="1">
      <alignment horizontal="center" vertical="center"/>
    </xf>
    <xf numFmtId="0" fontId="89" fillId="0" borderId="0" xfId="39" applyFont="1" applyBorder="1" applyAlignment="1">
      <alignment horizontal="center" vertical="center" wrapText="1"/>
    </xf>
    <xf numFmtId="0" fontId="82" fillId="0" borderId="0" xfId="39" applyFont="1" applyBorder="1" applyAlignment="1">
      <alignment horizontal="center"/>
    </xf>
    <xf numFmtId="169" fontId="90" fillId="0" borderId="0" xfId="39" applyNumberFormat="1" applyFont="1" applyBorder="1" applyAlignment="1">
      <alignment horizontal="center" vertical="center"/>
    </xf>
    <xf numFmtId="169" fontId="89" fillId="0" borderId="0" xfId="39" applyNumberFormat="1" applyFont="1" applyBorder="1" applyAlignment="1">
      <alignment horizontal="center" vertical="center"/>
    </xf>
    <xf numFmtId="169" fontId="90" fillId="0" borderId="0" xfId="39" applyNumberFormat="1" applyFont="1" applyFill="1" applyBorder="1" applyAlignment="1">
      <alignment horizontal="center" vertical="center"/>
    </xf>
    <xf numFmtId="0" fontId="82" fillId="0" borderId="0" xfId="39" applyFont="1" applyFill="1"/>
    <xf numFmtId="0" fontId="82" fillId="0" borderId="0" xfId="39" applyFont="1" applyFill="1" applyBorder="1" applyAlignment="1">
      <alignment wrapText="1"/>
    </xf>
    <xf numFmtId="0" fontId="82" fillId="0" borderId="0" xfId="39" applyFont="1" applyFill="1" applyAlignment="1">
      <alignment wrapText="1"/>
    </xf>
    <xf numFmtId="0" fontId="17" fillId="3" borderId="34" xfId="39" applyFont="1" applyFill="1" applyBorder="1" applyAlignment="1">
      <alignment horizontal="center" vertical="center" wrapText="1"/>
    </xf>
    <xf numFmtId="0" fontId="17" fillId="3" borderId="35" xfId="39" applyFont="1" applyFill="1" applyBorder="1" applyAlignment="1">
      <alignment horizontal="center" vertical="center" wrapText="1"/>
    </xf>
    <xf numFmtId="0" fontId="17" fillId="3" borderId="33" xfId="39" applyFont="1" applyFill="1" applyBorder="1" applyAlignment="1">
      <alignment horizontal="center" vertical="center" wrapText="1"/>
    </xf>
    <xf numFmtId="0" fontId="17" fillId="3" borderId="91" xfId="39" applyFont="1" applyFill="1" applyBorder="1" applyAlignment="1">
      <alignment horizontal="center" vertical="center" wrapText="1"/>
    </xf>
    <xf numFmtId="0" fontId="17" fillId="3" borderId="58" xfId="39" applyFont="1" applyFill="1" applyBorder="1" applyAlignment="1">
      <alignment horizontal="center" vertical="center" wrapText="1"/>
    </xf>
    <xf numFmtId="0" fontId="82" fillId="0" borderId="20" xfId="39" applyFont="1" applyBorder="1" applyAlignment="1">
      <alignment vertical="center" wrapText="1"/>
    </xf>
    <xf numFmtId="3" fontId="82" fillId="0" borderId="38" xfId="38" applyNumberFormat="1" applyFont="1" applyBorder="1" applyAlignment="1">
      <alignment horizontal="right" vertical="center" wrapText="1"/>
    </xf>
    <xf numFmtId="3" fontId="82" fillId="0" borderId="0" xfId="38" applyNumberFormat="1" applyFont="1" applyBorder="1" applyAlignment="1">
      <alignment horizontal="right" vertical="center" wrapText="1"/>
    </xf>
    <xf numFmtId="3" fontId="82" fillId="0" borderId="36" xfId="38" applyNumberFormat="1" applyFont="1" applyBorder="1" applyAlignment="1">
      <alignment horizontal="right" vertical="center" wrapText="1"/>
    </xf>
    <xf numFmtId="3" fontId="82" fillId="0" borderId="96" xfId="38" applyNumberFormat="1" applyFont="1" applyBorder="1" applyAlignment="1">
      <alignment horizontal="right" vertical="center" wrapText="1"/>
    </xf>
    <xf numFmtId="3" fontId="82" fillId="0" borderId="102" xfId="38" applyNumberFormat="1" applyFont="1" applyBorder="1" applyAlignment="1">
      <alignment horizontal="right" vertical="center" wrapText="1"/>
    </xf>
    <xf numFmtId="3" fontId="82" fillId="0" borderId="84" xfId="38" applyNumberFormat="1" applyFont="1" applyFill="1" applyBorder="1" applyAlignment="1">
      <alignment horizontal="right" vertical="center" wrapText="1"/>
    </xf>
    <xf numFmtId="3" fontId="82" fillId="0" borderId="17" xfId="38" applyNumberFormat="1" applyFont="1" applyBorder="1" applyAlignment="1">
      <alignment horizontal="right" vertical="center" wrapText="1"/>
    </xf>
    <xf numFmtId="3" fontId="82" fillId="0" borderId="84" xfId="38" applyNumberFormat="1" applyFont="1" applyBorder="1" applyAlignment="1">
      <alignment horizontal="right" vertical="center" wrapText="1"/>
    </xf>
    <xf numFmtId="0" fontId="82" fillId="0" borderId="26" xfId="39" applyFont="1" applyBorder="1" applyAlignment="1">
      <alignment vertical="center" wrapText="1"/>
    </xf>
    <xf numFmtId="3" fontId="82" fillId="0" borderId="26" xfId="38" applyNumberFormat="1" applyFont="1" applyBorder="1" applyAlignment="1">
      <alignment horizontal="right" vertical="center" wrapText="1"/>
    </xf>
    <xf numFmtId="3" fontId="82" fillId="0" borderId="90" xfId="38" applyNumberFormat="1" applyFont="1" applyBorder="1" applyAlignment="1">
      <alignment horizontal="right" vertical="center" wrapText="1"/>
    </xf>
    <xf numFmtId="3" fontId="82" fillId="0" borderId="24" xfId="38" applyNumberFormat="1" applyFont="1" applyBorder="1" applyAlignment="1">
      <alignment horizontal="right" vertical="center" wrapText="1"/>
    </xf>
    <xf numFmtId="3" fontId="82" fillId="0" borderId="46" xfId="38" applyNumberFormat="1" applyFont="1" applyBorder="1" applyAlignment="1">
      <alignment horizontal="right" vertical="center" wrapText="1"/>
    </xf>
    <xf numFmtId="3" fontId="82" fillId="0" borderId="42" xfId="38" applyNumberFormat="1" applyFont="1" applyBorder="1" applyAlignment="1">
      <alignment horizontal="right" vertical="center" wrapText="1"/>
    </xf>
    <xf numFmtId="3" fontId="82" fillId="0" borderId="24" xfId="39" applyNumberFormat="1" applyFont="1" applyBorder="1" applyAlignment="1">
      <alignment vertical="center"/>
    </xf>
    <xf numFmtId="3" fontId="82" fillId="0" borderId="46" xfId="38" applyNumberFormat="1" applyFont="1" applyFill="1" applyBorder="1" applyAlignment="1">
      <alignment horizontal="right" vertical="center" wrapText="1"/>
    </xf>
    <xf numFmtId="3" fontId="82" fillId="0" borderId="23" xfId="38" applyNumberFormat="1" applyFont="1" applyBorder="1" applyAlignment="1">
      <alignment horizontal="right" vertical="center" wrapText="1"/>
    </xf>
    <xf numFmtId="3" fontId="82" fillId="0" borderId="90" xfId="38" applyNumberFormat="1" applyFont="1" applyFill="1" applyBorder="1" applyAlignment="1">
      <alignment horizontal="right" vertical="center" wrapText="1"/>
    </xf>
    <xf numFmtId="3" fontId="82" fillId="0" borderId="22" xfId="38" applyNumberFormat="1" applyFont="1" applyBorder="1" applyAlignment="1">
      <alignment horizontal="right" vertical="center" wrapText="1"/>
    </xf>
    <xf numFmtId="0" fontId="17" fillId="0" borderId="57" xfId="39" applyFont="1" applyBorder="1" applyAlignment="1">
      <alignment vertical="center" wrapText="1"/>
    </xf>
    <xf numFmtId="3" fontId="17" fillId="0" borderId="57" xfId="38" applyNumberFormat="1" applyFont="1" applyBorder="1" applyAlignment="1">
      <alignment horizontal="right" vertical="center" wrapText="1"/>
    </xf>
    <xf numFmtId="3" fontId="17" fillId="0" borderId="34" xfId="38" applyNumberFormat="1" applyFont="1" applyBorder="1" applyAlignment="1">
      <alignment horizontal="right" vertical="center" wrapText="1"/>
    </xf>
    <xf numFmtId="3" fontId="17" fillId="0" borderId="35" xfId="38" applyNumberFormat="1" applyFont="1" applyBorder="1" applyAlignment="1">
      <alignment horizontal="right" vertical="center" wrapText="1"/>
    </xf>
    <xf numFmtId="3" fontId="17" fillId="0" borderId="56" xfId="38" applyNumberFormat="1" applyFont="1" applyBorder="1" applyAlignment="1">
      <alignment horizontal="right" vertical="center" wrapText="1"/>
    </xf>
    <xf numFmtId="3" fontId="17" fillId="0" borderId="91" xfId="38" applyNumberFormat="1" applyFont="1" applyBorder="1" applyAlignment="1">
      <alignment horizontal="right" vertical="center" wrapText="1"/>
    </xf>
    <xf numFmtId="3" fontId="17" fillId="0" borderId="58" xfId="38" applyNumberFormat="1" applyFont="1" applyBorder="1" applyAlignment="1">
      <alignment horizontal="right" vertical="center" wrapText="1"/>
    </xf>
    <xf numFmtId="0" fontId="82" fillId="0" borderId="53" xfId="39" applyFont="1" applyBorder="1" applyAlignment="1">
      <alignment vertical="center" wrapText="1"/>
    </xf>
    <xf numFmtId="3" fontId="82" fillId="0" borderId="49" xfId="38" applyNumberFormat="1" applyFont="1" applyBorder="1" applyAlignment="1">
      <alignment horizontal="right" vertical="center" wrapText="1"/>
    </xf>
    <xf numFmtId="3" fontId="82" fillId="0" borderId="43" xfId="38" applyNumberFormat="1" applyFont="1" applyBorder="1" applyAlignment="1">
      <alignment horizontal="right" vertical="center" wrapText="1"/>
    </xf>
    <xf numFmtId="3" fontId="82" fillId="0" borderId="44" xfId="38" applyNumberFormat="1" applyFont="1" applyBorder="1" applyAlignment="1">
      <alignment horizontal="right" vertical="center" wrapText="1"/>
    </xf>
    <xf numFmtId="3" fontId="82" fillId="0" borderId="45" xfId="38" applyNumberFormat="1" applyFont="1" applyBorder="1" applyAlignment="1">
      <alignment horizontal="right" vertical="center" wrapText="1"/>
    </xf>
    <xf numFmtId="3" fontId="82" fillId="0" borderId="24" xfId="38" applyNumberFormat="1" applyFont="1" applyFill="1" applyBorder="1" applyAlignment="1">
      <alignment horizontal="right" vertical="center" wrapText="1"/>
    </xf>
    <xf numFmtId="3" fontId="82" fillId="0" borderId="16" xfId="38" applyNumberFormat="1" applyFont="1" applyBorder="1" applyAlignment="1">
      <alignment horizontal="right" vertical="center" wrapText="1"/>
    </xf>
    <xf numFmtId="3" fontId="82" fillId="0" borderId="18" xfId="38" applyNumberFormat="1" applyFont="1" applyBorder="1" applyAlignment="1">
      <alignment horizontal="right" vertical="center" wrapText="1"/>
    </xf>
    <xf numFmtId="3" fontId="82" fillId="0" borderId="92" xfId="38" applyNumberFormat="1" applyFont="1" applyBorder="1" applyAlignment="1">
      <alignment horizontal="right" vertical="center" wrapText="1"/>
    </xf>
    <xf numFmtId="3" fontId="17" fillId="0" borderId="8" xfId="38" applyNumberFormat="1" applyFont="1" applyBorder="1" applyAlignment="1">
      <alignment horizontal="right" vertical="center" wrapText="1"/>
    </xf>
    <xf numFmtId="3" fontId="17" fillId="0" borderId="34" xfId="38" applyNumberFormat="1" applyFont="1" applyFill="1" applyBorder="1" applyAlignment="1">
      <alignment horizontal="right" vertical="center" wrapText="1"/>
    </xf>
    <xf numFmtId="3" fontId="17" fillId="0" borderId="101" xfId="38" applyNumberFormat="1" applyFont="1" applyBorder="1" applyAlignment="1">
      <alignment horizontal="right" vertical="center" wrapText="1"/>
    </xf>
    <xf numFmtId="3" fontId="17" fillId="0" borderId="1" xfId="38" applyNumberFormat="1" applyFont="1" applyBorder="1" applyAlignment="1">
      <alignment horizontal="right" vertical="center" wrapText="1"/>
    </xf>
    <xf numFmtId="3" fontId="17" fillId="0" borderId="89" xfId="38" applyNumberFormat="1" applyFont="1" applyBorder="1" applyAlignment="1">
      <alignment horizontal="right" vertical="center" wrapText="1"/>
    </xf>
    <xf numFmtId="3" fontId="17" fillId="0" borderId="32" xfId="38" applyNumberFormat="1" applyFont="1" applyBorder="1" applyAlignment="1">
      <alignment horizontal="right" vertical="center" wrapText="1"/>
    </xf>
    <xf numFmtId="3" fontId="17" fillId="0" borderId="33" xfId="38" applyNumberFormat="1" applyFont="1" applyBorder="1" applyAlignment="1">
      <alignment horizontal="right" vertical="center" wrapText="1"/>
    </xf>
    <xf numFmtId="0" fontId="82" fillId="0" borderId="38" xfId="39" applyFont="1" applyBorder="1" applyAlignment="1">
      <alignment vertical="center" wrapText="1"/>
    </xf>
    <xf numFmtId="3" fontId="11" fillId="0" borderId="53" xfId="38" applyNumberFormat="1" applyFont="1" applyFill="1" applyBorder="1" applyAlignment="1">
      <alignment vertical="center" wrapText="1"/>
    </xf>
    <xf numFmtId="3" fontId="11" fillId="0" borderId="43" xfId="38" applyNumberFormat="1" applyFont="1" applyFill="1" applyBorder="1" applyAlignment="1">
      <alignment vertical="center" wrapText="1"/>
    </xf>
    <xf numFmtId="3" fontId="11" fillId="0" borderId="44" xfId="38" applyNumberFormat="1" applyFont="1" applyFill="1" applyBorder="1" applyAlignment="1">
      <alignment vertical="center" wrapText="1"/>
    </xf>
    <xf numFmtId="3" fontId="11" fillId="0" borderId="48" xfId="38" applyNumberFormat="1" applyFont="1" applyFill="1" applyBorder="1" applyAlignment="1">
      <alignment vertical="center" wrapText="1"/>
    </xf>
    <xf numFmtId="0" fontId="82" fillId="0" borderId="54" xfId="39" applyFont="1" applyFill="1" applyBorder="1"/>
    <xf numFmtId="169" fontId="11" fillId="0" borderId="26" xfId="37" applyNumberFormat="1" applyFont="1" applyBorder="1" applyAlignment="1">
      <alignment horizontal="right" vertical="center" wrapText="1"/>
    </xf>
    <xf numFmtId="169" fontId="11" fillId="0" borderId="23" xfId="37" applyNumberFormat="1" applyFont="1" applyBorder="1" applyAlignment="1">
      <alignment horizontal="right" vertical="center" wrapText="1"/>
    </xf>
    <xf numFmtId="169" fontId="11" fillId="0" borderId="24" xfId="37" applyNumberFormat="1" applyFont="1" applyBorder="1" applyAlignment="1">
      <alignment horizontal="right" vertical="center" wrapText="1"/>
    </xf>
    <xf numFmtId="169" fontId="11" fillId="0" borderId="22" xfId="37" applyNumberFormat="1" applyFont="1" applyBorder="1" applyAlignment="1">
      <alignment horizontal="right" vertical="center" wrapText="1"/>
    </xf>
    <xf numFmtId="0" fontId="82" fillId="0" borderId="51" xfId="39" applyFont="1" applyBorder="1" applyAlignment="1">
      <alignment vertical="center" wrapText="1"/>
    </xf>
    <xf numFmtId="169" fontId="82" fillId="0" borderId="51" xfId="37" applyNumberFormat="1" applyFont="1" applyBorder="1" applyAlignment="1">
      <alignment wrapText="1"/>
    </xf>
    <xf numFmtId="169" fontId="82" fillId="0" borderId="34" xfId="37" applyNumberFormat="1" applyFont="1" applyBorder="1" applyAlignment="1">
      <alignment horizontal="right" vertical="center" wrapText="1"/>
    </xf>
    <xf numFmtId="169" fontId="82" fillId="0" borderId="56" xfId="37" applyNumberFormat="1" applyFont="1" applyBorder="1" applyAlignment="1">
      <alignment horizontal="right" vertical="center" wrapText="1"/>
    </xf>
    <xf numFmtId="169" fontId="82" fillId="0" borderId="33" xfId="37" applyNumberFormat="1" applyFont="1" applyBorder="1" applyAlignment="1">
      <alignment horizontal="right" vertical="center" wrapText="1"/>
    </xf>
    <xf numFmtId="169" fontId="82" fillId="0" borderId="58" xfId="37" applyNumberFormat="1" applyFont="1" applyBorder="1" applyAlignment="1">
      <alignment horizontal="right" vertical="center" wrapText="1"/>
    </xf>
    <xf numFmtId="10" fontId="82" fillId="0" borderId="35" xfId="37" applyNumberFormat="1" applyFont="1" applyBorder="1" applyAlignment="1">
      <alignment horizontal="right" vertical="center" wrapText="1"/>
    </xf>
    <xf numFmtId="3" fontId="82" fillId="0" borderId="0" xfId="39" applyNumberFormat="1" applyFont="1" applyFill="1"/>
    <xf numFmtId="169" fontId="82" fillId="0" borderId="0" xfId="39" applyNumberFormat="1" applyFont="1" applyFill="1"/>
    <xf numFmtId="169" fontId="82" fillId="0" borderId="0" xfId="39" applyNumberFormat="1" applyFont="1" applyFill="1" applyBorder="1"/>
    <xf numFmtId="169" fontId="82" fillId="0" borderId="0" xfId="40" applyNumberFormat="1" applyFont="1" applyFill="1"/>
    <xf numFmtId="3" fontId="82" fillId="0" borderId="0" xfId="39" applyNumberFormat="1" applyFont="1" applyFill="1" applyBorder="1"/>
    <xf numFmtId="169" fontId="82" fillId="0" borderId="0" xfId="1297" applyNumberFormat="1" applyFont="1" applyFill="1" applyBorder="1"/>
    <xf numFmtId="0" fontId="82" fillId="0" borderId="0" xfId="39" applyFont="1" applyFill="1" applyBorder="1"/>
    <xf numFmtId="3" fontId="81" fillId="0" borderId="0" xfId="37" applyNumberFormat="1" applyFont="1" applyFill="1" applyBorder="1" applyAlignment="1">
      <alignment horizontal="center" wrapText="1"/>
    </xf>
    <xf numFmtId="181" fontId="12" fillId="2" borderId="10" xfId="38" applyNumberFormat="1" applyFont="1" applyFill="1" applyBorder="1" applyAlignment="1">
      <alignment horizontal="center" vertical="center" wrapText="1"/>
    </xf>
    <xf numFmtId="181" fontId="12" fillId="2" borderId="15" xfId="38" applyNumberFormat="1" applyFont="1" applyFill="1" applyBorder="1" applyAlignment="1">
      <alignment horizontal="center" vertical="center" wrapText="1"/>
    </xf>
    <xf numFmtId="181" fontId="12" fillId="2" borderId="31" xfId="38" applyNumberFormat="1" applyFont="1" applyFill="1" applyBorder="1" applyAlignment="1">
      <alignment horizontal="center" vertical="center" wrapText="1"/>
    </xf>
    <xf numFmtId="181" fontId="12" fillId="2" borderId="7" xfId="38" applyNumberFormat="1" applyFont="1" applyFill="1" applyBorder="1" applyAlignment="1">
      <alignment horizontal="center" vertical="center" wrapText="1"/>
    </xf>
    <xf numFmtId="181" fontId="12" fillId="2" borderId="86" xfId="38" applyNumberFormat="1" applyFont="1" applyFill="1" applyBorder="1" applyAlignment="1">
      <alignment horizontal="center" vertical="center" wrapText="1"/>
    </xf>
    <xf numFmtId="181" fontId="12" fillId="2" borderId="14" xfId="38" applyNumberFormat="1" applyFont="1" applyFill="1" applyBorder="1" applyAlignment="1">
      <alignment horizontal="center" vertical="center" wrapText="1"/>
    </xf>
    <xf numFmtId="181" fontId="12" fillId="2" borderId="9" xfId="38" applyNumberFormat="1" applyFont="1" applyFill="1" applyBorder="1" applyAlignment="1">
      <alignment horizontal="center" vertical="center" wrapText="1"/>
    </xf>
    <xf numFmtId="3" fontId="82" fillId="0" borderId="53" xfId="39" applyNumberFormat="1" applyFont="1" applyBorder="1" applyAlignment="1">
      <alignment vertical="center"/>
    </xf>
    <xf numFmtId="3" fontId="82" fillId="0" borderId="88" xfId="39" applyNumberFormat="1" applyFont="1" applyBorder="1" applyAlignment="1">
      <alignment vertical="center"/>
    </xf>
    <xf numFmtId="3" fontId="82" fillId="0" borderId="18" xfId="39" applyNumberFormat="1" applyFont="1" applyBorder="1" applyAlignment="1">
      <alignment vertical="center"/>
    </xf>
    <xf numFmtId="3" fontId="82" fillId="0" borderId="17" xfId="39" applyNumberFormat="1" applyFont="1" applyBorder="1" applyAlignment="1">
      <alignment vertical="center"/>
    </xf>
    <xf numFmtId="3" fontId="82" fillId="0" borderId="84" xfId="39" applyNumberFormat="1" applyFont="1" applyBorder="1" applyAlignment="1">
      <alignment vertical="center"/>
    </xf>
    <xf numFmtId="3" fontId="82" fillId="0" borderId="85" xfId="39" applyNumberFormat="1" applyFont="1" applyBorder="1" applyAlignment="1">
      <alignment vertical="center"/>
    </xf>
    <xf numFmtId="3" fontId="82" fillId="0" borderId="44" xfId="39" applyNumberFormat="1" applyFont="1" applyBorder="1" applyAlignment="1">
      <alignment vertical="center"/>
    </xf>
    <xf numFmtId="3" fontId="82" fillId="0" borderId="50" xfId="39" applyNumberFormat="1" applyFont="1" applyBorder="1" applyAlignment="1">
      <alignment vertical="center"/>
    </xf>
    <xf numFmtId="3" fontId="82" fillId="0" borderId="43" xfId="40" applyNumberFormat="1" applyFont="1" applyBorder="1" applyAlignment="1">
      <alignment vertical="center"/>
    </xf>
    <xf numFmtId="3" fontId="82" fillId="0" borderId="43" xfId="39" applyNumberFormat="1" applyFont="1" applyBorder="1" applyAlignment="1">
      <alignment vertical="center"/>
    </xf>
    <xf numFmtId="0" fontId="82" fillId="0" borderId="54" xfId="39" applyFont="1" applyBorder="1"/>
    <xf numFmtId="3" fontId="82" fillId="0" borderId="26" xfId="39" applyNumberFormat="1" applyFont="1" applyBorder="1" applyAlignment="1">
      <alignment vertical="center"/>
    </xf>
    <xf numFmtId="3" fontId="82" fillId="0" borderId="42" xfId="39" applyNumberFormat="1" applyFont="1" applyBorder="1" applyAlignment="1">
      <alignment vertical="center"/>
    </xf>
    <xf numFmtId="3" fontId="82" fillId="0" borderId="23" xfId="39" applyNumberFormat="1" applyFont="1" applyBorder="1" applyAlignment="1">
      <alignment vertical="center"/>
    </xf>
    <xf numFmtId="3" fontId="82" fillId="0" borderId="46" xfId="39" applyNumberFormat="1" applyFont="1" applyBorder="1" applyAlignment="1">
      <alignment vertical="center"/>
    </xf>
    <xf numFmtId="3" fontId="82" fillId="0" borderId="22" xfId="39" applyNumberFormat="1" applyFont="1" applyBorder="1" applyAlignment="1">
      <alignment vertical="center"/>
    </xf>
    <xf numFmtId="3" fontId="82" fillId="0" borderId="23" xfId="40" applyNumberFormat="1" applyFont="1" applyBorder="1" applyAlignment="1">
      <alignment vertical="center"/>
    </xf>
    <xf numFmtId="3" fontId="82" fillId="0" borderId="51" xfId="39" applyNumberFormat="1" applyFont="1" applyBorder="1" applyAlignment="1">
      <alignment vertical="center"/>
    </xf>
    <xf numFmtId="3" fontId="82" fillId="0" borderId="56" xfId="39" applyNumberFormat="1" applyFont="1" applyBorder="1" applyAlignment="1">
      <alignment vertical="center"/>
    </xf>
    <xf numFmtId="3" fontId="82" fillId="0" borderId="35" xfId="39" applyNumberFormat="1" applyFont="1" applyBorder="1" applyAlignment="1">
      <alignment vertical="center"/>
    </xf>
    <xf numFmtId="3" fontId="82" fillId="0" borderId="33" xfId="39" applyNumberFormat="1" applyFont="1" applyBorder="1" applyAlignment="1">
      <alignment vertical="center"/>
    </xf>
    <xf numFmtId="3" fontId="82" fillId="0" borderId="34" xfId="40" applyNumberFormat="1" applyFont="1" applyBorder="1" applyAlignment="1">
      <alignment vertical="center"/>
    </xf>
    <xf numFmtId="3" fontId="82" fillId="0" borderId="58" xfId="39" applyNumberFormat="1" applyFont="1" applyBorder="1" applyAlignment="1">
      <alignment vertical="center"/>
    </xf>
    <xf numFmtId="3" fontId="82" fillId="0" borderId="34" xfId="39" applyNumberFormat="1" applyFont="1" applyBorder="1" applyAlignment="1">
      <alignment vertical="center"/>
    </xf>
    <xf numFmtId="3" fontId="17" fillId="0" borderId="57" xfId="39" applyNumberFormat="1" applyFont="1" applyBorder="1" applyAlignment="1">
      <alignment vertical="center"/>
    </xf>
    <xf numFmtId="3" fontId="12" fillId="0" borderId="11" xfId="39" applyNumberFormat="1" applyFont="1" applyBorder="1" applyAlignment="1">
      <alignment horizontal="right" vertical="center"/>
    </xf>
    <xf numFmtId="3" fontId="12" fillId="0" borderId="15" xfId="39" applyNumberFormat="1" applyFont="1" applyBorder="1" applyAlignment="1">
      <alignment horizontal="right" vertical="center"/>
    </xf>
    <xf numFmtId="3" fontId="12" fillId="0" borderId="10" xfId="39" applyNumberFormat="1" applyFont="1" applyBorder="1" applyAlignment="1">
      <alignment horizontal="right" vertical="center"/>
    </xf>
    <xf numFmtId="3" fontId="12" fillId="0" borderId="31" xfId="39" applyNumberFormat="1" applyFont="1" applyBorder="1" applyAlignment="1">
      <alignment horizontal="right" vertical="center"/>
    </xf>
    <xf numFmtId="3" fontId="17" fillId="0" borderId="1" xfId="39" applyNumberFormat="1" applyFont="1" applyBorder="1" applyAlignment="1">
      <alignment horizontal="right" vertical="center"/>
    </xf>
    <xf numFmtId="3" fontId="17" fillId="0" borderId="12" xfId="39" applyNumberFormat="1" applyFont="1" applyBorder="1" applyAlignment="1">
      <alignment horizontal="right" vertical="center"/>
    </xf>
    <xf numFmtId="3" fontId="17" fillId="0" borderId="31" xfId="39" applyNumberFormat="1" applyFont="1" applyBorder="1" applyAlignment="1">
      <alignment horizontal="right" vertical="center"/>
    </xf>
    <xf numFmtId="3" fontId="17" fillId="0" borderId="8" xfId="39" applyNumberFormat="1" applyFont="1" applyBorder="1" applyAlignment="1">
      <alignment horizontal="right" vertical="center"/>
    </xf>
    <xf numFmtId="3" fontId="17" fillId="0" borderId="15" xfId="39" applyNumberFormat="1" applyFont="1" applyBorder="1" applyAlignment="1">
      <alignment horizontal="right" vertical="center"/>
    </xf>
    <xf numFmtId="3" fontId="17" fillId="0" borderId="101" xfId="39" applyNumberFormat="1" applyFont="1" applyBorder="1" applyAlignment="1">
      <alignment horizontal="right" vertical="center"/>
    </xf>
    <xf numFmtId="3" fontId="17" fillId="0" borderId="10" xfId="39" applyNumberFormat="1" applyFont="1" applyBorder="1" applyAlignment="1">
      <alignment horizontal="right" vertical="center"/>
    </xf>
    <xf numFmtId="169" fontId="82" fillId="0" borderId="0" xfId="39" applyNumberFormat="1" applyFont="1" applyBorder="1"/>
    <xf numFmtId="3" fontId="82" fillId="0" borderId="0" xfId="40" applyNumberFormat="1" applyFont="1"/>
    <xf numFmtId="3" fontId="82" fillId="0" borderId="0" xfId="40" applyNumberFormat="1" applyFont="1" applyFill="1"/>
    <xf numFmtId="3" fontId="82" fillId="0" borderId="0" xfId="40" applyNumberFormat="1" applyFont="1" applyFill="1" applyBorder="1"/>
    <xf numFmtId="3" fontId="82" fillId="0" borderId="0" xfId="39" applyNumberFormat="1" applyFont="1" applyFill="1" applyAlignment="1"/>
    <xf numFmtId="0" fontId="82" fillId="0" borderId="1" xfId="39" applyFont="1" applyBorder="1"/>
    <xf numFmtId="0" fontId="17" fillId="0" borderId="1" xfId="39" applyFont="1" applyFill="1" applyBorder="1" applyAlignment="1">
      <alignment vertical="center" wrapText="1"/>
    </xf>
    <xf numFmtId="0" fontId="17" fillId="0" borderId="86" xfId="39" applyFont="1" applyBorder="1" applyAlignment="1">
      <alignment horizontal="center" vertical="center" wrapText="1"/>
    </xf>
    <xf numFmtId="0" fontId="17" fillId="0" borderId="14" xfId="39" applyFont="1" applyBorder="1" applyAlignment="1">
      <alignment horizontal="center" vertical="center" wrapText="1"/>
    </xf>
    <xf numFmtId="0" fontId="17" fillId="0" borderId="87" xfId="39" applyFont="1" applyBorder="1" applyAlignment="1">
      <alignment horizontal="center" vertical="center" wrapText="1"/>
    </xf>
    <xf numFmtId="0" fontId="17" fillId="0" borderId="89" xfId="39" applyFont="1" applyBorder="1" applyAlignment="1">
      <alignment horizontal="center" vertical="center" wrapText="1"/>
    </xf>
    <xf numFmtId="169" fontId="82" fillId="0" borderId="17" xfId="39" applyNumberFormat="1" applyFont="1" applyBorder="1" applyAlignment="1">
      <alignment horizontal="center" vertical="center"/>
    </xf>
    <xf numFmtId="169" fontId="82" fillId="0" borderId="18" xfId="39" applyNumberFormat="1" applyFont="1" applyFill="1" applyBorder="1" applyAlignment="1">
      <alignment horizontal="center" vertical="center" wrapText="1"/>
    </xf>
    <xf numFmtId="169" fontId="17" fillId="0" borderId="92" xfId="39" applyNumberFormat="1" applyFont="1" applyFill="1" applyBorder="1" applyAlignment="1">
      <alignment horizontal="center" vertical="center" wrapText="1"/>
    </xf>
    <xf numFmtId="169" fontId="17" fillId="0" borderId="93" xfId="39" applyNumberFormat="1" applyFont="1" applyFill="1" applyBorder="1" applyAlignment="1">
      <alignment horizontal="center" vertical="center" wrapText="1"/>
    </xf>
    <xf numFmtId="0" fontId="17" fillId="0" borderId="46" xfId="39" applyFont="1" applyBorder="1" applyAlignment="1">
      <alignment horizontal="center" vertical="center" wrapText="1"/>
    </xf>
    <xf numFmtId="169" fontId="82" fillId="0" borderId="23" xfId="39" applyNumberFormat="1" applyFont="1" applyBorder="1" applyAlignment="1">
      <alignment horizontal="center" vertical="center"/>
    </xf>
    <xf numFmtId="169" fontId="82" fillId="0" borderId="24" xfId="39" applyNumberFormat="1" applyFont="1" applyBorder="1" applyAlignment="1">
      <alignment horizontal="center" vertical="center"/>
    </xf>
    <xf numFmtId="0" fontId="17" fillId="0" borderId="47" xfId="39" applyFont="1" applyFill="1" applyBorder="1" applyAlignment="1">
      <alignment horizontal="center" vertical="center" wrapText="1"/>
    </xf>
    <xf numFmtId="169" fontId="82" fillId="0" borderId="34" xfId="39" applyNumberFormat="1" applyFont="1" applyBorder="1" applyAlignment="1">
      <alignment horizontal="center" vertical="center"/>
    </xf>
    <xf numFmtId="169" fontId="82" fillId="0" borderId="35" xfId="39" applyNumberFormat="1" applyFont="1" applyBorder="1" applyAlignment="1">
      <alignment horizontal="center" vertical="center"/>
    </xf>
    <xf numFmtId="0" fontId="17" fillId="0" borderId="45" xfId="39" applyFont="1" applyFill="1" applyBorder="1" applyAlignment="1">
      <alignment horizontal="center" vertical="center" wrapText="1"/>
    </xf>
    <xf numFmtId="169" fontId="17" fillId="0" borderId="52" xfId="39" applyNumberFormat="1" applyFont="1" applyBorder="1" applyAlignment="1">
      <alignment horizontal="center" vertical="center"/>
    </xf>
    <xf numFmtId="169" fontId="17" fillId="0" borderId="45" xfId="39" applyNumberFormat="1" applyFont="1" applyBorder="1" applyAlignment="1">
      <alignment horizontal="center" vertical="center"/>
    </xf>
    <xf numFmtId="0" fontId="17" fillId="0" borderId="46" xfId="39" applyFont="1" applyFill="1" applyBorder="1" applyAlignment="1">
      <alignment horizontal="center" vertical="center" wrapText="1"/>
    </xf>
    <xf numFmtId="169" fontId="82" fillId="0" borderId="24" xfId="39" applyNumberFormat="1" applyFont="1" applyBorder="1" applyAlignment="1">
      <alignment horizontal="center" vertical="center" wrapText="1"/>
    </xf>
    <xf numFmtId="169" fontId="17" fillId="0" borderId="19" xfId="39" applyNumberFormat="1" applyFont="1" applyBorder="1" applyAlignment="1">
      <alignment horizontal="center" vertical="center"/>
    </xf>
    <xf numFmtId="169" fontId="17" fillId="0" borderId="84" xfId="39" applyNumberFormat="1" applyFont="1" applyBorder="1" applyAlignment="1">
      <alignment horizontal="center" vertical="center"/>
    </xf>
    <xf numFmtId="0" fontId="17" fillId="0" borderId="58" xfId="39" applyFont="1" applyFill="1" applyBorder="1" applyAlignment="1">
      <alignment horizontal="center" vertical="center" wrapText="1"/>
    </xf>
    <xf numFmtId="169" fontId="82" fillId="0" borderId="35" xfId="39" applyNumberFormat="1" applyFont="1" applyBorder="1" applyAlignment="1">
      <alignment horizontal="center" vertical="center" wrapText="1"/>
    </xf>
    <xf numFmtId="169" fontId="17" fillId="0" borderId="87" xfId="39" applyNumberFormat="1" applyFont="1" applyBorder="1" applyAlignment="1">
      <alignment horizontal="center" vertical="center"/>
    </xf>
    <xf numFmtId="169" fontId="17" fillId="0" borderId="89" xfId="39" applyNumberFormat="1" applyFont="1" applyBorder="1" applyAlignment="1">
      <alignment horizontal="center" vertical="center"/>
    </xf>
    <xf numFmtId="0" fontId="17" fillId="0" borderId="84" xfId="39" applyFont="1" applyFill="1" applyBorder="1" applyAlignment="1">
      <alignment horizontal="center" vertical="center" wrapText="1"/>
    </xf>
    <xf numFmtId="169" fontId="82" fillId="0" borderId="18" xfId="39" applyNumberFormat="1" applyFont="1" applyBorder="1" applyAlignment="1">
      <alignment horizontal="center" vertical="center" wrapText="1"/>
    </xf>
    <xf numFmtId="0" fontId="17" fillId="0" borderId="58" xfId="39" applyFont="1" applyBorder="1" applyAlignment="1">
      <alignment horizontal="center" vertical="center" wrapText="1"/>
    </xf>
    <xf numFmtId="0" fontId="17" fillId="0" borderId="0" xfId="39" applyFont="1" applyBorder="1" applyAlignment="1">
      <alignment vertical="center" wrapText="1"/>
    </xf>
    <xf numFmtId="0" fontId="82" fillId="0" borderId="0" xfId="39" applyFont="1" applyBorder="1" applyAlignment="1">
      <alignment horizontal="center" vertical="center" wrapText="1"/>
    </xf>
    <xf numFmtId="169" fontId="17" fillId="0" borderId="0" xfId="39" applyNumberFormat="1" applyFont="1" applyBorder="1" applyAlignment="1">
      <alignment horizontal="center" vertical="center"/>
    </xf>
    <xf numFmtId="169" fontId="17" fillId="0" borderId="0" xfId="39" applyNumberFormat="1" applyFont="1" applyBorder="1" applyAlignment="1">
      <alignment vertical="center" wrapText="1"/>
    </xf>
    <xf numFmtId="169" fontId="17" fillId="0" borderId="0" xfId="39" applyNumberFormat="1" applyFont="1" applyBorder="1" applyAlignment="1">
      <alignment horizontal="center" vertical="center" wrapText="1"/>
    </xf>
    <xf numFmtId="0" fontId="89" fillId="0" borderId="101" xfId="39" applyFont="1" applyBorder="1" applyAlignment="1">
      <alignment horizontal="center" vertical="center" wrapText="1"/>
    </xf>
    <xf numFmtId="0" fontId="89" fillId="0" borderId="14" xfId="39" applyFont="1" applyBorder="1" applyAlignment="1">
      <alignment horizontal="center" vertical="center" wrapText="1"/>
    </xf>
    <xf numFmtId="0" fontId="89" fillId="0" borderId="89" xfId="39" applyFont="1" applyBorder="1" applyAlignment="1">
      <alignment horizontal="center" vertical="center" wrapText="1"/>
    </xf>
    <xf numFmtId="169" fontId="90" fillId="0" borderId="88" xfId="39" applyNumberFormat="1" applyFont="1" applyBorder="1" applyAlignment="1">
      <alignment horizontal="center" vertical="center"/>
    </xf>
    <xf numFmtId="169" fontId="90" fillId="0" borderId="18" xfId="39" applyNumberFormat="1" applyFont="1" applyBorder="1" applyAlignment="1">
      <alignment horizontal="center" vertical="center"/>
    </xf>
    <xf numFmtId="169" fontId="90" fillId="0" borderId="84" xfId="39" applyNumberFormat="1" applyFont="1" applyBorder="1" applyAlignment="1">
      <alignment horizontal="center" vertical="center"/>
    </xf>
    <xf numFmtId="0" fontId="89" fillId="0" borderId="46" xfId="39" applyFont="1" applyBorder="1" applyAlignment="1">
      <alignment horizontal="center" vertical="center" wrapText="1"/>
    </xf>
    <xf numFmtId="169" fontId="90" fillId="0" borderId="23" xfId="39" applyNumberFormat="1" applyFont="1" applyBorder="1" applyAlignment="1">
      <alignment horizontal="center" vertical="center"/>
    </xf>
    <xf numFmtId="169" fontId="90" fillId="0" borderId="24" xfId="39" applyNumberFormat="1" applyFont="1" applyBorder="1" applyAlignment="1">
      <alignment horizontal="center" vertical="center"/>
    </xf>
    <xf numFmtId="169" fontId="90" fillId="0" borderId="25" xfId="39" applyNumberFormat="1" applyFont="1" applyBorder="1" applyAlignment="1">
      <alignment horizontal="center" vertical="center"/>
    </xf>
    <xf numFmtId="169" fontId="90" fillId="0" borderId="46" xfId="39" applyNumberFormat="1" applyFont="1" applyBorder="1" applyAlignment="1">
      <alignment horizontal="center" vertical="center"/>
    </xf>
    <xf numFmtId="0" fontId="89" fillId="0" borderId="47" xfId="39" applyFont="1" applyBorder="1" applyAlignment="1">
      <alignment horizontal="center" vertical="center" wrapText="1"/>
    </xf>
    <xf numFmtId="169" fontId="90" fillId="0" borderId="28" xfId="39" applyNumberFormat="1" applyFont="1" applyBorder="1" applyAlignment="1">
      <alignment horizontal="center" vertical="center"/>
    </xf>
    <xf numFmtId="169" fontId="90" fillId="0" borderId="29" xfId="39" applyNumberFormat="1" applyFont="1" applyBorder="1" applyAlignment="1">
      <alignment horizontal="center" vertical="center"/>
    </xf>
    <xf numFmtId="169" fontId="90" fillId="0" borderId="94" xfId="39" applyNumberFormat="1" applyFont="1" applyBorder="1" applyAlignment="1">
      <alignment horizontal="center" vertical="center"/>
    </xf>
    <xf numFmtId="169" fontId="90" fillId="0" borderId="47" xfId="39" applyNumberFormat="1" applyFont="1" applyBorder="1" applyAlignment="1">
      <alignment horizontal="center" vertical="center"/>
    </xf>
    <xf numFmtId="169" fontId="89" fillId="0" borderId="28" xfId="39" applyNumberFormat="1" applyFont="1" applyBorder="1" applyAlignment="1">
      <alignment horizontal="center" vertical="center"/>
    </xf>
    <xf numFmtId="169" fontId="89" fillId="0" borderId="99" xfId="39" applyNumberFormat="1" applyFont="1" applyBorder="1" applyAlignment="1">
      <alignment horizontal="center" vertical="center"/>
    </xf>
    <xf numFmtId="169" fontId="89" fillId="0" borderId="95" xfId="39" applyNumberFormat="1" applyFont="1" applyBorder="1" applyAlignment="1">
      <alignment horizontal="center" vertical="center"/>
    </xf>
    <xf numFmtId="169" fontId="89" fillId="0" borderId="27" xfId="39" applyNumberFormat="1" applyFont="1" applyBorder="1" applyAlignment="1">
      <alignment horizontal="center" vertical="center"/>
    </xf>
    <xf numFmtId="169" fontId="89" fillId="0" borderId="35" xfId="39" applyNumberFormat="1" applyFont="1" applyBorder="1" applyAlignment="1">
      <alignment horizontal="center" vertical="center"/>
    </xf>
    <xf numFmtId="169" fontId="89" fillId="0" borderId="58" xfId="39" applyNumberFormat="1" applyFont="1" applyBorder="1" applyAlignment="1">
      <alignment horizontal="center" vertical="center"/>
    </xf>
    <xf numFmtId="0" fontId="89" fillId="0" borderId="45" xfId="39" applyFont="1" applyBorder="1" applyAlignment="1">
      <alignment horizontal="center" vertical="center" wrapText="1"/>
    </xf>
    <xf numFmtId="169" fontId="90" fillId="0" borderId="43" xfId="39" applyNumberFormat="1" applyFont="1" applyBorder="1" applyAlignment="1">
      <alignment horizontal="center" vertical="center"/>
    </xf>
    <xf numFmtId="169" fontId="90" fillId="0" borderId="44" xfId="39" applyNumberFormat="1" applyFont="1" applyBorder="1" applyAlignment="1">
      <alignment horizontal="center" vertical="center"/>
    </xf>
    <xf numFmtId="169" fontId="90" fillId="0" borderId="52" xfId="39" applyNumberFormat="1" applyFont="1" applyBorder="1" applyAlignment="1">
      <alignment horizontal="center" vertical="center"/>
    </xf>
    <xf numFmtId="169" fontId="90" fillId="0" borderId="45" xfId="39" applyNumberFormat="1" applyFont="1" applyBorder="1" applyAlignment="1">
      <alignment horizontal="center" vertical="center"/>
    </xf>
    <xf numFmtId="169" fontId="90" fillId="0" borderId="23" xfId="39" applyNumberFormat="1" applyFont="1" applyFill="1" applyBorder="1" applyAlignment="1">
      <alignment horizontal="center" vertical="center"/>
    </xf>
    <xf numFmtId="169" fontId="90" fillId="0" borderId="24" xfId="39" applyNumberFormat="1" applyFont="1" applyFill="1" applyBorder="1" applyAlignment="1">
      <alignment horizontal="center" vertical="center"/>
    </xf>
    <xf numFmtId="169" fontId="90" fillId="0" borderId="25" xfId="39" applyNumberFormat="1" applyFont="1" applyFill="1" applyBorder="1" applyAlignment="1">
      <alignment horizontal="center" vertical="center"/>
    </xf>
    <xf numFmtId="169" fontId="90" fillId="0" borderId="46" xfId="39" applyNumberFormat="1" applyFont="1" applyFill="1" applyBorder="1" applyAlignment="1">
      <alignment horizontal="center" vertical="center"/>
    </xf>
    <xf numFmtId="0" fontId="89" fillId="0" borderId="58" xfId="39" applyFont="1" applyBorder="1" applyAlignment="1">
      <alignment horizontal="center" vertical="center" wrapText="1"/>
    </xf>
    <xf numFmtId="169" fontId="89" fillId="0" borderId="32" xfId="39" applyNumberFormat="1" applyFont="1" applyBorder="1" applyAlignment="1">
      <alignment horizontal="center" vertical="center"/>
    </xf>
    <xf numFmtId="169" fontId="89" fillId="0" borderId="56" xfId="39" applyNumberFormat="1" applyFont="1" applyBorder="1" applyAlignment="1">
      <alignment horizontal="center" vertical="center"/>
    </xf>
    <xf numFmtId="169" fontId="89" fillId="0" borderId="34" xfId="39" applyNumberFormat="1" applyFont="1" applyBorder="1" applyAlignment="1">
      <alignment horizontal="center" vertical="center"/>
    </xf>
    <xf numFmtId="169" fontId="89" fillId="0" borderId="33" xfId="39" applyNumberFormat="1" applyFont="1" applyBorder="1" applyAlignment="1">
      <alignment horizontal="center" vertical="center"/>
    </xf>
    <xf numFmtId="0" fontId="89" fillId="0" borderId="84" xfId="39" applyFont="1" applyBorder="1" applyAlignment="1">
      <alignment horizontal="center" vertical="center" wrapText="1"/>
    </xf>
    <xf numFmtId="169" fontId="90" fillId="0" borderId="17" xfId="39" applyNumberFormat="1" applyFont="1" applyBorder="1" applyAlignment="1">
      <alignment horizontal="center" vertical="center"/>
    </xf>
    <xf numFmtId="169" fontId="90" fillId="0" borderId="19" xfId="39" applyNumberFormat="1" applyFont="1" applyBorder="1" applyAlignment="1">
      <alignment horizontal="center" vertical="center"/>
    </xf>
    <xf numFmtId="169" fontId="82" fillId="0" borderId="44" xfId="39" applyNumberFormat="1" applyFont="1" applyBorder="1" applyAlignment="1">
      <alignment horizontal="center" vertical="center"/>
    </xf>
    <xf numFmtId="3" fontId="82" fillId="0" borderId="102" xfId="39" applyNumberFormat="1" applyFont="1" applyBorder="1" applyAlignment="1">
      <alignment horizontal="center" vertical="center"/>
    </xf>
    <xf numFmtId="169" fontId="82" fillId="0" borderId="58" xfId="39" applyNumberFormat="1" applyFont="1" applyBorder="1" applyAlignment="1">
      <alignment horizontal="center" vertical="center"/>
    </xf>
    <xf numFmtId="0" fontId="82" fillId="0" borderId="31" xfId="39" applyFont="1" applyBorder="1" applyAlignment="1">
      <alignment horizontal="center"/>
    </xf>
    <xf numFmtId="3" fontId="12" fillId="0" borderId="101" xfId="39" applyNumberFormat="1" applyFont="1" applyBorder="1" applyAlignment="1">
      <alignment horizontal="center" vertical="center"/>
    </xf>
    <xf numFmtId="169" fontId="12" fillId="0" borderId="15" xfId="39" applyNumberFormat="1" applyFont="1" applyBorder="1" applyAlignment="1">
      <alignment horizontal="center" vertical="center"/>
    </xf>
    <xf numFmtId="169" fontId="12" fillId="0" borderId="12" xfId="39" applyNumberFormat="1" applyFont="1" applyBorder="1" applyAlignment="1">
      <alignment horizontal="center" vertical="center"/>
    </xf>
    <xf numFmtId="1" fontId="81" fillId="0" borderId="0" xfId="37" applyNumberFormat="1" applyFont="1" applyFill="1" applyBorder="1" applyAlignment="1">
      <alignment horizontal="center" wrapText="1"/>
    </xf>
    <xf numFmtId="1" fontId="92" fillId="0" borderId="0" xfId="37" applyNumberFormat="1" applyFont="1" applyFill="1" applyBorder="1" applyAlignment="1">
      <alignment horizontal="center" wrapText="1"/>
    </xf>
    <xf numFmtId="3" fontId="82" fillId="0" borderId="49" xfId="38" applyNumberFormat="1" applyFont="1" applyFill="1" applyBorder="1" applyAlignment="1">
      <alignment vertical="center" wrapText="1"/>
    </xf>
    <xf numFmtId="169" fontId="82" fillId="0" borderId="22" xfId="37" applyNumberFormat="1" applyFont="1" applyFill="1" applyBorder="1" applyAlignment="1">
      <alignment horizontal="right" wrapText="1"/>
    </xf>
    <xf numFmtId="169" fontId="82" fillId="0" borderId="101" xfId="37" applyNumberFormat="1" applyFont="1" applyFill="1" applyBorder="1" applyAlignment="1">
      <alignment horizontal="right" wrapText="1"/>
    </xf>
    <xf numFmtId="3" fontId="82" fillId="0" borderId="50" xfId="38" applyNumberFormat="1" applyFont="1" applyFill="1" applyBorder="1" applyAlignment="1">
      <alignment vertical="center" wrapText="1"/>
    </xf>
    <xf numFmtId="3" fontId="82" fillId="0" borderId="85" xfId="38" applyNumberFormat="1" applyFont="1" applyFill="1" applyBorder="1" applyAlignment="1">
      <alignment vertical="center" wrapText="1"/>
    </xf>
    <xf numFmtId="0" fontId="9" fillId="0" borderId="0" xfId="36" applyFill="1" applyBorder="1"/>
    <xf numFmtId="169" fontId="0" fillId="0" borderId="0" xfId="1297" applyNumberFormat="1" applyFont="1"/>
    <xf numFmtId="3" fontId="22" fillId="0" borderId="13" xfId="36" applyNumberFormat="1" applyFont="1" applyFill="1" applyBorder="1" applyAlignment="1">
      <alignment horizontal="center" vertical="center" wrapText="1"/>
    </xf>
    <xf numFmtId="169" fontId="22" fillId="0" borderId="37" xfId="37" applyNumberFormat="1" applyFont="1" applyFill="1" applyBorder="1" applyAlignment="1">
      <alignment horizontal="center" vertical="center" wrapText="1"/>
    </xf>
    <xf numFmtId="169" fontId="88" fillId="0" borderId="0" xfId="37" applyNumberFormat="1" applyFont="1" applyBorder="1" applyAlignment="1">
      <alignment vertical="center" wrapText="1"/>
    </xf>
    <xf numFmtId="3" fontId="82" fillId="0" borderId="33" xfId="39" applyNumberFormat="1" applyFont="1" applyBorder="1" applyAlignment="1">
      <alignment horizontal="center"/>
    </xf>
    <xf numFmtId="169" fontId="82" fillId="0" borderId="37" xfId="39" applyNumberFormat="1" applyFont="1" applyBorder="1" applyAlignment="1">
      <alignment horizontal="center" vertical="center"/>
    </xf>
    <xf numFmtId="1" fontId="17" fillId="0" borderId="0" xfId="39" applyNumberFormat="1" applyFont="1"/>
    <xf numFmtId="3" fontId="11" fillId="0" borderId="50" xfId="38" applyNumberFormat="1" applyFont="1" applyFill="1" applyBorder="1" applyAlignment="1">
      <alignment vertical="center" wrapText="1"/>
    </xf>
    <xf numFmtId="169" fontId="82" fillId="0" borderId="40" xfId="39" applyNumberFormat="1" applyFont="1" applyBorder="1" applyAlignment="1">
      <alignment horizontal="center" vertical="center"/>
    </xf>
    <xf numFmtId="169" fontId="12" fillId="0" borderId="4" xfId="39" applyNumberFormat="1" applyFont="1" applyBorder="1" applyAlignment="1">
      <alignment horizontal="center" vertical="center"/>
    </xf>
    <xf numFmtId="169" fontId="82" fillId="0" borderId="45" xfId="39" applyNumberFormat="1" applyFont="1" applyBorder="1" applyAlignment="1">
      <alignment horizontal="center" vertical="center"/>
    </xf>
    <xf numFmtId="169" fontId="82" fillId="0" borderId="84" xfId="39" applyNumberFormat="1" applyFont="1" applyBorder="1" applyAlignment="1">
      <alignment horizontal="center" vertical="center"/>
    </xf>
    <xf numFmtId="0" fontId="12" fillId="0" borderId="0" xfId="1" applyFont="1" applyBorder="1" applyAlignment="1">
      <alignment wrapText="1"/>
    </xf>
    <xf numFmtId="0" fontId="91" fillId="0" borderId="0" xfId="39" applyFont="1" applyAlignment="1">
      <alignment horizontal="right"/>
    </xf>
    <xf numFmtId="3" fontId="11" fillId="4" borderId="36" xfId="2" applyNumberFormat="1" applyFont="1" applyFill="1" applyBorder="1" applyAlignment="1">
      <alignment horizontal="center" vertical="center" wrapText="1"/>
    </xf>
    <xf numFmtId="3" fontId="11" fillId="4" borderId="98" xfId="2" applyNumberFormat="1" applyFont="1" applyFill="1" applyBorder="1" applyAlignment="1">
      <alignment horizontal="center" vertical="center" wrapText="1"/>
    </xf>
    <xf numFmtId="0" fontId="12" fillId="0" borderId="7" xfId="39" applyFont="1" applyBorder="1" applyAlignment="1">
      <alignment horizontal="center" vertical="center"/>
    </xf>
    <xf numFmtId="3" fontId="22" fillId="0" borderId="37" xfId="36" applyNumberFormat="1" applyFont="1" applyFill="1" applyBorder="1" applyAlignment="1">
      <alignment horizontal="center" vertical="center" wrapText="1"/>
    </xf>
    <xf numFmtId="3" fontId="88" fillId="0" borderId="57" xfId="36" applyNumberFormat="1" applyFont="1" applyFill="1" applyBorder="1" applyAlignment="1">
      <alignment horizontal="center" vertical="center" wrapText="1"/>
    </xf>
    <xf numFmtId="0" fontId="88" fillId="0" borderId="0" xfId="36" applyFont="1" applyBorder="1" applyAlignment="1">
      <alignment vertical="center" wrapText="1"/>
    </xf>
    <xf numFmtId="3" fontId="88" fillId="0" borderId="55" xfId="36" applyNumberFormat="1" applyFont="1" applyBorder="1" applyAlignment="1">
      <alignment horizontal="center" vertical="center" wrapText="1"/>
    </xf>
    <xf numFmtId="3" fontId="88" fillId="0" borderId="38" xfId="36" applyNumberFormat="1" applyFont="1" applyBorder="1" applyAlignment="1">
      <alignment horizontal="center"/>
    </xf>
    <xf numFmtId="3" fontId="21" fillId="0" borderId="4" xfId="36" applyNumberFormat="1" applyFont="1" applyBorder="1" applyAlignment="1">
      <alignment horizontal="center" wrapText="1"/>
    </xf>
    <xf numFmtId="3" fontId="88" fillId="0" borderId="55" xfId="36" applyNumberFormat="1" applyFont="1" applyBorder="1" applyAlignment="1">
      <alignment horizontal="center" vertical="center"/>
    </xf>
    <xf numFmtId="3" fontId="88" fillId="0" borderId="0" xfId="36" applyNumberFormat="1" applyFont="1" applyBorder="1" applyAlignment="1">
      <alignment horizontal="center"/>
    </xf>
    <xf numFmtId="3" fontId="21" fillId="0" borderId="4" xfId="36" applyNumberFormat="1" applyFont="1" applyBorder="1" applyAlignment="1">
      <alignment horizontal="center" vertical="center" wrapText="1"/>
    </xf>
    <xf numFmtId="3" fontId="21" fillId="0" borderId="7" xfId="36" applyNumberFormat="1" applyFont="1" applyBorder="1" applyAlignment="1">
      <alignment horizontal="center" vertical="center" wrapText="1"/>
    </xf>
    <xf numFmtId="3" fontId="22" fillId="0" borderId="57" xfId="36" applyNumberFormat="1" applyFont="1" applyFill="1" applyBorder="1" applyAlignment="1">
      <alignment horizontal="center" vertical="center" wrapText="1"/>
    </xf>
    <xf numFmtId="49" fontId="17" fillId="0" borderId="12" xfId="39" applyNumberFormat="1" applyFont="1" applyBorder="1" applyAlignment="1">
      <alignment horizontal="center" vertical="center" wrapText="1"/>
    </xf>
    <xf numFmtId="0" fontId="89" fillId="0" borderId="93" xfId="39" applyFont="1" applyBorder="1" applyAlignment="1">
      <alignment horizontal="center" vertical="center" wrapText="1"/>
    </xf>
    <xf numFmtId="3" fontId="82" fillId="0" borderId="103" xfId="39" applyNumberFormat="1" applyFont="1" applyBorder="1" applyAlignment="1">
      <alignment horizontal="center"/>
    </xf>
    <xf numFmtId="0" fontId="89" fillId="0" borderId="22" xfId="39" applyFont="1" applyBorder="1" applyAlignment="1">
      <alignment horizontal="center" vertical="center" wrapText="1"/>
    </xf>
    <xf numFmtId="3" fontId="82" fillId="0" borderId="24" xfId="39" applyNumberFormat="1" applyFont="1" applyBorder="1" applyAlignment="1">
      <alignment horizontal="center"/>
    </xf>
    <xf numFmtId="0" fontId="89" fillId="0" borderId="100" xfId="39" applyFont="1" applyFill="1" applyBorder="1" applyAlignment="1">
      <alignment horizontal="center" vertical="center" wrapText="1"/>
    </xf>
    <xf numFmtId="0" fontId="89" fillId="0" borderId="50" xfId="39" applyFont="1" applyFill="1" applyBorder="1" applyAlignment="1">
      <alignment horizontal="center" vertical="center" wrapText="1"/>
    </xf>
    <xf numFmtId="0" fontId="89" fillId="0" borderId="22" xfId="39" applyFont="1" applyFill="1" applyBorder="1" applyAlignment="1">
      <alignment horizontal="center" vertical="center" wrapText="1"/>
    </xf>
    <xf numFmtId="169" fontId="82" fillId="0" borderId="93" xfId="39" applyNumberFormat="1" applyFont="1" applyBorder="1" applyAlignment="1">
      <alignment horizontal="center"/>
    </xf>
    <xf numFmtId="0" fontId="89" fillId="0" borderId="9" xfId="39" applyFont="1" applyFill="1" applyBorder="1" applyAlignment="1">
      <alignment horizontal="center" vertical="center" wrapText="1"/>
    </xf>
    <xf numFmtId="3" fontId="82" fillId="0" borderId="9" xfId="39" applyNumberFormat="1" applyFont="1" applyBorder="1" applyAlignment="1">
      <alignment horizontal="center"/>
    </xf>
    <xf numFmtId="0" fontId="89" fillId="0" borderId="93" xfId="39" applyFont="1" applyFill="1" applyBorder="1" applyAlignment="1">
      <alignment horizontal="center" vertical="center" wrapText="1"/>
    </xf>
    <xf numFmtId="0" fontId="89" fillId="0" borderId="33" xfId="39" applyFont="1" applyBorder="1" applyAlignment="1">
      <alignment horizontal="center" vertical="center" wrapText="1"/>
    </xf>
    <xf numFmtId="0" fontId="89" fillId="0" borderId="13" xfId="39" applyFont="1" applyBorder="1" applyAlignment="1">
      <alignment horizontal="center" vertical="center"/>
    </xf>
    <xf numFmtId="3" fontId="12" fillId="0" borderId="40" xfId="39" applyNumberFormat="1" applyFont="1" applyBorder="1" applyAlignment="1">
      <alignment horizontal="center" vertical="center"/>
    </xf>
    <xf numFmtId="3" fontId="82" fillId="0" borderId="37" xfId="39" applyNumberFormat="1" applyFont="1" applyBorder="1" applyAlignment="1">
      <alignment horizontal="center" vertical="center"/>
    </xf>
    <xf numFmtId="3" fontId="82" fillId="0" borderId="3" xfId="39" applyNumberFormat="1" applyFont="1" applyBorder="1" applyAlignment="1">
      <alignment horizontal="center"/>
    </xf>
    <xf numFmtId="3" fontId="12" fillId="0" borderId="36" xfId="39" applyNumberFormat="1" applyFont="1" applyBorder="1" applyAlignment="1">
      <alignment horizontal="center"/>
    </xf>
    <xf numFmtId="169" fontId="82" fillId="0" borderId="14" xfId="39" applyNumberFormat="1" applyFont="1" applyBorder="1" applyAlignment="1">
      <alignment horizontal="center"/>
    </xf>
    <xf numFmtId="0" fontId="12" fillId="0" borderId="6" xfId="39" applyFont="1" applyBorder="1" applyAlignment="1">
      <alignment horizontal="center" vertical="center"/>
    </xf>
    <xf numFmtId="169" fontId="82" fillId="0" borderId="29" xfId="39" applyNumberFormat="1" applyFont="1" applyBorder="1" applyAlignment="1">
      <alignment horizontal="center" vertical="center"/>
    </xf>
    <xf numFmtId="0" fontId="89" fillId="0" borderId="47" xfId="39" applyFont="1" applyFill="1" applyBorder="1" applyAlignment="1">
      <alignment horizontal="center" vertical="center" wrapText="1"/>
    </xf>
    <xf numFmtId="169" fontId="82" fillId="0" borderId="36" xfId="39" applyNumberFormat="1" applyFont="1" applyBorder="1" applyAlignment="1">
      <alignment horizontal="center" vertical="center"/>
    </xf>
    <xf numFmtId="0" fontId="89" fillId="0" borderId="45" xfId="39" applyFont="1" applyFill="1" applyBorder="1" applyAlignment="1">
      <alignment horizontal="center" vertical="center" wrapText="1"/>
    </xf>
    <xf numFmtId="0" fontId="89" fillId="0" borderId="46" xfId="39" applyFont="1" applyFill="1" applyBorder="1" applyAlignment="1">
      <alignment horizontal="center" vertical="center" wrapText="1"/>
    </xf>
    <xf numFmtId="0" fontId="89" fillId="0" borderId="58" xfId="39" applyFont="1" applyFill="1" applyBorder="1" applyAlignment="1">
      <alignment horizontal="center" vertical="center" wrapText="1"/>
    </xf>
    <xf numFmtId="0" fontId="89" fillId="0" borderId="84" xfId="39" applyFont="1" applyFill="1" applyBorder="1" applyAlignment="1">
      <alignment horizontal="center" vertical="center" wrapText="1"/>
    </xf>
    <xf numFmtId="3" fontId="82" fillId="0" borderId="52" xfId="39" applyNumberFormat="1" applyFont="1" applyBorder="1" applyAlignment="1">
      <alignment horizontal="center" vertical="center"/>
    </xf>
    <xf numFmtId="3" fontId="12" fillId="0" borderId="12" xfId="39" applyNumberFormat="1" applyFont="1" applyBorder="1" applyAlignment="1">
      <alignment horizontal="center" vertical="center"/>
    </xf>
    <xf numFmtId="3" fontId="82" fillId="0" borderId="19" xfId="39" applyNumberFormat="1" applyFont="1" applyBorder="1" applyAlignment="1">
      <alignment horizontal="center" vertical="center"/>
    </xf>
    <xf numFmtId="3" fontId="82" fillId="0" borderId="98" xfId="39" applyNumberFormat="1" applyFont="1" applyBorder="1" applyAlignment="1">
      <alignment horizontal="center" vertical="center"/>
    </xf>
    <xf numFmtId="3" fontId="82" fillId="0" borderId="87" xfId="39" applyNumberFormat="1" applyFont="1" applyBorder="1" applyAlignment="1">
      <alignment horizontal="center" vertical="center"/>
    </xf>
    <xf numFmtId="49" fontId="17" fillId="0" borderId="14" xfId="39" applyNumberFormat="1" applyFont="1" applyBorder="1" applyAlignment="1">
      <alignment horizontal="center" vertical="center" wrapText="1"/>
    </xf>
    <xf numFmtId="49" fontId="17" fillId="0" borderId="9" xfId="39" applyNumberFormat="1" applyFont="1" applyBorder="1" applyAlignment="1">
      <alignment horizontal="center" vertical="center" wrapText="1"/>
    </xf>
    <xf numFmtId="169" fontId="82" fillId="0" borderId="103" xfId="39" applyNumberFormat="1" applyFont="1" applyBorder="1" applyAlignment="1">
      <alignment horizontal="center" vertical="center"/>
    </xf>
    <xf numFmtId="169" fontId="82" fillId="0" borderId="102" xfId="39" applyNumberFormat="1" applyFont="1" applyBorder="1" applyAlignment="1">
      <alignment horizontal="center" vertical="center"/>
    </xf>
    <xf numFmtId="49" fontId="17" fillId="0" borderId="8" xfId="39" applyNumberFormat="1" applyFont="1" applyBorder="1" applyAlignment="1">
      <alignment horizontal="center" vertical="center" wrapText="1"/>
    </xf>
    <xf numFmtId="169" fontId="82" fillId="0" borderId="2" xfId="39" applyNumberFormat="1" applyFont="1" applyBorder="1" applyAlignment="1">
      <alignment horizontal="center" vertical="center"/>
    </xf>
    <xf numFmtId="169" fontId="82" fillId="0" borderId="54" xfId="39" applyNumberFormat="1" applyFont="1" applyBorder="1" applyAlignment="1">
      <alignment horizontal="center" vertical="center"/>
    </xf>
    <xf numFmtId="169" fontId="82" fillId="0" borderId="43" xfId="39" applyNumberFormat="1" applyFont="1" applyBorder="1" applyAlignment="1">
      <alignment horizontal="center" vertical="center"/>
    </xf>
    <xf numFmtId="169" fontId="12" fillId="0" borderId="5" xfId="39" applyNumberFormat="1" applyFont="1" applyBorder="1" applyAlignment="1">
      <alignment horizontal="center" vertical="center"/>
    </xf>
    <xf numFmtId="49" fontId="17" fillId="0" borderId="101" xfId="39" applyNumberFormat="1" applyFont="1" applyBorder="1" applyAlignment="1">
      <alignment horizontal="center" vertical="center" wrapText="1"/>
    </xf>
    <xf numFmtId="3" fontId="82" fillId="0" borderId="59" xfId="39" applyNumberFormat="1" applyFont="1" applyBorder="1" applyAlignment="1">
      <alignment horizontal="center" vertical="center"/>
    </xf>
    <xf numFmtId="3" fontId="82" fillId="0" borderId="104" xfId="39" applyNumberFormat="1" applyFont="1" applyBorder="1" applyAlignment="1">
      <alignment horizontal="center" vertical="center"/>
    </xf>
    <xf numFmtId="3" fontId="82" fillId="0" borderId="25" xfId="39" applyNumberFormat="1" applyFont="1" applyBorder="1" applyAlignment="1">
      <alignment horizontal="center" vertical="center"/>
    </xf>
    <xf numFmtId="0" fontId="11" fillId="0" borderId="16" xfId="1" applyFont="1" applyBorder="1" applyAlignment="1">
      <alignment horizontal="left" vertical="center" wrapText="1"/>
    </xf>
    <xf numFmtId="0" fontId="11" fillId="0" borderId="21" xfId="1" applyFont="1" applyBorder="1" applyAlignment="1">
      <alignment horizontal="left" vertical="center" wrapText="1"/>
    </xf>
    <xf numFmtId="168" fontId="11" fillId="0" borderId="13" xfId="33" applyNumberFormat="1" applyFont="1" applyBorder="1" applyAlignment="1">
      <alignment horizontal="right" vertical="center"/>
    </xf>
    <xf numFmtId="181" fontId="12" fillId="0" borderId="13" xfId="33" applyNumberFormat="1" applyFont="1" applyBorder="1" applyAlignment="1">
      <alignment horizontal="right" vertical="center"/>
    </xf>
    <xf numFmtId="168" fontId="12" fillId="0" borderId="13" xfId="34" applyNumberFormat="1" applyFont="1" applyBorder="1" applyAlignment="1">
      <alignment horizontal="right" vertical="center"/>
    </xf>
    <xf numFmtId="168" fontId="12" fillId="0" borderId="7" xfId="34" applyNumberFormat="1" applyFont="1" applyFill="1" applyBorder="1" applyAlignment="1">
      <alignment horizontal="right" vertical="center"/>
    </xf>
    <xf numFmtId="168" fontId="12" fillId="0" borderId="7" xfId="34" applyNumberFormat="1" applyFont="1" applyBorder="1" applyAlignment="1">
      <alignment horizontal="right" vertical="center"/>
    </xf>
    <xf numFmtId="168" fontId="11" fillId="0" borderId="9" xfId="34" applyNumberFormat="1" applyFont="1" applyFill="1" applyBorder="1" applyAlignment="1">
      <alignment horizontal="right" vertical="center"/>
    </xf>
    <xf numFmtId="168" fontId="11" fillId="0" borderId="9" xfId="34" applyNumberFormat="1" applyFont="1" applyBorder="1" applyAlignment="1">
      <alignment horizontal="right" vertical="center"/>
    </xf>
    <xf numFmtId="168" fontId="11" fillId="0" borderId="38" xfId="34" applyNumberFormat="1" applyFont="1" applyBorder="1" applyAlignment="1">
      <alignment horizontal="right" vertical="center"/>
    </xf>
    <xf numFmtId="168" fontId="11" fillId="0" borderId="38" xfId="34" applyNumberFormat="1" applyFont="1" applyBorder="1" applyAlignment="1">
      <alignment horizontal="right"/>
    </xf>
    <xf numFmtId="49" fontId="12" fillId="0" borderId="57" xfId="32" applyNumberFormat="1" applyFont="1" applyBorder="1" applyAlignment="1">
      <alignment horizontal="center" vertical="center"/>
    </xf>
    <xf numFmtId="14" fontId="12" fillId="0" borderId="13" xfId="31" applyNumberFormat="1" applyFont="1" applyBorder="1" applyAlignment="1">
      <alignment horizontal="center" vertical="center" wrapText="1"/>
    </xf>
    <xf numFmtId="181" fontId="11" fillId="0" borderId="38" xfId="33" applyNumberFormat="1" applyFont="1" applyBorder="1" applyAlignment="1">
      <alignment horizontal="right" vertical="center"/>
    </xf>
    <xf numFmtId="181" fontId="12" fillId="0" borderId="38" xfId="33" applyNumberFormat="1" applyFont="1" applyBorder="1" applyAlignment="1">
      <alignment horizontal="right" vertical="center"/>
    </xf>
    <xf numFmtId="181" fontId="11" fillId="0" borderId="57" xfId="33" applyNumberFormat="1" applyFont="1" applyBorder="1" applyAlignment="1">
      <alignment horizontal="right" vertical="center"/>
    </xf>
    <xf numFmtId="168" fontId="11" fillId="0" borderId="57" xfId="34" applyNumberFormat="1" applyFont="1" applyBorder="1" applyAlignment="1">
      <alignment horizontal="right" vertical="center"/>
    </xf>
    <xf numFmtId="14" fontId="12" fillId="0" borderId="9" xfId="31" applyNumberFormat="1" applyFont="1" applyBorder="1" applyAlignment="1">
      <alignment horizontal="center" vertical="center" wrapText="1"/>
    </xf>
    <xf numFmtId="168" fontId="11" fillId="0" borderId="38" xfId="33" applyNumberFormat="1" applyFont="1" applyBorder="1" applyAlignment="1">
      <alignment horizontal="right" vertical="center"/>
    </xf>
    <xf numFmtId="168" fontId="11" fillId="0" borderId="57" xfId="33" applyNumberFormat="1" applyFont="1" applyBorder="1" applyAlignment="1">
      <alignment horizontal="right" vertical="center"/>
    </xf>
    <xf numFmtId="0" fontId="12" fillId="0" borderId="13" xfId="31" applyFont="1" applyBorder="1" applyAlignment="1">
      <alignment vertical="center"/>
    </xf>
    <xf numFmtId="181" fontId="12" fillId="0" borderId="31" xfId="33" applyNumberFormat="1" applyFont="1" applyBorder="1" applyAlignment="1">
      <alignment horizontal="right" vertical="center"/>
    </xf>
    <xf numFmtId="168" fontId="12" fillId="0" borderId="31" xfId="34" applyNumberFormat="1" applyFont="1" applyBorder="1" applyAlignment="1">
      <alignment horizontal="right" vertical="center"/>
    </xf>
    <xf numFmtId="169" fontId="12" fillId="0" borderId="13" xfId="34" applyNumberFormat="1" applyFont="1" applyBorder="1" applyAlignment="1">
      <alignment horizontal="right" vertical="center"/>
    </xf>
    <xf numFmtId="180" fontId="11" fillId="0" borderId="89" xfId="34" applyNumberFormat="1" applyFont="1" applyBorder="1" applyAlignment="1">
      <alignment horizontal="right" vertical="center"/>
    </xf>
    <xf numFmtId="0" fontId="12" fillId="0" borderId="13" xfId="31" applyFont="1" applyBorder="1" applyAlignment="1">
      <alignment vertical="center" wrapText="1"/>
    </xf>
    <xf numFmtId="168" fontId="11" fillId="0" borderId="89" xfId="34" applyNumberFormat="1" applyFont="1" applyBorder="1" applyAlignment="1">
      <alignment horizontal="right" vertical="center"/>
    </xf>
    <xf numFmtId="169" fontId="82" fillId="0" borderId="1" xfId="37" applyNumberFormat="1" applyFont="1" applyFill="1" applyBorder="1" applyAlignment="1">
      <alignment horizontal="right" wrapText="1"/>
    </xf>
    <xf numFmtId="169" fontId="82" fillId="0" borderId="3" xfId="37" applyNumberFormat="1" applyFont="1" applyFill="1" applyBorder="1" applyAlignment="1">
      <alignment horizontal="right" wrapText="1"/>
    </xf>
    <xf numFmtId="3" fontId="22" fillId="0" borderId="9" xfId="36" applyNumberFormat="1" applyFont="1" applyFill="1" applyBorder="1" applyAlignment="1">
      <alignment horizontal="center" vertical="center" wrapText="1"/>
    </xf>
    <xf numFmtId="169" fontId="22" fillId="0" borderId="9" xfId="37" applyNumberFormat="1" applyFont="1" applyFill="1" applyBorder="1" applyAlignment="1">
      <alignment horizontal="center" vertical="center" wrapText="1"/>
    </xf>
    <xf numFmtId="3" fontId="22" fillId="0" borderId="7" xfId="36" applyNumberFormat="1" applyFont="1" applyFill="1" applyBorder="1" applyAlignment="1">
      <alignment horizontal="center" vertical="center" wrapText="1"/>
    </xf>
    <xf numFmtId="169" fontId="22" fillId="0" borderId="7" xfId="37" applyNumberFormat="1" applyFont="1" applyFill="1" applyBorder="1" applyAlignment="1">
      <alignment horizontal="center" vertical="center" wrapText="1"/>
    </xf>
    <xf numFmtId="3" fontId="88" fillId="0" borderId="9" xfId="36" applyNumberFormat="1" applyFont="1" applyFill="1" applyBorder="1" applyAlignment="1">
      <alignment horizontal="center" vertical="center" wrapText="1"/>
    </xf>
    <xf numFmtId="169" fontId="88" fillId="0" borderId="9" xfId="37" applyNumberFormat="1" applyFont="1" applyFill="1" applyBorder="1" applyAlignment="1">
      <alignment horizontal="center" vertical="center" wrapText="1"/>
    </xf>
    <xf numFmtId="3" fontId="88" fillId="0" borderId="0" xfId="36" applyNumberFormat="1" applyFont="1" applyFill="1" applyBorder="1"/>
    <xf numFmtId="3" fontId="82" fillId="0" borderId="45" xfId="39" applyNumberFormat="1" applyFont="1" applyBorder="1"/>
    <xf numFmtId="3" fontId="82" fillId="0" borderId="84" xfId="39" applyNumberFormat="1" applyFont="1" applyBorder="1"/>
    <xf numFmtId="3" fontId="82" fillId="0" borderId="9" xfId="39" applyNumberFormat="1" applyFont="1" applyBorder="1"/>
    <xf numFmtId="3" fontId="82" fillId="0" borderId="37" xfId="39" applyNumberFormat="1" applyFont="1" applyBorder="1"/>
    <xf numFmtId="3" fontId="82" fillId="0" borderId="46" xfId="39" applyNumberFormat="1" applyFont="1" applyBorder="1"/>
    <xf numFmtId="3" fontId="12" fillId="0" borderId="7" xfId="39" applyNumberFormat="1" applyFont="1" applyBorder="1"/>
    <xf numFmtId="169" fontId="82" fillId="0" borderId="4" xfId="39" applyNumberFormat="1" applyFont="1" applyBorder="1" applyAlignment="1">
      <alignment horizontal="center"/>
    </xf>
    <xf numFmtId="169" fontId="82" fillId="0" borderId="58" xfId="39" applyNumberFormat="1" applyFont="1" applyBorder="1" applyAlignment="1">
      <alignment horizontal="center"/>
    </xf>
    <xf numFmtId="169" fontId="82" fillId="0" borderId="46" xfId="39" applyNumberFormat="1" applyFont="1" applyBorder="1" applyAlignment="1">
      <alignment horizontal="center"/>
    </xf>
    <xf numFmtId="169" fontId="12" fillId="0" borderId="4" xfId="39" applyNumberFormat="1" applyFont="1" applyBorder="1" applyAlignment="1">
      <alignment horizontal="center"/>
    </xf>
    <xf numFmtId="9" fontId="81" fillId="0" borderId="0" xfId="37" applyNumberFormat="1" applyFont="1" applyFill="1" applyBorder="1" applyAlignment="1">
      <alignment horizontal="center" wrapText="1"/>
    </xf>
    <xf numFmtId="3" fontId="82" fillId="0" borderId="84" xfId="39" applyNumberFormat="1" applyFont="1" applyBorder="1" applyAlignment="1">
      <alignment horizontal="center" vertical="center"/>
    </xf>
    <xf numFmtId="3" fontId="82" fillId="0" borderId="58" xfId="39" applyNumberFormat="1" applyFont="1" applyBorder="1" applyAlignment="1">
      <alignment horizontal="center" vertical="center"/>
    </xf>
    <xf numFmtId="3" fontId="82" fillId="0" borderId="97" xfId="39" applyNumberFormat="1" applyFont="1" applyBorder="1" applyAlignment="1">
      <alignment horizontal="center" vertical="center"/>
    </xf>
    <xf numFmtId="3" fontId="82" fillId="0" borderId="41" xfId="39" applyNumberFormat="1" applyFont="1" applyBorder="1" applyAlignment="1">
      <alignment horizontal="center" vertical="center"/>
    </xf>
    <xf numFmtId="3" fontId="82" fillId="0" borderId="46" xfId="39" applyNumberFormat="1" applyFont="1" applyBorder="1" applyAlignment="1">
      <alignment horizontal="center" vertical="center"/>
    </xf>
    <xf numFmtId="3" fontId="12" fillId="0" borderId="31" xfId="39" applyNumberFormat="1" applyFont="1" applyBorder="1" applyAlignment="1">
      <alignment horizontal="center" vertical="center"/>
    </xf>
    <xf numFmtId="3" fontId="82" fillId="0" borderId="45" xfId="39" applyNumberFormat="1" applyFont="1" applyBorder="1" applyAlignment="1">
      <alignment horizontal="center" vertical="center"/>
    </xf>
    <xf numFmtId="3" fontId="11" fillId="0" borderId="96" xfId="2" applyNumberFormat="1" applyFont="1" applyBorder="1" applyAlignment="1">
      <alignment horizontal="center" vertical="center" wrapText="1"/>
    </xf>
    <xf numFmtId="3" fontId="11" fillId="0" borderId="36" xfId="2" applyNumberFormat="1" applyFont="1" applyBorder="1" applyAlignment="1">
      <alignment horizontal="center" vertical="center" wrapText="1"/>
    </xf>
    <xf numFmtId="3" fontId="11" fillId="0" borderId="98" xfId="2" applyNumberFormat="1" applyFont="1" applyBorder="1" applyAlignment="1">
      <alignment horizontal="center" vertical="center" wrapText="1"/>
    </xf>
    <xf numFmtId="0" fontId="11" fillId="0" borderId="54" xfId="1" applyFont="1" applyBorder="1" applyAlignment="1">
      <alignment horizontal="left" vertical="center" wrapText="1"/>
    </xf>
    <xf numFmtId="0" fontId="82" fillId="0" borderId="23" xfId="1507" applyFont="1" applyBorder="1" applyAlignment="1">
      <alignment horizontal="left" vertical="center" wrapText="1"/>
    </xf>
    <xf numFmtId="0" fontId="82" fillId="0" borderId="21" xfId="1507" applyFont="1" applyBorder="1" applyAlignment="1">
      <alignment horizontal="left" vertical="center" wrapText="1"/>
    </xf>
    <xf numFmtId="3" fontId="11" fillId="0" borderId="46" xfId="2" applyNumberFormat="1" applyFont="1" applyBorder="1" applyAlignment="1">
      <alignment horizontal="center" vertical="center" wrapText="1"/>
    </xf>
    <xf numFmtId="3" fontId="11" fillId="0" borderId="42" xfId="2" applyNumberFormat="1" applyFont="1" applyBorder="1" applyAlignment="1">
      <alignment horizontal="center" vertical="center" wrapText="1"/>
    </xf>
    <xf numFmtId="3" fontId="11" fillId="0" borderId="90" xfId="2" applyNumberFormat="1" applyFont="1" applyBorder="1" applyAlignment="1">
      <alignment horizontal="center" vertical="center" wrapText="1"/>
    </xf>
    <xf numFmtId="0" fontId="82" fillId="0" borderId="17" xfId="1507" applyFont="1" applyFill="1" applyBorder="1" applyAlignment="1">
      <alignment horizontal="left" vertical="center" wrapText="1"/>
    </xf>
    <xf numFmtId="0" fontId="82" fillId="0" borderId="23" xfId="1507" applyFont="1" applyFill="1" applyBorder="1" applyAlignment="1">
      <alignment horizontal="left" vertical="center" wrapText="1"/>
    </xf>
    <xf numFmtId="0" fontId="82" fillId="0" borderId="21" xfId="1507" applyFont="1" applyFill="1" applyBorder="1" applyAlignment="1">
      <alignment horizontal="left" vertical="center" wrapText="1"/>
    </xf>
    <xf numFmtId="0" fontId="82" fillId="0" borderId="23" xfId="2" applyFont="1" applyFill="1" applyBorder="1" applyAlignment="1">
      <alignment horizontal="left" vertical="center" wrapText="1"/>
    </xf>
    <xf numFmtId="3" fontId="11" fillId="4" borderId="96" xfId="2" applyNumberFormat="1" applyFont="1" applyFill="1" applyBorder="1" applyAlignment="1">
      <alignment horizontal="center" vertical="center" wrapText="1"/>
    </xf>
    <xf numFmtId="181" fontId="11" fillId="0" borderId="0" xfId="1508" applyNumberFormat="1" applyFont="1" applyFill="1" applyBorder="1" applyAlignment="1">
      <alignment wrapText="1"/>
    </xf>
    <xf numFmtId="182" fontId="11" fillId="0" borderId="0" xfId="1" applyNumberFormat="1" applyFont="1" applyFill="1" applyBorder="1" applyAlignment="1">
      <alignment wrapText="1"/>
    </xf>
    <xf numFmtId="183" fontId="11" fillId="0" borderId="0" xfId="1" applyNumberFormat="1" applyFont="1" applyFill="1" applyBorder="1" applyAlignment="1">
      <alignment wrapText="1"/>
    </xf>
    <xf numFmtId="3" fontId="11" fillId="0" borderId="34" xfId="1" applyNumberFormat="1" applyFont="1" applyFill="1" applyBorder="1" applyAlignment="1">
      <alignment horizontal="center" vertical="center" wrapText="1"/>
    </xf>
    <xf numFmtId="0" fontId="82" fillId="0" borderId="25" xfId="4" applyFont="1" applyBorder="1" applyAlignment="1">
      <alignment vertical="center" wrapText="1"/>
    </xf>
    <xf numFmtId="3" fontId="12" fillId="3" borderId="10" xfId="11" applyNumberFormat="1" applyFont="1" applyFill="1" applyBorder="1" applyAlignment="1">
      <alignment horizontal="center" vertical="center" wrapText="1"/>
    </xf>
    <xf numFmtId="0" fontId="11" fillId="65" borderId="0" xfId="1" applyFont="1" applyFill="1" applyBorder="1" applyAlignment="1">
      <alignment wrapText="1"/>
    </xf>
    <xf numFmtId="184" fontId="12" fillId="0" borderId="0" xfId="1" applyNumberFormat="1" applyFont="1" applyFill="1" applyBorder="1" applyAlignment="1">
      <alignment wrapText="1"/>
    </xf>
    <xf numFmtId="185" fontId="11" fillId="0" borderId="0" xfId="1" applyNumberFormat="1" applyFont="1" applyAlignment="1">
      <alignment wrapText="1"/>
    </xf>
    <xf numFmtId="186" fontId="11" fillId="0" borderId="0" xfId="1" applyNumberFormat="1" applyFont="1" applyFill="1" applyBorder="1" applyAlignment="1">
      <alignment wrapText="1"/>
    </xf>
    <xf numFmtId="181" fontId="22" fillId="0" borderId="0" xfId="38" applyNumberFormat="1" applyFont="1" applyFill="1" applyAlignment="1">
      <alignment horizontal="right" vertical="center" wrapText="1"/>
    </xf>
    <xf numFmtId="0" fontId="93" fillId="0" borderId="0" xfId="874" applyFont="1"/>
    <xf numFmtId="0" fontId="17" fillId="0" borderId="0" xfId="44" applyFont="1" applyAlignment="1">
      <alignment horizontal="center"/>
    </xf>
    <xf numFmtId="0" fontId="17" fillId="66" borderId="13" xfId="44" applyFont="1" applyFill="1" applyBorder="1" applyAlignment="1">
      <alignment horizontal="center" vertical="center" wrapText="1"/>
    </xf>
    <xf numFmtId="0" fontId="17" fillId="66" borderId="7" xfId="44" applyFont="1" applyFill="1" applyBorder="1" applyAlignment="1">
      <alignment horizontal="center" vertical="center" wrapText="1"/>
    </xf>
    <xf numFmtId="3" fontId="17" fillId="3" borderId="10" xfId="45" applyNumberFormat="1" applyFont="1" applyFill="1" applyBorder="1" applyAlignment="1">
      <alignment horizontal="center" vertical="center"/>
    </xf>
    <xf numFmtId="3" fontId="17" fillId="3" borderId="15" xfId="45" applyNumberFormat="1" applyFont="1" applyFill="1" applyBorder="1" applyAlignment="1">
      <alignment horizontal="center" vertical="center"/>
    </xf>
    <xf numFmtId="3" fontId="17" fillId="3" borderId="12" xfId="45" applyNumberFormat="1" applyFont="1" applyFill="1" applyBorder="1" applyAlignment="1">
      <alignment horizontal="center" vertical="center"/>
    </xf>
    <xf numFmtId="3" fontId="17" fillId="3" borderId="13" xfId="45" applyNumberFormat="1" applyFont="1" applyFill="1" applyBorder="1" applyAlignment="1">
      <alignment horizontal="center" vertical="center"/>
    </xf>
    <xf numFmtId="3" fontId="12" fillId="3" borderId="18" xfId="0" applyNumberFormat="1" applyFont="1" applyFill="1" applyBorder="1" applyAlignment="1">
      <alignment horizontal="center" vertical="center"/>
    </xf>
    <xf numFmtId="3" fontId="12" fillId="3" borderId="19"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0" fontId="82" fillId="0" borderId="23" xfId="44" applyFont="1" applyBorder="1" applyAlignment="1">
      <alignment horizontal="left" vertical="center"/>
    </xf>
    <xf numFmtId="3" fontId="82" fillId="0" borderId="17" xfId="45" applyNumberFormat="1" applyFont="1" applyBorder="1" applyAlignment="1">
      <alignment horizontal="center" vertical="center"/>
    </xf>
    <xf numFmtId="3" fontId="82" fillId="0" borderId="18" xfId="45" applyNumberFormat="1" applyFont="1" applyBorder="1" applyAlignment="1">
      <alignment horizontal="center" vertical="center"/>
    </xf>
    <xf numFmtId="3" fontId="82" fillId="0" borderId="19" xfId="45" applyNumberFormat="1" applyFont="1" applyBorder="1" applyAlignment="1">
      <alignment horizontal="center" vertical="center"/>
    </xf>
    <xf numFmtId="3" fontId="17" fillId="3" borderId="20" xfId="45" applyNumberFormat="1" applyFont="1" applyFill="1" applyBorder="1" applyAlignment="1">
      <alignment horizontal="center" vertical="center"/>
    </xf>
    <xf numFmtId="3" fontId="11" fillId="0" borderId="24" xfId="0" applyNumberFormat="1" applyFont="1" applyBorder="1" applyAlignment="1">
      <alignment horizontal="center" vertical="center"/>
    </xf>
    <xf numFmtId="3" fontId="11" fillId="0" borderId="25" xfId="0" applyNumberFormat="1" applyFont="1" applyBorder="1" applyAlignment="1">
      <alignment horizontal="center" vertical="center"/>
    </xf>
    <xf numFmtId="0" fontId="82" fillId="0" borderId="24" xfId="44" applyFont="1" applyBorder="1" applyAlignment="1">
      <alignment horizontal="left" vertical="center"/>
    </xf>
    <xf numFmtId="3" fontId="82" fillId="0" borderId="23" xfId="45" applyNumberFormat="1" applyFont="1" applyBorder="1" applyAlignment="1">
      <alignment horizontal="center" vertical="center"/>
    </xf>
    <xf numFmtId="3" fontId="82" fillId="0" borderId="24" xfId="45" applyNumberFormat="1" applyFont="1" applyBorder="1" applyAlignment="1">
      <alignment horizontal="center" vertical="center"/>
    </xf>
    <xf numFmtId="3" fontId="82" fillId="0" borderId="25" xfId="45" applyNumberFormat="1" applyFont="1" applyBorder="1" applyAlignment="1">
      <alignment horizontal="center" vertical="center"/>
    </xf>
    <xf numFmtId="3" fontId="17" fillId="3" borderId="26" xfId="45" applyNumberFormat="1" applyFont="1" applyFill="1" applyBorder="1" applyAlignment="1">
      <alignment horizontal="center" vertical="center"/>
    </xf>
    <xf numFmtId="0" fontId="82" fillId="0" borderId="25" xfId="44" applyFont="1" applyBorder="1" applyAlignment="1">
      <alignment horizontal="left" vertical="center"/>
    </xf>
    <xf numFmtId="0" fontId="82" fillId="0" borderId="90" xfId="44" applyFont="1" applyBorder="1" applyAlignment="1">
      <alignment horizontal="left" vertical="center"/>
    </xf>
    <xf numFmtId="0" fontId="82" fillId="0" borderId="23" xfId="44" applyFont="1" applyBorder="1" applyAlignment="1">
      <alignment horizontal="left" vertical="center" wrapText="1"/>
    </xf>
    <xf numFmtId="3" fontId="82" fillId="0" borderId="23" xfId="45" applyNumberFormat="1" applyFont="1" applyFill="1" applyBorder="1" applyAlignment="1">
      <alignment horizontal="center" vertical="center"/>
    </xf>
    <xf numFmtId="3" fontId="82" fillId="0" borderId="24" xfId="45" applyNumberFormat="1" applyFont="1" applyFill="1" applyBorder="1" applyAlignment="1">
      <alignment horizontal="center" vertical="center"/>
    </xf>
    <xf numFmtId="3" fontId="82" fillId="0" borderId="25" xfId="45" applyNumberFormat="1" applyFont="1" applyFill="1" applyBorder="1" applyAlignment="1">
      <alignment horizontal="center" vertical="center"/>
    </xf>
    <xf numFmtId="0" fontId="82" fillId="0" borderId="28" xfId="44" applyFont="1" applyBorder="1" applyAlignment="1">
      <alignment horizontal="left" vertical="center"/>
    </xf>
    <xf numFmtId="0" fontId="82" fillId="0" borderId="94" xfId="44" applyFont="1" applyBorder="1" applyAlignment="1">
      <alignment horizontal="left" vertical="center"/>
    </xf>
    <xf numFmtId="3" fontId="82" fillId="0" borderId="28" xfId="45" applyNumberFormat="1" applyFont="1" applyBorder="1" applyAlignment="1">
      <alignment horizontal="center" vertical="center"/>
    </xf>
    <xf numFmtId="3" fontId="82" fillId="0" borderId="29" xfId="45" applyNumberFormat="1" applyFont="1" applyBorder="1" applyAlignment="1">
      <alignment horizontal="center" vertical="center"/>
    </xf>
    <xf numFmtId="3" fontId="82" fillId="0" borderId="94" xfId="45" applyNumberFormat="1" applyFont="1" applyBorder="1" applyAlignment="1">
      <alignment horizontal="center" vertical="center"/>
    </xf>
    <xf numFmtId="3" fontId="17" fillId="3" borderId="30" xfId="45" applyNumberFormat="1" applyFont="1" applyFill="1" applyBorder="1" applyAlignment="1">
      <alignment horizontal="center" vertical="center"/>
    </xf>
    <xf numFmtId="0" fontId="82" fillId="0" borderId="34" xfId="44" applyFont="1" applyBorder="1" applyAlignment="1">
      <alignment horizontal="left" vertical="center"/>
    </xf>
    <xf numFmtId="3" fontId="11" fillId="0" borderId="29" xfId="0" applyNumberFormat="1" applyFont="1" applyBorder="1" applyAlignment="1">
      <alignment horizontal="center" vertical="center"/>
    </xf>
    <xf numFmtId="3" fontId="11" fillId="0" borderId="94" xfId="0" applyNumberFormat="1" applyFont="1" applyBorder="1" applyAlignment="1">
      <alignment horizontal="center" vertical="center"/>
    </xf>
    <xf numFmtId="3" fontId="12" fillId="2" borderId="38" xfId="0" applyNumberFormat="1" applyFont="1" applyFill="1" applyBorder="1" applyAlignment="1">
      <alignment horizontal="center" vertical="center"/>
    </xf>
    <xf numFmtId="3" fontId="12" fillId="3" borderId="39" xfId="0" applyNumberFormat="1" applyFont="1" applyFill="1" applyBorder="1" applyAlignment="1">
      <alignment horizontal="center" vertical="center"/>
    </xf>
    <xf numFmtId="3" fontId="12" fillId="3" borderId="15" xfId="0" applyNumberFormat="1" applyFont="1" applyFill="1" applyBorder="1" applyAlignment="1">
      <alignment horizontal="center" vertical="center"/>
    </xf>
    <xf numFmtId="3" fontId="12" fillId="3" borderId="41" xfId="0" applyNumberFormat="1" applyFont="1" applyFill="1" applyBorder="1" applyAlignment="1">
      <alignment horizontal="center" vertical="center"/>
    </xf>
    <xf numFmtId="3" fontId="12" fillId="2" borderId="55" xfId="0" applyNumberFormat="1" applyFont="1" applyFill="1" applyBorder="1" applyAlignment="1">
      <alignment horizontal="center" vertical="center"/>
    </xf>
    <xf numFmtId="0" fontId="82" fillId="0" borderId="17" xfId="44" applyFont="1" applyBorder="1" applyAlignment="1">
      <alignment horizontal="left" vertical="center"/>
    </xf>
    <xf numFmtId="3" fontId="11" fillId="0" borderId="43" xfId="0" applyNumberFormat="1" applyFont="1" applyBorder="1" applyAlignment="1">
      <alignment horizontal="center" vertical="center"/>
    </xf>
    <xf numFmtId="3" fontId="11" fillId="0" borderId="18" xfId="0" applyNumberFormat="1" applyFont="1" applyBorder="1" applyAlignment="1">
      <alignment horizontal="center" vertical="center"/>
    </xf>
    <xf numFmtId="3" fontId="11" fillId="0" borderId="45" xfId="0" applyNumberFormat="1" applyFont="1" applyBorder="1" applyAlignment="1">
      <alignment horizontal="center" vertical="center"/>
    </xf>
    <xf numFmtId="3" fontId="12" fillId="2" borderId="53" xfId="0" applyNumberFormat="1" applyFont="1" applyFill="1" applyBorder="1" applyAlignment="1">
      <alignment horizontal="center" vertical="center"/>
    </xf>
    <xf numFmtId="3" fontId="17" fillId="2" borderId="26" xfId="45" applyNumberFormat="1" applyFont="1" applyFill="1" applyBorder="1" applyAlignment="1">
      <alignment horizontal="center" vertical="center"/>
    </xf>
    <xf numFmtId="3" fontId="11" fillId="0" borderId="24" xfId="0" applyNumberFormat="1" applyFont="1" applyFill="1" applyBorder="1" applyAlignment="1">
      <alignment horizontal="center" vertical="center"/>
    </xf>
    <xf numFmtId="3" fontId="11" fillId="0" borderId="25" xfId="0" applyNumberFormat="1" applyFont="1" applyFill="1" applyBorder="1" applyAlignment="1">
      <alignment horizontal="center" vertical="center"/>
    </xf>
    <xf numFmtId="3" fontId="94" fillId="0" borderId="105" xfId="45" applyNumberFormat="1" applyFont="1" applyFill="1" applyBorder="1" applyAlignment="1">
      <alignment horizontal="center" vertical="center" wrapText="1"/>
    </xf>
    <xf numFmtId="3" fontId="94" fillId="0" borderId="106" xfId="45" applyNumberFormat="1" applyFont="1" applyFill="1" applyBorder="1" applyAlignment="1">
      <alignment horizontal="center" vertical="center" wrapText="1"/>
    </xf>
    <xf numFmtId="3" fontId="94" fillId="0" borderId="107" xfId="45" applyNumberFormat="1" applyFont="1" applyFill="1" applyBorder="1" applyAlignment="1">
      <alignment horizontal="center" vertical="center" wrapText="1"/>
    </xf>
    <xf numFmtId="3" fontId="15" fillId="0" borderId="24" xfId="0" applyNumberFormat="1" applyFont="1" applyBorder="1" applyAlignment="1">
      <alignment horizontal="center" vertical="center" wrapText="1"/>
    </xf>
    <xf numFmtId="3" fontId="15" fillId="0" borderId="25" xfId="0" applyNumberFormat="1" applyFont="1" applyBorder="1" applyAlignment="1">
      <alignment horizontal="center" vertical="center" wrapText="1"/>
    </xf>
    <xf numFmtId="0" fontId="93" fillId="0" borderId="0" xfId="1510" applyFont="1"/>
    <xf numFmtId="3" fontId="17" fillId="3" borderId="5" xfId="45" applyNumberFormat="1" applyFont="1" applyFill="1" applyBorder="1" applyAlignment="1">
      <alignment horizontal="center" vertical="center"/>
    </xf>
    <xf numFmtId="3" fontId="17" fillId="3" borderId="31" xfId="45" applyNumberFormat="1" applyFont="1" applyFill="1" applyBorder="1" applyAlignment="1">
      <alignment horizontal="center" vertical="center"/>
    </xf>
    <xf numFmtId="3" fontId="12" fillId="3" borderId="24" xfId="0" applyNumberFormat="1" applyFont="1" applyFill="1" applyBorder="1" applyAlignment="1">
      <alignment horizontal="center" vertical="center"/>
    </xf>
    <xf numFmtId="3" fontId="12" fillId="3" borderId="25" xfId="0" applyNumberFormat="1" applyFont="1" applyFill="1" applyBorder="1" applyAlignment="1">
      <alignment horizontal="center" vertical="center"/>
    </xf>
    <xf numFmtId="0" fontId="17" fillId="0" borderId="0" xfId="44" applyFont="1" applyBorder="1"/>
    <xf numFmtId="0" fontId="17" fillId="3" borderId="86" xfId="44" applyFont="1" applyFill="1" applyBorder="1" applyAlignment="1">
      <alignment horizontal="left" vertical="center"/>
    </xf>
    <xf numFmtId="0" fontId="17" fillId="3" borderId="14" xfId="44" applyFont="1" applyFill="1" applyBorder="1" applyAlignment="1">
      <alignment horizontal="left" vertical="center"/>
    </xf>
    <xf numFmtId="0" fontId="17" fillId="3" borderId="87" xfId="44" applyFont="1" applyFill="1" applyBorder="1" applyAlignment="1">
      <alignment horizontal="left" vertical="center"/>
    </xf>
    <xf numFmtId="0" fontId="82" fillId="0" borderId="17" xfId="44" applyFont="1" applyFill="1" applyBorder="1" applyAlignment="1">
      <alignment horizontal="left" vertical="center"/>
    </xf>
    <xf numFmtId="3" fontId="17" fillId="2" borderId="20" xfId="45" applyNumberFormat="1" applyFont="1" applyFill="1" applyBorder="1" applyAlignment="1">
      <alignment horizontal="center" vertical="center"/>
    </xf>
    <xf numFmtId="0" fontId="82" fillId="0" borderId="18" xfId="44" applyFont="1" applyBorder="1" applyAlignment="1">
      <alignment horizontal="left" vertical="center" wrapText="1"/>
    </xf>
    <xf numFmtId="3" fontId="82" fillId="0" borderId="17" xfId="45" applyNumberFormat="1" applyFont="1" applyFill="1" applyBorder="1" applyAlignment="1">
      <alignment horizontal="center" vertical="center"/>
    </xf>
    <xf numFmtId="3" fontId="82" fillId="0" borderId="18" xfId="45" applyNumberFormat="1" applyFont="1" applyFill="1" applyBorder="1" applyAlignment="1">
      <alignment horizontal="center" vertical="center"/>
    </xf>
    <xf numFmtId="3" fontId="82" fillId="0" borderId="19" xfId="45" applyNumberFormat="1" applyFont="1" applyFill="1" applyBorder="1" applyAlignment="1">
      <alignment horizontal="center" vertical="center"/>
    </xf>
    <xf numFmtId="3" fontId="82" fillId="0" borderId="90" xfId="45" applyNumberFormat="1" applyFont="1" applyFill="1" applyBorder="1" applyAlignment="1">
      <alignment horizontal="center" vertical="center"/>
    </xf>
    <xf numFmtId="3" fontId="82" fillId="0" borderId="96" xfId="45" applyNumberFormat="1" applyFont="1" applyFill="1" applyBorder="1" applyAlignment="1">
      <alignment horizontal="center" vertical="center"/>
    </xf>
    <xf numFmtId="3" fontId="82" fillId="0" borderId="36" xfId="45" applyNumberFormat="1" applyFont="1" applyFill="1" applyBorder="1" applyAlignment="1">
      <alignment horizontal="center" vertical="center"/>
    </xf>
    <xf numFmtId="3" fontId="82" fillId="0" borderId="98" xfId="45" applyNumberFormat="1" applyFont="1" applyFill="1" applyBorder="1" applyAlignment="1">
      <alignment horizontal="center" vertical="center"/>
    </xf>
    <xf numFmtId="3" fontId="17" fillId="2" borderId="38" xfId="45" applyNumberFormat="1" applyFont="1" applyFill="1" applyBorder="1" applyAlignment="1">
      <alignment horizontal="center" vertical="center"/>
    </xf>
    <xf numFmtId="3" fontId="82" fillId="0" borderId="96" xfId="45" applyNumberFormat="1" applyFont="1" applyBorder="1" applyAlignment="1">
      <alignment horizontal="center" vertical="center"/>
    </xf>
    <xf numFmtId="3" fontId="82" fillId="0" borderId="36" xfId="45" applyNumberFormat="1" applyFont="1" applyBorder="1" applyAlignment="1">
      <alignment horizontal="center" vertical="center"/>
    </xf>
    <xf numFmtId="3" fontId="82" fillId="0" borderId="98" xfId="45" applyNumberFormat="1" applyFont="1" applyBorder="1" applyAlignment="1">
      <alignment horizontal="center" vertical="center"/>
    </xf>
    <xf numFmtId="3" fontId="82" fillId="0" borderId="46" xfId="45" applyNumberFormat="1" applyFont="1" applyBorder="1" applyAlignment="1">
      <alignment horizontal="center" vertical="center"/>
    </xf>
    <xf numFmtId="0" fontId="82" fillId="0" borderId="43" xfId="44" applyFont="1" applyBorder="1" applyAlignment="1">
      <alignment horizontal="left" vertical="center"/>
    </xf>
    <xf numFmtId="0" fontId="82" fillId="0" borderId="59" xfId="44" applyFont="1" applyBorder="1" applyAlignment="1">
      <alignment horizontal="left" vertical="center"/>
    </xf>
    <xf numFmtId="0" fontId="82" fillId="0" borderId="91" xfId="44" applyFont="1" applyBorder="1" applyAlignment="1">
      <alignment horizontal="left" vertical="center"/>
    </xf>
    <xf numFmtId="0" fontId="17" fillId="3" borderId="5" xfId="44" applyFont="1" applyFill="1" applyBorder="1" applyAlignment="1">
      <alignment horizontal="left" vertical="center"/>
    </xf>
    <xf numFmtId="0" fontId="17" fillId="3" borderId="6" xfId="44" applyFont="1" applyFill="1" applyBorder="1" applyAlignment="1">
      <alignment horizontal="left" vertical="center"/>
    </xf>
    <xf numFmtId="0" fontId="82" fillId="0" borderId="96" xfId="44" applyFont="1" applyBorder="1" applyAlignment="1">
      <alignment horizontal="left" vertical="center"/>
    </xf>
    <xf numFmtId="3" fontId="17" fillId="3" borderId="38" xfId="45" applyNumberFormat="1" applyFont="1" applyFill="1" applyBorder="1" applyAlignment="1">
      <alignment horizontal="center" vertical="center"/>
    </xf>
    <xf numFmtId="3" fontId="82" fillId="0" borderId="92" xfId="45" applyNumberFormat="1" applyFont="1" applyBorder="1" applyAlignment="1">
      <alignment horizontal="center" vertical="center"/>
    </xf>
    <xf numFmtId="3" fontId="82" fillId="0" borderId="90" xfId="45" applyNumberFormat="1" applyFont="1" applyBorder="1" applyAlignment="1">
      <alignment horizontal="center" vertical="center"/>
    </xf>
    <xf numFmtId="0" fontId="85" fillId="0" borderId="28" xfId="44" applyFont="1" applyBorder="1" applyAlignment="1">
      <alignment horizontal="left" vertical="center"/>
    </xf>
    <xf numFmtId="3" fontId="11" fillId="0" borderId="29" xfId="891" applyNumberFormat="1" applyFont="1" applyBorder="1" applyAlignment="1">
      <alignment horizontal="center" vertical="center"/>
    </xf>
    <xf numFmtId="3" fontId="11" fillId="0" borderId="47" xfId="891" applyNumberFormat="1" applyFont="1" applyBorder="1" applyAlignment="1">
      <alignment horizontal="center" vertical="center"/>
    </xf>
    <xf numFmtId="3" fontId="12" fillId="3" borderId="30" xfId="891" applyNumberFormat="1" applyFont="1" applyFill="1" applyBorder="1" applyAlignment="1">
      <alignment horizontal="center" vertical="center"/>
    </xf>
    <xf numFmtId="0" fontId="83" fillId="0" borderId="23" xfId="1511" applyFont="1" applyBorder="1" applyAlignment="1">
      <alignment horizontal="left" vertical="center"/>
    </xf>
    <xf numFmtId="0" fontId="83" fillId="0" borderId="54" xfId="1511" applyFont="1" applyBorder="1" applyAlignment="1">
      <alignment horizontal="left" vertical="center"/>
    </xf>
    <xf numFmtId="3" fontId="82" fillId="0" borderId="34" xfId="45" applyNumberFormat="1" applyFont="1" applyBorder="1" applyAlignment="1">
      <alignment horizontal="center" vertical="center"/>
    </xf>
    <xf numFmtId="3" fontId="82" fillId="0" borderId="35" xfId="45" applyNumberFormat="1" applyFont="1" applyBorder="1" applyAlignment="1">
      <alignment horizontal="center" vertical="center"/>
    </xf>
    <xf numFmtId="3" fontId="82" fillId="0" borderId="59" xfId="45" applyNumberFormat="1" applyFont="1" applyBorder="1" applyAlignment="1">
      <alignment horizontal="center" vertical="center"/>
    </xf>
    <xf numFmtId="3" fontId="17" fillId="3" borderId="51" xfId="45" applyNumberFormat="1" applyFont="1" applyFill="1" applyBorder="1" applyAlignment="1">
      <alignment horizontal="center" vertical="center"/>
    </xf>
    <xf numFmtId="0" fontId="17" fillId="3" borderId="10" xfId="44" applyFont="1" applyFill="1" applyBorder="1" applyAlignment="1">
      <alignment vertical="center"/>
    </xf>
    <xf numFmtId="0" fontId="17" fillId="3" borderId="12" xfId="44" applyFont="1" applyFill="1" applyBorder="1" applyAlignment="1">
      <alignment vertical="center"/>
    </xf>
    <xf numFmtId="0" fontId="17" fillId="3" borderId="6" xfId="44" applyFont="1" applyFill="1" applyBorder="1" applyAlignment="1">
      <alignment vertical="center"/>
    </xf>
    <xf numFmtId="0" fontId="17" fillId="3" borderId="7" xfId="44" applyFont="1" applyFill="1" applyBorder="1" applyAlignment="1">
      <alignment vertical="center"/>
    </xf>
    <xf numFmtId="3" fontId="17" fillId="3" borderId="6" xfId="45" applyNumberFormat="1" applyFont="1" applyFill="1" applyBorder="1" applyAlignment="1">
      <alignment horizontal="center" vertical="center"/>
    </xf>
    <xf numFmtId="0" fontId="82" fillId="0" borderId="52" xfId="44" applyFont="1" applyBorder="1" applyAlignment="1">
      <alignment horizontal="left" vertical="center"/>
    </xf>
    <xf numFmtId="0" fontId="82" fillId="0" borderId="49" xfId="44" applyFont="1" applyBorder="1" applyAlignment="1">
      <alignment horizontal="left" vertical="center"/>
    </xf>
    <xf numFmtId="0" fontId="12" fillId="0" borderId="0" xfId="1512" applyFont="1" applyBorder="1"/>
    <xf numFmtId="0" fontId="12" fillId="0" borderId="0" xfId="1512" applyFont="1"/>
    <xf numFmtId="0" fontId="11" fillId="0" borderId="0" xfId="1512" applyFont="1" applyBorder="1"/>
    <xf numFmtId="0" fontId="11" fillId="0" borderId="0" xfId="1512" applyFont="1"/>
    <xf numFmtId="0" fontId="83" fillId="0" borderId="34" xfId="1511" applyFont="1" applyBorder="1" applyAlignment="1">
      <alignment horizontal="left" vertical="center"/>
    </xf>
    <xf numFmtId="0" fontId="82" fillId="0" borderId="59" xfId="44" applyFont="1" applyFill="1" applyBorder="1" applyAlignment="1">
      <alignment horizontal="left" vertical="center"/>
    </xf>
    <xf numFmtId="0" fontId="82" fillId="0" borderId="91" xfId="44" applyFont="1" applyFill="1" applyBorder="1" applyAlignment="1">
      <alignment horizontal="left" vertical="center"/>
    </xf>
    <xf numFmtId="0" fontId="12" fillId="3" borderId="86" xfId="1512" applyFont="1" applyFill="1" applyBorder="1" applyAlignment="1">
      <alignment horizontal="left" vertical="center"/>
    </xf>
    <xf numFmtId="0" fontId="12" fillId="3" borderId="35" xfId="1512" applyFont="1" applyFill="1" applyBorder="1" applyAlignment="1">
      <alignment horizontal="left" vertical="center"/>
    </xf>
    <xf numFmtId="0" fontId="12" fillId="3" borderId="58" xfId="1512" applyFont="1" applyFill="1" applyBorder="1" applyAlignment="1">
      <alignment horizontal="left" vertical="center"/>
    </xf>
    <xf numFmtId="3" fontId="12" fillId="3" borderId="14" xfId="1512" applyNumberFormat="1" applyFont="1" applyFill="1" applyBorder="1" applyAlignment="1">
      <alignment horizontal="center" vertical="center"/>
    </xf>
    <xf numFmtId="3" fontId="12" fillId="3" borderId="87" xfId="1512" applyNumberFormat="1" applyFont="1" applyFill="1" applyBorder="1" applyAlignment="1">
      <alignment horizontal="center" vertical="center"/>
    </xf>
    <xf numFmtId="3" fontId="12" fillId="3" borderId="57" xfId="1512" applyNumberFormat="1" applyFont="1" applyFill="1" applyBorder="1" applyAlignment="1">
      <alignment horizontal="center" vertical="center"/>
    </xf>
    <xf numFmtId="3" fontId="12" fillId="3" borderId="14" xfId="0" applyNumberFormat="1" applyFont="1" applyFill="1" applyBorder="1" applyAlignment="1">
      <alignment horizontal="center" vertical="center"/>
    </xf>
    <xf numFmtId="3" fontId="12" fillId="3" borderId="87" xfId="0" applyNumberFormat="1" applyFont="1" applyFill="1" applyBorder="1" applyAlignment="1">
      <alignment horizontal="center" vertical="center"/>
    </xf>
    <xf numFmtId="3" fontId="12" fillId="3" borderId="57" xfId="0" applyNumberFormat="1" applyFont="1" applyFill="1" applyBorder="1" applyAlignment="1">
      <alignment horizontal="center" vertical="center"/>
    </xf>
    <xf numFmtId="0" fontId="13" fillId="3" borderId="5" xfId="1512" applyFont="1" applyFill="1" applyBorder="1" applyAlignment="1">
      <alignment horizontal="left" vertical="center"/>
    </xf>
    <xf numFmtId="0" fontId="13" fillId="3" borderId="6" xfId="1512" applyFont="1" applyFill="1" applyBorder="1" applyAlignment="1">
      <alignment horizontal="left" vertical="center"/>
    </xf>
    <xf numFmtId="0" fontId="13" fillId="3" borderId="7" xfId="1512" applyFont="1" applyFill="1" applyBorder="1" applyAlignment="1">
      <alignment horizontal="left" vertical="center"/>
    </xf>
    <xf numFmtId="3" fontId="12" fillId="3" borderId="36" xfId="1512" applyNumberFormat="1" applyFont="1" applyFill="1" applyBorder="1" applyAlignment="1">
      <alignment horizontal="center" vertical="center"/>
    </xf>
    <xf numFmtId="3" fontId="12" fillId="3" borderId="98" xfId="1512" applyNumberFormat="1" applyFont="1" applyFill="1" applyBorder="1" applyAlignment="1">
      <alignment horizontal="center" vertical="center"/>
    </xf>
    <xf numFmtId="3" fontId="12" fillId="3" borderId="36" xfId="0" applyNumberFormat="1" applyFont="1" applyFill="1" applyBorder="1" applyAlignment="1">
      <alignment horizontal="center" vertical="center"/>
    </xf>
    <xf numFmtId="3" fontId="12" fillId="3" borderId="98" xfId="0" applyNumberFormat="1" applyFont="1" applyFill="1" applyBorder="1" applyAlignment="1">
      <alignment horizontal="center" vertical="center"/>
    </xf>
    <xf numFmtId="0" fontId="12" fillId="3" borderId="10" xfId="1512" applyFont="1" applyFill="1" applyBorder="1" applyAlignment="1">
      <alignment horizontal="left" vertical="center"/>
    </xf>
    <xf numFmtId="0" fontId="12" fillId="3" borderId="15" xfId="1512" applyFont="1" applyFill="1" applyBorder="1" applyAlignment="1">
      <alignment horizontal="left" vertical="center"/>
    </xf>
    <xf numFmtId="0" fontId="12" fillId="3" borderId="31" xfId="1512" applyFont="1" applyFill="1" applyBorder="1" applyAlignment="1">
      <alignment horizontal="left" vertical="center"/>
    </xf>
    <xf numFmtId="3" fontId="12" fillId="3" borderId="15" xfId="1512" applyNumberFormat="1" applyFont="1" applyFill="1" applyBorder="1" applyAlignment="1">
      <alignment horizontal="center" vertical="center"/>
    </xf>
    <xf numFmtId="3" fontId="12" fillId="3" borderId="12" xfId="1512" applyNumberFormat="1" applyFont="1" applyFill="1" applyBorder="1" applyAlignment="1">
      <alignment horizontal="center" vertical="center"/>
    </xf>
    <xf numFmtId="3" fontId="12" fillId="3" borderId="13" xfId="1512" applyNumberFormat="1" applyFont="1" applyFill="1" applyBorder="1" applyAlignment="1">
      <alignment horizontal="center" vertical="center"/>
    </xf>
    <xf numFmtId="3" fontId="12" fillId="3" borderId="12" xfId="0" applyNumberFormat="1" applyFont="1" applyFill="1" applyBorder="1" applyAlignment="1">
      <alignment horizontal="center" vertical="center"/>
    </xf>
    <xf numFmtId="3" fontId="12" fillId="3" borderId="13" xfId="0" applyNumberFormat="1" applyFont="1" applyFill="1" applyBorder="1" applyAlignment="1">
      <alignment horizontal="center" vertical="center"/>
    </xf>
    <xf numFmtId="0" fontId="96" fillId="0" borderId="0" xfId="874" applyFont="1"/>
    <xf numFmtId="0" fontId="15" fillId="0" borderId="0" xfId="49" applyFont="1"/>
    <xf numFmtId="0" fontId="24" fillId="0" borderId="0" xfId="51" applyFont="1" applyAlignment="1">
      <alignment horizontal="center"/>
    </xf>
    <xf numFmtId="0" fontId="13" fillId="0" borderId="0" xfId="49" applyFont="1"/>
    <xf numFmtId="0" fontId="13" fillId="68" borderId="8" xfId="51" applyFont="1" applyFill="1" applyBorder="1" applyAlignment="1">
      <alignment horizontal="center" vertical="center" wrapText="1"/>
    </xf>
    <xf numFmtId="0" fontId="13" fillId="68" borderId="15" xfId="51" applyFont="1" applyFill="1" applyBorder="1" applyAlignment="1">
      <alignment horizontal="center" vertical="center" wrapText="1"/>
    </xf>
    <xf numFmtId="0" fontId="13" fillId="68" borderId="9" xfId="51" applyFont="1" applyFill="1" applyBorder="1" applyAlignment="1">
      <alignment horizontal="center" vertical="center" wrapText="1"/>
    </xf>
    <xf numFmtId="0" fontId="11" fillId="0" borderId="20" xfId="51" applyFont="1" applyFill="1" applyBorder="1" applyAlignment="1">
      <alignment horizontal="left" vertical="center" wrapText="1"/>
    </xf>
    <xf numFmtId="3" fontId="15" fillId="0" borderId="48" xfId="49" applyNumberFormat="1" applyFont="1" applyBorder="1" applyAlignment="1">
      <alignment horizontal="center" vertical="center"/>
    </xf>
    <xf numFmtId="3" fontId="15" fillId="0" borderId="44" xfId="49" applyNumberFormat="1" applyFont="1" applyBorder="1" applyAlignment="1">
      <alignment horizontal="center" vertical="center"/>
    </xf>
    <xf numFmtId="3" fontId="15" fillId="0" borderId="50" xfId="49" applyNumberFormat="1" applyFont="1" applyBorder="1" applyAlignment="1">
      <alignment horizontal="center" vertical="center"/>
    </xf>
    <xf numFmtId="0" fontId="11" fillId="0" borderId="26" xfId="51" applyFont="1" applyFill="1" applyBorder="1" applyAlignment="1">
      <alignment horizontal="left" vertical="center" wrapText="1"/>
    </xf>
    <xf numFmtId="3" fontId="15" fillId="0" borderId="21" xfId="49" applyNumberFormat="1" applyFont="1" applyBorder="1" applyAlignment="1">
      <alignment horizontal="center" vertical="center"/>
    </xf>
    <xf numFmtId="3" fontId="15" fillId="0" borderId="24" xfId="49" applyNumberFormat="1" applyFont="1" applyBorder="1" applyAlignment="1">
      <alignment horizontal="center" vertical="center"/>
    </xf>
    <xf numFmtId="3" fontId="15" fillId="0" borderId="22" xfId="49" applyNumberFormat="1" applyFont="1" applyBorder="1" applyAlignment="1">
      <alignment horizontal="center" vertical="center"/>
    </xf>
    <xf numFmtId="0" fontId="11" fillId="0" borderId="30" xfId="51" applyFont="1" applyFill="1" applyBorder="1" applyAlignment="1">
      <alignment horizontal="left" vertical="center" wrapText="1"/>
    </xf>
    <xf numFmtId="3" fontId="15" fillId="0" borderId="32" xfId="49" applyNumberFormat="1" applyFont="1" applyBorder="1" applyAlignment="1">
      <alignment horizontal="center" vertical="center"/>
    </xf>
    <xf numFmtId="3" fontId="15" fillId="0" borderId="35" xfId="49" applyNumberFormat="1" applyFont="1" applyBorder="1" applyAlignment="1">
      <alignment horizontal="center" vertical="center"/>
    </xf>
    <xf numFmtId="3" fontId="15" fillId="0" borderId="33" xfId="49" applyNumberFormat="1" applyFont="1" applyBorder="1" applyAlignment="1">
      <alignment horizontal="center" vertical="center"/>
    </xf>
    <xf numFmtId="0" fontId="12" fillId="2" borderId="13" xfId="51" applyFont="1" applyFill="1" applyBorder="1" applyAlignment="1">
      <alignment horizontal="center" vertical="center" wrapText="1"/>
    </xf>
    <xf numFmtId="3" fontId="13" fillId="2" borderId="5" xfId="49" applyNumberFormat="1" applyFont="1" applyFill="1" applyBorder="1" applyAlignment="1">
      <alignment horizontal="center" vertical="center"/>
    </xf>
    <xf numFmtId="3" fontId="13" fillId="2" borderId="15" xfId="49" applyNumberFormat="1" applyFont="1" applyFill="1" applyBorder="1" applyAlignment="1">
      <alignment horizontal="center" vertical="center"/>
    </xf>
    <xf numFmtId="3" fontId="13" fillId="2" borderId="7" xfId="49" applyNumberFormat="1" applyFont="1" applyFill="1" applyBorder="1" applyAlignment="1">
      <alignment horizontal="center" vertical="center"/>
    </xf>
    <xf numFmtId="0" fontId="15" fillId="0" borderId="0" xfId="1447" applyFont="1"/>
    <xf numFmtId="0" fontId="96" fillId="0" borderId="0" xfId="51" applyFont="1"/>
    <xf numFmtId="0" fontId="15" fillId="0" borderId="0" xfId="51" applyFont="1"/>
    <xf numFmtId="0" fontId="15" fillId="0" borderId="0" xfId="1447" applyFont="1" applyAlignment="1">
      <alignment vertical="center"/>
    </xf>
    <xf numFmtId="0" fontId="15" fillId="0" borderId="0" xfId="1447" applyFont="1" applyFill="1" applyAlignment="1">
      <alignment vertical="center"/>
    </xf>
    <xf numFmtId="0" fontId="12" fillId="0" borderId="0" xfId="1447" applyFont="1" applyFill="1" applyAlignment="1">
      <alignment horizontal="right" vertical="center"/>
    </xf>
    <xf numFmtId="0" fontId="15" fillId="0" borderId="1" xfId="1447" applyFont="1" applyBorder="1" applyAlignment="1">
      <alignment vertical="center"/>
    </xf>
    <xf numFmtId="0" fontId="23" fillId="0" borderId="0" xfId="1447" applyFont="1" applyFill="1" applyAlignment="1">
      <alignment vertical="center" wrapText="1" readingOrder="1"/>
    </xf>
    <xf numFmtId="0" fontId="23" fillId="0" borderId="1" xfId="1447" applyFont="1" applyFill="1" applyBorder="1" applyAlignment="1">
      <alignment horizontal="right" vertical="center" readingOrder="1"/>
    </xf>
    <xf numFmtId="0" fontId="12" fillId="68" borderId="13" xfId="32" applyFont="1" applyFill="1" applyBorder="1" applyAlignment="1">
      <alignment horizontal="center" vertical="center" wrapText="1"/>
    </xf>
    <xf numFmtId="0" fontId="12" fillId="68" borderId="5" xfId="1447" applyFont="1" applyFill="1" applyBorder="1" applyAlignment="1">
      <alignment horizontal="center" vertical="center" wrapText="1"/>
    </xf>
    <xf numFmtId="0" fontId="12" fillId="68" borderId="15" xfId="1447" applyFont="1" applyFill="1" applyBorder="1" applyAlignment="1">
      <alignment horizontal="center" vertical="center" wrapText="1"/>
    </xf>
    <xf numFmtId="0" fontId="12" fillId="68" borderId="31" xfId="1447" applyFont="1" applyFill="1" applyBorder="1" applyAlignment="1">
      <alignment horizontal="center" vertical="center" wrapText="1"/>
    </xf>
    <xf numFmtId="0" fontId="23" fillId="0" borderId="0" xfId="1447" applyFont="1" applyFill="1" applyBorder="1" applyAlignment="1">
      <alignment vertical="center" wrapText="1" readingOrder="1"/>
    </xf>
    <xf numFmtId="0" fontId="11" fillId="0" borderId="20" xfId="32" applyFont="1" applyFill="1" applyBorder="1" applyAlignment="1">
      <alignment horizontal="left" vertical="center" wrapText="1"/>
    </xf>
    <xf numFmtId="3" fontId="23" fillId="0" borderId="43" xfId="1447" applyNumberFormat="1" applyFont="1" applyFill="1" applyBorder="1" applyAlignment="1">
      <alignment horizontal="center" vertical="center" wrapText="1"/>
    </xf>
    <xf numFmtId="3" fontId="23" fillId="0" borderId="44" xfId="1447" applyNumberFormat="1" applyFont="1" applyFill="1" applyBorder="1" applyAlignment="1">
      <alignment horizontal="center" vertical="center" wrapText="1"/>
    </xf>
    <xf numFmtId="3" fontId="23" fillId="0" borderId="45" xfId="1447" applyNumberFormat="1" applyFont="1" applyFill="1" applyBorder="1" applyAlignment="1">
      <alignment horizontal="center" vertical="center" wrapText="1"/>
    </xf>
    <xf numFmtId="0" fontId="11" fillId="0" borderId="26" xfId="32" applyFont="1" applyFill="1" applyBorder="1" applyAlignment="1">
      <alignment horizontal="left" vertical="center" wrapText="1"/>
    </xf>
    <xf numFmtId="3" fontId="23" fillId="0" borderId="23" xfId="1447" applyNumberFormat="1" applyFont="1" applyFill="1" applyBorder="1" applyAlignment="1">
      <alignment horizontal="center" vertical="center" wrapText="1"/>
    </xf>
    <xf numFmtId="3" fontId="23" fillId="0" borderId="24" xfId="1447" applyNumberFormat="1" applyFont="1" applyFill="1" applyBorder="1" applyAlignment="1">
      <alignment horizontal="center" vertical="center" wrapText="1"/>
    </xf>
    <xf numFmtId="3" fontId="23" fillId="0" borderId="46" xfId="1447" applyNumberFormat="1" applyFont="1" applyFill="1" applyBorder="1" applyAlignment="1">
      <alignment horizontal="center" vertical="center" wrapText="1"/>
    </xf>
    <xf numFmtId="0" fontId="11" fillId="0" borderId="30" xfId="32" applyFont="1" applyFill="1" applyBorder="1" applyAlignment="1">
      <alignment horizontal="left" vertical="center" wrapText="1"/>
    </xf>
    <xf numFmtId="3" fontId="23" fillId="0" borderId="28" xfId="1447" applyNumberFormat="1" applyFont="1" applyFill="1" applyBorder="1" applyAlignment="1">
      <alignment horizontal="center" vertical="center" wrapText="1"/>
    </xf>
    <xf numFmtId="3" fontId="23" fillId="0" borderId="29" xfId="1447" applyNumberFormat="1" applyFont="1" applyFill="1" applyBorder="1" applyAlignment="1">
      <alignment horizontal="center" vertical="center" wrapText="1"/>
    </xf>
    <xf numFmtId="3" fontId="23" fillId="0" borderId="47" xfId="1447" applyNumberFormat="1" applyFont="1" applyFill="1" applyBorder="1" applyAlignment="1">
      <alignment horizontal="center" vertical="center" wrapText="1"/>
    </xf>
    <xf numFmtId="0" fontId="12" fillId="2" borderId="13" xfId="32" applyFont="1" applyFill="1" applyBorder="1" applyAlignment="1">
      <alignment horizontal="center" vertical="center" wrapText="1"/>
    </xf>
    <xf numFmtId="3" fontId="22" fillId="2" borderId="10" xfId="1447" applyNumberFormat="1" applyFont="1" applyFill="1" applyBorder="1" applyAlignment="1">
      <alignment horizontal="center" vertical="center" wrapText="1"/>
    </xf>
    <xf numFmtId="3" fontId="15" fillId="0" borderId="0" xfId="1447" applyNumberFormat="1" applyFont="1" applyFill="1" applyAlignment="1">
      <alignment vertical="center"/>
    </xf>
    <xf numFmtId="0" fontId="97" fillId="0" borderId="0" xfId="1447" applyFont="1" applyFill="1" applyAlignment="1">
      <alignment vertical="center"/>
    </xf>
    <xf numFmtId="0" fontId="97" fillId="0" borderId="0" xfId="1447" applyFont="1" applyFill="1" applyAlignment="1">
      <alignment vertical="center" wrapText="1" readingOrder="1"/>
    </xf>
    <xf numFmtId="0" fontId="12" fillId="68" borderId="5" xfId="32" applyFont="1" applyFill="1" applyBorder="1" applyAlignment="1">
      <alignment horizontal="center" vertical="center" wrapText="1"/>
    </xf>
    <xf numFmtId="0" fontId="12" fillId="68" borderId="15" xfId="32" applyFont="1" applyFill="1" applyBorder="1" applyAlignment="1">
      <alignment horizontal="center" vertical="center" wrapText="1"/>
    </xf>
    <xf numFmtId="0" fontId="12" fillId="68" borderId="7" xfId="32" applyFont="1" applyFill="1" applyBorder="1" applyAlignment="1">
      <alignment horizontal="center" vertical="center" wrapText="1"/>
    </xf>
    <xf numFmtId="3" fontId="11" fillId="0" borderId="44" xfId="1447" applyNumberFormat="1" applyFont="1" applyFill="1" applyBorder="1" applyAlignment="1">
      <alignment horizontal="center" vertical="center" wrapText="1"/>
    </xf>
    <xf numFmtId="3" fontId="15" fillId="0" borderId="45" xfId="1447" applyNumberFormat="1" applyFont="1" applyFill="1" applyBorder="1" applyAlignment="1">
      <alignment horizontal="center" vertical="center"/>
    </xf>
    <xf numFmtId="3" fontId="11" fillId="0" borderId="24" xfId="1447" applyNumberFormat="1" applyFont="1" applyFill="1" applyBorder="1" applyAlignment="1">
      <alignment horizontal="center" vertical="center" wrapText="1"/>
    </xf>
    <xf numFmtId="3" fontId="15" fillId="0" borderId="46" xfId="1447" applyNumberFormat="1" applyFont="1" applyFill="1" applyBorder="1" applyAlignment="1">
      <alignment horizontal="center" vertical="center"/>
    </xf>
    <xf numFmtId="3" fontId="11" fillId="0" borderId="29" xfId="1447" applyNumberFormat="1" applyFont="1" applyFill="1" applyBorder="1" applyAlignment="1">
      <alignment horizontal="center" vertical="center" wrapText="1"/>
    </xf>
    <xf numFmtId="3" fontId="15" fillId="0" borderId="47" xfId="1447" applyNumberFormat="1" applyFont="1" applyFill="1" applyBorder="1" applyAlignment="1">
      <alignment horizontal="center" vertical="center"/>
    </xf>
    <xf numFmtId="3" fontId="12" fillId="2" borderId="10" xfId="1447" applyNumberFormat="1" applyFont="1" applyFill="1" applyBorder="1" applyAlignment="1">
      <alignment horizontal="center" vertical="center" wrapText="1"/>
    </xf>
    <xf numFmtId="0" fontId="13" fillId="68" borderId="10" xfId="51" applyFont="1" applyFill="1" applyBorder="1" applyAlignment="1">
      <alignment horizontal="center" vertical="center" wrapText="1"/>
    </xf>
    <xf numFmtId="0" fontId="13" fillId="68" borderId="31" xfId="51" applyFont="1" applyFill="1" applyBorder="1" applyAlignment="1">
      <alignment horizontal="center" vertical="center" wrapText="1"/>
    </xf>
    <xf numFmtId="0" fontId="11" fillId="0" borderId="16" xfId="51" applyFont="1" applyFill="1" applyBorder="1" applyAlignment="1">
      <alignment horizontal="left" vertical="center" wrapText="1"/>
    </xf>
    <xf numFmtId="3" fontId="15" fillId="0" borderId="17" xfId="49" applyNumberFormat="1" applyFont="1" applyBorder="1" applyAlignment="1">
      <alignment horizontal="center" vertical="center"/>
    </xf>
    <xf numFmtId="3" fontId="15" fillId="0" borderId="18" xfId="49" applyNumberFormat="1" applyFont="1" applyBorder="1" applyAlignment="1">
      <alignment horizontal="center" vertical="center"/>
    </xf>
    <xf numFmtId="3" fontId="15" fillId="0" borderId="84" xfId="49" applyNumberFormat="1" applyFont="1" applyBorder="1" applyAlignment="1">
      <alignment horizontal="center" vertical="center"/>
    </xf>
    <xf numFmtId="0" fontId="11" fillId="0" borderId="21" xfId="51" applyFont="1" applyFill="1" applyBorder="1" applyAlignment="1">
      <alignment horizontal="left" vertical="center" wrapText="1"/>
    </xf>
    <xf numFmtId="3" fontId="15" fillId="0" borderId="23" xfId="49" applyNumberFormat="1" applyFont="1" applyBorder="1" applyAlignment="1">
      <alignment horizontal="center" vertical="center"/>
    </xf>
    <xf numFmtId="3" fontId="15" fillId="0" borderId="46" xfId="49" applyNumberFormat="1" applyFont="1" applyBorder="1" applyAlignment="1">
      <alignment horizontal="center" vertical="center"/>
    </xf>
    <xf numFmtId="0" fontId="11" fillId="0" borderId="27" xfId="51" applyFont="1" applyFill="1" applyBorder="1" applyAlignment="1">
      <alignment horizontal="left" vertical="center" wrapText="1"/>
    </xf>
    <xf numFmtId="3" fontId="15" fillId="0" borderId="28" xfId="49" applyNumberFormat="1" applyFont="1" applyBorder="1" applyAlignment="1">
      <alignment horizontal="center" vertical="center"/>
    </xf>
    <xf numFmtId="3" fontId="15" fillId="0" borderId="29" xfId="49" applyNumberFormat="1" applyFont="1" applyBorder="1" applyAlignment="1">
      <alignment horizontal="center" vertical="center"/>
    </xf>
    <xf numFmtId="3" fontId="15" fillId="0" borderId="47" xfId="49" applyNumberFormat="1" applyFont="1" applyBorder="1" applyAlignment="1">
      <alignment horizontal="center" vertical="center"/>
    </xf>
    <xf numFmtId="0" fontId="12" fillId="2" borderId="5" xfId="51" applyFont="1" applyFill="1" applyBorder="1" applyAlignment="1">
      <alignment horizontal="center" vertical="center" wrapText="1"/>
    </xf>
    <xf numFmtId="3" fontId="13" fillId="2" borderId="10" xfId="49" applyNumberFormat="1" applyFont="1" applyFill="1" applyBorder="1" applyAlignment="1">
      <alignment horizontal="center" vertical="center"/>
    </xf>
    <xf numFmtId="3" fontId="13" fillId="2" borderId="31" xfId="49" applyNumberFormat="1" applyFont="1" applyFill="1" applyBorder="1" applyAlignment="1">
      <alignment horizontal="center" vertical="center"/>
    </xf>
    <xf numFmtId="168" fontId="15" fillId="0" borderId="17" xfId="49" applyNumberFormat="1" applyFont="1" applyBorder="1" applyAlignment="1">
      <alignment horizontal="center" vertical="center"/>
    </xf>
    <xf numFmtId="168" fontId="15" fillId="0" borderId="18" xfId="49" applyNumberFormat="1" applyFont="1" applyBorder="1" applyAlignment="1">
      <alignment horizontal="center" vertical="center"/>
    </xf>
    <xf numFmtId="168" fontId="15" fillId="0" borderId="84" xfId="49" applyNumberFormat="1" applyFont="1" applyBorder="1" applyAlignment="1">
      <alignment horizontal="center" vertical="center"/>
    </xf>
    <xf numFmtId="168" fontId="15" fillId="0" borderId="23" xfId="49" applyNumberFormat="1" applyFont="1" applyBorder="1" applyAlignment="1">
      <alignment horizontal="center" vertical="center"/>
    </xf>
    <xf numFmtId="168" fontId="15" fillId="0" borderId="24" xfId="49" applyNumberFormat="1" applyFont="1" applyBorder="1" applyAlignment="1">
      <alignment horizontal="center" vertical="center"/>
    </xf>
    <xf numFmtId="168" fontId="15" fillId="0" borderId="46" xfId="49" applyNumberFormat="1" applyFont="1" applyBorder="1" applyAlignment="1">
      <alignment horizontal="center" vertical="center"/>
    </xf>
    <xf numFmtId="168" fontId="15" fillId="0" borderId="28" xfId="49" applyNumberFormat="1" applyFont="1" applyBorder="1" applyAlignment="1">
      <alignment horizontal="center" vertical="center"/>
    </xf>
    <xf numFmtId="168" fontId="15" fillId="0" borderId="29" xfId="49" applyNumberFormat="1" applyFont="1" applyBorder="1" applyAlignment="1">
      <alignment horizontal="center" vertical="center"/>
    </xf>
    <xf numFmtId="168" fontId="15" fillId="0" borderId="47" xfId="49" applyNumberFormat="1" applyFont="1" applyBorder="1" applyAlignment="1">
      <alignment horizontal="center" vertical="center"/>
    </xf>
    <xf numFmtId="168" fontId="13" fillId="2" borderId="10" xfId="49" applyNumberFormat="1" applyFont="1" applyFill="1" applyBorder="1" applyAlignment="1">
      <alignment horizontal="center" vertical="center"/>
    </xf>
    <xf numFmtId="168" fontId="13" fillId="2" borderId="15" xfId="49" applyNumberFormat="1" applyFont="1" applyFill="1" applyBorder="1" applyAlignment="1">
      <alignment horizontal="center" vertical="center"/>
    </xf>
    <xf numFmtId="168" fontId="13" fillId="2" borderId="31" xfId="49" applyNumberFormat="1" applyFont="1" applyFill="1" applyBorder="1" applyAlignment="1">
      <alignment horizontal="center" vertical="center"/>
    </xf>
    <xf numFmtId="0" fontId="15" fillId="0" borderId="0" xfId="49" applyFont="1" applyAlignment="1">
      <alignment horizontal="left" vertical="center"/>
    </xf>
    <xf numFmtId="0" fontId="23" fillId="0" borderId="0" xfId="1447" applyFont="1" applyAlignment="1">
      <alignment vertical="center" wrapText="1"/>
    </xf>
    <xf numFmtId="0" fontId="12" fillId="0" borderId="0" xfId="1447" applyFont="1" applyAlignment="1">
      <alignment horizontal="right" vertical="center" wrapText="1"/>
    </xf>
    <xf numFmtId="0" fontId="98" fillId="0" borderId="0" xfId="1447" applyFont="1" applyAlignment="1">
      <alignment vertical="center" wrapText="1"/>
    </xf>
    <xf numFmtId="0" fontId="99" fillId="0" borderId="0" xfId="1447" applyFont="1" applyAlignment="1">
      <alignment horizontal="center" vertical="center" wrapText="1"/>
    </xf>
    <xf numFmtId="0" fontId="23" fillId="0" borderId="5" xfId="32" applyFont="1" applyFill="1" applyBorder="1" applyAlignment="1">
      <alignment vertical="center" wrapText="1"/>
    </xf>
    <xf numFmtId="0" fontId="22" fillId="68" borderId="15" xfId="32" applyFont="1" applyFill="1" applyBorder="1" applyAlignment="1">
      <alignment horizontal="center" vertical="center" wrapText="1"/>
    </xf>
    <xf numFmtId="0" fontId="12" fillId="68" borderId="54" xfId="32" applyFont="1" applyFill="1" applyBorder="1" applyAlignment="1">
      <alignment horizontal="center" vertical="center" wrapText="1"/>
    </xf>
    <xf numFmtId="3" fontId="23" fillId="0" borderId="36" xfId="1447" applyNumberFormat="1" applyFont="1" applyBorder="1" applyAlignment="1">
      <alignment horizontal="center" vertical="center" wrapText="1"/>
    </xf>
    <xf numFmtId="3" fontId="11" fillId="0" borderId="36" xfId="1447" applyNumberFormat="1" applyFont="1" applyBorder="1" applyAlignment="1">
      <alignment horizontal="center" vertical="center" wrapText="1"/>
    </xf>
    <xf numFmtId="3" fontId="82" fillId="0" borderId="37" xfId="1447" applyNumberFormat="1" applyFont="1" applyBorder="1" applyAlignment="1">
      <alignment horizontal="center" vertical="center" wrapText="1"/>
    </xf>
    <xf numFmtId="3" fontId="0" fillId="0" borderId="0" xfId="0" applyNumberFormat="1"/>
    <xf numFmtId="0" fontId="12" fillId="68" borderId="21" xfId="32" applyFont="1" applyFill="1" applyBorder="1" applyAlignment="1">
      <alignment horizontal="center" vertical="center" wrapText="1"/>
    </xf>
    <xf numFmtId="3" fontId="23" fillId="0" borderId="24" xfId="1447" applyNumberFormat="1" applyFont="1" applyBorder="1" applyAlignment="1">
      <alignment horizontal="center" vertical="center" wrapText="1"/>
    </xf>
    <xf numFmtId="3" fontId="11" fillId="0" borderId="24" xfId="1447" applyNumberFormat="1" applyFont="1" applyBorder="1" applyAlignment="1">
      <alignment horizontal="center" vertical="center" wrapText="1"/>
    </xf>
    <xf numFmtId="3" fontId="82" fillId="0" borderId="22" xfId="1447" applyNumberFormat="1" applyFont="1" applyBorder="1" applyAlignment="1">
      <alignment horizontal="center" vertical="center" wrapText="1"/>
    </xf>
    <xf numFmtId="0" fontId="23" fillId="0" borderId="5" xfId="1447" applyFont="1" applyBorder="1" applyAlignment="1">
      <alignment vertical="center" wrapText="1"/>
    </xf>
    <xf numFmtId="3" fontId="22" fillId="0" borderId="15" xfId="1447" applyNumberFormat="1" applyFont="1" applyBorder="1" applyAlignment="1">
      <alignment horizontal="center" vertical="center" wrapText="1"/>
    </xf>
    <xf numFmtId="3" fontId="12" fillId="0" borderId="15" xfId="1447" applyNumberFormat="1" applyFont="1" applyBorder="1" applyAlignment="1">
      <alignment horizontal="center" vertical="center" wrapText="1"/>
    </xf>
    <xf numFmtId="3" fontId="17" fillId="0" borderId="15" xfId="1447" applyNumberFormat="1" applyFont="1" applyBorder="1" applyAlignment="1">
      <alignment horizontal="center" vertical="center" wrapText="1"/>
    </xf>
    <xf numFmtId="3" fontId="23" fillId="0" borderId="0" xfId="1447" applyNumberFormat="1" applyFont="1" applyAlignment="1">
      <alignment vertical="center" wrapText="1"/>
    </xf>
    <xf numFmtId="3" fontId="23" fillId="0" borderId="37" xfId="1447" applyNumberFormat="1" applyFont="1" applyBorder="1" applyAlignment="1">
      <alignment horizontal="center" vertical="center" wrapText="1"/>
    </xf>
    <xf numFmtId="3" fontId="23" fillId="0" borderId="22" xfId="1447" applyNumberFormat="1" applyFont="1" applyBorder="1" applyAlignment="1">
      <alignment horizontal="center" vertical="center" wrapText="1"/>
    </xf>
    <xf numFmtId="3" fontId="22" fillId="0" borderId="7" xfId="1447" applyNumberFormat="1" applyFont="1" applyBorder="1" applyAlignment="1">
      <alignment horizontal="center" vertical="center" wrapText="1"/>
    </xf>
    <xf numFmtId="0" fontId="3" fillId="0" borderId="0" xfId="1447"/>
    <xf numFmtId="0" fontId="12" fillId="0" borderId="0" xfId="1447" applyFont="1" applyFill="1" applyAlignment="1">
      <alignment horizontal="right"/>
    </xf>
    <xf numFmtId="49" fontId="22" fillId="0" borderId="24" xfId="32" quotePrefix="1" applyNumberFormat="1" applyFont="1" applyFill="1" applyBorder="1" applyAlignment="1">
      <alignment horizontal="center" vertical="center" wrapText="1"/>
    </xf>
    <xf numFmtId="0" fontId="22" fillId="0" borderId="24" xfId="32" applyFont="1" applyFill="1" applyBorder="1" applyAlignment="1">
      <alignment horizontal="center" vertical="center" wrapText="1"/>
    </xf>
    <xf numFmtId="0" fontId="22" fillId="0" borderId="46" xfId="32" applyFont="1" applyFill="1" applyBorder="1" applyAlignment="1">
      <alignment horizontal="center" vertical="center" wrapText="1"/>
    </xf>
    <xf numFmtId="0" fontId="23" fillId="0" borderId="23" xfId="1447" applyFont="1" applyFill="1" applyBorder="1" applyAlignment="1">
      <alignment horizontal="center" vertical="center" wrapText="1"/>
    </xf>
    <xf numFmtId="0" fontId="22" fillId="0" borderId="34" xfId="1447" applyFont="1" applyFill="1" applyBorder="1" applyAlignment="1">
      <alignment horizontal="center" vertical="center" wrapText="1"/>
    </xf>
    <xf numFmtId="3" fontId="22" fillId="0" borderId="35" xfId="0" applyNumberFormat="1" applyFont="1" applyFill="1" applyBorder="1" applyAlignment="1">
      <alignment horizontal="center" vertical="center" wrapText="1"/>
    </xf>
    <xf numFmtId="0" fontId="22" fillId="0" borderId="0" xfId="1447" applyFont="1" applyFill="1" applyBorder="1" applyAlignment="1">
      <alignment horizontal="center" vertical="center" wrapText="1"/>
    </xf>
    <xf numFmtId="3" fontId="22" fillId="0" borderId="0" xfId="1447" applyNumberFormat="1" applyFont="1" applyFill="1" applyBorder="1" applyAlignment="1">
      <alignment horizontal="center" vertical="center" wrapText="1"/>
    </xf>
    <xf numFmtId="3" fontId="3" fillId="0" borderId="0" xfId="1447" applyNumberFormat="1"/>
    <xf numFmtId="0" fontId="3" fillId="0" borderId="0" xfId="1447" applyBorder="1"/>
    <xf numFmtId="0" fontId="0" fillId="0" borderId="0" xfId="0" applyBorder="1"/>
    <xf numFmtId="0" fontId="1" fillId="0" borderId="0" xfId="1447" applyFont="1"/>
    <xf numFmtId="3" fontId="11" fillId="0" borderId="46" xfId="1447" applyNumberFormat="1" applyFont="1" applyFill="1" applyBorder="1" applyAlignment="1">
      <alignment horizontal="center" vertical="center" wrapText="1"/>
    </xf>
    <xf numFmtId="0" fontId="100" fillId="0" borderId="0" xfId="1447" applyFont="1"/>
    <xf numFmtId="0" fontId="12" fillId="0" borderId="0" xfId="1447" applyFont="1" applyAlignment="1"/>
    <xf numFmtId="0" fontId="12" fillId="0" borderId="0" xfId="1447" applyFont="1" applyAlignment="1">
      <alignment horizontal="right"/>
    </xf>
    <xf numFmtId="0" fontId="100" fillId="0" borderId="0" xfId="1447" applyFont="1" applyAlignment="1">
      <alignment horizontal="center"/>
    </xf>
    <xf numFmtId="0" fontId="100" fillId="0" borderId="0" xfId="1447" applyFont="1" applyBorder="1"/>
    <xf numFmtId="49" fontId="12" fillId="68" borderId="104" xfId="1447" applyNumberFormat="1" applyFont="1" applyFill="1" applyBorder="1" applyAlignment="1">
      <alignment horizontal="center" vertical="center" wrapText="1"/>
    </xf>
    <xf numFmtId="49" fontId="12" fillId="68" borderId="41" xfId="1447" applyNumberFormat="1" applyFont="1" applyFill="1" applyBorder="1" applyAlignment="1">
      <alignment horizontal="center" vertical="center" wrapText="1"/>
    </xf>
    <xf numFmtId="0" fontId="100" fillId="0" borderId="0" xfId="1447" applyFont="1" applyAlignment="1">
      <alignment horizontal="center" vertical="center"/>
    </xf>
    <xf numFmtId="0" fontId="11" fillId="4" borderId="48" xfId="32" applyFont="1" applyFill="1" applyBorder="1" applyAlignment="1">
      <alignment horizontal="left" vertical="center" wrapText="1"/>
    </xf>
    <xf numFmtId="169" fontId="11" fillId="4" borderId="43" xfId="1094" applyNumberFormat="1" applyFont="1" applyFill="1" applyBorder="1" applyAlignment="1">
      <alignment horizontal="center" vertical="center" wrapText="1"/>
    </xf>
    <xf numFmtId="169" fontId="11" fillId="4" borderId="44" xfId="1094" applyNumberFormat="1" applyFont="1" applyFill="1" applyBorder="1" applyAlignment="1">
      <alignment horizontal="center" vertical="center" wrapText="1"/>
    </xf>
    <xf numFmtId="169" fontId="11" fillId="0" borderId="45" xfId="1094" applyNumberFormat="1" applyFont="1" applyFill="1" applyBorder="1" applyAlignment="1">
      <alignment horizontal="center" vertical="center" wrapText="1"/>
    </xf>
    <xf numFmtId="0" fontId="11" fillId="4" borderId="21" xfId="32" applyFont="1" applyFill="1" applyBorder="1" applyAlignment="1">
      <alignment horizontal="left" vertical="center" wrapText="1"/>
    </xf>
    <xf numFmtId="169" fontId="11" fillId="4" borderId="23" xfId="1094" applyNumberFormat="1" applyFont="1" applyFill="1" applyBorder="1" applyAlignment="1">
      <alignment horizontal="center" vertical="center" wrapText="1"/>
    </xf>
    <xf numFmtId="169" fontId="11" fillId="4" borderId="24" xfId="1094" applyNumberFormat="1" applyFont="1" applyFill="1" applyBorder="1" applyAlignment="1">
      <alignment horizontal="center" vertical="center" wrapText="1"/>
    </xf>
    <xf numFmtId="169" fontId="11" fillId="0" borderId="46" xfId="1094" applyNumberFormat="1" applyFont="1" applyFill="1" applyBorder="1" applyAlignment="1">
      <alignment horizontal="center" vertical="center" wrapText="1"/>
    </xf>
    <xf numFmtId="169" fontId="11" fillId="0" borderId="23" xfId="1094" applyNumberFormat="1" applyFont="1" applyFill="1" applyBorder="1" applyAlignment="1">
      <alignment horizontal="center" vertical="center" wrapText="1"/>
    </xf>
    <xf numFmtId="169" fontId="11" fillId="0" borderId="24" xfId="1094" applyNumberFormat="1" applyFont="1" applyFill="1" applyBorder="1" applyAlignment="1">
      <alignment horizontal="center" vertical="center" wrapText="1"/>
    </xf>
    <xf numFmtId="169" fontId="82" fillId="0" borderId="46" xfId="1094" applyNumberFormat="1" applyFont="1" applyFill="1" applyBorder="1" applyAlignment="1">
      <alignment horizontal="center" vertical="center" wrapText="1"/>
    </xf>
    <xf numFmtId="0" fontId="11" fillId="0" borderId="21" xfId="32" applyFont="1" applyFill="1" applyBorder="1" applyAlignment="1">
      <alignment horizontal="left" vertical="center" wrapText="1"/>
    </xf>
    <xf numFmtId="169" fontId="11" fillId="0" borderId="24" xfId="1297" applyNumberFormat="1" applyFont="1" applyBorder="1" applyAlignment="1">
      <alignment horizontal="center" vertical="center"/>
    </xf>
    <xf numFmtId="169" fontId="11" fillId="0" borderId="46" xfId="1297" applyNumberFormat="1" applyFont="1" applyFill="1" applyBorder="1" applyAlignment="1">
      <alignment horizontal="center" vertical="center"/>
    </xf>
    <xf numFmtId="0" fontId="100" fillId="0" borderId="0" xfId="1447" applyFont="1" applyFill="1"/>
    <xf numFmtId="0" fontId="11" fillId="0" borderId="32" xfId="32" applyFont="1" applyFill="1" applyBorder="1" applyAlignment="1">
      <alignment horizontal="left" vertical="center" wrapText="1"/>
    </xf>
    <xf numFmtId="169" fontId="11" fillId="4" borderId="34" xfId="1094" applyNumberFormat="1" applyFont="1" applyFill="1" applyBorder="1" applyAlignment="1">
      <alignment horizontal="center" vertical="center" wrapText="1"/>
    </xf>
    <xf numFmtId="169" fontId="11" fillId="4" borderId="35" xfId="1094" applyNumberFormat="1" applyFont="1" applyFill="1" applyBorder="1" applyAlignment="1">
      <alignment horizontal="center" vertical="center" wrapText="1"/>
    </xf>
    <xf numFmtId="169" fontId="11" fillId="0" borderId="35" xfId="1094" applyNumberFormat="1" applyFont="1" applyFill="1" applyBorder="1" applyAlignment="1">
      <alignment horizontal="center" vertical="center" wrapText="1"/>
    </xf>
    <xf numFmtId="169" fontId="11" fillId="0" borderId="58" xfId="1094" applyNumberFormat="1" applyFont="1" applyFill="1" applyBorder="1" applyAlignment="1">
      <alignment horizontal="center" vertical="center" wrapText="1"/>
    </xf>
    <xf numFmtId="0" fontId="100" fillId="0" borderId="0" xfId="1447" applyFont="1" applyFill="1" applyAlignment="1">
      <alignment horizontal="center"/>
    </xf>
    <xf numFmtId="0" fontId="100" fillId="0" borderId="0" xfId="1447" applyFont="1" applyFill="1" applyBorder="1"/>
    <xf numFmtId="0" fontId="100" fillId="0" borderId="0" xfId="1447" applyFont="1" applyFill="1" applyAlignment="1">
      <alignment horizontal="center" vertical="center"/>
    </xf>
    <xf numFmtId="14" fontId="100" fillId="0" borderId="0" xfId="1447" applyNumberFormat="1" applyFont="1" applyFill="1" applyAlignment="1">
      <alignment horizontal="left"/>
    </xf>
    <xf numFmtId="14" fontId="100" fillId="0" borderId="0" xfId="1447" applyNumberFormat="1" applyFont="1" applyFill="1" applyAlignment="1">
      <alignment horizontal="center"/>
    </xf>
    <xf numFmtId="0" fontId="11" fillId="0" borderId="0" xfId="1447" applyFont="1" applyFill="1"/>
    <xf numFmtId="3" fontId="11" fillId="0" borderId="0" xfId="1447" applyNumberFormat="1" applyFont="1" applyFill="1"/>
    <xf numFmtId="3" fontId="100" fillId="0" borderId="0" xfId="1447" applyNumberFormat="1" applyFont="1" applyFill="1"/>
    <xf numFmtId="3" fontId="100" fillId="0" borderId="0" xfId="1447" applyNumberFormat="1" applyFont="1" applyFill="1" applyBorder="1"/>
    <xf numFmtId="169" fontId="100" fillId="0" borderId="0" xfId="1094" applyNumberFormat="1" applyFont="1" applyFill="1"/>
    <xf numFmtId="169" fontId="100" fillId="0" borderId="0" xfId="1297" applyNumberFormat="1" applyFont="1" applyFill="1"/>
    <xf numFmtId="0" fontId="101" fillId="0" borderId="0" xfId="1447" applyFont="1"/>
    <xf numFmtId="0" fontId="13" fillId="0" borderId="0" xfId="1447" applyFont="1" applyAlignment="1">
      <alignment horizontal="right"/>
    </xf>
    <xf numFmtId="0" fontId="13" fillId="0" borderId="0" xfId="1447" applyFont="1" applyAlignment="1"/>
    <xf numFmtId="0" fontId="24" fillId="0" borderId="0" xfId="1447" applyFont="1" applyAlignment="1">
      <alignment horizontal="center"/>
    </xf>
    <xf numFmtId="0" fontId="24" fillId="0" borderId="0" xfId="1447" applyFont="1" applyAlignment="1">
      <alignment horizontal="center" vertical="center"/>
    </xf>
    <xf numFmtId="0" fontId="101" fillId="0" borderId="0" xfId="1447" applyFont="1" applyBorder="1"/>
    <xf numFmtId="49" fontId="12" fillId="68" borderId="10" xfId="1447" applyNumberFormat="1" applyFont="1" applyFill="1" applyBorder="1" applyAlignment="1">
      <alignment horizontal="center" vertical="center" wrapText="1"/>
    </xf>
    <xf numFmtId="49" fontId="12" fillId="68" borderId="15" xfId="1447" applyNumberFormat="1" applyFont="1" applyFill="1" applyBorder="1" applyAlignment="1">
      <alignment horizontal="center" vertical="center" wrapText="1"/>
    </xf>
    <xf numFmtId="49" fontId="12" fillId="68" borderId="31" xfId="1447" applyNumberFormat="1" applyFont="1" applyFill="1" applyBorder="1" applyAlignment="1">
      <alignment horizontal="center" vertical="center" wrapText="1"/>
    </xf>
    <xf numFmtId="0" fontId="11" fillId="4" borderId="48" xfId="32" applyFont="1" applyFill="1" applyBorder="1" applyAlignment="1">
      <alignment vertical="center" wrapText="1"/>
    </xf>
    <xf numFmtId="169" fontId="11" fillId="0" borderId="17" xfId="1297" applyNumberFormat="1" applyFont="1" applyFill="1" applyBorder="1" applyAlignment="1">
      <alignment horizontal="center" vertical="center" wrapText="1"/>
    </xf>
    <xf numFmtId="169" fontId="11" fillId="0" borderId="18" xfId="1297" applyNumberFormat="1" applyFont="1" applyFill="1" applyBorder="1" applyAlignment="1">
      <alignment horizontal="center" vertical="center" wrapText="1"/>
    </xf>
    <xf numFmtId="169" fontId="11" fillId="0" borderId="84" xfId="1297" applyNumberFormat="1" applyFont="1" applyFill="1" applyBorder="1" applyAlignment="1">
      <alignment horizontal="center" vertical="center" wrapText="1"/>
    </xf>
    <xf numFmtId="169" fontId="11" fillId="0" borderId="43" xfId="1297" applyNumberFormat="1" applyFont="1" applyFill="1" applyBorder="1" applyAlignment="1">
      <alignment horizontal="center" vertical="center" wrapText="1"/>
    </xf>
    <xf numFmtId="169" fontId="11" fillId="0" borderId="44" xfId="1297" applyNumberFormat="1" applyFont="1" applyFill="1" applyBorder="1" applyAlignment="1">
      <alignment horizontal="center" vertical="center" wrapText="1"/>
    </xf>
    <xf numFmtId="169" fontId="11" fillId="0" borderId="45" xfId="1297" applyNumberFormat="1" applyFont="1" applyFill="1" applyBorder="1" applyAlignment="1">
      <alignment horizontal="center" vertical="center" wrapText="1"/>
    </xf>
    <xf numFmtId="169" fontId="11" fillId="0" borderId="85" xfId="1297" applyNumberFormat="1" applyFont="1" applyFill="1" applyBorder="1" applyAlignment="1">
      <alignment horizontal="center" vertical="center" wrapText="1"/>
    </xf>
    <xf numFmtId="0" fontId="11" fillId="4" borderId="21" xfId="32" applyFont="1" applyFill="1" applyBorder="1" applyAlignment="1">
      <alignment vertical="center" wrapText="1"/>
    </xf>
    <xf numFmtId="169" fontId="11" fillId="0" borderId="23" xfId="1297" applyNumberFormat="1" applyFont="1" applyFill="1" applyBorder="1" applyAlignment="1">
      <alignment horizontal="center" vertical="center" wrapText="1"/>
    </xf>
    <xf numFmtId="169" fontId="11" fillId="0" borderId="24" xfId="1297" applyNumberFormat="1" applyFont="1" applyFill="1" applyBorder="1" applyAlignment="1">
      <alignment horizontal="center" vertical="center" wrapText="1"/>
    </xf>
    <xf numFmtId="169" fontId="11" fillId="0" borderId="46" xfId="1297" applyNumberFormat="1" applyFont="1" applyFill="1" applyBorder="1" applyAlignment="1">
      <alignment horizontal="center" vertical="center" wrapText="1"/>
    </xf>
    <xf numFmtId="169" fontId="11" fillId="0" borderId="42" xfId="1297" applyNumberFormat="1" applyFont="1" applyFill="1" applyBorder="1" applyAlignment="1">
      <alignment horizontal="center" vertical="center" wrapText="1"/>
    </xf>
    <xf numFmtId="0" fontId="102" fillId="0" borderId="0" xfId="1447" applyFont="1" applyAlignment="1">
      <alignment horizontal="center"/>
    </xf>
    <xf numFmtId="169" fontId="11" fillId="0" borderId="23" xfId="1297" applyNumberFormat="1" applyFont="1" applyBorder="1" applyAlignment="1">
      <alignment horizontal="center" vertical="center"/>
    </xf>
    <xf numFmtId="169" fontId="11" fillId="0" borderId="23" xfId="1297" applyNumberFormat="1" applyFont="1" applyFill="1" applyBorder="1" applyAlignment="1">
      <alignment horizontal="center" vertical="center"/>
    </xf>
    <xf numFmtId="169" fontId="11" fillId="0" borderId="24" xfId="1297" applyNumberFormat="1" applyFont="1" applyFill="1" applyBorder="1" applyAlignment="1">
      <alignment horizontal="center" vertical="center"/>
    </xf>
    <xf numFmtId="169" fontId="11" fillId="0" borderId="42" xfId="1297" applyNumberFormat="1" applyFont="1" applyFill="1" applyBorder="1" applyAlignment="1">
      <alignment horizontal="center" vertical="center"/>
    </xf>
    <xf numFmtId="0" fontId="11" fillId="0" borderId="21" xfId="32" applyFont="1" applyFill="1" applyBorder="1" applyAlignment="1">
      <alignment vertical="center" wrapText="1"/>
    </xf>
    <xf numFmtId="0" fontId="11" fillId="0" borderId="32" xfId="32" applyFont="1" applyFill="1" applyBorder="1" applyAlignment="1">
      <alignment vertical="center" wrapText="1"/>
    </xf>
    <xf numFmtId="169" fontId="11" fillId="0" borderId="34" xfId="1297" applyNumberFormat="1" applyFont="1" applyBorder="1" applyAlignment="1">
      <alignment horizontal="center" vertical="center"/>
    </xf>
    <xf numFmtId="169" fontId="11" fillId="0" borderId="35" xfId="1297" applyNumberFormat="1" applyFont="1" applyBorder="1" applyAlignment="1">
      <alignment horizontal="center" vertical="center"/>
    </xf>
    <xf numFmtId="169" fontId="11" fillId="0" borderId="58" xfId="1297" applyNumberFormat="1" applyFont="1" applyFill="1" applyBorder="1" applyAlignment="1">
      <alignment horizontal="center" vertical="center"/>
    </xf>
    <xf numFmtId="169" fontId="11" fillId="0" borderId="34" xfId="1297" applyNumberFormat="1" applyFont="1" applyFill="1" applyBorder="1" applyAlignment="1">
      <alignment horizontal="center" vertical="center"/>
    </xf>
    <xf numFmtId="169" fontId="11" fillId="0" borderId="35" xfId="1297" applyNumberFormat="1" applyFont="1" applyFill="1" applyBorder="1" applyAlignment="1">
      <alignment horizontal="center" vertical="center"/>
    </xf>
    <xf numFmtId="169" fontId="11" fillId="0" borderId="56" xfId="1297" applyNumberFormat="1" applyFont="1" applyFill="1" applyBorder="1" applyAlignment="1">
      <alignment horizontal="center" vertical="center"/>
    </xf>
    <xf numFmtId="0" fontId="3" fillId="0" borderId="0" xfId="1447" applyAlignment="1">
      <alignment wrapText="1"/>
    </xf>
    <xf numFmtId="0" fontId="100" fillId="0" borderId="0" xfId="1449" applyFont="1"/>
    <xf numFmtId="0" fontId="100" fillId="0" borderId="0" xfId="1449" applyFont="1" applyBorder="1"/>
    <xf numFmtId="0" fontId="12" fillId="0" borderId="0" xfId="1449" applyFont="1" applyAlignment="1">
      <alignment horizontal="right"/>
    </xf>
    <xf numFmtId="169" fontId="11" fillId="0" borderId="84" xfId="1513" applyNumberFormat="1" applyFont="1" applyFill="1" applyBorder="1" applyAlignment="1">
      <alignment horizontal="center" vertical="center" wrapText="1"/>
    </xf>
    <xf numFmtId="169" fontId="11" fillId="0" borderId="18" xfId="1449" applyNumberFormat="1" applyFont="1" applyFill="1" applyBorder="1" applyAlignment="1">
      <alignment horizontal="center" vertical="center" wrapText="1"/>
    </xf>
    <xf numFmtId="169" fontId="11" fillId="0" borderId="84" xfId="1449" applyNumberFormat="1" applyFont="1" applyFill="1" applyBorder="1" applyAlignment="1">
      <alignment horizontal="center" vertical="center" wrapText="1"/>
    </xf>
    <xf numFmtId="169" fontId="11" fillId="0" borderId="46" xfId="1513" applyNumberFormat="1" applyFont="1" applyFill="1" applyBorder="1" applyAlignment="1">
      <alignment horizontal="center" vertical="center" wrapText="1"/>
    </xf>
    <xf numFmtId="169" fontId="11" fillId="0" borderId="46" xfId="1449" applyNumberFormat="1" applyFont="1" applyFill="1" applyBorder="1" applyAlignment="1">
      <alignment horizontal="center" vertical="center" wrapText="1"/>
    </xf>
    <xf numFmtId="169" fontId="11" fillId="0" borderId="58" xfId="1513" applyNumberFormat="1" applyFont="1" applyFill="1" applyBorder="1" applyAlignment="1">
      <alignment horizontal="center" vertical="center" wrapText="1"/>
    </xf>
    <xf numFmtId="169" fontId="11" fillId="0" borderId="14" xfId="1449" applyNumberFormat="1" applyFont="1" applyFill="1" applyBorder="1" applyAlignment="1">
      <alignment horizontal="center" vertical="center" wrapText="1"/>
    </xf>
    <xf numFmtId="169" fontId="11" fillId="0" borderId="58" xfId="1449" applyNumberFormat="1" applyFont="1" applyFill="1" applyBorder="1" applyAlignment="1">
      <alignment horizontal="center" vertical="center" wrapText="1"/>
    </xf>
    <xf numFmtId="0" fontId="12" fillId="0" borderId="0" xfId="1447" applyFont="1"/>
    <xf numFmtId="0" fontId="100" fillId="0" borderId="1" xfId="1447" applyFont="1" applyBorder="1"/>
    <xf numFmtId="0" fontId="12" fillId="68" borderId="31" xfId="32" applyFont="1" applyFill="1" applyBorder="1" applyAlignment="1">
      <alignment horizontal="center" vertical="center" wrapText="1"/>
    </xf>
    <xf numFmtId="49" fontId="12" fillId="0" borderId="53" xfId="1447" applyNumberFormat="1" applyFont="1" applyFill="1" applyBorder="1" applyAlignment="1">
      <alignment horizontal="center" vertical="center" wrapText="1"/>
    </xf>
    <xf numFmtId="169" fontId="82" fillId="0" borderId="85" xfId="1094" applyNumberFormat="1" applyFont="1" applyFill="1" applyBorder="1" applyAlignment="1">
      <alignment horizontal="center" vertical="center" wrapText="1"/>
    </xf>
    <xf numFmtId="169" fontId="82" fillId="0" borderId="44" xfId="1094" applyNumberFormat="1" applyFont="1" applyFill="1" applyBorder="1" applyAlignment="1">
      <alignment horizontal="center" vertical="center" wrapText="1"/>
    </xf>
    <xf numFmtId="169" fontId="82" fillId="0" borderId="45" xfId="1094" applyNumberFormat="1" applyFont="1" applyFill="1" applyBorder="1" applyAlignment="1">
      <alignment horizontal="center" vertical="center" wrapText="1"/>
    </xf>
    <xf numFmtId="49" fontId="12" fillId="0" borderId="26" xfId="1447" applyNumberFormat="1" applyFont="1" applyFill="1" applyBorder="1" applyAlignment="1">
      <alignment horizontal="center" vertical="center" wrapText="1"/>
    </xf>
    <xf numFmtId="169" fontId="82" fillId="0" borderId="42" xfId="1094" applyNumberFormat="1" applyFont="1" applyFill="1" applyBorder="1" applyAlignment="1">
      <alignment horizontal="center" vertical="center" wrapText="1"/>
    </xf>
    <xf numFmtId="169" fontId="82" fillId="0" borderId="24" xfId="1094" applyNumberFormat="1" applyFont="1" applyFill="1" applyBorder="1" applyAlignment="1">
      <alignment horizontal="center" vertical="center" wrapText="1"/>
    </xf>
    <xf numFmtId="49" fontId="12" fillId="0" borderId="51" xfId="1447" applyNumberFormat="1" applyFont="1" applyFill="1" applyBorder="1" applyAlignment="1">
      <alignment horizontal="center" vertical="center" wrapText="1"/>
    </xf>
    <xf numFmtId="169" fontId="82" fillId="0" borderId="56" xfId="1094" applyNumberFormat="1" applyFont="1" applyFill="1" applyBorder="1" applyAlignment="1">
      <alignment horizontal="center" vertical="center" wrapText="1"/>
    </xf>
    <xf numFmtId="169" fontId="82" fillId="0" borderId="35" xfId="1094" applyNumberFormat="1" applyFont="1" applyFill="1" applyBorder="1" applyAlignment="1">
      <alignment horizontal="center" vertical="center" wrapText="1"/>
    </xf>
    <xf numFmtId="169" fontId="88" fillId="0" borderId="56" xfId="1514" applyNumberFormat="1" applyFont="1" applyFill="1" applyBorder="1" applyAlignment="1">
      <alignment horizontal="center" vertical="top"/>
    </xf>
    <xf numFmtId="169" fontId="88" fillId="0" borderId="35" xfId="1514" applyNumberFormat="1" applyFont="1" applyFill="1" applyBorder="1" applyAlignment="1">
      <alignment horizontal="center" vertical="top"/>
    </xf>
    <xf numFmtId="169" fontId="88" fillId="0" borderId="58" xfId="1514" applyNumberFormat="1" applyFont="1" applyFill="1" applyBorder="1" applyAlignment="1">
      <alignment horizontal="center" vertical="top"/>
    </xf>
    <xf numFmtId="169" fontId="100" fillId="0" borderId="0" xfId="1447" applyNumberFormat="1" applyFont="1" applyFill="1"/>
    <xf numFmtId="169" fontId="82" fillId="0" borderId="58" xfId="1094" applyNumberFormat="1" applyFont="1" applyFill="1" applyBorder="1" applyAlignment="1">
      <alignment horizontal="center" vertical="center" wrapText="1"/>
    </xf>
    <xf numFmtId="169" fontId="100" fillId="0" borderId="0" xfId="1447" applyNumberFormat="1" applyFont="1"/>
    <xf numFmtId="169" fontId="82" fillId="0" borderId="0" xfId="1094" applyNumberFormat="1" applyFont="1" applyFill="1" applyBorder="1" applyAlignment="1">
      <alignment horizontal="center" vertical="center" wrapText="1"/>
    </xf>
    <xf numFmtId="169" fontId="100" fillId="0" borderId="0" xfId="1447" applyNumberFormat="1" applyFont="1" applyFill="1" applyBorder="1"/>
    <xf numFmtId="0" fontId="100" fillId="70" borderId="0" xfId="1447" applyFont="1" applyFill="1" applyAlignment="1"/>
    <xf numFmtId="0" fontId="98" fillId="0" borderId="0" xfId="1447" applyFont="1" applyAlignment="1">
      <alignment wrapText="1"/>
    </xf>
    <xf numFmtId="0" fontId="98" fillId="0" borderId="0" xfId="1447" applyFont="1"/>
    <xf numFmtId="0" fontId="98" fillId="0" borderId="0" xfId="1447" applyFont="1" applyBorder="1"/>
    <xf numFmtId="0" fontId="22" fillId="0" borderId="0" xfId="1447" applyFont="1"/>
    <xf numFmtId="0" fontId="12" fillId="68" borderId="55" xfId="32" applyFont="1" applyFill="1" applyBorder="1" applyAlignment="1">
      <alignment horizontal="center" vertical="center" wrapText="1"/>
    </xf>
    <xf numFmtId="0" fontId="12" fillId="68" borderId="3" xfId="32" applyFont="1" applyFill="1" applyBorder="1" applyAlignment="1">
      <alignment horizontal="center" vertical="center" wrapText="1"/>
    </xf>
    <xf numFmtId="0" fontId="12" fillId="68" borderId="40" xfId="32" applyFont="1" applyFill="1" applyBorder="1" applyAlignment="1">
      <alignment horizontal="center" vertical="center" wrapText="1"/>
    </xf>
    <xf numFmtId="0" fontId="12" fillId="68" borderId="4" xfId="32" applyFont="1" applyFill="1" applyBorder="1" applyAlignment="1">
      <alignment horizontal="center" vertical="center" wrapText="1"/>
    </xf>
    <xf numFmtId="169" fontId="82" fillId="0" borderId="43" xfId="1094" applyNumberFormat="1" applyFont="1" applyFill="1" applyBorder="1" applyAlignment="1">
      <alignment horizontal="center" vertical="center" wrapText="1"/>
    </xf>
    <xf numFmtId="0" fontId="98" fillId="0" borderId="0" xfId="1447" applyFont="1" applyFill="1" applyBorder="1"/>
    <xf numFmtId="169" fontId="82" fillId="0" borderId="23" xfId="1094" applyNumberFormat="1" applyFont="1" applyFill="1" applyBorder="1" applyAlignment="1">
      <alignment horizontal="center" vertical="center" wrapText="1"/>
    </xf>
    <xf numFmtId="169" fontId="82" fillId="0" borderId="34" xfId="1094" applyNumberFormat="1" applyFont="1" applyFill="1" applyBorder="1" applyAlignment="1">
      <alignment horizontal="center" vertical="center" wrapText="1"/>
    </xf>
    <xf numFmtId="169" fontId="88" fillId="0" borderId="34" xfId="1514" applyNumberFormat="1" applyFont="1" applyFill="1" applyBorder="1" applyAlignment="1">
      <alignment horizontal="center" vertical="top"/>
    </xf>
    <xf numFmtId="169" fontId="94" fillId="0" borderId="58" xfId="1514" applyNumberFormat="1" applyFont="1" applyFill="1" applyBorder="1" applyAlignment="1">
      <alignment horizontal="center" vertical="top"/>
    </xf>
    <xf numFmtId="169" fontId="94" fillId="0" borderId="34" xfId="1514" applyNumberFormat="1" applyFont="1" applyFill="1" applyBorder="1" applyAlignment="1">
      <alignment horizontal="center" vertical="top"/>
    </xf>
    <xf numFmtId="169" fontId="94" fillId="0" borderId="35" xfId="1514" applyNumberFormat="1" applyFont="1" applyFill="1" applyBorder="1" applyAlignment="1">
      <alignment horizontal="center" vertical="top"/>
    </xf>
    <xf numFmtId="169" fontId="98" fillId="0" borderId="0" xfId="1447" applyNumberFormat="1" applyFont="1"/>
    <xf numFmtId="10" fontId="82" fillId="0" borderId="0" xfId="1094" applyNumberFormat="1" applyFont="1" applyFill="1" applyBorder="1" applyAlignment="1">
      <alignment horizontal="center" vertical="center" wrapText="1"/>
    </xf>
    <xf numFmtId="0" fontId="98" fillId="0" borderId="0" xfId="1447" applyFont="1" applyFill="1"/>
    <xf numFmtId="169" fontId="0" fillId="0" borderId="0" xfId="1514" applyNumberFormat="1" applyFont="1" applyFill="1">
      <alignment vertical="top"/>
    </xf>
    <xf numFmtId="0" fontId="11" fillId="0" borderId="0" xfId="1515" applyFont="1"/>
    <xf numFmtId="0" fontId="12" fillId="0" borderId="0" xfId="1515" applyFont="1" applyAlignment="1"/>
    <xf numFmtId="0" fontId="12" fillId="0" borderId="0" xfId="1515" applyFont="1" applyAlignment="1">
      <alignment horizontal="right"/>
    </xf>
    <xf numFmtId="37" fontId="11" fillId="0" borderId="0" xfId="1515" applyNumberFormat="1" applyFont="1"/>
    <xf numFmtId="0" fontId="12" fillId="68" borderId="13" xfId="1515" applyFont="1" applyFill="1" applyBorder="1" applyAlignment="1">
      <alignment horizontal="center" vertical="center" wrapText="1"/>
    </xf>
    <xf numFmtId="0" fontId="12" fillId="68" borderId="5" xfId="1515" applyFont="1" applyFill="1" applyBorder="1" applyAlignment="1">
      <alignment horizontal="center" vertical="center" wrapText="1"/>
    </xf>
    <xf numFmtId="0" fontId="12" fillId="68" borderId="12" xfId="1515" applyFont="1" applyFill="1" applyBorder="1" applyAlignment="1">
      <alignment horizontal="center" vertical="center" wrapText="1"/>
    </xf>
    <xf numFmtId="0" fontId="12" fillId="68" borderId="31" xfId="1515" applyFont="1" applyFill="1" applyBorder="1" applyAlignment="1">
      <alignment horizontal="center" vertical="center" wrapText="1"/>
    </xf>
    <xf numFmtId="0" fontId="11" fillId="68" borderId="20" xfId="1515" applyFont="1" applyFill="1" applyBorder="1" applyAlignment="1">
      <alignment horizontal="left" vertical="center" wrapText="1"/>
    </xf>
    <xf numFmtId="3" fontId="11" fillId="0" borderId="17" xfId="1515" applyNumberFormat="1" applyFont="1" applyBorder="1" applyAlignment="1">
      <alignment horizontal="center" vertical="center" wrapText="1"/>
    </xf>
    <xf numFmtId="169" fontId="11" fillId="0" borderId="18" xfId="1093" applyNumberFormat="1" applyFont="1" applyBorder="1" applyAlignment="1">
      <alignment horizontal="center" vertical="center"/>
    </xf>
    <xf numFmtId="3" fontId="11" fillId="0" borderId="84" xfId="1093" applyNumberFormat="1" applyFont="1" applyBorder="1" applyAlignment="1">
      <alignment horizontal="center" vertical="center"/>
    </xf>
    <xf numFmtId="0" fontId="11" fillId="68" borderId="26" xfId="1515" applyFont="1" applyFill="1" applyBorder="1" applyAlignment="1">
      <alignment horizontal="left" vertical="center" wrapText="1"/>
    </xf>
    <xf numFmtId="3" fontId="11" fillId="0" borderId="23" xfId="1515" applyNumberFormat="1" applyFont="1" applyBorder="1" applyAlignment="1">
      <alignment horizontal="center" vertical="center" wrapText="1"/>
    </xf>
    <xf numFmtId="3" fontId="11" fillId="0" borderId="46" xfId="1093" applyNumberFormat="1" applyFont="1" applyBorder="1" applyAlignment="1">
      <alignment horizontal="center" vertical="center"/>
    </xf>
    <xf numFmtId="0" fontId="11" fillId="68" borderId="30" xfId="1515" applyFont="1" applyFill="1" applyBorder="1" applyAlignment="1">
      <alignment horizontal="left" vertical="center" wrapText="1"/>
    </xf>
    <xf numFmtId="3" fontId="11" fillId="0" borderId="28" xfId="1515" applyNumberFormat="1" applyFont="1" applyBorder="1" applyAlignment="1">
      <alignment horizontal="center" vertical="center" wrapText="1"/>
    </xf>
    <xf numFmtId="169" fontId="11" fillId="0" borderId="36" xfId="1093" applyNumberFormat="1" applyFont="1" applyBorder="1" applyAlignment="1">
      <alignment horizontal="center" vertical="center"/>
    </xf>
    <xf numFmtId="3" fontId="11" fillId="0" borderId="47" xfId="1093" applyNumberFormat="1" applyFont="1" applyBorder="1" applyAlignment="1">
      <alignment horizontal="center" vertical="center"/>
    </xf>
    <xf numFmtId="0" fontId="17" fillId="68" borderId="13" xfId="1515" applyFont="1" applyFill="1" applyBorder="1" applyAlignment="1">
      <alignment horizontal="left" vertical="center" wrapText="1"/>
    </xf>
    <xf numFmtId="3" fontId="17" fillId="0" borderId="10" xfId="1515" applyNumberFormat="1" applyFont="1" applyBorder="1" applyAlignment="1">
      <alignment horizontal="center" vertical="center" wrapText="1"/>
    </xf>
    <xf numFmtId="169" fontId="17" fillId="0" borderId="15" xfId="1093" applyNumberFormat="1" applyFont="1" applyBorder="1" applyAlignment="1">
      <alignment horizontal="center" vertical="center"/>
    </xf>
    <xf numFmtId="3" fontId="17" fillId="0" borderId="31" xfId="1515" applyNumberFormat="1" applyFont="1" applyBorder="1" applyAlignment="1">
      <alignment horizontal="center" vertical="center" wrapText="1"/>
    </xf>
    <xf numFmtId="3" fontId="11" fillId="0" borderId="0" xfId="1515" applyNumberFormat="1" applyFont="1"/>
    <xf numFmtId="0" fontId="11" fillId="0" borderId="0" xfId="1515" applyFont="1" applyFill="1"/>
    <xf numFmtId="0" fontId="104" fillId="0" borderId="0" xfId="32" applyFont="1" applyFill="1"/>
    <xf numFmtId="0" fontId="101" fillId="0" borderId="0" xfId="32" applyFont="1" applyFill="1"/>
    <xf numFmtId="0" fontId="21" fillId="0" borderId="0" xfId="1452" applyFont="1" applyFill="1" applyAlignment="1">
      <alignment horizontal="right" wrapText="1"/>
    </xf>
    <xf numFmtId="0" fontId="21" fillId="0" borderId="0" xfId="1452" applyFont="1" applyFill="1" applyAlignment="1">
      <alignment wrapText="1"/>
    </xf>
    <xf numFmtId="0" fontId="1" fillId="0" borderId="0" xfId="1447" applyFont="1" applyFill="1"/>
    <xf numFmtId="0" fontId="19" fillId="0" borderId="0" xfId="32" applyFont="1" applyFill="1" applyAlignment="1">
      <alignment vertical="center" wrapText="1"/>
    </xf>
    <xf numFmtId="0" fontId="12" fillId="68" borderId="39" xfId="32" applyFont="1" applyFill="1" applyBorder="1" applyAlignment="1">
      <alignment horizontal="center" vertical="center" wrapText="1"/>
    </xf>
    <xf numFmtId="0" fontId="12" fillId="68" borderId="104" xfId="32" applyFont="1" applyFill="1" applyBorder="1" applyAlignment="1">
      <alignment horizontal="center" vertical="center" wrapText="1"/>
    </xf>
    <xf numFmtId="0" fontId="12" fillId="68" borderId="41" xfId="32" applyFont="1" applyFill="1" applyBorder="1" applyAlignment="1">
      <alignment horizontal="center" vertical="center" wrapText="1"/>
    </xf>
    <xf numFmtId="0" fontId="11" fillId="0" borderId="52" xfId="32" applyFont="1" applyFill="1" applyBorder="1" applyAlignment="1">
      <alignment horizontal="left" vertical="center" wrapText="1"/>
    </xf>
    <xf numFmtId="169" fontId="101" fillId="0" borderId="0" xfId="1093" applyNumberFormat="1" applyFont="1" applyFill="1"/>
    <xf numFmtId="0" fontId="11" fillId="0" borderId="25" xfId="32" applyFont="1" applyFill="1" applyBorder="1" applyAlignment="1">
      <alignment horizontal="left" vertical="center" wrapText="1"/>
    </xf>
    <xf numFmtId="169" fontId="23" fillId="0" borderId="43" xfId="32" applyNumberFormat="1" applyFont="1" applyFill="1" applyBorder="1" applyAlignment="1">
      <alignment horizontal="center" vertical="center"/>
    </xf>
    <xf numFmtId="169" fontId="23" fillId="0" borderId="44" xfId="32" applyNumberFormat="1" applyFont="1" applyFill="1" applyBorder="1" applyAlignment="1">
      <alignment horizontal="center" vertical="center"/>
    </xf>
    <xf numFmtId="169" fontId="23" fillId="0" borderId="45" xfId="32" applyNumberFormat="1" applyFont="1" applyFill="1" applyBorder="1" applyAlignment="1">
      <alignment horizontal="center" vertical="center"/>
    </xf>
    <xf numFmtId="169" fontId="101" fillId="0" borderId="0" xfId="32" applyNumberFormat="1" applyFont="1" applyFill="1"/>
    <xf numFmtId="0" fontId="11" fillId="0" borderId="59" xfId="32" applyFont="1" applyFill="1" applyBorder="1" applyAlignment="1">
      <alignment horizontal="left" vertical="center" wrapText="1"/>
    </xf>
    <xf numFmtId="169" fontId="23" fillId="0" borderId="28" xfId="32" applyNumberFormat="1" applyFont="1" applyFill="1" applyBorder="1" applyAlignment="1">
      <alignment horizontal="center" vertical="center"/>
    </xf>
    <xf numFmtId="169" fontId="23" fillId="0" borderId="29" xfId="32" applyNumberFormat="1" applyFont="1" applyFill="1" applyBorder="1" applyAlignment="1">
      <alignment horizontal="center" vertical="center"/>
    </xf>
    <xf numFmtId="169" fontId="23" fillId="0" borderId="47" xfId="32" applyNumberFormat="1" applyFont="1" applyFill="1" applyBorder="1" applyAlignment="1">
      <alignment horizontal="center" vertical="center"/>
    </xf>
    <xf numFmtId="169" fontId="23" fillId="0" borderId="23" xfId="32" applyNumberFormat="1" applyFont="1" applyFill="1" applyBorder="1" applyAlignment="1">
      <alignment horizontal="center" vertical="center"/>
    </xf>
    <xf numFmtId="169" fontId="23" fillId="0" borderId="24" xfId="32" applyNumberFormat="1" applyFont="1" applyFill="1" applyBorder="1" applyAlignment="1">
      <alignment horizontal="center" vertical="center"/>
    </xf>
    <xf numFmtId="169" fontId="23" fillId="0" borderId="46" xfId="32" applyNumberFormat="1" applyFont="1" applyFill="1" applyBorder="1" applyAlignment="1">
      <alignment horizontal="center" vertical="center"/>
    </xf>
    <xf numFmtId="169" fontId="23" fillId="0" borderId="34" xfId="32" applyNumberFormat="1" applyFont="1" applyFill="1" applyBorder="1" applyAlignment="1">
      <alignment horizontal="center" vertical="center"/>
    </xf>
    <xf numFmtId="169" fontId="23" fillId="0" borderId="35" xfId="32" applyNumberFormat="1" applyFont="1" applyFill="1" applyBorder="1" applyAlignment="1">
      <alignment horizontal="center" vertical="center"/>
    </xf>
    <xf numFmtId="0" fontId="17" fillId="68" borderId="2" xfId="1452" applyFont="1" applyFill="1" applyBorder="1" applyAlignment="1">
      <alignment horizontal="center" vertical="center" wrapText="1"/>
    </xf>
    <xf numFmtId="0" fontId="17" fillId="68" borderId="40" xfId="1452" applyFont="1" applyFill="1" applyBorder="1" applyAlignment="1">
      <alignment horizontal="center" vertical="center" wrapText="1"/>
    </xf>
    <xf numFmtId="0" fontId="17" fillId="68" borderId="3" xfId="1452" applyFont="1" applyFill="1" applyBorder="1" applyAlignment="1">
      <alignment horizontal="center" vertical="center" wrapText="1"/>
    </xf>
    <xf numFmtId="0" fontId="17" fillId="68" borderId="4" xfId="1452" applyFont="1" applyFill="1" applyBorder="1" applyAlignment="1">
      <alignment horizontal="center" vertical="center" wrapText="1"/>
    </xf>
    <xf numFmtId="169" fontId="1" fillId="0" borderId="0" xfId="1447" applyNumberFormat="1" applyFont="1" applyFill="1"/>
    <xf numFmtId="10" fontId="1" fillId="0" borderId="0" xfId="1447" applyNumberFormat="1" applyFont="1" applyFill="1"/>
    <xf numFmtId="169" fontId="23" fillId="0" borderId="58" xfId="32" applyNumberFormat="1" applyFont="1" applyFill="1" applyBorder="1" applyAlignment="1">
      <alignment horizontal="center" vertical="center"/>
    </xf>
    <xf numFmtId="0" fontId="98" fillId="0" borderId="0" xfId="884" applyFont="1"/>
    <xf numFmtId="0" fontId="23" fillId="0" borderId="39" xfId="897" applyFont="1" applyBorder="1" applyAlignment="1">
      <alignment horizontal="center" vertical="center" wrapText="1"/>
    </xf>
    <xf numFmtId="0" fontId="23" fillId="0" borderId="40" xfId="897" applyFont="1" applyBorder="1" applyAlignment="1">
      <alignment horizontal="center" vertical="center" wrapText="1"/>
    </xf>
    <xf numFmtId="0" fontId="23" fillId="3" borderId="41" xfId="897" applyFont="1" applyFill="1" applyBorder="1" applyAlignment="1">
      <alignment horizontal="center" vertical="center" wrapText="1"/>
    </xf>
    <xf numFmtId="0" fontId="23" fillId="0" borderId="53" xfId="897" applyFont="1" applyFill="1" applyBorder="1" applyAlignment="1">
      <alignment horizontal="left" vertical="center" wrapText="1"/>
    </xf>
    <xf numFmtId="169" fontId="23" fillId="0" borderId="24" xfId="897" applyNumberFormat="1" applyFont="1" applyBorder="1" applyAlignment="1">
      <alignment horizontal="center" vertical="center" wrapText="1"/>
    </xf>
    <xf numFmtId="169" fontId="23" fillId="3" borderId="46" xfId="897" applyNumberFormat="1" applyFont="1" applyFill="1" applyBorder="1" applyAlignment="1">
      <alignment horizontal="center" vertical="center" wrapText="1"/>
    </xf>
    <xf numFmtId="0" fontId="23" fillId="0" borderId="21" xfId="897" applyFont="1" applyFill="1" applyBorder="1" applyAlignment="1">
      <alignment horizontal="left" vertical="center" wrapText="1"/>
    </xf>
    <xf numFmtId="169" fontId="23" fillId="0" borderId="23" xfId="897" applyNumberFormat="1" applyFont="1" applyBorder="1" applyAlignment="1">
      <alignment horizontal="center" vertical="center" wrapText="1"/>
    </xf>
    <xf numFmtId="0" fontId="23" fillId="0" borderId="32" xfId="897" applyFont="1" applyFill="1" applyBorder="1" applyAlignment="1">
      <alignment horizontal="left" vertical="center" wrapText="1"/>
    </xf>
    <xf numFmtId="169" fontId="23" fillId="0" borderId="34" xfId="897" applyNumberFormat="1" applyFont="1" applyBorder="1" applyAlignment="1">
      <alignment horizontal="center" vertical="center" wrapText="1"/>
    </xf>
    <xf numFmtId="169" fontId="23" fillId="0" borderId="35" xfId="897" applyNumberFormat="1" applyFont="1" applyBorder="1" applyAlignment="1">
      <alignment horizontal="center" vertical="center" wrapText="1"/>
    </xf>
    <xf numFmtId="169" fontId="23" fillId="3" borderId="58" xfId="897" applyNumberFormat="1" applyFont="1" applyFill="1" applyBorder="1" applyAlignment="1">
      <alignment horizontal="center" vertical="center" wrapText="1"/>
    </xf>
    <xf numFmtId="180" fontId="105" fillId="0" borderId="0" xfId="0" applyNumberFormat="1" applyFont="1" applyAlignment="1">
      <alignment wrapText="1"/>
    </xf>
    <xf numFmtId="180" fontId="94" fillId="0" borderId="0" xfId="0" applyNumberFormat="1" applyFont="1"/>
    <xf numFmtId="169" fontId="94" fillId="0" borderId="0" xfId="1297" applyNumberFormat="1" applyFont="1"/>
    <xf numFmtId="169" fontId="98" fillId="0" borderId="0" xfId="1297" applyNumberFormat="1" applyFont="1"/>
    <xf numFmtId="0" fontId="22" fillId="0" borderId="0" xfId="884" applyFont="1" applyAlignment="1">
      <alignment horizontal="right"/>
    </xf>
    <xf numFmtId="0" fontId="11" fillId="0" borderId="0" xfId="0" applyFont="1" applyFill="1" applyAlignment="1">
      <alignment vertical="center" wrapText="1"/>
    </xf>
    <xf numFmtId="0" fontId="11" fillId="0" borderId="0" xfId="0" applyFont="1" applyAlignment="1">
      <alignment vertical="center" wrapText="1"/>
    </xf>
    <xf numFmtId="0" fontId="19"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1" fillId="3" borderId="88" xfId="0" applyFont="1" applyFill="1" applyBorder="1" applyAlignment="1">
      <alignment vertical="center" wrapText="1"/>
    </xf>
    <xf numFmtId="0" fontId="11" fillId="3" borderId="18" xfId="0" applyFont="1" applyFill="1" applyBorder="1" applyAlignment="1">
      <alignment vertical="center" wrapText="1"/>
    </xf>
    <xf numFmtId="0" fontId="11" fillId="3" borderId="19" xfId="0" applyFont="1" applyFill="1" applyBorder="1" applyAlignment="1">
      <alignment vertical="center" wrapText="1"/>
    </xf>
    <xf numFmtId="0" fontId="11" fillId="3" borderId="53" xfId="0" applyFont="1" applyFill="1" applyBorder="1" applyAlignment="1">
      <alignment vertical="center" wrapText="1"/>
    </xf>
    <xf numFmtId="0" fontId="11" fillId="0" borderId="23" xfId="0" applyFont="1" applyBorder="1" applyAlignment="1">
      <alignment horizontal="center" vertical="center" wrapText="1"/>
    </xf>
    <xf numFmtId="168" fontId="11" fillId="0" borderId="42" xfId="0" applyNumberFormat="1" applyFont="1" applyBorder="1" applyAlignment="1">
      <alignment horizontal="center" vertical="center" wrapText="1"/>
    </xf>
    <xf numFmtId="168" fontId="11" fillId="0" borderId="26" xfId="0" applyNumberFormat="1" applyFont="1" applyBorder="1" applyAlignment="1">
      <alignment horizontal="center" vertical="center" wrapText="1"/>
    </xf>
    <xf numFmtId="0" fontId="11" fillId="0" borderId="24" xfId="0" applyFont="1" applyBorder="1" applyAlignment="1">
      <alignment vertical="center" wrapText="1"/>
    </xf>
    <xf numFmtId="0" fontId="11" fillId="0" borderId="46" xfId="0" applyFont="1" applyBorder="1" applyAlignment="1">
      <alignment vertical="center" wrapText="1"/>
    </xf>
    <xf numFmtId="0" fontId="11" fillId="0" borderId="34" xfId="0" applyFont="1" applyBorder="1" applyAlignment="1">
      <alignment horizontal="center" vertical="center" wrapText="1"/>
    </xf>
    <xf numFmtId="168" fontId="12" fillId="0" borderId="42" xfId="0" applyNumberFormat="1" applyFont="1" applyBorder="1" applyAlignment="1">
      <alignment horizontal="center" vertical="center" wrapText="1"/>
    </xf>
    <xf numFmtId="168" fontId="12" fillId="0" borderId="26" xfId="0" applyNumberFormat="1" applyFont="1" applyBorder="1" applyAlignment="1">
      <alignment horizontal="center" vertical="center" wrapText="1"/>
    </xf>
    <xf numFmtId="3" fontId="11" fillId="3" borderId="43" xfId="0" applyNumberFormat="1" applyFont="1" applyFill="1" applyBorder="1" applyAlignment="1">
      <alignment horizontal="center" vertical="center" wrapText="1"/>
    </xf>
    <xf numFmtId="3" fontId="11" fillId="3" borderId="44" xfId="0" applyNumberFormat="1" applyFont="1" applyFill="1" applyBorder="1" applyAlignment="1">
      <alignment horizontal="center" vertical="center" wrapText="1"/>
    </xf>
    <xf numFmtId="3" fontId="11" fillId="3" borderId="45" xfId="0" applyNumberFormat="1" applyFont="1" applyFill="1" applyBorder="1" applyAlignment="1">
      <alignment horizontal="center" vertical="center" wrapText="1"/>
    </xf>
    <xf numFmtId="3" fontId="11" fillId="3" borderId="53" xfId="0" applyNumberFormat="1" applyFont="1" applyFill="1" applyBorder="1" applyAlignment="1">
      <alignment horizontal="center" vertical="center" wrapText="1"/>
    </xf>
    <xf numFmtId="0" fontId="12" fillId="0" borderId="28" xfId="0" applyFont="1" applyBorder="1" applyAlignment="1">
      <alignment horizontal="center" vertical="center" wrapText="1"/>
    </xf>
    <xf numFmtId="168" fontId="12" fillId="0" borderId="21" xfId="0" applyNumberFormat="1" applyFont="1" applyBorder="1" applyAlignment="1">
      <alignment horizontal="center" vertical="center" wrapText="1"/>
    </xf>
    <xf numFmtId="168" fontId="12" fillId="0" borderId="59" xfId="0" applyNumberFormat="1" applyFont="1" applyBorder="1" applyAlignment="1">
      <alignment horizontal="center" vertical="center" wrapText="1"/>
    </xf>
    <xf numFmtId="168" fontId="12" fillId="0" borderId="58" xfId="0" applyNumberFormat="1" applyFont="1" applyBorder="1" applyAlignment="1">
      <alignment horizontal="center" vertical="center" wrapText="1"/>
    </xf>
    <xf numFmtId="168" fontId="11" fillId="3" borderId="43" xfId="0" applyNumberFormat="1" applyFont="1" applyFill="1" applyBorder="1" applyAlignment="1">
      <alignment horizontal="center" vertical="center" wrapText="1"/>
    </xf>
    <xf numFmtId="168" fontId="11" fillId="3" borderId="85" xfId="0" applyNumberFormat="1" applyFont="1" applyFill="1" applyBorder="1" applyAlignment="1">
      <alignment horizontal="center" vertical="center" wrapText="1"/>
    </xf>
    <xf numFmtId="168" fontId="11" fillId="3" borderId="44" xfId="0" applyNumberFormat="1" applyFont="1" applyFill="1" applyBorder="1" applyAlignment="1">
      <alignment horizontal="center" vertical="center" wrapText="1"/>
    </xf>
    <xf numFmtId="168" fontId="11" fillId="3" borderId="52" xfId="0" applyNumberFormat="1" applyFont="1" applyFill="1" applyBorder="1" applyAlignment="1">
      <alignment horizontal="center" vertical="center" wrapText="1"/>
    </xf>
    <xf numFmtId="168" fontId="11" fillId="3" borderId="53" xfId="0" applyNumberFormat="1" applyFont="1" applyFill="1" applyBorder="1" applyAlignment="1">
      <alignment horizontal="center" vertical="center" wrapText="1"/>
    </xf>
    <xf numFmtId="168" fontId="17" fillId="0" borderId="34" xfId="0" applyNumberFormat="1" applyFont="1" applyBorder="1" applyAlignment="1">
      <alignment horizontal="center" vertical="center" wrapText="1"/>
    </xf>
    <xf numFmtId="168" fontId="17" fillId="0" borderId="56" xfId="0" applyNumberFormat="1" applyFont="1" applyBorder="1" applyAlignment="1">
      <alignment horizontal="center" vertical="center" wrapText="1"/>
    </xf>
    <xf numFmtId="168" fontId="11" fillId="0" borderId="51" xfId="0" applyNumberFormat="1" applyFont="1" applyBorder="1" applyAlignment="1">
      <alignment horizontal="center" vertical="center" wrapText="1"/>
    </xf>
    <xf numFmtId="0" fontId="12" fillId="0" borderId="17" xfId="0" applyFont="1" applyBorder="1" applyAlignment="1">
      <alignment horizontal="center" vertical="center" wrapText="1"/>
    </xf>
    <xf numFmtId="168" fontId="17" fillId="0" borderId="88" xfId="0" applyNumberFormat="1" applyFont="1" applyBorder="1" applyAlignment="1">
      <alignment horizontal="center" vertical="center" wrapText="1"/>
    </xf>
    <xf numFmtId="168" fontId="17" fillId="0" borderId="20" xfId="0" applyNumberFormat="1" applyFont="1" applyBorder="1" applyAlignment="1">
      <alignment horizontal="center" vertical="center" wrapText="1"/>
    </xf>
    <xf numFmtId="0" fontId="12" fillId="0" borderId="34" xfId="0" applyFont="1" applyBorder="1" applyAlignment="1">
      <alignment horizontal="center" vertical="center" wrapText="1"/>
    </xf>
    <xf numFmtId="168" fontId="17" fillId="0" borderId="42" xfId="0" applyNumberFormat="1" applyFont="1" applyBorder="1" applyAlignment="1">
      <alignment horizontal="center" vertical="center" wrapText="1"/>
    </xf>
    <xf numFmtId="168" fontId="17" fillId="0" borderId="26" xfId="0" applyNumberFormat="1" applyFont="1" applyBorder="1" applyAlignment="1">
      <alignment horizontal="center" vertical="center" wrapText="1"/>
    </xf>
    <xf numFmtId="0" fontId="11" fillId="4" borderId="0" xfId="0" applyFont="1" applyFill="1" applyAlignment="1">
      <alignment vertical="center" wrapText="1"/>
    </xf>
    <xf numFmtId="0" fontId="11" fillId="4" borderId="3" xfId="0" applyFont="1" applyFill="1" applyBorder="1" applyAlignment="1">
      <alignment vertical="center" wrapText="1"/>
    </xf>
    <xf numFmtId="0" fontId="12" fillId="0" borderId="0" xfId="0" applyFont="1" applyFill="1" applyAlignment="1">
      <alignment horizontal="right" vertical="center" wrapText="1"/>
    </xf>
    <xf numFmtId="0" fontId="11" fillId="0" borderId="0" xfId="891" applyFont="1" applyFill="1" applyAlignment="1">
      <alignment vertical="center" wrapText="1"/>
    </xf>
    <xf numFmtId="0" fontId="11" fillId="0" borderId="0" xfId="891" applyFont="1" applyAlignment="1">
      <alignment vertical="center" wrapText="1"/>
    </xf>
    <xf numFmtId="0" fontId="19" fillId="0" borderId="0" xfId="891" applyFont="1" applyFill="1" applyAlignment="1">
      <alignment horizontal="center" vertical="center" wrapText="1"/>
    </xf>
    <xf numFmtId="0" fontId="12" fillId="0" borderId="0" xfId="891" applyFont="1" applyFill="1" applyAlignment="1">
      <alignment horizontal="center" vertical="center" wrapText="1"/>
    </xf>
    <xf numFmtId="0" fontId="12" fillId="3" borderId="11" xfId="891" applyFont="1" applyFill="1" applyBorder="1" applyAlignment="1">
      <alignment horizontal="center" vertical="center" wrapText="1"/>
    </xf>
    <xf numFmtId="0" fontId="12" fillId="3" borderId="15" xfId="891" applyFont="1" applyFill="1" applyBorder="1" applyAlignment="1">
      <alignment horizontal="center" vertical="center" wrapText="1"/>
    </xf>
    <xf numFmtId="0" fontId="12" fillId="3" borderId="31" xfId="891" applyFont="1" applyFill="1" applyBorder="1" applyAlignment="1">
      <alignment horizontal="center" vertical="center" wrapText="1"/>
    </xf>
    <xf numFmtId="0" fontId="11" fillId="3" borderId="88" xfId="891" applyFont="1" applyFill="1" applyBorder="1" applyAlignment="1">
      <alignment vertical="center" wrapText="1"/>
    </xf>
    <xf numFmtId="0" fontId="11" fillId="3" borderId="18" xfId="891" applyFont="1" applyFill="1" applyBorder="1" applyAlignment="1">
      <alignment vertical="center" wrapText="1"/>
    </xf>
    <xf numFmtId="0" fontId="11" fillId="3" borderId="19" xfId="891" applyFont="1" applyFill="1" applyBorder="1" applyAlignment="1">
      <alignment vertical="center" wrapText="1"/>
    </xf>
    <xf numFmtId="0" fontId="11" fillId="3" borderId="43" xfId="891" applyFont="1" applyFill="1" applyBorder="1" applyAlignment="1">
      <alignment vertical="center" wrapText="1"/>
    </xf>
    <xf numFmtId="0" fontId="11" fillId="3" borderId="52" xfId="891" applyFont="1" applyFill="1" applyBorder="1" applyAlignment="1">
      <alignment vertical="center" wrapText="1"/>
    </xf>
    <xf numFmtId="0" fontId="11" fillId="3" borderId="45" xfId="891" applyFont="1" applyFill="1" applyBorder="1" applyAlignment="1">
      <alignment vertical="center" wrapText="1"/>
    </xf>
    <xf numFmtId="0" fontId="11" fillId="0" borderId="23" xfId="891" applyFont="1" applyBorder="1" applyAlignment="1">
      <alignment horizontal="center" vertical="center" wrapText="1"/>
    </xf>
    <xf numFmtId="168" fontId="11" fillId="0" borderId="42" xfId="891" applyNumberFormat="1" applyFont="1" applyBorder="1" applyAlignment="1">
      <alignment horizontal="center" vertical="center" wrapText="1"/>
    </xf>
    <xf numFmtId="168" fontId="11" fillId="0" borderId="90" xfId="891" applyNumberFormat="1" applyFont="1" applyBorder="1" applyAlignment="1">
      <alignment horizontal="center" vertical="center" wrapText="1"/>
    </xf>
    <xf numFmtId="168" fontId="11" fillId="0" borderId="23" xfId="891" applyNumberFormat="1" applyFont="1" applyBorder="1" applyAlignment="1">
      <alignment horizontal="center" vertical="center" wrapText="1"/>
    </xf>
    <xf numFmtId="168" fontId="11" fillId="0" borderId="22" xfId="891" applyNumberFormat="1" applyFont="1" applyBorder="1" applyAlignment="1">
      <alignment horizontal="center" vertical="center" wrapText="1"/>
    </xf>
    <xf numFmtId="0" fontId="11" fillId="0" borderId="24" xfId="891" applyFont="1" applyBorder="1" applyAlignment="1">
      <alignment vertical="center" wrapText="1"/>
    </xf>
    <xf numFmtId="0" fontId="11" fillId="0" borderId="46" xfId="891" applyFont="1" applyBorder="1" applyAlignment="1">
      <alignment vertical="center" wrapText="1"/>
    </xf>
    <xf numFmtId="0" fontId="11" fillId="0" borderId="34" xfId="891" applyFont="1" applyBorder="1" applyAlignment="1">
      <alignment horizontal="center" vertical="center" wrapText="1"/>
    </xf>
    <xf numFmtId="168" fontId="17" fillId="0" borderId="34" xfId="891" applyNumberFormat="1" applyFont="1" applyBorder="1" applyAlignment="1">
      <alignment horizontal="center" vertical="center" wrapText="1"/>
    </xf>
    <xf numFmtId="168" fontId="17" fillId="0" borderId="56" xfId="891" applyNumberFormat="1" applyFont="1" applyBorder="1" applyAlignment="1">
      <alignment horizontal="center" vertical="center" wrapText="1"/>
    </xf>
    <xf numFmtId="168" fontId="17" fillId="0" borderId="33" xfId="891" applyNumberFormat="1" applyFont="1" applyBorder="1" applyAlignment="1">
      <alignment horizontal="center" vertical="center" wrapText="1"/>
    </xf>
    <xf numFmtId="168" fontId="11" fillId="3" borderId="88" xfId="891" applyNumberFormat="1" applyFont="1" applyFill="1" applyBorder="1" applyAlignment="1">
      <alignment vertical="center" wrapText="1"/>
    </xf>
    <xf numFmtId="168" fontId="11" fillId="3" borderId="18" xfId="891" applyNumberFormat="1" applyFont="1" applyFill="1" applyBorder="1" applyAlignment="1">
      <alignment vertical="center" wrapText="1"/>
    </xf>
    <xf numFmtId="168" fontId="11" fillId="3" borderId="84" xfId="891" applyNumberFormat="1" applyFont="1" applyFill="1" applyBorder="1" applyAlignment="1">
      <alignment vertical="center" wrapText="1"/>
    </xf>
    <xf numFmtId="168" fontId="11" fillId="3" borderId="19" xfId="891" applyNumberFormat="1" applyFont="1" applyFill="1" applyBorder="1" applyAlignment="1">
      <alignment vertical="center" wrapText="1"/>
    </xf>
    <xf numFmtId="0" fontId="12" fillId="0" borderId="28" xfId="891" applyFont="1" applyBorder="1" applyAlignment="1">
      <alignment horizontal="center" vertical="center" wrapText="1"/>
    </xf>
    <xf numFmtId="168" fontId="17" fillId="0" borderId="91" xfId="891" applyNumberFormat="1" applyFont="1" applyBorder="1" applyAlignment="1">
      <alignment horizontal="center" vertical="center" wrapText="1"/>
    </xf>
    <xf numFmtId="0" fontId="12" fillId="0" borderId="17" xfId="891" applyFont="1" applyBorder="1" applyAlignment="1">
      <alignment horizontal="center" vertical="center" wrapText="1"/>
    </xf>
    <xf numFmtId="168" fontId="17" fillId="0" borderId="88" xfId="891" applyNumberFormat="1" applyFont="1" applyBorder="1" applyAlignment="1">
      <alignment horizontal="center" vertical="center" wrapText="1"/>
    </xf>
    <xf numFmtId="168" fontId="17" fillId="0" borderId="92" xfId="891" applyNumberFormat="1" applyFont="1" applyBorder="1" applyAlignment="1">
      <alignment horizontal="center" vertical="center" wrapText="1"/>
    </xf>
    <xf numFmtId="168" fontId="17" fillId="0" borderId="17" xfId="891" applyNumberFormat="1" applyFont="1" applyBorder="1" applyAlignment="1">
      <alignment horizontal="center" vertical="center" wrapText="1"/>
    </xf>
    <xf numFmtId="168" fontId="17" fillId="0" borderId="93" xfId="891" applyNumberFormat="1" applyFont="1" applyBorder="1" applyAlignment="1">
      <alignment horizontal="center" vertical="center" wrapText="1"/>
    </xf>
    <xf numFmtId="0" fontId="12" fillId="0" borderId="34" xfId="891" applyFont="1" applyBorder="1" applyAlignment="1">
      <alignment horizontal="center" vertical="center" wrapText="1"/>
    </xf>
    <xf numFmtId="0" fontId="12" fillId="0" borderId="0" xfId="891" applyFont="1" applyFill="1" applyAlignment="1">
      <alignment horizontal="right" vertical="center" wrapText="1"/>
    </xf>
    <xf numFmtId="0" fontId="81" fillId="0" borderId="0" xfId="1497" applyFont="1" applyAlignment="1">
      <alignment vertical="center" wrapText="1"/>
    </xf>
    <xf numFmtId="0" fontId="106" fillId="0" borderId="0" xfId="1497" applyFont="1" applyAlignment="1">
      <alignment vertical="center" wrapText="1"/>
    </xf>
    <xf numFmtId="0" fontId="17" fillId="0" borderId="0" xfId="1497" applyFont="1" applyAlignment="1">
      <alignment horizontal="right" vertical="center" wrapText="1"/>
    </xf>
    <xf numFmtId="0" fontId="93" fillId="0" borderId="0" xfId="1497" applyFont="1" applyAlignment="1">
      <alignment vertical="center" wrapText="1"/>
    </xf>
    <xf numFmtId="0" fontId="81" fillId="0" borderId="0" xfId="1497" applyFont="1" applyAlignment="1">
      <alignment horizontal="center" vertical="center" wrapText="1"/>
    </xf>
    <xf numFmtId="0" fontId="17" fillId="67" borderId="11" xfId="1497" applyFont="1" applyFill="1" applyBorder="1" applyAlignment="1">
      <alignment horizontal="center" vertical="center" wrapText="1"/>
    </xf>
    <xf numFmtId="0" fontId="17" fillId="67" borderId="31" xfId="1497" applyFont="1" applyFill="1" applyBorder="1" applyAlignment="1">
      <alignment horizontal="center" vertical="center" wrapText="1"/>
    </xf>
    <xf numFmtId="0" fontId="17" fillId="2" borderId="53" xfId="1497" applyFont="1" applyFill="1" applyBorder="1" applyAlignment="1">
      <alignment horizontal="center" vertical="center" wrapText="1"/>
    </xf>
    <xf numFmtId="0" fontId="107" fillId="2" borderId="53" xfId="1497" applyFont="1" applyFill="1" applyBorder="1" applyAlignment="1">
      <alignment vertical="center" wrapText="1"/>
    </xf>
    <xf numFmtId="3" fontId="93" fillId="2" borderId="106" xfId="0" applyNumberFormat="1" applyFont="1" applyFill="1" applyBorder="1" applyAlignment="1">
      <alignment vertical="center"/>
    </xf>
    <xf numFmtId="169" fontId="107" fillId="2" borderId="55" xfId="1206" applyNumberFormat="1" applyFont="1" applyFill="1" applyBorder="1" applyAlignment="1">
      <alignment vertical="center" wrapText="1"/>
    </xf>
    <xf numFmtId="3" fontId="93" fillId="2" borderId="108" xfId="0" applyNumberFormat="1" applyFont="1" applyFill="1" applyBorder="1" applyAlignment="1">
      <alignment vertical="center"/>
    </xf>
    <xf numFmtId="169" fontId="107" fillId="2" borderId="53" xfId="1206" applyNumberFormat="1" applyFont="1" applyFill="1" applyBorder="1" applyAlignment="1">
      <alignment vertical="center" wrapText="1"/>
    </xf>
    <xf numFmtId="181" fontId="93" fillId="0" borderId="0" xfId="1497" applyNumberFormat="1" applyFont="1" applyAlignment="1">
      <alignment vertical="center" wrapText="1"/>
    </xf>
    <xf numFmtId="0" fontId="17" fillId="2" borderId="26" xfId="1497" applyFont="1" applyFill="1" applyBorder="1" applyAlignment="1">
      <alignment horizontal="center" vertical="center" wrapText="1"/>
    </xf>
    <xf numFmtId="0" fontId="107" fillId="2" borderId="26" xfId="1497" applyFont="1" applyFill="1" applyBorder="1" applyAlignment="1">
      <alignment vertical="center" wrapText="1"/>
    </xf>
    <xf numFmtId="169" fontId="107" fillId="2" borderId="26" xfId="1206" applyNumberFormat="1" applyFont="1" applyFill="1" applyBorder="1" applyAlignment="1">
      <alignment vertical="center" wrapText="1"/>
    </xf>
    <xf numFmtId="3" fontId="93" fillId="2" borderId="109" xfId="0" applyNumberFormat="1" applyFont="1" applyFill="1" applyBorder="1" applyAlignment="1">
      <alignment vertical="center"/>
    </xf>
    <xf numFmtId="49" fontId="17" fillId="0" borderId="26" xfId="1497" applyNumberFormat="1" applyFont="1" applyFill="1" applyBorder="1" applyAlignment="1">
      <alignment horizontal="right" vertical="center" wrapText="1"/>
    </xf>
    <xf numFmtId="0" fontId="107" fillId="0" borderId="26" xfId="1497" applyFont="1" applyFill="1" applyBorder="1" applyAlignment="1">
      <alignment horizontal="right" vertical="center" wrapText="1"/>
    </xf>
    <xf numFmtId="3" fontId="93" fillId="0" borderId="106" xfId="0" applyNumberFormat="1" applyFont="1" applyFill="1" applyBorder="1" applyAlignment="1">
      <alignment vertical="center"/>
    </xf>
    <xf numFmtId="169" fontId="107" fillId="0" borderId="26" xfId="1206" applyNumberFormat="1" applyFont="1" applyFill="1" applyBorder="1" applyAlignment="1">
      <alignment vertical="center" wrapText="1"/>
    </xf>
    <xf numFmtId="3" fontId="93" fillId="0" borderId="109" xfId="0" applyNumberFormat="1" applyFont="1" applyFill="1" applyBorder="1" applyAlignment="1">
      <alignment vertical="center"/>
    </xf>
    <xf numFmtId="169" fontId="107" fillId="0" borderId="26" xfId="1206" applyNumberFormat="1" applyFont="1" applyFill="1" applyBorder="1" applyAlignment="1">
      <alignment horizontal="right" vertical="center" wrapText="1"/>
    </xf>
    <xf numFmtId="0" fontId="107" fillId="2" borderId="26" xfId="1497" applyFont="1" applyFill="1" applyBorder="1" applyAlignment="1">
      <alignment horizontal="left" vertical="center" wrapText="1"/>
    </xf>
    <xf numFmtId="0" fontId="17" fillId="67" borderId="26" xfId="1497" applyFont="1" applyFill="1" applyBorder="1" applyAlignment="1">
      <alignment horizontal="center" vertical="center" wrapText="1"/>
    </xf>
    <xf numFmtId="0" fontId="108" fillId="67" borderId="26" xfId="1497" applyFont="1" applyFill="1" applyBorder="1" applyAlignment="1">
      <alignment vertical="center" wrapText="1"/>
    </xf>
    <xf numFmtId="181" fontId="108" fillId="67" borderId="21" xfId="1269" applyNumberFormat="1" applyFont="1" applyFill="1" applyBorder="1" applyAlignment="1">
      <alignment vertical="center" wrapText="1"/>
    </xf>
    <xf numFmtId="169" fontId="108" fillId="67" borderId="26" xfId="1206" applyNumberFormat="1" applyFont="1" applyFill="1" applyBorder="1" applyAlignment="1">
      <alignment vertical="center" wrapText="1"/>
    </xf>
    <xf numFmtId="3" fontId="95" fillId="67" borderId="106" xfId="0" applyNumberFormat="1" applyFont="1" applyFill="1" applyBorder="1" applyAlignment="1">
      <alignment vertical="center"/>
    </xf>
    <xf numFmtId="169" fontId="107" fillId="2" borderId="30" xfId="1206" applyNumberFormat="1" applyFont="1" applyFill="1" applyBorder="1" applyAlignment="1">
      <alignment vertical="center" wrapText="1"/>
    </xf>
    <xf numFmtId="3" fontId="93" fillId="2" borderId="110" xfId="0" applyNumberFormat="1" applyFont="1" applyFill="1" applyBorder="1" applyAlignment="1">
      <alignment vertical="center"/>
    </xf>
    <xf numFmtId="0" fontId="17" fillId="67" borderId="51" xfId="1497" applyFont="1" applyFill="1" applyBorder="1" applyAlignment="1">
      <alignment horizontal="center" vertical="center" wrapText="1"/>
    </xf>
    <xf numFmtId="0" fontId="108" fillId="67" borderId="51" xfId="1497" applyFont="1" applyFill="1" applyBorder="1" applyAlignment="1">
      <alignment vertical="center" wrapText="1"/>
    </xf>
    <xf numFmtId="181" fontId="108" fillId="67" borderId="32" xfId="1269" applyNumberFormat="1" applyFont="1" applyFill="1" applyBorder="1" applyAlignment="1">
      <alignment vertical="center" wrapText="1"/>
    </xf>
    <xf numFmtId="169" fontId="108" fillId="67" borderId="51" xfId="1206" applyNumberFormat="1" applyFont="1" applyFill="1" applyBorder="1" applyAlignment="1">
      <alignment vertical="center" wrapText="1"/>
    </xf>
    <xf numFmtId="3" fontId="95" fillId="67" borderId="111" xfId="0" applyNumberFormat="1" applyFont="1" applyFill="1" applyBorder="1" applyAlignment="1">
      <alignment vertical="center"/>
    </xf>
    <xf numFmtId="0" fontId="109" fillId="0" borderId="0" xfId="1497" applyFont="1" applyFill="1" applyBorder="1" applyAlignment="1">
      <alignment vertical="center" wrapText="1"/>
    </xf>
    <xf numFmtId="3" fontId="106" fillId="0" borderId="0" xfId="1497" applyNumberFormat="1" applyFont="1" applyAlignment="1">
      <alignment vertical="center" wrapText="1"/>
    </xf>
    <xf numFmtId="0" fontId="2" fillId="0" borderId="0" xfId="1506"/>
    <xf numFmtId="0" fontId="96" fillId="0" borderId="0" xfId="1506" applyFont="1" applyAlignment="1">
      <alignment horizontal="right"/>
    </xf>
    <xf numFmtId="0" fontId="81" fillId="0" borderId="0" xfId="1506" applyFont="1" applyAlignment="1">
      <alignment horizontal="center" vertical="center" wrapText="1"/>
    </xf>
    <xf numFmtId="0" fontId="17" fillId="67" borderId="11" xfId="1506" applyFont="1" applyFill="1" applyBorder="1" applyAlignment="1">
      <alignment horizontal="center" vertical="center" wrapText="1"/>
    </xf>
    <xf numFmtId="0" fontId="17" fillId="67" borderId="41" xfId="1506" applyFont="1" applyFill="1" applyBorder="1" applyAlignment="1">
      <alignment horizontal="center" vertical="center" wrapText="1"/>
    </xf>
    <xf numFmtId="3" fontId="17" fillId="2" borderId="53" xfId="1506" applyNumberFormat="1" applyFont="1" applyFill="1" applyBorder="1" applyAlignment="1">
      <alignment horizontal="center" vertical="center" wrapText="1"/>
    </xf>
    <xf numFmtId="0" fontId="107" fillId="2" borderId="53" xfId="1506" applyFont="1" applyFill="1" applyBorder="1" applyAlignment="1">
      <alignment vertical="center" wrapText="1"/>
    </xf>
    <xf numFmtId="181" fontId="107" fillId="2" borderId="48" xfId="1269" applyNumberFormat="1" applyFont="1" applyFill="1" applyBorder="1" applyAlignment="1">
      <alignment vertical="center" wrapText="1"/>
    </xf>
    <xf numFmtId="181" fontId="107" fillId="2" borderId="2" xfId="1269" applyNumberFormat="1" applyFont="1" applyFill="1" applyBorder="1" applyAlignment="1">
      <alignment vertical="center" wrapText="1"/>
    </xf>
    <xf numFmtId="169" fontId="107" fillId="2" borderId="2" xfId="1206" applyNumberFormat="1" applyFont="1" applyFill="1" applyBorder="1" applyAlignment="1">
      <alignment vertical="center" wrapText="1"/>
    </xf>
    <xf numFmtId="3" fontId="107" fillId="2" borderId="2" xfId="1269" applyNumberFormat="1" applyFont="1" applyFill="1" applyBorder="1" applyAlignment="1">
      <alignment vertical="center" wrapText="1"/>
    </xf>
    <xf numFmtId="3" fontId="2" fillId="0" borderId="0" xfId="1506" applyNumberFormat="1"/>
    <xf numFmtId="3" fontId="17" fillId="2" borderId="26" xfId="1506" applyNumberFormat="1" applyFont="1" applyFill="1" applyBorder="1" applyAlignment="1">
      <alignment horizontal="center" vertical="center" wrapText="1"/>
    </xf>
    <xf numFmtId="0" fontId="107" fillId="2" borderId="26" xfId="1506" applyFont="1" applyFill="1" applyBorder="1" applyAlignment="1">
      <alignment vertical="center" wrapText="1"/>
    </xf>
    <xf numFmtId="181" fontId="107" fillId="2" borderId="21" xfId="1269" applyNumberFormat="1" applyFont="1" applyFill="1" applyBorder="1" applyAlignment="1">
      <alignment vertical="center" wrapText="1"/>
    </xf>
    <xf numFmtId="3" fontId="107" fillId="2" borderId="26" xfId="1269" applyNumberFormat="1" applyFont="1" applyFill="1" applyBorder="1" applyAlignment="1">
      <alignment vertical="center" wrapText="1"/>
    </xf>
    <xf numFmtId="49" fontId="17" fillId="0" borderId="26" xfId="1506" applyNumberFormat="1" applyFont="1" applyFill="1" applyBorder="1" applyAlignment="1">
      <alignment horizontal="center" vertical="center" wrapText="1"/>
    </xf>
    <xf numFmtId="0" fontId="107" fillId="0" borderId="26" xfId="1506" applyFont="1" applyFill="1" applyBorder="1" applyAlignment="1">
      <alignment horizontal="right" vertical="center" wrapText="1"/>
    </xf>
    <xf numFmtId="181" fontId="107" fillId="0" borderId="21" xfId="1269" applyNumberFormat="1" applyFont="1" applyFill="1" applyBorder="1" applyAlignment="1">
      <alignment horizontal="right" vertical="center" wrapText="1"/>
    </xf>
    <xf numFmtId="3" fontId="107" fillId="0" borderId="26" xfId="1269" applyNumberFormat="1" applyFont="1" applyFill="1" applyBorder="1" applyAlignment="1">
      <alignment vertical="center" wrapText="1"/>
    </xf>
    <xf numFmtId="0" fontId="94" fillId="2" borderId="26" xfId="1506" applyFont="1" applyFill="1" applyBorder="1" applyAlignment="1">
      <alignment vertical="center" wrapText="1"/>
    </xf>
    <xf numFmtId="0" fontId="17" fillId="67" borderId="26" xfId="1506" applyFont="1" applyFill="1" applyBorder="1" applyAlignment="1">
      <alignment horizontal="center" vertical="center" wrapText="1"/>
    </xf>
    <xf numFmtId="0" fontId="108" fillId="67" borderId="26" xfId="1506" applyFont="1" applyFill="1" applyBorder="1" applyAlignment="1">
      <alignment vertical="center" wrapText="1"/>
    </xf>
    <xf numFmtId="3" fontId="108" fillId="67" borderId="26" xfId="1269" applyNumberFormat="1" applyFont="1" applyFill="1" applyBorder="1" applyAlignment="1">
      <alignment vertical="center" wrapText="1"/>
    </xf>
    <xf numFmtId="0" fontId="17" fillId="67" borderId="51" xfId="1506" applyFont="1" applyFill="1" applyBorder="1" applyAlignment="1">
      <alignment horizontal="center" vertical="center" wrapText="1"/>
    </xf>
    <xf numFmtId="0" fontId="108" fillId="67" borderId="51" xfId="1506" applyFont="1" applyFill="1" applyBorder="1" applyAlignment="1">
      <alignment vertical="center" wrapText="1"/>
    </xf>
    <xf numFmtId="3" fontId="108" fillId="67" borderId="51" xfId="1269" applyNumberFormat="1" applyFont="1" applyFill="1" applyBorder="1" applyAlignment="1">
      <alignment vertical="center" wrapText="1"/>
    </xf>
    <xf numFmtId="0" fontId="2" fillId="0" borderId="0" xfId="1506" applyBorder="1"/>
    <xf numFmtId="0" fontId="82" fillId="0" borderId="0" xfId="903" applyFont="1"/>
    <xf numFmtId="0" fontId="17" fillId="0" borderId="56" xfId="903" applyFont="1" applyBorder="1" applyAlignment="1">
      <alignment horizontal="center" vertical="center" wrapText="1"/>
    </xf>
    <xf numFmtId="0" fontId="17" fillId="0" borderId="35" xfId="903" applyFont="1" applyBorder="1" applyAlignment="1">
      <alignment horizontal="center" vertical="center" wrapText="1"/>
    </xf>
    <xf numFmtId="0" fontId="17" fillId="0" borderId="58" xfId="903" applyFont="1" applyBorder="1" applyAlignment="1">
      <alignment horizontal="center" vertical="center" wrapText="1"/>
    </xf>
    <xf numFmtId="0" fontId="17" fillId="0" borderId="34" xfId="903" applyFont="1" applyBorder="1" applyAlignment="1">
      <alignment horizontal="center" vertical="center" wrapText="1"/>
    </xf>
    <xf numFmtId="0" fontId="82" fillId="0" borderId="20" xfId="903" applyFont="1" applyFill="1" applyBorder="1" applyAlignment="1">
      <alignment vertical="center" wrapText="1"/>
    </xf>
    <xf numFmtId="3" fontId="82" fillId="0" borderId="88" xfId="903" applyNumberFormat="1" applyFont="1" applyFill="1" applyBorder="1" applyAlignment="1">
      <alignment horizontal="center" vertical="center" wrapText="1"/>
    </xf>
    <xf numFmtId="3" fontId="82" fillId="0" borderId="45" xfId="903" applyNumberFormat="1" applyFont="1" applyFill="1" applyBorder="1" applyAlignment="1">
      <alignment horizontal="center" vertical="center" wrapText="1"/>
    </xf>
    <xf numFmtId="0" fontId="82" fillId="0" borderId="0" xfId="903" applyFont="1" applyFill="1"/>
    <xf numFmtId="3" fontId="82" fillId="0" borderId="0" xfId="903" applyNumberFormat="1" applyFont="1" applyFill="1"/>
    <xf numFmtId="0" fontId="82" fillId="0" borderId="26" xfId="903" applyFont="1" applyFill="1" applyBorder="1" applyAlignment="1">
      <alignment vertical="center" wrapText="1"/>
    </xf>
    <xf numFmtId="3" fontId="82" fillId="0" borderId="84" xfId="903" applyNumberFormat="1" applyFont="1" applyFill="1" applyBorder="1" applyAlignment="1">
      <alignment horizontal="center" vertical="center" wrapText="1"/>
    </xf>
    <xf numFmtId="0" fontId="82" fillId="0" borderId="30" xfId="903" applyFont="1" applyFill="1" applyBorder="1" applyAlignment="1">
      <alignment vertical="center" wrapText="1"/>
    </xf>
    <xf numFmtId="3" fontId="82" fillId="0" borderId="89" xfId="903" applyNumberFormat="1" applyFont="1" applyFill="1" applyBorder="1" applyAlignment="1">
      <alignment horizontal="center" vertical="center" wrapText="1"/>
    </xf>
    <xf numFmtId="0" fontId="17" fillId="0" borderId="53" xfId="903" applyFont="1" applyFill="1" applyBorder="1" applyAlignment="1">
      <alignment vertical="center" wrapText="1"/>
    </xf>
    <xf numFmtId="0" fontId="17" fillId="0" borderId="51" xfId="903" applyFont="1" applyBorder="1" applyAlignment="1">
      <alignment vertical="center" wrapText="1"/>
    </xf>
    <xf numFmtId="3" fontId="82" fillId="0" borderId="0" xfId="903" applyNumberFormat="1" applyFont="1"/>
    <xf numFmtId="14" fontId="82" fillId="0" borderId="0" xfId="903" applyNumberFormat="1" applyFont="1"/>
    <xf numFmtId="0" fontId="94" fillId="0" borderId="0" xfId="0" applyFont="1" applyAlignment="1">
      <alignment vertical="center" wrapText="1"/>
    </xf>
    <xf numFmtId="0" fontId="96" fillId="0" borderId="0" xfId="0" applyFont="1" applyAlignment="1">
      <alignment horizontal="center" vertical="center" wrapText="1"/>
    </xf>
    <xf numFmtId="0" fontId="94" fillId="0" borderId="112" xfId="0" applyFont="1" applyBorder="1" applyAlignment="1">
      <alignment vertical="center" wrapText="1"/>
    </xf>
    <xf numFmtId="0" fontId="94" fillId="0" borderId="113" xfId="0" applyFont="1" applyBorder="1" applyAlignment="1">
      <alignment horizontal="center" wrapText="1"/>
    </xf>
    <xf numFmtId="0" fontId="96" fillId="71" borderId="120" xfId="0" applyFont="1" applyFill="1" applyBorder="1" applyAlignment="1">
      <alignment horizontal="center" vertical="center" wrapText="1"/>
    </xf>
    <xf numFmtId="0" fontId="96" fillId="71" borderId="121" xfId="0" applyFont="1" applyFill="1" applyBorder="1" applyAlignment="1">
      <alignment horizontal="center" vertical="center" wrapText="1"/>
    </xf>
    <xf numFmtId="0" fontId="96" fillId="71" borderId="122" xfId="0" applyFont="1" applyFill="1" applyBorder="1" applyAlignment="1">
      <alignment horizontal="center" vertical="center" wrapText="1"/>
    </xf>
    <xf numFmtId="49" fontId="94" fillId="0" borderId="123" xfId="0" applyNumberFormat="1" applyFont="1" applyBorder="1" applyAlignment="1">
      <alignment vertical="center" wrapText="1"/>
    </xf>
    <xf numFmtId="49" fontId="96" fillId="0" borderId="123" xfId="0" applyNumberFormat="1" applyFont="1" applyBorder="1"/>
    <xf numFmtId="187" fontId="96" fillId="0" borderId="124" xfId="0" applyNumberFormat="1" applyFont="1" applyBorder="1" applyAlignment="1">
      <alignment vertical="center" wrapText="1"/>
    </xf>
    <xf numFmtId="187" fontId="94" fillId="0" borderId="125" xfId="0" applyNumberFormat="1" applyFont="1" applyBorder="1" applyAlignment="1">
      <alignment vertical="center" wrapText="1"/>
    </xf>
    <xf numFmtId="187" fontId="94" fillId="0" borderId="126" xfId="0" applyNumberFormat="1" applyFont="1" applyBorder="1" applyAlignment="1">
      <alignment vertical="center" wrapText="1"/>
    </xf>
    <xf numFmtId="49" fontId="94" fillId="0" borderId="127" xfId="0" applyNumberFormat="1" applyFont="1" applyBorder="1" applyAlignment="1">
      <alignment vertical="center" wrapText="1"/>
    </xf>
    <xf numFmtId="49" fontId="96" fillId="0" borderId="127" xfId="0" applyNumberFormat="1" applyFont="1" applyBorder="1" applyAlignment="1">
      <alignment horizontal="left" vertical="center" wrapText="1"/>
    </xf>
    <xf numFmtId="187" fontId="94" fillId="0" borderId="128" xfId="0" applyNumberFormat="1" applyFont="1" applyBorder="1" applyAlignment="1">
      <alignment vertical="center" wrapText="1"/>
    </xf>
    <xf numFmtId="187" fontId="94" fillId="0" borderId="92" xfId="0" applyNumberFormat="1" applyFont="1" applyBorder="1" applyAlignment="1">
      <alignment vertical="center" wrapText="1"/>
    </xf>
    <xf numFmtId="187" fontId="94" fillId="0" borderId="129" xfId="0" applyNumberFormat="1" applyFont="1" applyBorder="1" applyAlignment="1">
      <alignment vertical="center" wrapText="1"/>
    </xf>
    <xf numFmtId="49" fontId="94" fillId="0" borderId="127" xfId="0" applyNumberFormat="1" applyFont="1" applyBorder="1" applyAlignment="1">
      <alignment horizontal="left" vertical="center" wrapText="1"/>
    </xf>
    <xf numFmtId="187" fontId="94" fillId="0" borderId="130" xfId="0" applyNumberFormat="1" applyFont="1" applyBorder="1" applyAlignment="1">
      <alignment vertical="center" wrapText="1"/>
    </xf>
    <xf numFmtId="187" fontId="94" fillId="0" borderId="24" xfId="0" applyNumberFormat="1" applyFont="1" applyBorder="1" applyAlignment="1">
      <alignment vertical="center" wrapText="1"/>
    </xf>
    <xf numFmtId="187" fontId="94" fillId="0" borderId="131" xfId="0" applyNumberFormat="1" applyFont="1" applyBorder="1" applyAlignment="1">
      <alignment vertical="center" wrapText="1"/>
    </xf>
    <xf numFmtId="187" fontId="94" fillId="0" borderId="0" xfId="0" applyNumberFormat="1" applyFont="1" applyAlignment="1">
      <alignment vertical="center" wrapText="1"/>
    </xf>
    <xf numFmtId="49" fontId="94" fillId="0" borderId="127" xfId="0" applyNumberFormat="1" applyFont="1" applyFill="1" applyBorder="1" applyAlignment="1">
      <alignment horizontal="left" vertical="center" wrapText="1"/>
    </xf>
    <xf numFmtId="49" fontId="82" fillId="0" borderId="127" xfId="0" applyNumberFormat="1" applyFont="1" applyFill="1" applyBorder="1" applyAlignment="1">
      <alignment vertical="center" wrapText="1"/>
    </xf>
    <xf numFmtId="49" fontId="82" fillId="0" borderId="127" xfId="0" applyNumberFormat="1" applyFont="1" applyFill="1" applyBorder="1" applyAlignment="1">
      <alignment horizontal="left" vertical="center" wrapText="1"/>
    </xf>
    <xf numFmtId="187" fontId="17" fillId="0" borderId="130" xfId="0" applyNumberFormat="1" applyFont="1" applyFill="1" applyBorder="1" applyAlignment="1">
      <alignment vertical="center" wrapText="1"/>
    </xf>
    <xf numFmtId="187" fontId="17" fillId="0" borderId="24" xfId="0" applyNumberFormat="1" applyFont="1" applyFill="1" applyBorder="1" applyAlignment="1">
      <alignment vertical="center" wrapText="1"/>
    </xf>
    <xf numFmtId="187" fontId="17" fillId="0" borderId="131" xfId="0" applyNumberFormat="1" applyFont="1" applyFill="1" applyBorder="1" applyAlignment="1">
      <alignment vertical="center" wrapText="1"/>
    </xf>
    <xf numFmtId="0" fontId="82" fillId="0" borderId="0" xfId="0" applyFont="1" applyFill="1" applyAlignment="1">
      <alignment vertical="center" wrapText="1"/>
    </xf>
    <xf numFmtId="187" fontId="96" fillId="0" borderId="132" xfId="0" applyNumberFormat="1" applyFont="1" applyBorder="1" applyAlignment="1">
      <alignment vertical="center" wrapText="1"/>
    </xf>
    <xf numFmtId="187" fontId="94" fillId="0" borderId="90" xfId="0" applyNumberFormat="1" applyFont="1" applyBorder="1" applyAlignment="1">
      <alignment vertical="center" wrapText="1"/>
    </xf>
    <xf numFmtId="187" fontId="94" fillId="0" borderId="133" xfId="0" applyNumberFormat="1" applyFont="1" applyBorder="1" applyAlignment="1">
      <alignment vertical="center" wrapText="1"/>
    </xf>
    <xf numFmtId="187" fontId="96" fillId="0" borderId="130" xfId="0" applyNumberFormat="1" applyFont="1" applyBorder="1" applyAlignment="1">
      <alignment vertical="center" wrapText="1"/>
    </xf>
    <xf numFmtId="187" fontId="96" fillId="0" borderId="24" xfId="0" applyNumberFormat="1" applyFont="1" applyBorder="1" applyAlignment="1">
      <alignment vertical="center" wrapText="1"/>
    </xf>
    <xf numFmtId="187" fontId="96" fillId="0" borderId="131" xfId="0" applyNumberFormat="1" applyFont="1" applyBorder="1" applyAlignment="1">
      <alignment vertical="center" wrapText="1"/>
    </xf>
    <xf numFmtId="49" fontId="94" fillId="71" borderId="127" xfId="0" applyNumberFormat="1" applyFont="1" applyFill="1" applyBorder="1" applyAlignment="1">
      <alignment vertical="center" wrapText="1"/>
    </xf>
    <xf numFmtId="49" fontId="96" fillId="71" borderId="127" xfId="0" applyNumberFormat="1" applyFont="1" applyFill="1" applyBorder="1" applyAlignment="1">
      <alignment horizontal="left" vertical="center" wrapText="1"/>
    </xf>
    <xf numFmtId="187" fontId="96" fillId="71" borderId="130" xfId="0" applyNumberFormat="1" applyFont="1" applyFill="1" applyBorder="1" applyAlignment="1">
      <alignment vertical="center" wrapText="1"/>
    </xf>
    <xf numFmtId="187" fontId="96" fillId="71" borderId="24" xfId="0" applyNumberFormat="1" applyFont="1" applyFill="1" applyBorder="1" applyAlignment="1">
      <alignment vertical="center" wrapText="1"/>
    </xf>
    <xf numFmtId="187" fontId="96" fillId="71" borderId="131" xfId="0" applyNumberFormat="1" applyFont="1" applyFill="1" applyBorder="1" applyAlignment="1">
      <alignment vertical="center" wrapText="1"/>
    </xf>
    <xf numFmtId="187" fontId="96" fillId="0" borderId="134" xfId="0" applyNumberFormat="1" applyFont="1" applyBorder="1" applyAlignment="1">
      <alignment vertical="center" wrapText="1"/>
    </xf>
    <xf numFmtId="187" fontId="94" fillId="0" borderId="95" xfId="0" applyNumberFormat="1" applyFont="1" applyBorder="1" applyAlignment="1">
      <alignment vertical="center" wrapText="1"/>
    </xf>
    <xf numFmtId="187" fontId="94" fillId="0" borderId="135" xfId="0" applyNumberFormat="1" applyFont="1" applyBorder="1" applyAlignment="1">
      <alignment vertical="center" wrapText="1"/>
    </xf>
    <xf numFmtId="188" fontId="96" fillId="0" borderId="130" xfId="0" applyNumberFormat="1" applyFont="1" applyBorder="1" applyAlignment="1">
      <alignment vertical="center" wrapText="1"/>
    </xf>
    <xf numFmtId="188" fontId="96" fillId="0" borderId="24" xfId="0" applyNumberFormat="1" applyFont="1" applyBorder="1" applyAlignment="1">
      <alignment vertical="center" wrapText="1"/>
    </xf>
    <xf numFmtId="188" fontId="96" fillId="0" borderId="131" xfId="0" applyNumberFormat="1" applyFont="1" applyBorder="1" applyAlignment="1">
      <alignment vertical="center" wrapText="1"/>
    </xf>
    <xf numFmtId="49" fontId="96" fillId="71" borderId="136" xfId="0" applyNumberFormat="1" applyFont="1" applyFill="1" applyBorder="1" applyAlignment="1">
      <alignment horizontal="left" vertical="center" wrapText="1"/>
    </xf>
    <xf numFmtId="187" fontId="96" fillId="71" borderId="137" xfId="0" applyNumberFormat="1" applyFont="1" applyFill="1" applyBorder="1" applyAlignment="1">
      <alignment vertical="center" wrapText="1"/>
    </xf>
    <xf numFmtId="187" fontId="96" fillId="71" borderId="138" xfId="0" applyNumberFormat="1" applyFont="1" applyFill="1" applyBorder="1" applyAlignment="1">
      <alignment vertical="center" wrapText="1"/>
    </xf>
    <xf numFmtId="187" fontId="96" fillId="71" borderId="139" xfId="0" applyNumberFormat="1" applyFont="1" applyFill="1" applyBorder="1" applyAlignment="1">
      <alignment vertical="center" wrapText="1"/>
    </xf>
    <xf numFmtId="49" fontId="94" fillId="71" borderId="119" xfId="0" applyNumberFormat="1" applyFont="1" applyFill="1" applyBorder="1" applyAlignment="1">
      <alignment vertical="center" wrapText="1"/>
    </xf>
    <xf numFmtId="49" fontId="96" fillId="71" borderId="140" xfId="0" applyNumberFormat="1" applyFont="1" applyFill="1" applyBorder="1" applyAlignment="1">
      <alignment horizontal="left" vertical="center" wrapText="1"/>
    </xf>
    <xf numFmtId="187" fontId="94" fillId="71" borderId="141" xfId="0" applyNumberFormat="1" applyFont="1" applyFill="1" applyBorder="1" applyAlignment="1">
      <alignment vertical="center" wrapText="1"/>
    </xf>
    <xf numFmtId="187" fontId="94" fillId="71" borderId="142" xfId="0" applyNumberFormat="1" applyFont="1" applyFill="1" applyBorder="1" applyAlignment="1">
      <alignment vertical="center" wrapText="1"/>
    </xf>
    <xf numFmtId="187" fontId="96" fillId="71" borderId="121" xfId="0" applyNumberFormat="1" applyFont="1" applyFill="1" applyBorder="1" applyAlignment="1">
      <alignment vertical="center" wrapText="1"/>
    </xf>
    <xf numFmtId="187" fontId="96" fillId="71" borderId="143" xfId="0" applyNumberFormat="1" applyFont="1" applyFill="1" applyBorder="1" applyAlignment="1">
      <alignment vertical="center" wrapText="1"/>
    </xf>
    <xf numFmtId="187" fontId="96" fillId="71" borderId="138" xfId="0" quotePrefix="1" applyNumberFormat="1" applyFont="1" applyFill="1" applyBorder="1" applyAlignment="1">
      <alignment horizontal="right" vertical="center" wrapText="1"/>
    </xf>
    <xf numFmtId="0" fontId="106" fillId="0" borderId="0" xfId="916" applyFont="1" applyAlignment="1">
      <alignment vertical="center" wrapText="1"/>
    </xf>
    <xf numFmtId="0" fontId="106" fillId="0" borderId="0" xfId="916" applyFont="1" applyAlignment="1">
      <alignment wrapText="1"/>
    </xf>
    <xf numFmtId="0" fontId="81" fillId="0" borderId="0" xfId="916" applyFont="1" applyAlignment="1">
      <alignment horizontal="center" vertical="center" wrapText="1"/>
    </xf>
    <xf numFmtId="0" fontId="17" fillId="0" borderId="39" xfId="897" applyFont="1" applyFill="1" applyBorder="1" applyAlignment="1">
      <alignment horizontal="center" vertical="center" wrapText="1"/>
    </xf>
    <xf numFmtId="0" fontId="17" fillId="0" borderId="40" xfId="897" applyFont="1" applyFill="1" applyBorder="1" applyAlignment="1">
      <alignment horizontal="center" vertical="center" wrapText="1"/>
    </xf>
    <xf numFmtId="0" fontId="17" fillId="0" borderId="104" xfId="897" applyFont="1" applyFill="1" applyBorder="1" applyAlignment="1">
      <alignment horizontal="center" vertical="center" wrapText="1"/>
    </xf>
    <xf numFmtId="0" fontId="84" fillId="0" borderId="55" xfId="897" applyFont="1" applyFill="1" applyBorder="1" applyAlignment="1">
      <alignment horizontal="center" vertical="center" wrapText="1"/>
    </xf>
    <xf numFmtId="0" fontId="110" fillId="0" borderId="10" xfId="897" applyFont="1" applyFill="1" applyBorder="1" applyAlignment="1">
      <alignment vertical="center" wrapText="1"/>
    </xf>
    <xf numFmtId="0" fontId="110" fillId="0" borderId="31" xfId="897" applyFont="1" applyFill="1" applyBorder="1" applyAlignment="1">
      <alignment vertical="center" wrapText="1"/>
    </xf>
    <xf numFmtId="3" fontId="82" fillId="0" borderId="10" xfId="897" applyNumberFormat="1" applyFont="1" applyBorder="1" applyAlignment="1">
      <alignment horizontal="center" vertical="center" wrapText="1"/>
    </xf>
    <xf numFmtId="3" fontId="82" fillId="0" borderId="15" xfId="897" applyNumberFormat="1" applyFont="1" applyBorder="1" applyAlignment="1">
      <alignment horizontal="center" vertical="center" wrapText="1"/>
    </xf>
    <xf numFmtId="3" fontId="82" fillId="0" borderId="12" xfId="897" applyNumberFormat="1" applyFont="1" applyBorder="1" applyAlignment="1">
      <alignment horizontal="center" vertical="center" wrapText="1"/>
    </xf>
    <xf numFmtId="3" fontId="84" fillId="0" borderId="13" xfId="897" applyNumberFormat="1" applyFont="1" applyBorder="1" applyAlignment="1">
      <alignment horizontal="center" vertical="center" wrapText="1"/>
    </xf>
    <xf numFmtId="49" fontId="94" fillId="0" borderId="23" xfId="897" applyNumberFormat="1" applyFont="1" applyFill="1" applyBorder="1" applyAlignment="1">
      <alignment horizontal="center" vertical="center" wrapText="1"/>
    </xf>
    <xf numFmtId="0" fontId="94" fillId="0" borderId="46" xfId="897" applyFont="1" applyFill="1" applyBorder="1" applyAlignment="1">
      <alignment vertical="center" wrapText="1"/>
    </xf>
    <xf numFmtId="3" fontId="82" fillId="0" borderId="17" xfId="897" applyNumberFormat="1" applyFont="1" applyBorder="1" applyAlignment="1">
      <alignment horizontal="center" vertical="center" wrapText="1"/>
    </xf>
    <xf numFmtId="3" fontId="82" fillId="0" borderId="18" xfId="897" applyNumberFormat="1" applyFont="1" applyBorder="1" applyAlignment="1">
      <alignment horizontal="center" vertical="center" wrapText="1"/>
    </xf>
    <xf numFmtId="3" fontId="82" fillId="0" borderId="19" xfId="897" applyNumberFormat="1" applyFont="1" applyBorder="1" applyAlignment="1">
      <alignment horizontal="center" vertical="center" wrapText="1"/>
    </xf>
    <xf numFmtId="3" fontId="84" fillId="0" borderId="20" xfId="897" applyNumberFormat="1" applyFont="1" applyBorder="1" applyAlignment="1">
      <alignment horizontal="center" vertical="center" wrapText="1"/>
    </xf>
    <xf numFmtId="3" fontId="82" fillId="0" borderId="23" xfId="897" applyNumberFormat="1" applyFont="1" applyBorder="1" applyAlignment="1">
      <alignment horizontal="center" vertical="center" wrapText="1"/>
    </xf>
    <xf numFmtId="3" fontId="82" fillId="0" borderId="24" xfId="897" applyNumberFormat="1" applyFont="1" applyBorder="1" applyAlignment="1">
      <alignment horizontal="center" vertical="center" wrapText="1"/>
    </xf>
    <xf numFmtId="3" fontId="82" fillId="0" borderId="25" xfId="897" applyNumberFormat="1" applyFont="1" applyBorder="1" applyAlignment="1">
      <alignment horizontal="center" vertical="center" wrapText="1"/>
    </xf>
    <xf numFmtId="49" fontId="94" fillId="0" borderId="34" xfId="897" applyNumberFormat="1" applyFont="1" applyFill="1" applyBorder="1" applyAlignment="1">
      <alignment horizontal="center" vertical="center" wrapText="1"/>
    </xf>
    <xf numFmtId="0" fontId="94" fillId="0" borderId="58" xfId="897" applyFont="1" applyFill="1" applyBorder="1" applyAlignment="1">
      <alignment vertical="center" wrapText="1"/>
    </xf>
    <xf numFmtId="3" fontId="82" fillId="0" borderId="34" xfId="897" applyNumberFormat="1" applyFont="1" applyBorder="1" applyAlignment="1">
      <alignment horizontal="center" vertical="center" wrapText="1"/>
    </xf>
    <xf numFmtId="3" fontId="82" fillId="0" borderId="35" xfId="897" applyNumberFormat="1" applyFont="1" applyBorder="1" applyAlignment="1">
      <alignment horizontal="center" vertical="center" wrapText="1"/>
    </xf>
    <xf numFmtId="3" fontId="82" fillId="0" borderId="59" xfId="897" applyNumberFormat="1" applyFont="1" applyBorder="1" applyAlignment="1">
      <alignment horizontal="center" vertical="center" wrapText="1"/>
    </xf>
    <xf numFmtId="3" fontId="84" fillId="0" borderId="51" xfId="897" applyNumberFormat="1" applyFont="1" applyBorder="1" applyAlignment="1">
      <alignment horizontal="center" vertical="center" wrapText="1"/>
    </xf>
    <xf numFmtId="0" fontId="17" fillId="0" borderId="0" xfId="916" applyFont="1" applyAlignment="1">
      <alignment vertical="center" wrapText="1"/>
    </xf>
    <xf numFmtId="0" fontId="82" fillId="0" borderId="0" xfId="916" applyFont="1" applyAlignment="1">
      <alignment vertical="center" wrapText="1"/>
    </xf>
    <xf numFmtId="0" fontId="17" fillId="0" borderId="5" xfId="916" applyFont="1" applyFill="1" applyBorder="1" applyAlignment="1">
      <alignment horizontal="center" vertical="center" wrapText="1"/>
    </xf>
    <xf numFmtId="0" fontId="17" fillId="0" borderId="15" xfId="916" applyFont="1" applyFill="1" applyBorder="1" applyAlignment="1">
      <alignment horizontal="center" vertical="center" wrapText="1"/>
    </xf>
    <xf numFmtId="0" fontId="17" fillId="0" borderId="7" xfId="916" applyFont="1" applyFill="1" applyBorder="1" applyAlignment="1">
      <alignment horizontal="center" vertical="center" wrapText="1"/>
    </xf>
    <xf numFmtId="0" fontId="17" fillId="0" borderId="13" xfId="916" applyFont="1" applyFill="1" applyBorder="1" applyAlignment="1">
      <alignment horizontal="center" vertical="center" wrapText="1"/>
    </xf>
    <xf numFmtId="0" fontId="17" fillId="66" borderId="48" xfId="916" applyFont="1" applyFill="1" applyBorder="1" applyAlignment="1">
      <alignment horizontal="center" vertical="center" wrapText="1"/>
    </xf>
    <xf numFmtId="0" fontId="17" fillId="66" borderId="48" xfId="916" applyFont="1" applyFill="1" applyBorder="1" applyAlignment="1">
      <alignment horizontal="left" vertical="center" wrapText="1"/>
    </xf>
    <xf numFmtId="0" fontId="17" fillId="66" borderId="48" xfId="916" applyFont="1" applyFill="1" applyBorder="1" applyAlignment="1">
      <alignment vertical="center" wrapText="1"/>
    </xf>
    <xf numFmtId="0" fontId="17" fillId="66" borderId="49" xfId="916" applyFont="1" applyFill="1" applyBorder="1" applyAlignment="1">
      <alignment vertical="center" wrapText="1"/>
    </xf>
    <xf numFmtId="0" fontId="17" fillId="66" borderId="50" xfId="916" applyFont="1" applyFill="1" applyBorder="1" applyAlignment="1">
      <alignment vertical="center" wrapText="1"/>
    </xf>
    <xf numFmtId="0" fontId="82" fillId="0" borderId="21" xfId="916" applyFont="1" applyBorder="1" applyAlignment="1">
      <alignment horizontal="center" vertical="center" wrapText="1"/>
    </xf>
    <xf numFmtId="0" fontId="82" fillId="0" borderId="21" xfId="916" applyFont="1" applyBorder="1" applyAlignment="1">
      <alignment vertical="center" wrapText="1"/>
    </xf>
    <xf numFmtId="3" fontId="82" fillId="0" borderId="21" xfId="916" applyNumberFormat="1" applyFont="1" applyBorder="1" applyAlignment="1">
      <alignment horizontal="center" vertical="center" wrapText="1"/>
    </xf>
    <xf numFmtId="3" fontId="82" fillId="0" borderId="24" xfId="916" applyNumberFormat="1" applyFont="1" applyBorder="1" applyAlignment="1">
      <alignment horizontal="center" vertical="center" wrapText="1"/>
    </xf>
    <xf numFmtId="3" fontId="82" fillId="0" borderId="22" xfId="916" applyNumberFormat="1" applyFont="1" applyBorder="1" applyAlignment="1">
      <alignment horizontal="center" vertical="center" wrapText="1"/>
    </xf>
    <xf numFmtId="3" fontId="17" fillId="0" borderId="26" xfId="916" applyNumberFormat="1" applyFont="1" applyBorder="1" applyAlignment="1">
      <alignment horizontal="center" vertical="center" wrapText="1"/>
    </xf>
    <xf numFmtId="169" fontId="82" fillId="0" borderId="0" xfId="1297" applyNumberFormat="1" applyFont="1" applyAlignment="1">
      <alignment vertical="center" wrapText="1"/>
    </xf>
    <xf numFmtId="0" fontId="17" fillId="0" borderId="21" xfId="916" applyFont="1" applyBorder="1" applyAlignment="1">
      <alignment horizontal="center" vertical="center" wrapText="1"/>
    </xf>
    <xf numFmtId="0" fontId="17" fillId="0" borderId="21" xfId="916" applyFont="1" applyBorder="1" applyAlignment="1">
      <alignment vertical="center" wrapText="1"/>
    </xf>
    <xf numFmtId="3" fontId="17" fillId="0" borderId="21" xfId="916" applyNumberFormat="1" applyFont="1" applyBorder="1" applyAlignment="1">
      <alignment horizontal="center" vertical="center" wrapText="1"/>
    </xf>
    <xf numFmtId="3" fontId="17" fillId="0" borderId="24" xfId="916" applyNumberFormat="1" applyFont="1" applyBorder="1" applyAlignment="1">
      <alignment horizontal="center" vertical="center" wrapText="1"/>
    </xf>
    <xf numFmtId="3" fontId="17" fillId="0" borderId="22" xfId="916" applyNumberFormat="1" applyFont="1" applyBorder="1" applyAlignment="1">
      <alignment horizontal="center" vertical="center" wrapText="1"/>
    </xf>
    <xf numFmtId="0" fontId="17" fillId="66" borderId="21" xfId="916" applyFont="1" applyFill="1" applyBorder="1" applyAlignment="1">
      <alignment horizontal="center" vertical="center" wrapText="1"/>
    </xf>
    <xf numFmtId="0" fontId="17" fillId="66" borderId="21" xfId="916" applyFont="1" applyFill="1" applyBorder="1" applyAlignment="1">
      <alignment horizontal="left" vertical="center" wrapText="1"/>
    </xf>
    <xf numFmtId="3" fontId="17" fillId="66" borderId="21" xfId="916" applyNumberFormat="1" applyFont="1" applyFill="1" applyBorder="1" applyAlignment="1">
      <alignment vertical="center" wrapText="1"/>
    </xf>
    <xf numFmtId="3" fontId="17" fillId="66" borderId="90" xfId="916" applyNumberFormat="1" applyFont="1" applyFill="1" applyBorder="1" applyAlignment="1">
      <alignment vertical="center" wrapText="1"/>
    </xf>
    <xf numFmtId="3" fontId="17" fillId="66" borderId="22" xfId="916" applyNumberFormat="1" applyFont="1" applyFill="1" applyBorder="1" applyAlignment="1">
      <alignment vertical="center" wrapText="1"/>
    </xf>
    <xf numFmtId="0" fontId="82" fillId="0" borderId="26" xfId="916" applyFont="1" applyBorder="1" applyAlignment="1">
      <alignment vertical="center" wrapText="1"/>
    </xf>
    <xf numFmtId="0" fontId="17" fillId="0" borderId="26" xfId="916" applyFont="1" applyBorder="1" applyAlignment="1">
      <alignment vertical="center" wrapText="1"/>
    </xf>
    <xf numFmtId="3" fontId="17" fillId="0" borderId="90" xfId="916" applyNumberFormat="1" applyFont="1" applyBorder="1" applyAlignment="1">
      <alignment horizontal="center" vertical="center" wrapText="1"/>
    </xf>
    <xf numFmtId="0" fontId="12" fillId="0" borderId="21" xfId="916" applyFont="1" applyBorder="1" applyAlignment="1">
      <alignment horizontal="center" vertical="center" wrapText="1"/>
    </xf>
    <xf numFmtId="0" fontId="12" fillId="0" borderId="26" xfId="916" applyFont="1" applyBorder="1" applyAlignment="1">
      <alignment vertical="center" wrapText="1"/>
    </xf>
    <xf numFmtId="3" fontId="12" fillId="0" borderId="21" xfId="916" applyNumberFormat="1" applyFont="1" applyBorder="1" applyAlignment="1">
      <alignment horizontal="center" vertical="center" wrapText="1"/>
    </xf>
    <xf numFmtId="3" fontId="12" fillId="0" borderId="24" xfId="916" applyNumberFormat="1" applyFont="1" applyBorder="1" applyAlignment="1">
      <alignment horizontal="center" vertical="center" wrapText="1"/>
    </xf>
    <xf numFmtId="3" fontId="12" fillId="0" borderId="22" xfId="916" applyNumberFormat="1" applyFont="1" applyBorder="1" applyAlignment="1">
      <alignment horizontal="center" vertical="center" wrapText="1"/>
    </xf>
    <xf numFmtId="0" fontId="17" fillId="66" borderId="26" xfId="916" applyFont="1" applyFill="1" applyBorder="1" applyAlignment="1">
      <alignment horizontal="left" vertical="center" wrapText="1"/>
    </xf>
    <xf numFmtId="3" fontId="17" fillId="66" borderId="21" xfId="916" applyNumberFormat="1" applyFont="1" applyFill="1" applyBorder="1" applyAlignment="1">
      <alignment horizontal="center" vertical="center" wrapText="1"/>
    </xf>
    <xf numFmtId="3" fontId="17" fillId="66" borderId="24" xfId="916" applyNumberFormat="1" applyFont="1" applyFill="1" applyBorder="1" applyAlignment="1">
      <alignment horizontal="center" vertical="center" wrapText="1"/>
    </xf>
    <xf numFmtId="3" fontId="17" fillId="66" borderId="22" xfId="916" applyNumberFormat="1" applyFont="1" applyFill="1" applyBorder="1" applyAlignment="1">
      <alignment horizontal="center" vertical="center" wrapText="1"/>
    </xf>
    <xf numFmtId="3" fontId="17" fillId="67" borderId="26" xfId="916" applyNumberFormat="1" applyFont="1" applyFill="1" applyBorder="1" applyAlignment="1">
      <alignment horizontal="center" vertical="center" wrapText="1"/>
    </xf>
    <xf numFmtId="3" fontId="82" fillId="0" borderId="90" xfId="916" applyNumberFormat="1" applyFont="1" applyBorder="1" applyAlignment="1">
      <alignment horizontal="center" vertical="center" wrapText="1"/>
    </xf>
    <xf numFmtId="3" fontId="82" fillId="0" borderId="0" xfId="916" applyNumberFormat="1" applyFont="1" applyAlignment="1">
      <alignment vertical="center" wrapText="1"/>
    </xf>
    <xf numFmtId="0" fontId="17" fillId="66" borderId="32" xfId="916" applyFont="1" applyFill="1" applyBorder="1" applyAlignment="1">
      <alignment horizontal="center" vertical="center" wrapText="1"/>
    </xf>
    <xf numFmtId="0" fontId="17" fillId="66" borderId="51" xfId="916" applyFont="1" applyFill="1" applyBorder="1" applyAlignment="1">
      <alignment vertical="center" wrapText="1"/>
    </xf>
    <xf numFmtId="3" fontId="17" fillId="66" borderId="32" xfId="1099" applyNumberFormat="1" applyFont="1" applyFill="1" applyBorder="1" applyAlignment="1">
      <alignment horizontal="center" vertical="center" wrapText="1"/>
    </xf>
    <xf numFmtId="3" fontId="17" fillId="66" borderId="35" xfId="1099" applyNumberFormat="1" applyFont="1" applyFill="1" applyBorder="1" applyAlignment="1">
      <alignment horizontal="center" vertical="center" wrapText="1"/>
    </xf>
    <xf numFmtId="3" fontId="17" fillId="66" borderId="33" xfId="1099" applyNumberFormat="1" applyFont="1" applyFill="1" applyBorder="1" applyAlignment="1">
      <alignment horizontal="center" vertical="center" wrapText="1"/>
    </xf>
    <xf numFmtId="3" fontId="17" fillId="66" borderId="51" xfId="1099" applyNumberFormat="1" applyFont="1" applyFill="1" applyBorder="1" applyAlignment="1">
      <alignment horizontal="center" vertical="center" wrapText="1"/>
    </xf>
    <xf numFmtId="0" fontId="17" fillId="66" borderId="5" xfId="916" applyFont="1" applyFill="1" applyBorder="1" applyAlignment="1">
      <alignment horizontal="center" vertical="center" wrapText="1"/>
    </xf>
    <xf numFmtId="0" fontId="17" fillId="66" borderId="13" xfId="916" applyFont="1" applyFill="1" applyBorder="1" applyAlignment="1">
      <alignment vertical="center" wrapText="1"/>
    </xf>
    <xf numFmtId="169" fontId="17" fillId="66" borderId="5" xfId="1099" applyNumberFormat="1" applyFont="1" applyFill="1" applyBorder="1" applyAlignment="1">
      <alignment horizontal="center" vertical="center" wrapText="1"/>
    </xf>
    <xf numFmtId="169" fontId="17" fillId="66" borderId="15" xfId="1099" applyNumberFormat="1" applyFont="1" applyFill="1" applyBorder="1" applyAlignment="1">
      <alignment horizontal="center" vertical="center" wrapText="1"/>
    </xf>
    <xf numFmtId="169" fontId="17" fillId="66" borderId="6" xfId="1099" applyNumberFormat="1" applyFont="1" applyFill="1" applyBorder="1" applyAlignment="1">
      <alignment horizontal="center" vertical="center" wrapText="1"/>
    </xf>
    <xf numFmtId="169" fontId="17" fillId="66" borderId="13" xfId="1099" applyNumberFormat="1" applyFont="1" applyFill="1" applyBorder="1" applyAlignment="1">
      <alignment horizontal="center" vertical="center" wrapText="1"/>
    </xf>
    <xf numFmtId="0" fontId="82" fillId="0" borderId="3" xfId="916" applyFont="1" applyBorder="1" applyAlignment="1">
      <alignment vertical="center" wrapText="1"/>
    </xf>
    <xf numFmtId="167" fontId="82" fillId="0" borderId="0" xfId="1505" applyFont="1" applyAlignment="1">
      <alignment vertical="center" wrapText="1"/>
    </xf>
    <xf numFmtId="1" fontId="82" fillId="0" borderId="0" xfId="916" applyNumberFormat="1" applyFont="1" applyAlignment="1">
      <alignment horizontal="center" vertical="center" wrapText="1"/>
    </xf>
    <xf numFmtId="0" fontId="94" fillId="0" borderId="0" xfId="1516" applyFont="1"/>
    <xf numFmtId="0" fontId="94" fillId="0" borderId="0" xfId="1516" applyFont="1" applyFill="1"/>
    <xf numFmtId="0" fontId="94" fillId="0" borderId="0" xfId="1516" applyFont="1" applyBorder="1"/>
    <xf numFmtId="0" fontId="17" fillId="0" borderId="5" xfId="48" applyFont="1" applyBorder="1" applyAlignment="1">
      <alignment horizontal="center" vertical="center" wrapText="1"/>
    </xf>
    <xf numFmtId="0" fontId="12" fillId="0" borderId="50" xfId="48" applyFont="1" applyBorder="1" applyAlignment="1">
      <alignment vertical="center"/>
    </xf>
    <xf numFmtId="169" fontId="82" fillId="0" borderId="42" xfId="1517" applyNumberFormat="1" applyFont="1" applyFill="1" applyBorder="1" applyAlignment="1">
      <alignment horizontal="center" vertical="center"/>
    </xf>
    <xf numFmtId="169" fontId="82" fillId="0" borderId="45" xfId="1517" applyNumberFormat="1" applyFont="1" applyFill="1" applyBorder="1" applyAlignment="1">
      <alignment horizontal="center" vertical="center"/>
    </xf>
    <xf numFmtId="169" fontId="82" fillId="0" borderId="52" xfId="1517" applyNumberFormat="1" applyFont="1" applyFill="1" applyBorder="1" applyAlignment="1">
      <alignment horizontal="center" vertical="center"/>
    </xf>
    <xf numFmtId="0" fontId="12" fillId="0" borderId="93" xfId="48" applyFont="1" applyBorder="1" applyAlignment="1">
      <alignment vertical="center"/>
    </xf>
    <xf numFmtId="169" fontId="82" fillId="0" borderId="22" xfId="1517" applyNumberFormat="1" applyFont="1" applyFill="1" applyBorder="1" applyAlignment="1">
      <alignment horizontal="center" vertical="center"/>
    </xf>
    <xf numFmtId="169" fontId="82" fillId="0" borderId="25" xfId="1517" applyNumberFormat="1" applyFont="1" applyFill="1" applyBorder="1" applyAlignment="1">
      <alignment horizontal="center" vertical="center"/>
    </xf>
    <xf numFmtId="0" fontId="12" fillId="0" borderId="37" xfId="48" applyFont="1" applyFill="1" applyBorder="1" applyAlignment="1">
      <alignment vertical="center" wrapText="1"/>
    </xf>
    <xf numFmtId="0" fontId="12" fillId="0" borderId="22" xfId="48" applyFont="1" applyFill="1" applyBorder="1" applyAlignment="1">
      <alignment vertical="center"/>
    </xf>
    <xf numFmtId="0" fontId="12" fillId="0" borderId="37" xfId="48" applyFont="1" applyFill="1" applyBorder="1" applyAlignment="1">
      <alignment vertical="center"/>
    </xf>
    <xf numFmtId="0" fontId="12" fillId="0" borderId="22" xfId="48" applyFont="1" applyFill="1" applyBorder="1" applyAlignment="1">
      <alignment vertical="center" wrapText="1"/>
    </xf>
    <xf numFmtId="0" fontId="12" fillId="0" borderId="93" xfId="48" applyFont="1" applyFill="1" applyBorder="1" applyAlignment="1">
      <alignment vertical="center"/>
    </xf>
    <xf numFmtId="0" fontId="12" fillId="0" borderId="33" xfId="48" applyFont="1" applyFill="1" applyBorder="1" applyAlignment="1">
      <alignment vertical="center"/>
    </xf>
    <xf numFmtId="169" fontId="82" fillId="0" borderId="56" xfId="1517" applyNumberFormat="1" applyFont="1" applyFill="1" applyBorder="1" applyAlignment="1">
      <alignment horizontal="center" vertical="center"/>
    </xf>
    <xf numFmtId="169" fontId="82" fillId="0" borderId="33" xfId="1517" applyNumberFormat="1" applyFont="1" applyFill="1" applyBorder="1" applyAlignment="1">
      <alignment horizontal="center" vertical="center"/>
    </xf>
    <xf numFmtId="169" fontId="82" fillId="0" borderId="34" xfId="1517" applyNumberFormat="1" applyFont="1" applyFill="1" applyBorder="1" applyAlignment="1">
      <alignment horizontal="center" vertical="center"/>
    </xf>
    <xf numFmtId="169" fontId="82" fillId="0" borderId="59" xfId="1517" applyNumberFormat="1" applyFont="1" applyFill="1" applyBorder="1" applyAlignment="1">
      <alignment horizontal="center" vertical="center"/>
    </xf>
    <xf numFmtId="0" fontId="82" fillId="0" borderId="0" xfId="48" applyFont="1" applyFill="1" applyBorder="1" applyAlignment="1">
      <alignment vertical="center" wrapText="1"/>
    </xf>
    <xf numFmtId="169" fontId="82" fillId="0" borderId="0" xfId="1517" applyNumberFormat="1" applyFont="1" applyFill="1" applyBorder="1" applyAlignment="1">
      <alignment horizontal="center" vertical="center"/>
    </xf>
    <xf numFmtId="169" fontId="82" fillId="0" borderId="0" xfId="1517" applyNumberFormat="1" applyFont="1" applyBorder="1" applyAlignment="1">
      <alignment horizontal="center" vertical="center"/>
    </xf>
    <xf numFmtId="0" fontId="100" fillId="0" borderId="0" xfId="48" applyFont="1"/>
    <xf numFmtId="0" fontId="12" fillId="0" borderId="0" xfId="1449" applyFont="1" applyAlignment="1"/>
    <xf numFmtId="0" fontId="101" fillId="0" borderId="0" xfId="916" applyFont="1"/>
    <xf numFmtId="0" fontId="100" fillId="0" borderId="0" xfId="48" applyFont="1" applyFill="1" applyAlignment="1">
      <alignment wrapText="1"/>
    </xf>
    <xf numFmtId="0" fontId="19" fillId="3" borderId="43" xfId="916" applyFont="1" applyFill="1" applyBorder="1" applyAlignment="1">
      <alignment horizontal="center" vertical="center" wrapText="1"/>
    </xf>
    <xf numFmtId="0" fontId="19" fillId="3" borderId="44" xfId="916" applyFont="1" applyFill="1" applyBorder="1" applyAlignment="1">
      <alignment horizontal="center" vertical="center" wrapText="1"/>
    </xf>
    <xf numFmtId="0" fontId="19" fillId="3" borderId="45" xfId="916" applyFont="1" applyFill="1" applyBorder="1" applyAlignment="1">
      <alignment horizontal="center" vertical="center" wrapText="1"/>
    </xf>
    <xf numFmtId="0" fontId="100" fillId="0" borderId="34" xfId="48" applyFont="1" applyBorder="1" applyAlignment="1">
      <alignment horizontal="center" vertical="center" wrapText="1"/>
    </xf>
    <xf numFmtId="0" fontId="100" fillId="0" borderId="35" xfId="48" applyFont="1" applyBorder="1" applyAlignment="1">
      <alignment horizontal="center" vertical="center" wrapText="1"/>
    </xf>
    <xf numFmtId="0" fontId="100" fillId="0" borderId="58" xfId="48" applyFont="1" applyBorder="1" applyAlignment="1">
      <alignment horizontal="center" vertical="center" wrapText="1"/>
    </xf>
    <xf numFmtId="0" fontId="100" fillId="0" borderId="0" xfId="48" applyFont="1" applyBorder="1" applyAlignment="1">
      <alignment horizontal="left" vertical="center" wrapText="1"/>
    </xf>
    <xf numFmtId="0" fontId="100" fillId="0" borderId="0" xfId="48" applyFont="1" applyBorder="1" applyAlignment="1">
      <alignment wrapText="1"/>
    </xf>
    <xf numFmtId="0" fontId="12" fillId="0" borderId="0" xfId="1449" applyFont="1" applyAlignment="1">
      <alignment horizontal="right"/>
    </xf>
    <xf numFmtId="0" fontId="11" fillId="0" borderId="0" xfId="1" applyFont="1" applyAlignment="1">
      <alignment horizontal="left" wrapText="1"/>
    </xf>
    <xf numFmtId="49" fontId="12" fillId="2" borderId="5" xfId="1" applyNumberFormat="1" applyFont="1" applyFill="1" applyBorder="1" applyAlignment="1">
      <alignment horizontal="center" wrapText="1"/>
    </xf>
    <xf numFmtId="49" fontId="12" fillId="2" borderId="6" xfId="1" applyNumberFormat="1" applyFont="1" applyFill="1" applyBorder="1" applyAlignment="1">
      <alignment horizontal="center" wrapText="1"/>
    </xf>
    <xf numFmtId="49" fontId="12" fillId="2" borderId="7" xfId="1" applyNumberFormat="1" applyFont="1" applyFill="1" applyBorder="1" applyAlignment="1">
      <alignment horizontal="center" wrapText="1"/>
    </xf>
    <xf numFmtId="0" fontId="12" fillId="0" borderId="0" xfId="1" applyFont="1" applyAlignment="1">
      <alignment horizontal="center" wrapText="1"/>
    </xf>
    <xf numFmtId="0" fontId="82" fillId="4" borderId="21" xfId="4" applyFont="1" applyFill="1" applyBorder="1" applyAlignment="1">
      <alignment horizontal="left" vertical="center" wrapText="1"/>
    </xf>
    <xf numFmtId="0" fontId="82" fillId="4" borderId="90" xfId="4" applyFont="1" applyFill="1" applyBorder="1" applyAlignment="1">
      <alignment horizontal="left" vertical="center" wrapText="1"/>
    </xf>
    <xf numFmtId="0" fontId="82" fillId="4" borderId="22" xfId="4" applyFont="1" applyFill="1" applyBorder="1" applyAlignment="1">
      <alignment horizontal="left" vertical="center" wrapText="1"/>
    </xf>
    <xf numFmtId="0" fontId="82" fillId="4" borderId="27" xfId="4" applyFont="1" applyFill="1" applyBorder="1" applyAlignment="1">
      <alignment horizontal="left" vertical="center" wrapText="1"/>
    </xf>
    <xf numFmtId="0" fontId="82" fillId="4" borderId="95" xfId="4" applyFont="1" applyFill="1" applyBorder="1" applyAlignment="1">
      <alignment horizontal="left" vertical="center" wrapText="1"/>
    </xf>
    <xf numFmtId="0" fontId="82" fillId="4" borderId="100" xfId="4" applyFont="1" applyFill="1" applyBorder="1" applyAlignment="1">
      <alignment horizontal="left" vertical="center" wrapText="1"/>
    </xf>
    <xf numFmtId="0" fontId="17" fillId="2" borderId="10" xfId="1507" applyFont="1" applyFill="1" applyBorder="1" applyAlignment="1">
      <alignment horizontal="left" vertical="center" wrapText="1"/>
    </xf>
    <xf numFmtId="0" fontId="17" fillId="2" borderId="15" xfId="1507" applyFont="1" applyFill="1" applyBorder="1" applyAlignment="1">
      <alignment horizontal="left" vertical="center" wrapText="1"/>
    </xf>
    <xf numFmtId="0" fontId="17" fillId="2" borderId="31" xfId="1507" applyFont="1" applyFill="1" applyBorder="1" applyAlignment="1">
      <alignment horizontal="left" vertical="center" wrapText="1"/>
    </xf>
    <xf numFmtId="0" fontId="82" fillId="0" borderId="32" xfId="4" applyFont="1" applyFill="1" applyBorder="1" applyAlignment="1">
      <alignment horizontal="left" vertical="center" wrapText="1"/>
    </xf>
    <xf numFmtId="0" fontId="82" fillId="0" borderId="91" xfId="4" applyFont="1" applyFill="1" applyBorder="1" applyAlignment="1">
      <alignment horizontal="left" vertical="center" wrapText="1"/>
    </xf>
    <xf numFmtId="0" fontId="82" fillId="0" borderId="33" xfId="4" applyFont="1" applyFill="1" applyBorder="1" applyAlignment="1">
      <alignment horizontal="left" vertical="center" wrapText="1"/>
    </xf>
    <xf numFmtId="0" fontId="17" fillId="2" borderId="5" xfId="4" applyFont="1" applyFill="1" applyBorder="1" applyAlignment="1">
      <alignment horizontal="left" vertical="center" wrapText="1"/>
    </xf>
    <xf numFmtId="0" fontId="17" fillId="2" borderId="6" xfId="4" applyFont="1" applyFill="1" applyBorder="1" applyAlignment="1">
      <alignment horizontal="left" vertical="center" wrapText="1"/>
    </xf>
    <xf numFmtId="0" fontId="17" fillId="2" borderId="7" xfId="4" applyFont="1" applyFill="1" applyBorder="1" applyAlignment="1">
      <alignment horizontal="left" vertical="center" wrapText="1"/>
    </xf>
    <xf numFmtId="0" fontId="82" fillId="4" borderId="2" xfId="4" applyFont="1" applyFill="1" applyBorder="1" applyAlignment="1">
      <alignment horizontal="left" vertical="center" wrapText="1"/>
    </xf>
    <xf numFmtId="0" fontId="82" fillId="4" borderId="3" xfId="4" applyFont="1" applyFill="1" applyBorder="1" applyAlignment="1">
      <alignment horizontal="left" vertical="center" wrapText="1"/>
    </xf>
    <xf numFmtId="0" fontId="82" fillId="4" borderId="4" xfId="4" applyFont="1" applyFill="1" applyBorder="1" applyAlignment="1">
      <alignment horizontal="left" vertical="center" wrapText="1"/>
    </xf>
    <xf numFmtId="0" fontId="82" fillId="4" borderId="32" xfId="4" applyFont="1" applyFill="1" applyBorder="1" applyAlignment="1">
      <alignment horizontal="left" vertical="center" wrapText="1"/>
    </xf>
    <xf numFmtId="0" fontId="82" fillId="4" borderId="91" xfId="4" applyFont="1" applyFill="1" applyBorder="1" applyAlignment="1">
      <alignment horizontal="left" vertical="center" wrapText="1"/>
    </xf>
    <xf numFmtId="0" fontId="82" fillId="4" borderId="33" xfId="4" applyFont="1" applyFill="1" applyBorder="1" applyAlignment="1">
      <alignment horizontal="left" vertical="center" wrapText="1"/>
    </xf>
    <xf numFmtId="0" fontId="17" fillId="2" borderId="5" xfId="1507" applyFont="1" applyFill="1" applyBorder="1" applyAlignment="1">
      <alignment horizontal="left" vertical="center" wrapText="1"/>
    </xf>
    <xf numFmtId="0" fontId="17" fillId="2" borderId="6" xfId="1507" applyFont="1" applyFill="1" applyBorder="1" applyAlignment="1">
      <alignment horizontal="left" vertical="center" wrapText="1"/>
    </xf>
    <xf numFmtId="0" fontId="17" fillId="2" borderId="7" xfId="1507" applyFont="1" applyFill="1" applyBorder="1" applyAlignment="1">
      <alignment horizontal="left" vertical="center" wrapText="1"/>
    </xf>
    <xf numFmtId="0" fontId="82" fillId="4" borderId="16" xfId="4" applyFont="1" applyFill="1" applyBorder="1" applyAlignment="1">
      <alignment horizontal="left" vertical="center" wrapText="1"/>
    </xf>
    <xf numFmtId="0" fontId="82" fillId="4" borderId="92" xfId="4" applyFont="1" applyFill="1" applyBorder="1" applyAlignment="1">
      <alignment horizontal="left" vertical="center" wrapText="1"/>
    </xf>
    <xf numFmtId="0" fontId="82" fillId="4" borderId="93" xfId="4" applyFont="1" applyFill="1" applyBorder="1" applyAlignment="1">
      <alignment horizontal="left" vertical="center" wrapText="1"/>
    </xf>
    <xf numFmtId="0" fontId="82" fillId="0" borderId="21" xfId="4" applyFont="1" applyFill="1" applyBorder="1" applyAlignment="1">
      <alignment horizontal="left" vertical="center" wrapText="1"/>
    </xf>
    <xf numFmtId="0" fontId="82" fillId="0" borderId="90" xfId="4" applyFont="1" applyFill="1" applyBorder="1" applyAlignment="1">
      <alignment horizontal="left" vertical="center" wrapText="1"/>
    </xf>
    <xf numFmtId="0" fontId="82" fillId="0" borderId="22" xfId="4" applyFont="1" applyFill="1" applyBorder="1" applyAlignment="1">
      <alignment horizontal="left" vertical="center" wrapText="1"/>
    </xf>
    <xf numFmtId="0" fontId="82" fillId="0" borderId="21" xfId="4" applyFont="1" applyBorder="1" applyAlignment="1">
      <alignment horizontal="left" vertical="center" wrapText="1"/>
    </xf>
    <xf numFmtId="0" fontId="82" fillId="0" borderId="90" xfId="4" applyFont="1" applyBorder="1" applyAlignment="1">
      <alignment horizontal="left" vertical="center" wrapText="1"/>
    </xf>
    <xf numFmtId="0" fontId="82" fillId="0" borderId="22" xfId="4" applyFont="1" applyBorder="1" applyAlignment="1">
      <alignment horizontal="left" vertical="center" wrapText="1"/>
    </xf>
    <xf numFmtId="0" fontId="82" fillId="0" borderId="32" xfId="4" applyFont="1" applyBorder="1" applyAlignment="1">
      <alignment horizontal="left" vertical="center" wrapText="1"/>
    </xf>
    <xf numFmtId="0" fontId="82" fillId="0" borderId="91" xfId="4" applyFont="1" applyBorder="1" applyAlignment="1">
      <alignment horizontal="left" vertical="center" wrapText="1"/>
    </xf>
    <xf numFmtId="0" fontId="82" fillId="0" borderId="33" xfId="4" applyFont="1" applyBorder="1" applyAlignment="1">
      <alignment horizontal="left" vertical="center" wrapText="1"/>
    </xf>
    <xf numFmtId="0" fontId="82" fillId="0" borderId="16" xfId="4" applyFont="1" applyFill="1" applyBorder="1" applyAlignment="1">
      <alignment horizontal="left" vertical="center" wrapText="1"/>
    </xf>
    <xf numFmtId="0" fontId="82" fillId="0" borderId="92" xfId="4" applyFont="1" applyFill="1" applyBorder="1" applyAlignment="1">
      <alignment horizontal="left" vertical="center" wrapText="1"/>
    </xf>
    <xf numFmtId="0" fontId="82" fillId="0" borderId="93" xfId="4" applyFont="1" applyFill="1" applyBorder="1" applyAlignment="1">
      <alignment horizontal="left" vertical="center" wrapText="1"/>
    </xf>
    <xf numFmtId="0" fontId="82" fillId="0" borderId="27" xfId="4" applyFont="1" applyFill="1" applyBorder="1" applyAlignment="1">
      <alignment horizontal="left" vertical="center" wrapText="1"/>
    </xf>
    <xf numFmtId="0" fontId="82" fillId="0" borderId="95" xfId="4" applyFont="1" applyFill="1" applyBorder="1" applyAlignment="1">
      <alignment horizontal="left" vertical="center" wrapText="1"/>
    </xf>
    <xf numFmtId="0" fontId="82" fillId="0" borderId="100" xfId="4" applyFont="1" applyFill="1" applyBorder="1" applyAlignment="1">
      <alignment horizontal="left" vertical="center" wrapText="1"/>
    </xf>
    <xf numFmtId="0" fontId="17" fillId="2" borderId="32" xfId="1507" applyFont="1" applyFill="1" applyBorder="1" applyAlignment="1">
      <alignment horizontal="left" vertical="center" wrapText="1"/>
    </xf>
    <xf numFmtId="0" fontId="17" fillId="2" borderId="91" xfId="1507" applyFont="1" applyFill="1" applyBorder="1" applyAlignment="1">
      <alignment horizontal="left" vertical="center" wrapText="1"/>
    </xf>
    <xf numFmtId="0" fontId="17" fillId="2" borderId="33" xfId="1507" applyFont="1" applyFill="1" applyBorder="1" applyAlignment="1">
      <alignment horizontal="left" vertical="center" wrapText="1"/>
    </xf>
    <xf numFmtId="0" fontId="82" fillId="0" borderId="48" xfId="4" applyFont="1" applyBorder="1" applyAlignment="1">
      <alignment horizontal="left" vertical="center" wrapText="1"/>
    </xf>
    <xf numFmtId="0" fontId="82" fillId="0" borderId="49" xfId="4" applyFont="1" applyBorder="1" applyAlignment="1">
      <alignment horizontal="left" vertical="center" wrapText="1"/>
    </xf>
    <xf numFmtId="0" fontId="82" fillId="0" borderId="50" xfId="4" applyFont="1" applyBorder="1" applyAlignment="1">
      <alignment horizontal="left" vertical="center" wrapText="1"/>
    </xf>
    <xf numFmtId="0" fontId="82" fillId="0" borderId="16" xfId="4" applyFont="1" applyBorder="1" applyAlignment="1">
      <alignment horizontal="left" vertical="center" wrapText="1"/>
    </xf>
    <xf numFmtId="0" fontId="82" fillId="0" borderId="92" xfId="4" applyFont="1" applyBorder="1" applyAlignment="1">
      <alignment horizontal="left" vertical="center" wrapText="1"/>
    </xf>
    <xf numFmtId="0" fontId="82" fillId="0" borderId="93" xfId="4" applyFont="1" applyBorder="1" applyAlignment="1">
      <alignment horizontal="left" vertical="center" wrapText="1"/>
    </xf>
    <xf numFmtId="0" fontId="82" fillId="0" borderId="21" xfId="1507" applyFont="1" applyFill="1" applyBorder="1" applyAlignment="1">
      <alignment horizontal="left" vertical="center" wrapText="1"/>
    </xf>
    <xf numFmtId="0" fontId="82" fillId="0" borderId="90" xfId="1507" applyFont="1" applyFill="1" applyBorder="1" applyAlignment="1">
      <alignment horizontal="left" vertical="center" wrapText="1"/>
    </xf>
    <xf numFmtId="0" fontId="82" fillId="0" borderId="22" xfId="1507" applyFont="1" applyFill="1" applyBorder="1" applyAlignment="1">
      <alignment horizontal="left" vertical="center" wrapText="1"/>
    </xf>
    <xf numFmtId="0" fontId="82" fillId="0" borderId="24" xfId="1507" applyFont="1" applyFill="1" applyBorder="1" applyAlignment="1">
      <alignment horizontal="left" vertical="center" wrapText="1"/>
    </xf>
    <xf numFmtId="0" fontId="82" fillId="0" borderId="46" xfId="1507" applyFont="1" applyFill="1" applyBorder="1" applyAlignment="1">
      <alignment horizontal="left" vertical="center" wrapText="1"/>
    </xf>
    <xf numFmtId="0" fontId="82" fillId="0" borderId="32" xfId="1507" applyFont="1" applyFill="1" applyBorder="1" applyAlignment="1">
      <alignment horizontal="left" vertical="center" wrapText="1"/>
    </xf>
    <xf numFmtId="0" fontId="82" fillId="0" borderId="91" xfId="1507" applyFont="1" applyFill="1" applyBorder="1" applyAlignment="1">
      <alignment horizontal="left" vertical="center" wrapText="1"/>
    </xf>
    <xf numFmtId="0" fontId="82" fillId="0" borderId="33" xfId="1507" applyFont="1" applyFill="1" applyBorder="1" applyAlignment="1">
      <alignment horizontal="left" vertical="center" wrapText="1"/>
    </xf>
    <xf numFmtId="0" fontId="17" fillId="2" borderId="86" xfId="1507" applyFont="1" applyFill="1" applyBorder="1" applyAlignment="1">
      <alignment horizontal="left" vertical="center" wrapText="1"/>
    </xf>
    <xf numFmtId="0" fontId="17" fillId="2" borderId="14" xfId="1507" applyFont="1" applyFill="1" applyBorder="1" applyAlignment="1">
      <alignment horizontal="left" vertical="center" wrapText="1"/>
    </xf>
    <xf numFmtId="0" fontId="17" fillId="2" borderId="89" xfId="1507" applyFont="1" applyFill="1" applyBorder="1" applyAlignment="1">
      <alignment horizontal="left" vertical="center" wrapText="1"/>
    </xf>
    <xf numFmtId="0" fontId="82" fillId="0" borderId="48" xfId="4" applyFont="1" applyFill="1" applyBorder="1" applyAlignment="1">
      <alignment horizontal="left" vertical="center" wrapText="1"/>
    </xf>
    <xf numFmtId="0" fontId="82" fillId="0" borderId="49" xfId="4" applyFont="1" applyFill="1" applyBorder="1" applyAlignment="1">
      <alignment horizontal="left" vertical="center" wrapText="1"/>
    </xf>
    <xf numFmtId="0" fontId="82" fillId="0" borderId="50" xfId="4" applyFont="1" applyFill="1" applyBorder="1" applyAlignment="1">
      <alignment horizontal="left" vertical="center" wrapText="1"/>
    </xf>
    <xf numFmtId="0" fontId="82" fillId="0" borderId="24" xfId="2" applyFont="1" applyFill="1" applyBorder="1" applyAlignment="1">
      <alignment horizontal="left" vertical="center" wrapText="1"/>
    </xf>
    <xf numFmtId="0" fontId="82" fillId="0" borderId="46" xfId="2" applyFont="1" applyFill="1" applyBorder="1" applyAlignment="1">
      <alignment horizontal="left" vertical="center" wrapText="1"/>
    </xf>
    <xf numFmtId="0" fontId="82" fillId="0" borderId="21" xfId="2" applyFont="1" applyFill="1" applyBorder="1" applyAlignment="1">
      <alignment horizontal="left" vertical="center" wrapText="1"/>
    </xf>
    <xf numFmtId="0" fontId="82" fillId="0" borderId="90" xfId="2" applyFont="1" applyFill="1" applyBorder="1" applyAlignment="1">
      <alignment horizontal="left" vertical="center" wrapText="1"/>
    </xf>
    <xf numFmtId="0" fontId="82" fillId="0" borderId="22" xfId="2" applyFont="1" applyFill="1" applyBorder="1" applyAlignment="1">
      <alignment horizontal="left" vertical="center" wrapText="1"/>
    </xf>
    <xf numFmtId="0" fontId="82" fillId="0" borderId="25" xfId="2" applyFont="1" applyFill="1" applyBorder="1" applyAlignment="1">
      <alignment horizontal="left" vertical="center" wrapText="1"/>
    </xf>
    <xf numFmtId="0" fontId="82" fillId="0" borderId="25" xfId="1507" applyFont="1" applyFill="1" applyBorder="1" applyAlignment="1">
      <alignment horizontal="left" vertical="center" wrapText="1"/>
    </xf>
    <xf numFmtId="0" fontId="11" fillId="0" borderId="24" xfId="6" applyFont="1" applyFill="1" applyBorder="1" applyAlignment="1">
      <alignment horizontal="left" vertical="center" wrapText="1"/>
    </xf>
    <xf numFmtId="0" fontId="11" fillId="0" borderId="46" xfId="6" applyFont="1" applyFill="1" applyBorder="1" applyAlignment="1">
      <alignment horizontal="left" vertical="center" wrapText="1"/>
    </xf>
    <xf numFmtId="0" fontId="11" fillId="0" borderId="24" xfId="1" applyFont="1" applyFill="1" applyBorder="1" applyAlignment="1">
      <alignment horizontal="left" vertical="center" wrapText="1"/>
    </xf>
    <xf numFmtId="0" fontId="11" fillId="0" borderId="46" xfId="1" applyFont="1" applyFill="1" applyBorder="1" applyAlignment="1">
      <alignment horizontal="left" vertical="center" wrapText="1"/>
    </xf>
    <xf numFmtId="0" fontId="11" fillId="0" borderId="21" xfId="6" applyFont="1" applyFill="1" applyBorder="1" applyAlignment="1">
      <alignment horizontal="left" vertical="center" wrapText="1"/>
    </xf>
    <xf numFmtId="0" fontId="11" fillId="0" borderId="90" xfId="6" applyFont="1" applyFill="1" applyBorder="1" applyAlignment="1">
      <alignment horizontal="left" vertical="center" wrapText="1"/>
    </xf>
    <xf numFmtId="0" fontId="11" fillId="0" borderId="22" xfId="6" applyFont="1" applyFill="1" applyBorder="1" applyAlignment="1">
      <alignment horizontal="left" vertical="center" wrapText="1"/>
    </xf>
    <xf numFmtId="0" fontId="82" fillId="0" borderId="29" xfId="1507" applyFont="1" applyBorder="1" applyAlignment="1">
      <alignment horizontal="left" vertical="center" wrapText="1"/>
    </xf>
    <xf numFmtId="0" fontId="82" fillId="0" borderId="47" xfId="1507" applyFont="1" applyBorder="1" applyAlignment="1">
      <alignment horizontal="left" vertical="center" wrapText="1"/>
    </xf>
    <xf numFmtId="0" fontId="82" fillId="0" borderId="48" xfId="1507" applyFont="1" applyFill="1" applyBorder="1" applyAlignment="1">
      <alignment horizontal="left" vertical="center" wrapText="1"/>
    </xf>
    <xf numFmtId="0" fontId="82" fillId="0" borderId="49" xfId="1507" applyFont="1" applyFill="1" applyBorder="1" applyAlignment="1">
      <alignment horizontal="left" vertical="center" wrapText="1"/>
    </xf>
    <xf numFmtId="0" fontId="82" fillId="0" borderId="50" xfId="1507" applyFont="1" applyFill="1" applyBorder="1" applyAlignment="1">
      <alignment horizontal="left" vertical="center" wrapText="1"/>
    </xf>
    <xf numFmtId="0" fontId="82" fillId="0" borderId="90" xfId="1507" applyFont="1" applyFill="1" applyBorder="1"/>
    <xf numFmtId="0" fontId="82" fillId="0" borderId="22" xfId="1507" applyFont="1" applyFill="1" applyBorder="1"/>
    <xf numFmtId="0" fontId="82" fillId="0" borderId="90" xfId="1507" applyFont="1" applyBorder="1" applyAlignment="1">
      <alignment horizontal="left" vertical="center" wrapText="1"/>
    </xf>
    <xf numFmtId="0" fontId="82" fillId="0" borderId="22" xfId="1507" applyFont="1" applyBorder="1" applyAlignment="1">
      <alignment horizontal="left" vertical="center" wrapText="1"/>
    </xf>
    <xf numFmtId="0" fontId="11" fillId="0" borderId="24" xfId="1" applyFont="1" applyBorder="1" applyAlignment="1">
      <alignment horizontal="left" vertical="center" wrapText="1"/>
    </xf>
    <xf numFmtId="0" fontId="11" fillId="0" borderId="46" xfId="1" applyFont="1" applyBorder="1" applyAlignment="1">
      <alignment horizontal="left" vertical="center" wrapText="1"/>
    </xf>
    <xf numFmtId="0" fontId="11" fillId="0" borderId="25" xfId="1" applyFont="1" applyFill="1" applyBorder="1" applyAlignment="1">
      <alignment horizontal="left" vertical="center" wrapText="1"/>
    </xf>
    <xf numFmtId="0" fontId="11" fillId="0" borderId="90" xfId="1" applyFont="1" applyFill="1" applyBorder="1" applyAlignment="1">
      <alignment horizontal="left" vertical="center" wrapText="1"/>
    </xf>
    <xf numFmtId="0" fontId="11" fillId="0" borderId="22" xfId="1" applyFont="1" applyFill="1" applyBorder="1" applyAlignment="1">
      <alignment horizontal="left" vertical="center" wrapText="1"/>
    </xf>
    <xf numFmtId="0" fontId="82" fillId="0" borderId="21" xfId="5" applyFont="1" applyFill="1" applyBorder="1" applyAlignment="1">
      <alignment horizontal="left" vertical="center" wrapText="1"/>
    </xf>
    <xf numFmtId="0" fontId="82" fillId="0" borderId="90" xfId="5" applyFont="1" applyFill="1" applyBorder="1" applyAlignment="1">
      <alignment horizontal="left" vertical="center" wrapText="1"/>
    </xf>
    <xf numFmtId="0" fontId="82" fillId="0" borderId="22" xfId="5" applyFont="1" applyFill="1" applyBorder="1" applyAlignment="1">
      <alignment horizontal="left" vertical="center" wrapText="1"/>
    </xf>
    <xf numFmtId="0" fontId="11" fillId="0" borderId="90" xfId="5" applyFont="1" applyFill="1" applyBorder="1" applyAlignment="1">
      <alignment horizontal="left" vertical="center" wrapText="1"/>
    </xf>
    <xf numFmtId="0" fontId="11" fillId="0" borderId="22" xfId="5" applyFont="1" applyFill="1" applyBorder="1" applyAlignment="1">
      <alignment horizontal="left" vertical="center" wrapText="1"/>
    </xf>
    <xf numFmtId="0" fontId="82" fillId="0" borderId="25" xfId="1507" applyFont="1" applyBorder="1" applyAlignment="1">
      <alignment horizontal="left" vertical="center" wrapText="1"/>
    </xf>
    <xf numFmtId="0" fontId="82" fillId="0" borderId="21" xfId="1507" applyFont="1" applyBorder="1" applyAlignment="1">
      <alignment horizontal="left" vertical="center" wrapText="1"/>
    </xf>
    <xf numFmtId="0" fontId="82" fillId="0" borderId="24" xfId="6" applyFont="1" applyBorder="1" applyAlignment="1">
      <alignment horizontal="left" vertical="center" wrapText="1"/>
    </xf>
    <xf numFmtId="0" fontId="82" fillId="0" borderId="46" xfId="6" applyFont="1" applyBorder="1" applyAlignment="1">
      <alignment horizontal="left" vertical="center" wrapText="1"/>
    </xf>
    <xf numFmtId="0" fontId="82" fillId="0" borderId="24" xfId="1507" applyFont="1" applyBorder="1" applyAlignment="1">
      <alignment horizontal="left" vertical="center" wrapText="1"/>
    </xf>
    <xf numFmtId="0" fontId="82" fillId="0" borderId="46" xfId="1507" applyFont="1" applyBorder="1" applyAlignment="1">
      <alignment horizontal="left" vertical="center" wrapText="1"/>
    </xf>
    <xf numFmtId="0" fontId="82" fillId="0" borderId="42" xfId="1507" applyFont="1" applyBorder="1" applyAlignment="1">
      <alignment horizontal="left" vertical="center" wrapText="1"/>
    </xf>
    <xf numFmtId="0" fontId="17" fillId="2" borderId="43" xfId="1507" applyFont="1" applyFill="1" applyBorder="1" applyAlignment="1">
      <alignment horizontal="left" vertical="center" wrapText="1"/>
    </xf>
    <xf numFmtId="0" fontId="17" fillId="2" borderId="44" xfId="1507" applyFont="1" applyFill="1" applyBorder="1" applyAlignment="1">
      <alignment horizontal="left" vertical="center" wrapText="1"/>
    </xf>
    <xf numFmtId="0" fontId="17" fillId="2" borderId="45" xfId="1507" applyFont="1" applyFill="1" applyBorder="1" applyAlignment="1">
      <alignment horizontal="left" vertical="center" wrapText="1"/>
    </xf>
    <xf numFmtId="0" fontId="82" fillId="0" borderId="5" xfId="6" applyFont="1" applyBorder="1" applyAlignment="1">
      <alignment horizontal="left" vertical="center" wrapText="1"/>
    </xf>
    <xf numFmtId="0" fontId="82" fillId="0" borderId="6" xfId="6" applyFont="1" applyBorder="1" applyAlignment="1">
      <alignment horizontal="left" vertical="center" wrapText="1"/>
    </xf>
    <xf numFmtId="0" fontId="82" fillId="0" borderId="7" xfId="6" applyFont="1" applyBorder="1" applyAlignment="1">
      <alignment horizontal="left" vertical="center" wrapText="1"/>
    </xf>
    <xf numFmtId="0" fontId="82" fillId="0" borderId="16" xfId="1507" applyFont="1" applyBorder="1" applyAlignment="1">
      <alignment horizontal="left" vertical="center" wrapText="1"/>
    </xf>
    <xf numFmtId="0" fontId="82" fillId="0" borderId="92" xfId="1507" applyFont="1" applyBorder="1" applyAlignment="1">
      <alignment horizontal="left" vertical="center" wrapText="1"/>
    </xf>
    <xf numFmtId="0" fontId="82" fillId="0" borderId="93" xfId="1507" applyFont="1" applyBorder="1" applyAlignment="1">
      <alignment horizontal="left" vertical="center" wrapText="1"/>
    </xf>
    <xf numFmtId="0" fontId="11" fillId="0" borderId="59" xfId="1" applyFont="1" applyBorder="1" applyAlignment="1">
      <alignment horizontal="left" vertical="center" wrapText="1"/>
    </xf>
    <xf numFmtId="0" fontId="11" fillId="0" borderId="91" xfId="1" applyFont="1" applyBorder="1" applyAlignment="1">
      <alignment horizontal="left" vertical="center" wrapText="1"/>
    </xf>
    <xf numFmtId="0" fontId="11" fillId="0" borderId="33" xfId="1" applyFont="1" applyBorder="1" applyAlignment="1">
      <alignment horizontal="left" vertical="center" wrapText="1"/>
    </xf>
    <xf numFmtId="0" fontId="11" fillId="0" borderId="16" xfId="1" applyFont="1" applyBorder="1" applyAlignment="1">
      <alignment horizontal="left" vertical="center" wrapText="1"/>
    </xf>
    <xf numFmtId="0" fontId="11" fillId="0" borderId="92" xfId="1" applyFont="1" applyBorder="1" applyAlignment="1">
      <alignment horizontal="left" vertical="center" wrapText="1"/>
    </xf>
    <xf numFmtId="0" fontId="11" fillId="0" borderId="93" xfId="1" applyFont="1" applyBorder="1" applyAlignment="1">
      <alignment horizontal="left" vertical="center" wrapText="1"/>
    </xf>
    <xf numFmtId="0" fontId="11" fillId="0" borderId="21" xfId="1" applyFont="1" applyBorder="1" applyAlignment="1">
      <alignment horizontal="left" vertical="center" wrapText="1"/>
    </xf>
    <xf numFmtId="0" fontId="11" fillId="0" borderId="90" xfId="1" applyFont="1" applyBorder="1" applyAlignment="1">
      <alignment horizontal="left" vertical="center" wrapText="1"/>
    </xf>
    <xf numFmtId="0" fontId="11" fillId="0" borderId="22" xfId="1" applyFont="1" applyBorder="1" applyAlignment="1">
      <alignment horizontal="left" vertical="center" wrapText="1"/>
    </xf>
    <xf numFmtId="0" fontId="15" fillId="0" borderId="27" xfId="1" applyFont="1" applyBorder="1" applyAlignment="1">
      <alignment horizontal="left" vertical="center" wrapText="1"/>
    </xf>
    <xf numFmtId="0" fontId="15" fillId="0" borderId="95" xfId="1" applyFont="1" applyBorder="1" applyAlignment="1">
      <alignment horizontal="left" vertical="center" wrapText="1"/>
    </xf>
    <xf numFmtId="0" fontId="15" fillId="0" borderId="100" xfId="1" applyFont="1" applyBorder="1" applyAlignment="1">
      <alignment horizontal="left" vertical="center" wrapText="1"/>
    </xf>
    <xf numFmtId="0" fontId="12" fillId="2" borderId="10" xfId="1" applyFont="1" applyFill="1" applyBorder="1" applyAlignment="1">
      <alignment horizontal="left" vertical="center" wrapText="1"/>
    </xf>
    <xf numFmtId="0" fontId="12" fillId="2" borderId="15"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11" fillId="0" borderId="0" xfId="1" applyFont="1" applyBorder="1" applyAlignment="1">
      <alignment horizontal="right"/>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3" fillId="2" borderId="86" xfId="1" applyFont="1" applyFill="1" applyBorder="1" applyAlignment="1">
      <alignment horizontal="left" vertical="center" wrapText="1"/>
    </xf>
    <xf numFmtId="0" fontId="13" fillId="2" borderId="14" xfId="1" applyFont="1" applyFill="1" applyBorder="1" applyAlignment="1">
      <alignment horizontal="left" vertical="center" wrapText="1"/>
    </xf>
    <xf numFmtId="0" fontId="13" fillId="2" borderId="89" xfId="1" applyFont="1" applyFill="1" applyBorder="1" applyAlignment="1">
      <alignment horizontal="left" vertical="center" wrapText="1"/>
    </xf>
    <xf numFmtId="0" fontId="17" fillId="3" borderId="10" xfId="1509" applyFont="1" applyFill="1" applyBorder="1" applyAlignment="1">
      <alignment horizontal="left" vertical="center" wrapText="1"/>
    </xf>
    <xf numFmtId="0" fontId="17" fillId="3" borderId="15" xfId="1509" applyFont="1" applyFill="1" applyBorder="1" applyAlignment="1">
      <alignment horizontal="left" vertical="center" wrapText="1"/>
    </xf>
    <xf numFmtId="0" fontId="17" fillId="3" borderId="31" xfId="1509" applyFont="1" applyFill="1" applyBorder="1" applyAlignment="1">
      <alignment horizontal="left" vertical="center" wrapText="1"/>
    </xf>
    <xf numFmtId="0" fontId="82" fillId="0" borderId="18" xfId="4" applyFont="1" applyBorder="1" applyAlignment="1">
      <alignment horizontal="left" vertical="center" wrapText="1"/>
    </xf>
    <xf numFmtId="0" fontId="82" fillId="0" borderId="84" xfId="4" applyFont="1" applyBorder="1" applyAlignment="1">
      <alignment horizontal="left" vertical="center" wrapText="1"/>
    </xf>
    <xf numFmtId="0" fontId="82" fillId="0" borderId="24" xfId="4" applyFont="1" applyBorder="1" applyAlignment="1">
      <alignment horizontal="left" vertical="center" wrapText="1"/>
    </xf>
    <xf numFmtId="0" fontId="82" fillId="0" borderId="46" xfId="4" applyFont="1" applyBorder="1" applyAlignment="1">
      <alignment horizontal="left" vertical="center" wrapText="1"/>
    </xf>
    <xf numFmtId="0" fontId="82" fillId="0" borderId="29" xfId="4" applyFont="1" applyBorder="1" applyAlignment="1">
      <alignment horizontal="left" vertical="center" wrapText="1"/>
    </xf>
    <xf numFmtId="0" fontId="82" fillId="0" borderId="47" xfId="4" applyFont="1" applyBorder="1" applyAlignment="1">
      <alignment horizontal="left" vertical="center" wrapText="1"/>
    </xf>
    <xf numFmtId="0" fontId="82" fillId="0" borderId="59" xfId="4" applyFont="1" applyBorder="1" applyAlignment="1">
      <alignment horizontal="left" vertical="center"/>
    </xf>
    <xf numFmtId="0" fontId="82" fillId="0" borderId="91" xfId="4" applyFont="1" applyBorder="1" applyAlignment="1">
      <alignment horizontal="left" vertical="center"/>
    </xf>
    <xf numFmtId="0" fontId="82" fillId="0" borderId="33" xfId="4" applyFont="1" applyBorder="1" applyAlignment="1">
      <alignment horizontal="left" vertical="center"/>
    </xf>
    <xf numFmtId="0" fontId="17" fillId="3" borderId="5" xfId="1509" applyFont="1" applyFill="1" applyBorder="1" applyAlignment="1">
      <alignment horizontal="left" vertical="center" wrapText="1"/>
    </xf>
    <xf numFmtId="0" fontId="17" fillId="3" borderId="6" xfId="1509" applyFont="1" applyFill="1" applyBorder="1" applyAlignment="1">
      <alignment horizontal="left" vertical="center" wrapText="1"/>
    </xf>
    <xf numFmtId="0" fontId="17" fillId="3" borderId="7" xfId="1509" applyFont="1" applyFill="1" applyBorder="1" applyAlignment="1">
      <alignment horizontal="left" vertical="center" wrapText="1"/>
    </xf>
    <xf numFmtId="0" fontId="82" fillId="0" borderId="35" xfId="4" applyFont="1" applyBorder="1" applyAlignment="1">
      <alignment horizontal="left" vertical="center" wrapText="1"/>
    </xf>
    <xf numFmtId="0" fontId="82" fillId="0" borderId="58" xfId="4" applyFont="1" applyBorder="1" applyAlignment="1">
      <alignment horizontal="left" vertical="center" wrapText="1"/>
    </xf>
    <xf numFmtId="0" fontId="82" fillId="0" borderId="15" xfId="4" applyFont="1" applyBorder="1" applyAlignment="1">
      <alignment horizontal="left" vertical="center" wrapText="1"/>
    </xf>
    <xf numFmtId="0" fontId="82" fillId="0" borderId="31" xfId="4" applyFont="1" applyBorder="1" applyAlignment="1">
      <alignment horizontal="left" vertical="center" wrapText="1"/>
    </xf>
    <xf numFmtId="0" fontId="82" fillId="0" borderId="44" xfId="4" applyFont="1" applyBorder="1" applyAlignment="1">
      <alignment horizontal="left" vertical="center" wrapText="1"/>
    </xf>
    <xf numFmtId="0" fontId="82" fillId="0" borderId="45" xfId="4" applyFont="1" applyBorder="1" applyAlignment="1">
      <alignment horizontal="left" vertical="center" wrapText="1"/>
    </xf>
    <xf numFmtId="0" fontId="82" fillId="0" borderId="44" xfId="1" applyFont="1" applyBorder="1" applyAlignment="1">
      <alignment horizontal="left" vertical="center" wrapText="1"/>
    </xf>
    <xf numFmtId="0" fontId="82" fillId="0" borderId="45" xfId="1" applyFont="1" applyBorder="1" applyAlignment="1">
      <alignment horizontal="left" vertical="center" wrapText="1"/>
    </xf>
    <xf numFmtId="0" fontId="17" fillId="3" borderId="48" xfId="1509" applyFont="1" applyFill="1" applyBorder="1" applyAlignment="1">
      <alignment horizontal="left" vertical="center" wrapText="1"/>
    </xf>
    <xf numFmtId="0" fontId="17" fillId="3" borderId="49" xfId="1509" applyFont="1" applyFill="1" applyBorder="1" applyAlignment="1">
      <alignment horizontal="left" vertical="center" wrapText="1"/>
    </xf>
    <xf numFmtId="0" fontId="17" fillId="3" borderId="50" xfId="1509" applyFont="1" applyFill="1" applyBorder="1" applyAlignment="1">
      <alignment horizontal="left" vertical="center" wrapText="1"/>
    </xf>
    <xf numFmtId="0" fontId="82" fillId="0" borderId="44" xfId="1509" applyFont="1" applyBorder="1" applyAlignment="1">
      <alignment horizontal="left" vertical="center" wrapText="1"/>
    </xf>
    <xf numFmtId="0" fontId="82" fillId="0" borderId="45" xfId="1509" applyFont="1" applyBorder="1" applyAlignment="1">
      <alignment horizontal="left" vertical="center" wrapText="1"/>
    </xf>
    <xf numFmtId="0" fontId="82" fillId="0" borderId="25" xfId="4" applyFont="1" applyFill="1" applyBorder="1" applyAlignment="1">
      <alignment horizontal="left" vertical="center" wrapText="1"/>
    </xf>
    <xf numFmtId="0" fontId="82" fillId="0" borderId="25" xfId="4" applyFont="1" applyBorder="1" applyAlignment="1">
      <alignment horizontal="left" vertical="center" wrapText="1"/>
    </xf>
    <xf numFmtId="0" fontId="82" fillId="0" borderId="19" xfId="4" applyFont="1" applyBorder="1" applyAlignment="1">
      <alignment horizontal="left" vertical="center" wrapText="1"/>
    </xf>
    <xf numFmtId="0" fontId="82" fillId="0" borderId="18" xfId="4" applyFont="1" applyFill="1" applyBorder="1" applyAlignment="1">
      <alignment horizontal="left" vertical="center" wrapText="1"/>
    </xf>
    <xf numFmtId="0" fontId="82" fillId="0" borderId="84" xfId="4" applyFont="1" applyFill="1" applyBorder="1" applyAlignment="1">
      <alignment horizontal="left" vertical="center" wrapText="1"/>
    </xf>
    <xf numFmtId="0" fontId="82" fillId="0" borderId="87" xfId="4" applyFont="1" applyBorder="1" applyAlignment="1">
      <alignment horizontal="left" vertical="center" wrapText="1"/>
    </xf>
    <xf numFmtId="0" fontId="82" fillId="0" borderId="1" xfId="4" applyFont="1" applyBorder="1" applyAlignment="1">
      <alignment horizontal="left" vertical="center" wrapText="1"/>
    </xf>
    <xf numFmtId="0" fontId="82" fillId="0" borderId="9" xfId="4" applyFont="1" applyBorder="1" applyAlignment="1">
      <alignment horizontal="left" vertical="center" wrapText="1"/>
    </xf>
    <xf numFmtId="0" fontId="11" fillId="0" borderId="35" xfId="1" applyFont="1" applyBorder="1" applyAlignment="1">
      <alignment horizontal="left" vertical="center" wrapText="1"/>
    </xf>
    <xf numFmtId="0" fontId="11" fillId="0" borderId="58" xfId="1" applyFont="1" applyBorder="1" applyAlignment="1">
      <alignment horizontal="left" vertical="center" wrapText="1"/>
    </xf>
    <xf numFmtId="0" fontId="17" fillId="3" borderId="96" xfId="1509" applyFont="1" applyFill="1" applyBorder="1" applyAlignment="1">
      <alignment horizontal="left" vertical="center" wrapText="1"/>
    </xf>
    <xf numFmtId="0" fontId="82" fillId="0" borderId="44" xfId="4" applyFont="1" applyFill="1" applyBorder="1" applyAlignment="1">
      <alignment horizontal="left" vertical="center" wrapText="1"/>
    </xf>
    <xf numFmtId="0" fontId="82" fillId="0" borderId="45" xfId="4" applyFont="1" applyFill="1" applyBorder="1" applyAlignment="1">
      <alignment horizontal="left" vertical="center" wrapText="1"/>
    </xf>
    <xf numFmtId="0" fontId="11" fillId="0" borderId="44" xfId="1" applyFont="1" applyFill="1" applyBorder="1" applyAlignment="1">
      <alignment horizontal="left" vertical="center" wrapText="1"/>
    </xf>
    <xf numFmtId="0" fontId="11" fillId="0" borderId="45" xfId="1" applyFont="1" applyFill="1" applyBorder="1" applyAlignment="1">
      <alignment horizontal="left" vertical="center" wrapText="1"/>
    </xf>
    <xf numFmtId="0" fontId="82" fillId="0" borderId="94" xfId="4" applyFont="1" applyBorder="1" applyAlignment="1">
      <alignment horizontal="left" vertical="center" wrapText="1"/>
    </xf>
    <xf numFmtId="0" fontId="82" fillId="0" borderId="95" xfId="4" applyFont="1" applyBorder="1" applyAlignment="1">
      <alignment horizontal="left" vertical="center" wrapText="1"/>
    </xf>
    <xf numFmtId="0" fontId="82" fillId="0" borderId="100" xfId="4" applyFont="1" applyBorder="1" applyAlignment="1">
      <alignment horizontal="left" vertical="center" wrapText="1"/>
    </xf>
    <xf numFmtId="0" fontId="11" fillId="0" borderId="29" xfId="1" applyFont="1" applyBorder="1" applyAlignment="1">
      <alignment horizontal="left" vertical="center" wrapText="1"/>
    </xf>
    <xf numFmtId="0" fontId="11" fillId="0" borderId="47" xfId="1" applyFont="1" applyBorder="1" applyAlignment="1">
      <alignment horizontal="left" vertical="center" wrapText="1"/>
    </xf>
    <xf numFmtId="0" fontId="82" fillId="0" borderId="59" xfId="4" applyFont="1" applyBorder="1" applyAlignment="1">
      <alignment horizontal="left" vertical="center" wrapText="1"/>
    </xf>
    <xf numFmtId="0" fontId="17" fillId="3" borderId="5" xfId="44" applyFont="1" applyFill="1" applyBorder="1" applyAlignment="1">
      <alignment horizontal="left" vertical="center" wrapText="1"/>
    </xf>
    <xf numFmtId="0" fontId="17" fillId="3" borderId="6" xfId="44" applyFont="1" applyFill="1" applyBorder="1" applyAlignment="1">
      <alignment horizontal="left" vertical="center" wrapText="1"/>
    </xf>
    <xf numFmtId="0" fontId="17" fillId="3" borderId="7" xfId="44" applyFont="1" applyFill="1" applyBorder="1" applyAlignment="1">
      <alignment horizontal="left" vertical="center" wrapText="1"/>
    </xf>
    <xf numFmtId="0" fontId="82" fillId="0" borderId="52" xfId="44" applyFont="1" applyBorder="1" applyAlignment="1">
      <alignment horizontal="left" vertical="center" wrapText="1"/>
    </xf>
    <xf numFmtId="0" fontId="82" fillId="0" borderId="49" xfId="44" applyFont="1" applyBorder="1" applyAlignment="1">
      <alignment horizontal="left" vertical="center" wrapText="1"/>
    </xf>
    <xf numFmtId="0" fontId="82" fillId="0" borderId="50" xfId="44" applyFont="1" applyBorder="1" applyAlignment="1">
      <alignment horizontal="left" vertical="center" wrapText="1"/>
    </xf>
    <xf numFmtId="0" fontId="82" fillId="0" borderId="59" xfId="44" applyFont="1" applyBorder="1" applyAlignment="1">
      <alignment horizontal="left" vertical="center" wrapText="1"/>
    </xf>
    <xf numFmtId="0" fontId="82" fillId="0" borderId="91" xfId="44" applyFont="1" applyBorder="1" applyAlignment="1">
      <alignment horizontal="left" vertical="center" wrapText="1"/>
    </xf>
    <xf numFmtId="0" fontId="82" fillId="0" borderId="33" xfId="44" applyFont="1" applyBorder="1" applyAlignment="1">
      <alignment horizontal="left" vertical="center" wrapText="1"/>
    </xf>
    <xf numFmtId="0" fontId="82" fillId="0" borderId="25" xfId="44" applyFont="1" applyBorder="1" applyAlignment="1">
      <alignment horizontal="left" vertical="center" wrapText="1"/>
    </xf>
    <xf numFmtId="0" fontId="82" fillId="0" borderId="90" xfId="44" applyFont="1" applyBorder="1" applyAlignment="1">
      <alignment horizontal="left" vertical="center" wrapText="1"/>
    </xf>
    <xf numFmtId="0" fontId="82" fillId="0" borderId="22" xfId="44" applyFont="1" applyBorder="1" applyAlignment="1">
      <alignment horizontal="left" vertical="center" wrapText="1"/>
    </xf>
    <xf numFmtId="0" fontId="11" fillId="0" borderId="59" xfId="44" applyFont="1" applyBorder="1" applyAlignment="1">
      <alignment horizontal="left" vertical="center" wrapText="1"/>
    </xf>
    <xf numFmtId="0" fontId="11" fillId="0" borderId="91" xfId="44" applyFont="1" applyBorder="1" applyAlignment="1">
      <alignment horizontal="left" vertical="center" wrapText="1"/>
    </xf>
    <xf numFmtId="0" fontId="11" fillId="0" borderId="33" xfId="44" applyFont="1" applyBorder="1" applyAlignment="1">
      <alignment horizontal="left" vertical="center" wrapText="1"/>
    </xf>
    <xf numFmtId="0" fontId="82" fillId="0" borderId="24" xfId="44" applyFont="1" applyBorder="1" applyAlignment="1">
      <alignment horizontal="left" vertical="center" wrapText="1"/>
    </xf>
    <xf numFmtId="0" fontId="82" fillId="0" borderId="18" xfId="44" applyFont="1" applyBorder="1" applyAlignment="1">
      <alignment horizontal="left" vertical="center" wrapText="1"/>
    </xf>
    <xf numFmtId="0" fontId="82" fillId="0" borderId="19" xfId="44" applyFont="1" applyBorder="1" applyAlignment="1">
      <alignment horizontal="left" vertical="center" wrapText="1"/>
    </xf>
    <xf numFmtId="0" fontId="82" fillId="0" borderId="52" xfId="44" applyFont="1" applyBorder="1" applyAlignment="1">
      <alignment horizontal="left" vertical="center"/>
    </xf>
    <xf numFmtId="0" fontId="82" fillId="0" borderId="49" xfId="44" applyFont="1" applyBorder="1" applyAlignment="1">
      <alignment horizontal="left" vertical="center"/>
    </xf>
    <xf numFmtId="0" fontId="82" fillId="0" borderId="25" xfId="44" applyFont="1" applyBorder="1" applyAlignment="1">
      <alignment horizontal="left" vertical="center"/>
    </xf>
    <xf numFmtId="0" fontId="82" fillId="0" borderId="90" xfId="44" applyFont="1" applyBorder="1" applyAlignment="1">
      <alignment horizontal="left" vertical="center"/>
    </xf>
    <xf numFmtId="0" fontId="82" fillId="0" borderId="94" xfId="44" applyFont="1" applyBorder="1" applyAlignment="1">
      <alignment horizontal="left" vertical="center"/>
    </xf>
    <xf numFmtId="0" fontId="82" fillId="0" borderId="95" xfId="44" applyFont="1" applyBorder="1" applyAlignment="1">
      <alignment horizontal="left" vertical="center"/>
    </xf>
    <xf numFmtId="0" fontId="17" fillId="3" borderId="10" xfId="44" applyFont="1" applyFill="1" applyBorder="1" applyAlignment="1">
      <alignment horizontal="left" vertical="center"/>
    </xf>
    <xf numFmtId="0" fontId="17" fillId="3" borderId="15" xfId="44" applyFont="1" applyFill="1" applyBorder="1" applyAlignment="1">
      <alignment horizontal="left" vertical="center"/>
    </xf>
    <xf numFmtId="0" fontId="17" fillId="3" borderId="12" xfId="44" applyFont="1" applyFill="1" applyBorder="1" applyAlignment="1">
      <alignment horizontal="left" vertical="center"/>
    </xf>
    <xf numFmtId="0" fontId="82" fillId="0" borderId="18" xfId="44" applyFont="1" applyBorder="1" applyAlignment="1">
      <alignment horizontal="left" vertical="center"/>
    </xf>
    <xf numFmtId="0" fontId="82" fillId="0" borderId="19" xfId="44" applyFont="1" applyBorder="1" applyAlignment="1">
      <alignment horizontal="left" vertical="center"/>
    </xf>
    <xf numFmtId="0" fontId="82" fillId="0" borderId="29" xfId="44" applyFont="1" applyBorder="1" applyAlignment="1">
      <alignment horizontal="left" vertical="center"/>
    </xf>
    <xf numFmtId="0" fontId="82" fillId="0" borderId="24" xfId="44" applyFont="1" applyBorder="1" applyAlignment="1">
      <alignment horizontal="left" vertical="center"/>
    </xf>
    <xf numFmtId="0" fontId="82" fillId="0" borderId="25" xfId="44" applyFont="1" applyFill="1" applyBorder="1" applyAlignment="1">
      <alignment horizontal="left" vertical="center"/>
    </xf>
    <xf numFmtId="0" fontId="82" fillId="0" borderId="90" xfId="44" applyFont="1" applyFill="1" applyBorder="1" applyAlignment="1">
      <alignment horizontal="left" vertical="center"/>
    </xf>
    <xf numFmtId="0" fontId="82" fillId="0" borderId="59" xfId="44" applyFont="1" applyFill="1" applyBorder="1" applyAlignment="1">
      <alignment horizontal="left" vertical="center" wrapText="1"/>
    </xf>
    <xf numFmtId="0" fontId="82" fillId="0" borderId="91" xfId="44" applyFont="1" applyFill="1" applyBorder="1" applyAlignment="1">
      <alignment horizontal="left" vertical="center" wrapText="1"/>
    </xf>
    <xf numFmtId="0" fontId="17" fillId="3" borderId="86" xfId="44" applyFont="1" applyFill="1" applyBorder="1" applyAlignment="1">
      <alignment horizontal="left" vertical="center"/>
    </xf>
    <xf numFmtId="0" fontId="17" fillId="3" borderId="14" xfId="44" applyFont="1" applyFill="1" applyBorder="1" applyAlignment="1">
      <alignment horizontal="left" vertical="center"/>
    </xf>
    <xf numFmtId="0" fontId="17" fillId="3" borderId="87" xfId="44" applyFont="1" applyFill="1" applyBorder="1" applyAlignment="1">
      <alignment horizontal="left" vertical="center"/>
    </xf>
    <xf numFmtId="0" fontId="82" fillId="0" borderId="24" xfId="44" applyFont="1" applyFill="1" applyBorder="1" applyAlignment="1">
      <alignment horizontal="left" vertical="center" wrapText="1"/>
    </xf>
    <xf numFmtId="0" fontId="82" fillId="0" borderId="25" xfId="44" applyFont="1" applyFill="1" applyBorder="1" applyAlignment="1">
      <alignment horizontal="left" vertical="center" wrapText="1"/>
    </xf>
    <xf numFmtId="0" fontId="82" fillId="0" borderId="90" xfId="44" applyFont="1" applyFill="1" applyBorder="1" applyAlignment="1">
      <alignment horizontal="left" vertical="center" wrapText="1"/>
    </xf>
    <xf numFmtId="0" fontId="82" fillId="0" borderId="0" xfId="44" applyFont="1" applyBorder="1" applyAlignment="1">
      <alignment horizontal="right"/>
    </xf>
    <xf numFmtId="0" fontId="17" fillId="66" borderId="2" xfId="44" applyFont="1" applyFill="1" applyBorder="1" applyAlignment="1">
      <alignment horizontal="center" vertical="center" wrapText="1"/>
    </xf>
    <xf numFmtId="0" fontId="17" fillId="66" borderId="3" xfId="44" applyFont="1" applyFill="1" applyBorder="1" applyAlignment="1">
      <alignment horizontal="center" vertical="center" wrapText="1"/>
    </xf>
    <xf numFmtId="0" fontId="17" fillId="66" borderId="8" xfId="44" applyFont="1" applyFill="1" applyBorder="1" applyAlignment="1">
      <alignment horizontal="center" vertical="center" wrapText="1"/>
    </xf>
    <xf numFmtId="0" fontId="17" fillId="66" borderId="1" xfId="44" applyFont="1" applyFill="1" applyBorder="1" applyAlignment="1">
      <alignment horizontal="center" vertical="center" wrapText="1"/>
    </xf>
    <xf numFmtId="49" fontId="17" fillId="67" borderId="5" xfId="44" quotePrefix="1" applyNumberFormat="1" applyFont="1" applyFill="1" applyBorder="1" applyAlignment="1">
      <alignment horizontal="center"/>
    </xf>
    <xf numFmtId="49" fontId="17" fillId="67" borderId="6" xfId="44" applyNumberFormat="1" applyFont="1" applyFill="1" applyBorder="1" applyAlignment="1">
      <alignment horizontal="center"/>
    </xf>
    <xf numFmtId="49" fontId="17" fillId="67" borderId="7" xfId="44" applyNumberFormat="1" applyFont="1" applyFill="1" applyBorder="1" applyAlignment="1">
      <alignment horizontal="center"/>
    </xf>
    <xf numFmtId="0" fontId="82" fillId="0" borderId="92" xfId="44" applyFont="1" applyBorder="1" applyAlignment="1">
      <alignment horizontal="left" vertical="center"/>
    </xf>
    <xf numFmtId="0" fontId="12" fillId="0" borderId="0" xfId="31" applyFont="1" applyAlignment="1">
      <alignment horizontal="right"/>
    </xf>
    <xf numFmtId="0" fontId="19" fillId="0" borderId="0" xfId="31" applyFont="1" applyAlignment="1">
      <alignment horizontal="center" vertical="center"/>
    </xf>
    <xf numFmtId="0" fontId="84" fillId="0" borderId="48" xfId="31" applyFont="1" applyBorder="1" applyAlignment="1">
      <alignment horizontal="center" vertical="center" wrapText="1"/>
    </xf>
    <xf numFmtId="0" fontId="11" fillId="0" borderId="32" xfId="31" applyFont="1" applyBorder="1" applyAlignment="1">
      <alignment horizontal="center" vertical="center" wrapText="1"/>
    </xf>
    <xf numFmtId="0" fontId="12" fillId="0" borderId="5" xfId="31" applyFont="1" applyBorder="1" applyAlignment="1">
      <alignment horizontal="center" vertical="center" wrapText="1"/>
    </xf>
    <xf numFmtId="0" fontId="12" fillId="0" borderId="7" xfId="31" applyFont="1" applyBorder="1" applyAlignment="1">
      <alignment horizontal="center" vertical="center" wrapText="1"/>
    </xf>
    <xf numFmtId="0" fontId="12" fillId="0" borderId="10" xfId="31" applyFont="1" applyBorder="1" applyAlignment="1">
      <alignment horizontal="center" vertical="center" wrapText="1"/>
    </xf>
    <xf numFmtId="0" fontId="12" fillId="0" borderId="31" xfId="31" applyFont="1" applyBorder="1" applyAlignment="1">
      <alignment horizontal="center" vertical="center" wrapText="1"/>
    </xf>
    <xf numFmtId="0" fontId="12" fillId="0" borderId="6" xfId="31" applyFont="1" applyBorder="1" applyAlignment="1">
      <alignment horizontal="center" vertical="center" wrapText="1"/>
    </xf>
    <xf numFmtId="0" fontId="11" fillId="0" borderId="6" xfId="31" applyFont="1" applyBorder="1" applyAlignment="1">
      <alignment horizontal="center" wrapText="1"/>
    </xf>
    <xf numFmtId="0" fontId="11" fillId="0" borderId="7" xfId="31" applyFont="1" applyBorder="1" applyAlignment="1">
      <alignment horizontal="center" wrapText="1"/>
    </xf>
    <xf numFmtId="0" fontId="17" fillId="0" borderId="55" xfId="36" applyFont="1" applyFill="1" applyBorder="1" applyAlignment="1">
      <alignment horizontal="center" vertical="center" textRotation="90" wrapText="1"/>
    </xf>
    <xf numFmtId="0" fontId="17" fillId="0" borderId="38" xfId="36" applyFont="1" applyFill="1" applyBorder="1" applyAlignment="1">
      <alignment horizontal="center" vertical="center" textRotation="90" wrapText="1"/>
    </xf>
    <xf numFmtId="0" fontId="17" fillId="0" borderId="57" xfId="36" applyFont="1" applyFill="1" applyBorder="1" applyAlignment="1">
      <alignment horizontal="center" vertical="center" textRotation="90" wrapText="1"/>
    </xf>
    <xf numFmtId="49" fontId="17" fillId="0" borderId="55" xfId="36" applyNumberFormat="1" applyFont="1" applyFill="1" applyBorder="1" applyAlignment="1">
      <alignment horizontal="center" vertical="center" textRotation="90" wrapText="1"/>
    </xf>
    <xf numFmtId="49" fontId="17" fillId="0" borderId="38" xfId="36" applyNumberFormat="1" applyFont="1" applyFill="1" applyBorder="1" applyAlignment="1">
      <alignment horizontal="center" vertical="center" textRotation="90" wrapText="1"/>
    </xf>
    <xf numFmtId="49" fontId="17" fillId="0" borderId="57" xfId="36" applyNumberFormat="1" applyFont="1" applyFill="1" applyBorder="1" applyAlignment="1">
      <alignment horizontal="center" vertical="center" textRotation="90" wrapText="1"/>
    </xf>
    <xf numFmtId="3" fontId="17" fillId="0" borderId="2" xfId="38" applyNumberFormat="1" applyFont="1" applyFill="1" applyBorder="1" applyAlignment="1">
      <alignment horizontal="center" wrapText="1"/>
    </xf>
    <xf numFmtId="3" fontId="17" fillId="0" borderId="3" xfId="38" applyNumberFormat="1" applyFont="1" applyFill="1" applyBorder="1" applyAlignment="1">
      <alignment horizontal="center" wrapText="1"/>
    </xf>
    <xf numFmtId="3" fontId="17" fillId="0" borderId="4" xfId="38" applyNumberFormat="1" applyFont="1" applyFill="1" applyBorder="1" applyAlignment="1">
      <alignment horizontal="center" wrapText="1"/>
    </xf>
    <xf numFmtId="3" fontId="17" fillId="0" borderId="54" xfId="38" applyNumberFormat="1" applyFont="1" applyFill="1" applyBorder="1" applyAlignment="1">
      <alignment horizontal="center" wrapText="1"/>
    </xf>
    <xf numFmtId="3" fontId="17" fillId="0" borderId="0" xfId="38" applyNumberFormat="1" applyFont="1" applyFill="1" applyBorder="1" applyAlignment="1">
      <alignment horizontal="center" wrapText="1"/>
    </xf>
    <xf numFmtId="3" fontId="17" fillId="0" borderId="37" xfId="38" applyNumberFormat="1" applyFont="1" applyFill="1" applyBorder="1" applyAlignment="1">
      <alignment horizontal="center" wrapText="1"/>
    </xf>
    <xf numFmtId="3" fontId="17" fillId="0" borderId="8" xfId="38" applyNumberFormat="1" applyFont="1" applyFill="1" applyBorder="1" applyAlignment="1">
      <alignment horizontal="center" wrapText="1"/>
    </xf>
    <xf numFmtId="3" fontId="17" fillId="0" borderId="1" xfId="38" applyNumberFormat="1" applyFont="1" applyFill="1" applyBorder="1" applyAlignment="1">
      <alignment horizontal="center" wrapText="1"/>
    </xf>
    <xf numFmtId="3" fontId="17" fillId="0" borderId="9" xfId="38" applyNumberFormat="1" applyFont="1" applyFill="1" applyBorder="1" applyAlignment="1">
      <alignment horizontal="center" wrapText="1"/>
    </xf>
    <xf numFmtId="0" fontId="21" fillId="0" borderId="0" xfId="36" applyFont="1" applyFill="1" applyAlignment="1">
      <alignment horizontal="right" vertical="center" wrapText="1"/>
    </xf>
    <xf numFmtId="169" fontId="81" fillId="0" borderId="0" xfId="37" applyNumberFormat="1" applyFont="1" applyFill="1" applyBorder="1" applyAlignment="1">
      <alignment horizontal="center" wrapText="1"/>
    </xf>
    <xf numFmtId="0" fontId="82" fillId="0" borderId="1" xfId="36" applyFont="1" applyFill="1" applyBorder="1" applyAlignment="1">
      <alignment horizontal="right" wrapText="1"/>
    </xf>
    <xf numFmtId="0" fontId="17" fillId="0" borderId="2" xfId="36" applyFont="1" applyFill="1" applyBorder="1" applyAlignment="1">
      <alignment horizontal="center" vertical="center" wrapText="1"/>
    </xf>
    <xf numFmtId="0" fontId="17" fillId="0" borderId="54" xfId="36" applyFont="1" applyFill="1" applyBorder="1" applyAlignment="1">
      <alignment horizontal="center" vertical="center" wrapText="1"/>
    </xf>
    <xf numFmtId="0" fontId="17" fillId="0" borderId="55" xfId="36" applyFont="1" applyFill="1" applyBorder="1" applyAlignment="1">
      <alignment horizontal="center" vertical="center" wrapText="1"/>
    </xf>
    <xf numFmtId="0" fontId="17" fillId="0" borderId="57" xfId="36" applyFont="1" applyFill="1" applyBorder="1" applyAlignment="1">
      <alignment horizontal="center" vertical="center" wrapText="1"/>
    </xf>
    <xf numFmtId="0" fontId="17" fillId="0" borderId="3" xfId="36" applyFont="1" applyFill="1" applyBorder="1" applyAlignment="1">
      <alignment horizontal="center" vertical="center" wrapText="1"/>
    </xf>
    <xf numFmtId="0" fontId="17" fillId="0" borderId="48" xfId="36" applyFont="1" applyFill="1" applyBorder="1" applyAlignment="1">
      <alignment horizontal="center" vertical="center" wrapText="1"/>
    </xf>
    <xf numFmtId="0" fontId="17" fillId="0" borderId="49" xfId="36" applyFont="1" applyFill="1" applyBorder="1" applyAlignment="1">
      <alignment horizontal="center" vertical="center" wrapText="1"/>
    </xf>
    <xf numFmtId="0" fontId="17" fillId="0" borderId="50" xfId="36" applyFont="1" applyFill="1" applyBorder="1" applyAlignment="1">
      <alignment horizontal="center" vertical="center" wrapText="1"/>
    </xf>
    <xf numFmtId="0" fontId="17" fillId="0" borderId="4" xfId="36" applyFont="1" applyFill="1" applyBorder="1" applyAlignment="1">
      <alignment horizontal="center" vertical="center" wrapText="1"/>
    </xf>
    <xf numFmtId="181" fontId="12" fillId="3" borderId="48" xfId="38" applyNumberFormat="1" applyFont="1" applyFill="1" applyBorder="1" applyAlignment="1">
      <alignment horizontal="center" vertical="center" wrapText="1"/>
    </xf>
    <xf numFmtId="181" fontId="12" fillId="3" borderId="49" xfId="38" applyNumberFormat="1" applyFont="1" applyFill="1" applyBorder="1" applyAlignment="1">
      <alignment horizontal="center" vertical="center" wrapText="1"/>
    </xf>
    <xf numFmtId="181" fontId="12" fillId="3" borderId="50" xfId="38" applyNumberFormat="1" applyFont="1" applyFill="1" applyBorder="1" applyAlignment="1">
      <alignment horizontal="center" vertical="center" wrapText="1"/>
    </xf>
    <xf numFmtId="49" fontId="12" fillId="0" borderId="55" xfId="38" applyNumberFormat="1" applyFont="1" applyFill="1" applyBorder="1" applyAlignment="1">
      <alignment horizontal="center" vertical="center" textRotation="90" wrapText="1"/>
    </xf>
    <xf numFmtId="49" fontId="12" fillId="0" borderId="38" xfId="38" applyNumberFormat="1" applyFont="1" applyFill="1" applyBorder="1" applyAlignment="1">
      <alignment horizontal="center" vertical="center" textRotation="90" wrapText="1"/>
    </xf>
    <xf numFmtId="49" fontId="12" fillId="0" borderId="57" xfId="38" applyNumberFormat="1" applyFont="1" applyFill="1" applyBorder="1" applyAlignment="1">
      <alignment horizontal="center" vertical="center" textRotation="90" wrapText="1"/>
    </xf>
    <xf numFmtId="181" fontId="22" fillId="0" borderId="0" xfId="38" applyNumberFormat="1" applyFont="1" applyFill="1" applyAlignment="1">
      <alignment horizontal="right" vertical="center" wrapText="1"/>
    </xf>
    <xf numFmtId="181" fontId="12" fillId="0" borderId="0" xfId="38" applyNumberFormat="1" applyFont="1" applyFill="1" applyBorder="1" applyAlignment="1">
      <alignment horizontal="center" wrapText="1"/>
    </xf>
    <xf numFmtId="181" fontId="11" fillId="0" borderId="1" xfId="38" applyNumberFormat="1" applyFont="1" applyFill="1" applyBorder="1" applyAlignment="1">
      <alignment horizontal="right" wrapText="1"/>
    </xf>
    <xf numFmtId="181" fontId="12" fillId="3" borderId="2" xfId="38" applyNumberFormat="1" applyFont="1" applyFill="1" applyBorder="1" applyAlignment="1">
      <alignment horizontal="center" vertical="center" wrapText="1"/>
    </xf>
    <xf numFmtId="181" fontId="12" fillId="3" borderId="54" xfId="38" applyNumberFormat="1" applyFont="1" applyFill="1" applyBorder="1" applyAlignment="1">
      <alignment horizontal="center" vertical="center" wrapText="1"/>
    </xf>
    <xf numFmtId="181" fontId="12" fillId="3" borderId="55" xfId="38" applyNumberFormat="1" applyFont="1" applyFill="1" applyBorder="1" applyAlignment="1">
      <alignment horizontal="center" vertical="center" wrapText="1"/>
    </xf>
    <xf numFmtId="181" fontId="12" fillId="3" borderId="38" xfId="38" applyNumberFormat="1" applyFont="1" applyFill="1" applyBorder="1" applyAlignment="1">
      <alignment horizontal="center" vertical="center" wrapText="1"/>
    </xf>
    <xf numFmtId="181" fontId="12" fillId="3" borderId="57" xfId="38" applyNumberFormat="1" applyFont="1" applyFill="1" applyBorder="1" applyAlignment="1">
      <alignment horizontal="center" vertical="center" wrapText="1"/>
    </xf>
    <xf numFmtId="181" fontId="12" fillId="3" borderId="8" xfId="38" applyNumberFormat="1" applyFont="1" applyFill="1" applyBorder="1" applyAlignment="1">
      <alignment horizontal="center" vertical="center" wrapText="1"/>
    </xf>
    <xf numFmtId="181" fontId="12" fillId="3" borderId="5" xfId="38" applyNumberFormat="1" applyFont="1" applyFill="1" applyBorder="1" applyAlignment="1">
      <alignment horizontal="center" vertical="center" wrapText="1"/>
    </xf>
    <xf numFmtId="181" fontId="12" fillId="3" borderId="6" xfId="38" applyNumberFormat="1" applyFont="1" applyFill="1" applyBorder="1" applyAlignment="1">
      <alignment horizontal="center" vertical="center" wrapText="1"/>
    </xf>
    <xf numFmtId="181" fontId="12" fillId="3" borderId="7" xfId="38" applyNumberFormat="1" applyFont="1" applyFill="1" applyBorder="1" applyAlignment="1">
      <alignment horizontal="center" vertical="center" wrapText="1"/>
    </xf>
    <xf numFmtId="181" fontId="12" fillId="3" borderId="3" xfId="38" applyNumberFormat="1" applyFont="1" applyFill="1" applyBorder="1" applyAlignment="1">
      <alignment horizontal="center" vertical="center" wrapText="1"/>
    </xf>
    <xf numFmtId="181" fontId="12" fillId="3" borderId="4" xfId="38" applyNumberFormat="1" applyFont="1" applyFill="1" applyBorder="1" applyAlignment="1">
      <alignment horizontal="center" vertical="center" wrapText="1"/>
    </xf>
    <xf numFmtId="0" fontId="17" fillId="0" borderId="43" xfId="36" applyFont="1" applyFill="1" applyBorder="1" applyAlignment="1">
      <alignment horizontal="center" vertical="center" wrapText="1"/>
    </xf>
    <xf numFmtId="0" fontId="17" fillId="0" borderId="23" xfId="36" applyFont="1" applyFill="1" applyBorder="1" applyAlignment="1">
      <alignment horizontal="center" vertical="center" wrapText="1"/>
    </xf>
    <xf numFmtId="0" fontId="17" fillId="0" borderId="34" xfId="36" applyFont="1" applyFill="1" applyBorder="1" applyAlignment="1">
      <alignment horizontal="center" vertical="center" wrapText="1"/>
    </xf>
    <xf numFmtId="0" fontId="17" fillId="0" borderId="17" xfId="36" applyFont="1" applyFill="1" applyBorder="1" applyAlignment="1">
      <alignment horizontal="center" vertical="center" wrapText="1"/>
    </xf>
    <xf numFmtId="0" fontId="87" fillId="0" borderId="0" xfId="36" applyFont="1" applyBorder="1" applyAlignment="1">
      <alignment horizontal="center" wrapText="1"/>
    </xf>
    <xf numFmtId="0" fontId="17" fillId="0" borderId="45" xfId="36" applyFont="1" applyFill="1" applyBorder="1" applyAlignment="1">
      <alignment horizontal="center" vertical="center" wrapText="1"/>
    </xf>
    <xf numFmtId="0" fontId="17" fillId="0" borderId="58" xfId="36" applyFont="1" applyFill="1" applyBorder="1" applyAlignment="1">
      <alignment horizontal="center" vertical="center" wrapText="1"/>
    </xf>
    <xf numFmtId="49" fontId="17" fillId="0" borderId="43" xfId="36" applyNumberFormat="1" applyFont="1" applyFill="1" applyBorder="1" applyAlignment="1">
      <alignment horizontal="center" vertical="center" wrapText="1"/>
    </xf>
    <xf numFmtId="49" fontId="17" fillId="0" borderId="44" xfId="36" applyNumberFormat="1" applyFont="1" applyFill="1" applyBorder="1" applyAlignment="1">
      <alignment horizontal="center" vertical="center" wrapText="1"/>
    </xf>
    <xf numFmtId="49" fontId="17" fillId="0" borderId="45" xfId="36" applyNumberFormat="1" applyFont="1" applyFill="1" applyBorder="1" applyAlignment="1">
      <alignment horizontal="center" vertical="center" wrapText="1"/>
    </xf>
    <xf numFmtId="0" fontId="17" fillId="0" borderId="28" xfId="36" applyFont="1" applyFill="1" applyBorder="1" applyAlignment="1">
      <alignment horizontal="center" vertical="center" wrapText="1"/>
    </xf>
    <xf numFmtId="0" fontId="17" fillId="0" borderId="39" xfId="36" applyFont="1" applyFill="1" applyBorder="1" applyAlignment="1">
      <alignment horizontal="center" vertical="center" wrapText="1"/>
    </xf>
    <xf numFmtId="0" fontId="17" fillId="0" borderId="96" xfId="36" applyFont="1" applyFill="1" applyBorder="1" applyAlignment="1">
      <alignment horizontal="center" vertical="center" wrapText="1"/>
    </xf>
    <xf numFmtId="0" fontId="17" fillId="0" borderId="86" xfId="36" applyFont="1" applyFill="1" applyBorder="1" applyAlignment="1">
      <alignment horizontal="center" vertical="center" wrapText="1"/>
    </xf>
    <xf numFmtId="0" fontId="81" fillId="0" borderId="0" xfId="36" applyFont="1" applyAlignment="1">
      <alignment horizontal="center" wrapText="1"/>
    </xf>
    <xf numFmtId="0" fontId="17" fillId="0" borderId="8" xfId="36" applyFont="1" applyFill="1" applyBorder="1" applyAlignment="1">
      <alignment horizontal="center" vertical="center" wrapText="1"/>
    </xf>
    <xf numFmtId="0" fontId="17" fillId="0" borderId="9" xfId="36" applyFont="1" applyFill="1" applyBorder="1" applyAlignment="1">
      <alignment horizontal="center" vertical="center" wrapText="1"/>
    </xf>
    <xf numFmtId="14" fontId="17" fillId="0" borderId="48" xfId="36" applyNumberFormat="1" applyFont="1" applyFill="1" applyBorder="1" applyAlignment="1">
      <alignment horizontal="center" vertical="center"/>
    </xf>
    <xf numFmtId="14" fontId="17" fillId="0" borderId="49" xfId="36" applyNumberFormat="1" applyFont="1" applyFill="1" applyBorder="1" applyAlignment="1">
      <alignment horizontal="center" vertical="center"/>
    </xf>
    <xf numFmtId="14" fontId="17" fillId="0" borderId="50" xfId="36" applyNumberFormat="1" applyFont="1" applyFill="1" applyBorder="1" applyAlignment="1">
      <alignment horizontal="center" vertical="center"/>
    </xf>
    <xf numFmtId="49" fontId="17" fillId="0" borderId="5" xfId="36" applyNumberFormat="1" applyFont="1" applyFill="1" applyBorder="1" applyAlignment="1">
      <alignment horizontal="center" vertical="center" wrapText="1"/>
    </xf>
    <xf numFmtId="49" fontId="17" fillId="0" borderId="6" xfId="36" applyNumberFormat="1" applyFont="1" applyFill="1" applyBorder="1" applyAlignment="1">
      <alignment horizontal="center" vertical="center" wrapText="1"/>
    </xf>
    <xf numFmtId="49" fontId="17" fillId="0" borderId="7" xfId="36" applyNumberFormat="1" applyFont="1" applyFill="1" applyBorder="1" applyAlignment="1">
      <alignment horizontal="center" vertical="center" wrapText="1"/>
    </xf>
    <xf numFmtId="0" fontId="23" fillId="0" borderId="3" xfId="36" applyFont="1" applyBorder="1" applyAlignment="1">
      <alignment horizontal="left" vertical="center" wrapText="1"/>
    </xf>
    <xf numFmtId="0" fontId="24" fillId="0" borderId="0" xfId="36" applyFont="1" applyAlignment="1">
      <alignment horizontal="center"/>
    </xf>
    <xf numFmtId="0" fontId="21" fillId="0" borderId="55" xfId="36" applyFont="1" applyBorder="1" applyAlignment="1">
      <alignment horizontal="center" vertical="center" wrapText="1"/>
    </xf>
    <xf numFmtId="0" fontId="21" fillId="0" borderId="38" xfId="36" applyFont="1" applyBorder="1" applyAlignment="1">
      <alignment horizontal="center" vertical="center" wrapText="1"/>
    </xf>
    <xf numFmtId="0" fontId="21" fillId="0" borderId="57" xfId="36" applyFont="1" applyBorder="1" applyAlignment="1">
      <alignment horizontal="center" vertical="center" wrapText="1"/>
    </xf>
    <xf numFmtId="0" fontId="21" fillId="0" borderId="2" xfId="36" applyFont="1" applyBorder="1" applyAlignment="1">
      <alignment horizontal="left" wrapText="1"/>
    </xf>
    <xf numFmtId="0" fontId="21" fillId="0" borderId="4" xfId="36" applyFont="1" applyBorder="1" applyAlignment="1">
      <alignment horizontal="left" wrapText="1"/>
    </xf>
    <xf numFmtId="0" fontId="21" fillId="0" borderId="2" xfId="36" applyFont="1" applyBorder="1" applyAlignment="1">
      <alignment horizontal="left" vertical="center" wrapText="1"/>
    </xf>
    <xf numFmtId="0" fontId="21" fillId="0" borderId="4" xfId="36" applyFont="1" applyBorder="1" applyAlignment="1">
      <alignment horizontal="left" vertical="center" wrapText="1"/>
    </xf>
    <xf numFmtId="0" fontId="21" fillId="0" borderId="5" xfId="36" applyFont="1" applyBorder="1" applyAlignment="1">
      <alignment horizontal="left" vertical="center" wrapText="1"/>
    </xf>
    <xf numFmtId="0" fontId="21" fillId="0" borderId="7" xfId="36" applyFont="1" applyBorder="1" applyAlignment="1">
      <alignment horizontal="left" vertical="center" wrapText="1"/>
    </xf>
    <xf numFmtId="0" fontId="91" fillId="0" borderId="0" xfId="39" applyFont="1" applyAlignment="1">
      <alignment horizontal="right"/>
    </xf>
    <xf numFmtId="0" fontId="17" fillId="0" borderId="0" xfId="39" applyFont="1" applyAlignment="1">
      <alignment horizontal="center" wrapText="1"/>
    </xf>
    <xf numFmtId="0" fontId="12" fillId="0" borderId="3" xfId="39" applyFont="1" applyBorder="1" applyAlignment="1">
      <alignment horizontal="center" vertical="center" wrapText="1"/>
    </xf>
    <xf numFmtId="0" fontId="12" fillId="0" borderId="4" xfId="39" applyFont="1" applyBorder="1" applyAlignment="1">
      <alignment horizontal="center" vertical="center" wrapText="1"/>
    </xf>
    <xf numFmtId="0" fontId="12" fillId="0" borderId="1" xfId="39" applyFont="1" applyBorder="1" applyAlignment="1">
      <alignment horizontal="center" vertical="center" wrapText="1"/>
    </xf>
    <xf numFmtId="0" fontId="12" fillId="0" borderId="9" xfId="39" applyFont="1" applyBorder="1" applyAlignment="1">
      <alignment horizontal="center" vertical="center" wrapText="1"/>
    </xf>
    <xf numFmtId="0" fontId="12" fillId="0" borderId="6" xfId="39" applyFont="1" applyBorder="1" applyAlignment="1">
      <alignment horizontal="center" vertical="center"/>
    </xf>
    <xf numFmtId="0" fontId="12" fillId="0" borderId="7" xfId="39" applyFont="1" applyBorder="1" applyAlignment="1">
      <alignment horizontal="center" vertical="center"/>
    </xf>
    <xf numFmtId="0" fontId="17" fillId="0" borderId="50" xfId="39" applyFont="1" applyBorder="1" applyAlignment="1">
      <alignment horizontal="center" vertical="center" wrapText="1"/>
    </xf>
    <xf numFmtId="0" fontId="17" fillId="0" borderId="22" xfId="39" applyFont="1" applyBorder="1" applyAlignment="1">
      <alignment horizontal="center" vertical="center" wrapText="1"/>
    </xf>
    <xf numFmtId="0" fontId="17" fillId="0" borderId="100" xfId="39" applyFont="1" applyBorder="1" applyAlignment="1">
      <alignment horizontal="center" vertical="center" wrapText="1"/>
    </xf>
    <xf numFmtId="0" fontId="17" fillId="0" borderId="4" xfId="39" applyFont="1" applyBorder="1" applyAlignment="1">
      <alignment horizontal="center" vertical="center" wrapText="1"/>
    </xf>
    <xf numFmtId="0" fontId="17" fillId="0" borderId="37" xfId="39" applyFont="1" applyBorder="1" applyAlignment="1">
      <alignment horizontal="center" vertical="center" wrapText="1"/>
    </xf>
    <xf numFmtId="0" fontId="17" fillId="0" borderId="9" xfId="39" applyFont="1" applyBorder="1" applyAlignment="1">
      <alignment horizontal="center" vertical="center" wrapText="1"/>
    </xf>
    <xf numFmtId="0" fontId="17" fillId="0" borderId="33" xfId="39" applyFont="1" applyBorder="1" applyAlignment="1">
      <alignment horizontal="center" vertical="center" wrapText="1"/>
    </xf>
    <xf numFmtId="0" fontId="12" fillId="0" borderId="5" xfId="39" applyFont="1" applyBorder="1" applyAlignment="1">
      <alignment horizontal="center" vertical="center"/>
    </xf>
    <xf numFmtId="49" fontId="17" fillId="0" borderId="55" xfId="39" applyNumberFormat="1" applyFont="1" applyBorder="1" applyAlignment="1">
      <alignment horizontal="center" vertical="center" textRotation="90" wrapText="1"/>
    </xf>
    <xf numFmtId="49" fontId="17" fillId="0" borderId="38" xfId="39" applyNumberFormat="1" applyFont="1" applyBorder="1" applyAlignment="1">
      <alignment horizontal="center" vertical="center" textRotation="90" wrapText="1"/>
    </xf>
    <xf numFmtId="49" fontId="17" fillId="0" borderId="57" xfId="39" applyNumberFormat="1" applyFont="1" applyBorder="1" applyAlignment="1">
      <alignment horizontal="center" vertical="center" textRotation="90" wrapText="1"/>
    </xf>
    <xf numFmtId="49" fontId="17" fillId="0" borderId="20" xfId="39" applyNumberFormat="1" applyFont="1" applyBorder="1" applyAlignment="1">
      <alignment horizontal="center" vertical="center" textRotation="90" wrapText="1"/>
    </xf>
    <xf numFmtId="49" fontId="17" fillId="0" borderId="26" xfId="39" applyNumberFormat="1" applyFont="1" applyBorder="1" applyAlignment="1">
      <alignment horizontal="center" vertical="center" textRotation="90" wrapText="1"/>
    </xf>
    <xf numFmtId="49" fontId="17" fillId="0" borderId="51" xfId="39" applyNumberFormat="1" applyFont="1" applyBorder="1" applyAlignment="1">
      <alignment horizontal="center" vertical="center" textRotation="90" wrapText="1"/>
    </xf>
    <xf numFmtId="0" fontId="21" fillId="0" borderId="0" xfId="39" applyFont="1" applyFill="1" applyAlignment="1">
      <alignment horizontal="right" vertical="center" wrapText="1"/>
    </xf>
    <xf numFmtId="0" fontId="82" fillId="0" borderId="1" xfId="39" applyFont="1" applyFill="1" applyBorder="1" applyAlignment="1">
      <alignment horizontal="right" wrapText="1"/>
    </xf>
    <xf numFmtId="0" fontId="17" fillId="3" borderId="55" xfId="39" applyFont="1" applyFill="1" applyBorder="1" applyAlignment="1">
      <alignment horizontal="center" vertical="center" wrapText="1"/>
    </xf>
    <xf numFmtId="0" fontId="17" fillId="3" borderId="57" xfId="39" applyFont="1" applyFill="1" applyBorder="1" applyAlignment="1">
      <alignment horizontal="center" vertical="center" wrapText="1"/>
    </xf>
    <xf numFmtId="0" fontId="17" fillId="3" borderId="48" xfId="39" applyFont="1" applyFill="1" applyBorder="1" applyAlignment="1">
      <alignment horizontal="center" vertical="center" wrapText="1"/>
    </xf>
    <xf numFmtId="0" fontId="17" fillId="3" borderId="49" xfId="39" applyFont="1" applyFill="1" applyBorder="1" applyAlignment="1">
      <alignment horizontal="center" vertical="center" wrapText="1"/>
    </xf>
    <xf numFmtId="0" fontId="17" fillId="3" borderId="50" xfId="39" applyFont="1" applyFill="1" applyBorder="1" applyAlignment="1">
      <alignment horizontal="center" vertical="center" wrapText="1"/>
    </xf>
    <xf numFmtId="0" fontId="17" fillId="2" borderId="48" xfId="39" applyFont="1" applyFill="1" applyBorder="1" applyAlignment="1">
      <alignment horizontal="center" vertical="center" wrapText="1"/>
    </xf>
    <xf numFmtId="0" fontId="17" fillId="2" borderId="49" xfId="39" applyFont="1" applyFill="1" applyBorder="1" applyAlignment="1">
      <alignment horizontal="center" vertical="center" wrapText="1"/>
    </xf>
    <xf numFmtId="0" fontId="17" fillId="2" borderId="50" xfId="39" applyFont="1" applyFill="1" applyBorder="1" applyAlignment="1">
      <alignment horizontal="center" vertical="center" wrapText="1"/>
    </xf>
    <xf numFmtId="0" fontId="17" fillId="3" borderId="5" xfId="39" applyFont="1" applyFill="1" applyBorder="1" applyAlignment="1">
      <alignment horizontal="center" vertical="center" wrapText="1"/>
    </xf>
    <xf numFmtId="0" fontId="17" fillId="3" borderId="6" xfId="39" applyFont="1" applyFill="1" applyBorder="1" applyAlignment="1">
      <alignment horizontal="center" vertical="center" wrapText="1"/>
    </xf>
    <xf numFmtId="0" fontId="17" fillId="3" borderId="7" xfId="39" applyFont="1" applyFill="1" applyBorder="1" applyAlignment="1">
      <alignment horizontal="center" vertical="center" wrapText="1"/>
    </xf>
    <xf numFmtId="49" fontId="17" fillId="0" borderId="55" xfId="39" applyNumberFormat="1" applyFont="1" applyBorder="1" applyAlignment="1">
      <alignment horizontal="center" vertical="center" textRotation="90"/>
    </xf>
    <xf numFmtId="49" fontId="17" fillId="0" borderId="38" xfId="39" applyNumberFormat="1" applyFont="1" applyBorder="1" applyAlignment="1">
      <alignment horizontal="center" vertical="center" textRotation="90"/>
    </xf>
    <xf numFmtId="49" fontId="17" fillId="0" borderId="57" xfId="39" applyNumberFormat="1" applyFont="1" applyBorder="1" applyAlignment="1">
      <alignment horizontal="center" vertical="center" textRotation="90"/>
    </xf>
    <xf numFmtId="0" fontId="17" fillId="3" borderId="2" xfId="39" applyFont="1" applyFill="1" applyBorder="1" applyAlignment="1">
      <alignment horizontal="center" vertical="center" wrapText="1"/>
    </xf>
    <xf numFmtId="0" fontId="17" fillId="3" borderId="3" xfId="39" applyFont="1" applyFill="1" applyBorder="1" applyAlignment="1">
      <alignment horizontal="center" vertical="center" wrapText="1"/>
    </xf>
    <xf numFmtId="0" fontId="17" fillId="3" borderId="4" xfId="39" applyFont="1" applyFill="1" applyBorder="1" applyAlignment="1">
      <alignment horizontal="center" vertical="center" wrapText="1"/>
    </xf>
    <xf numFmtId="0" fontId="17" fillId="3" borderId="38" xfId="39" applyFont="1" applyFill="1" applyBorder="1" applyAlignment="1">
      <alignment horizontal="center" vertical="center" wrapText="1"/>
    </xf>
    <xf numFmtId="0" fontId="17" fillId="3" borderId="54" xfId="39" applyFont="1" applyFill="1" applyBorder="1" applyAlignment="1">
      <alignment horizontal="center" vertical="center" wrapText="1"/>
    </xf>
    <xf numFmtId="0" fontId="91" fillId="0" borderId="0" xfId="39" applyFont="1" applyAlignment="1">
      <alignment horizontal="right" wrapText="1"/>
    </xf>
    <xf numFmtId="0" fontId="82" fillId="0" borderId="0" xfId="39" applyFont="1" applyAlignment="1">
      <alignment horizontal="right"/>
    </xf>
    <xf numFmtId="0" fontId="82" fillId="0" borderId="0" xfId="39" applyFont="1" applyFill="1" applyBorder="1" applyAlignment="1">
      <alignment horizontal="right" wrapText="1"/>
    </xf>
    <xf numFmtId="0" fontId="17" fillId="0" borderId="39" xfId="39" applyFont="1" applyBorder="1" applyAlignment="1">
      <alignment horizontal="center" vertical="center" wrapText="1"/>
    </xf>
    <xf numFmtId="0" fontId="17" fillId="0" borderId="96" xfId="39" applyFont="1" applyBorder="1" applyAlignment="1">
      <alignment horizontal="center" vertical="center" wrapText="1"/>
    </xf>
    <xf numFmtId="0" fontId="17" fillId="0" borderId="86" xfId="39" applyFont="1" applyBorder="1" applyAlignment="1">
      <alignment horizontal="center" vertical="center" wrapText="1"/>
    </xf>
    <xf numFmtId="0" fontId="17" fillId="0" borderId="0" xfId="39" applyFont="1" applyAlignment="1">
      <alignment horizontal="center" vertical="center" wrapText="1"/>
    </xf>
    <xf numFmtId="0" fontId="17" fillId="0" borderId="43" xfId="39" applyFont="1" applyBorder="1" applyAlignment="1">
      <alignment horizontal="center" vertical="center" wrapText="1"/>
    </xf>
    <xf numFmtId="0" fontId="17" fillId="0" borderId="45" xfId="39" applyFont="1" applyBorder="1" applyAlignment="1">
      <alignment horizontal="center" vertical="center" wrapText="1"/>
    </xf>
    <xf numFmtId="0" fontId="17" fillId="0" borderId="34" xfId="39" applyFont="1" applyBorder="1" applyAlignment="1">
      <alignment horizontal="center" vertical="center" wrapText="1"/>
    </xf>
    <xf numFmtId="0" fontId="17" fillId="0" borderId="58" xfId="39" applyFont="1" applyBorder="1" applyAlignment="1">
      <alignment horizontal="center" vertical="center" wrapText="1"/>
    </xf>
    <xf numFmtId="49" fontId="17" fillId="0" borderId="5" xfId="39" applyNumberFormat="1" applyFont="1" applyBorder="1" applyAlignment="1">
      <alignment horizontal="center" vertical="center"/>
    </xf>
    <xf numFmtId="49" fontId="17" fillId="0" borderId="6" xfId="39" applyNumberFormat="1" applyFont="1" applyBorder="1" applyAlignment="1">
      <alignment horizontal="center" vertical="center"/>
    </xf>
    <xf numFmtId="49" fontId="17" fillId="0" borderId="7" xfId="39" applyNumberFormat="1" applyFont="1" applyBorder="1" applyAlignment="1">
      <alignment horizontal="center" vertical="center"/>
    </xf>
    <xf numFmtId="0" fontId="89" fillId="0" borderId="39" xfId="39" applyFont="1" applyBorder="1" applyAlignment="1">
      <alignment horizontal="center" vertical="center" wrapText="1"/>
    </xf>
    <xf numFmtId="0" fontId="89" fillId="0" borderId="96" xfId="39" applyFont="1" applyBorder="1" applyAlignment="1">
      <alignment horizontal="center" vertical="center" wrapText="1"/>
    </xf>
    <xf numFmtId="0" fontId="89" fillId="0" borderId="86" xfId="39" applyFont="1" applyBorder="1" applyAlignment="1">
      <alignment horizontal="center" vertical="center" wrapText="1"/>
    </xf>
    <xf numFmtId="0" fontId="17" fillId="0" borderId="0" xfId="39" applyFont="1" applyBorder="1" applyAlignment="1">
      <alignment horizontal="center" vertical="center"/>
    </xf>
    <xf numFmtId="0" fontId="89" fillId="0" borderId="2" xfId="39" applyFont="1" applyBorder="1" applyAlignment="1">
      <alignment horizontal="center" vertical="center" wrapText="1"/>
    </xf>
    <xf numFmtId="0" fontId="89" fillId="0" borderId="4" xfId="39" applyFont="1" applyBorder="1" applyAlignment="1">
      <alignment horizontal="center" vertical="center" wrapText="1"/>
    </xf>
    <xf numFmtId="0" fontId="89" fillId="0" borderId="8" xfId="39" applyFont="1" applyBorder="1" applyAlignment="1">
      <alignment horizontal="center" vertical="center" wrapText="1"/>
    </xf>
    <xf numFmtId="0" fontId="89" fillId="0" borderId="9" xfId="39" applyFont="1" applyBorder="1" applyAlignment="1">
      <alignment horizontal="center" vertical="center" wrapText="1"/>
    </xf>
    <xf numFmtId="49" fontId="89" fillId="0" borderId="5" xfId="39" applyNumberFormat="1" applyFont="1" applyBorder="1" applyAlignment="1">
      <alignment horizontal="center" vertical="center"/>
    </xf>
    <xf numFmtId="49" fontId="89" fillId="0" borderId="6" xfId="39" applyNumberFormat="1" applyFont="1" applyBorder="1" applyAlignment="1">
      <alignment horizontal="center" vertical="center"/>
    </xf>
    <xf numFmtId="49" fontId="89" fillId="0" borderId="7" xfId="39" applyNumberFormat="1" applyFont="1" applyBorder="1" applyAlignment="1">
      <alignment horizontal="center" vertical="center"/>
    </xf>
    <xf numFmtId="0" fontId="12" fillId="0" borderId="0" xfId="39" applyFont="1" applyBorder="1" applyAlignment="1">
      <alignment horizontal="center" vertical="center"/>
    </xf>
    <xf numFmtId="0" fontId="12" fillId="0" borderId="0" xfId="39" applyFont="1" applyAlignment="1">
      <alignment horizontal="center" wrapText="1"/>
    </xf>
    <xf numFmtId="0" fontId="12" fillId="0" borderId="0" xfId="39" applyFont="1" applyAlignment="1">
      <alignment horizontal="right" wrapText="1"/>
    </xf>
    <xf numFmtId="0" fontId="17" fillId="0" borderId="88" xfId="39" applyFont="1" applyBorder="1" applyAlignment="1">
      <alignment horizontal="center" vertical="center" wrapText="1"/>
    </xf>
    <xf numFmtId="0" fontId="17" fillId="0" borderId="42" xfId="39" applyFont="1" applyBorder="1" applyAlignment="1">
      <alignment horizontal="center" vertical="center" wrapText="1"/>
    </xf>
    <xf numFmtId="0" fontId="17" fillId="0" borderId="99" xfId="39" applyFont="1" applyBorder="1" applyAlignment="1">
      <alignment horizontal="center" vertical="center" wrapText="1"/>
    </xf>
    <xf numFmtId="0" fontId="17" fillId="0" borderId="85" xfId="39" applyFont="1" applyBorder="1" applyAlignment="1">
      <alignment horizontal="center" vertical="center" wrapText="1"/>
    </xf>
    <xf numFmtId="0" fontId="17" fillId="0" borderId="56" xfId="39" applyFont="1" applyBorder="1" applyAlignment="1">
      <alignment horizontal="center" vertical="center" wrapText="1"/>
    </xf>
    <xf numFmtId="0" fontId="12" fillId="0" borderId="0" xfId="1447" applyFont="1" applyAlignment="1">
      <alignment horizontal="right"/>
    </xf>
    <xf numFmtId="0" fontId="13" fillId="0" borderId="0" xfId="1447" applyFont="1" applyAlignment="1">
      <alignment horizontal="right"/>
    </xf>
    <xf numFmtId="0" fontId="24" fillId="0" borderId="0" xfId="51" applyFont="1" applyAlignment="1">
      <alignment horizontal="center"/>
    </xf>
    <xf numFmtId="0" fontId="15" fillId="0" borderId="1" xfId="49" applyFont="1" applyBorder="1" applyAlignment="1">
      <alignment horizontal="right"/>
    </xf>
    <xf numFmtId="0" fontId="12" fillId="68" borderId="55" xfId="51" applyFont="1" applyFill="1" applyBorder="1" applyAlignment="1">
      <alignment horizontal="center" vertical="center" wrapText="1"/>
    </xf>
    <xf numFmtId="0" fontId="11" fillId="0" borderId="38" xfId="51" applyFont="1" applyBorder="1"/>
    <xf numFmtId="0" fontId="11" fillId="0" borderId="57" xfId="51" applyFont="1" applyBorder="1"/>
    <xf numFmtId="0" fontId="13" fillId="68" borderId="2" xfId="51" applyFont="1" applyFill="1" applyBorder="1" applyAlignment="1">
      <alignment horizontal="center" vertical="center" wrapText="1"/>
    </xf>
    <xf numFmtId="0" fontId="13" fillId="68" borderId="3" xfId="51" applyFont="1" applyFill="1" applyBorder="1" applyAlignment="1">
      <alignment horizontal="center" vertical="center" wrapText="1"/>
    </xf>
    <xf numFmtId="0" fontId="13" fillId="68" borderId="4" xfId="51" applyFont="1" applyFill="1" applyBorder="1" applyAlignment="1">
      <alignment horizontal="center" vertical="center" wrapText="1"/>
    </xf>
    <xf numFmtId="0" fontId="13" fillId="68" borderId="8" xfId="51" applyFont="1" applyFill="1" applyBorder="1" applyAlignment="1">
      <alignment horizontal="center" vertical="center" wrapText="1"/>
    </xf>
    <xf numFmtId="0" fontId="13" fillId="68" borderId="1" xfId="51" applyFont="1" applyFill="1" applyBorder="1" applyAlignment="1">
      <alignment horizontal="center" vertical="center" wrapText="1"/>
    </xf>
    <xf numFmtId="0" fontId="13" fillId="68" borderId="9" xfId="51" applyFont="1" applyFill="1" applyBorder="1" applyAlignment="1">
      <alignment horizontal="center" vertical="center" wrapText="1"/>
    </xf>
    <xf numFmtId="0" fontId="12" fillId="68" borderId="2" xfId="51" applyFont="1" applyFill="1" applyBorder="1" applyAlignment="1">
      <alignment horizontal="center" vertical="center" wrapText="1"/>
    </xf>
    <xf numFmtId="0" fontId="12" fillId="68" borderId="3" xfId="51" applyFont="1" applyFill="1" applyBorder="1" applyAlignment="1">
      <alignment horizontal="center" vertical="center" wrapText="1"/>
    </xf>
    <xf numFmtId="0" fontId="12" fillId="68" borderId="4" xfId="51" applyFont="1" applyFill="1" applyBorder="1" applyAlignment="1">
      <alignment horizontal="center" vertical="center" wrapText="1"/>
    </xf>
    <xf numFmtId="0" fontId="12" fillId="68" borderId="8" xfId="51" applyFont="1" applyFill="1" applyBorder="1" applyAlignment="1">
      <alignment horizontal="center" vertical="center" wrapText="1"/>
    </xf>
    <xf numFmtId="0" fontId="12" fillId="68" borderId="1" xfId="51" applyFont="1" applyFill="1" applyBorder="1" applyAlignment="1">
      <alignment horizontal="center" vertical="center" wrapText="1"/>
    </xf>
    <xf numFmtId="0" fontId="12" fillId="68" borderId="9" xfId="51" applyFont="1" applyFill="1" applyBorder="1" applyAlignment="1">
      <alignment horizontal="center" vertical="center" wrapText="1"/>
    </xf>
    <xf numFmtId="0" fontId="24" fillId="0" borderId="0" xfId="32" applyFont="1" applyAlignment="1">
      <alignment horizontal="center" vertical="center" wrapText="1"/>
    </xf>
    <xf numFmtId="0" fontId="23" fillId="0" borderId="0" xfId="1447" applyFont="1" applyFill="1" applyBorder="1" applyAlignment="1">
      <alignment horizontal="right" vertical="center" wrapText="1" readingOrder="1"/>
    </xf>
    <xf numFmtId="0" fontId="11" fillId="0" borderId="54" xfId="51" applyFont="1" applyBorder="1"/>
    <xf numFmtId="0" fontId="11" fillId="0" borderId="8" xfId="51" applyFont="1" applyBorder="1"/>
    <xf numFmtId="0" fontId="15" fillId="0" borderId="0" xfId="49" applyFont="1" applyAlignment="1">
      <alignment horizontal="justify" vertical="center" wrapText="1"/>
    </xf>
    <xf numFmtId="0" fontId="24" fillId="0" borderId="0" xfId="51" applyFont="1" applyAlignment="1">
      <alignment horizontal="center" wrapText="1"/>
    </xf>
    <xf numFmtId="0" fontId="99" fillId="0" borderId="0" xfId="1447" applyFont="1" applyAlignment="1">
      <alignment horizontal="center" vertical="center" wrapText="1"/>
    </xf>
    <xf numFmtId="0" fontId="23" fillId="0" borderId="1" xfId="1447" applyFont="1" applyBorder="1" applyAlignment="1">
      <alignment horizontal="right" vertical="center" wrapText="1"/>
    </xf>
    <xf numFmtId="0" fontId="94" fillId="0" borderId="0" xfId="1447" applyFont="1" applyAlignment="1">
      <alignment horizontal="left" vertical="center" wrapText="1"/>
    </xf>
    <xf numFmtId="0" fontId="12" fillId="69" borderId="48" xfId="32" applyFont="1" applyFill="1" applyBorder="1" applyAlignment="1">
      <alignment horizontal="center" vertical="center" wrapText="1"/>
    </xf>
    <xf numFmtId="0" fontId="12" fillId="69" borderId="49" xfId="32" applyFont="1" applyFill="1" applyBorder="1" applyAlignment="1">
      <alignment horizontal="center" vertical="center" wrapText="1"/>
    </xf>
    <xf numFmtId="0" fontId="12" fillId="69" borderId="50" xfId="32" applyFont="1" applyFill="1" applyBorder="1" applyAlignment="1">
      <alignment horizontal="center" vertical="center" wrapText="1"/>
    </xf>
    <xf numFmtId="0" fontId="22" fillId="0" borderId="28" xfId="32" applyFont="1" applyFill="1" applyBorder="1" applyAlignment="1">
      <alignment horizontal="center" vertical="center" wrapText="1"/>
    </xf>
    <xf numFmtId="0" fontId="22" fillId="0" borderId="96" xfId="32" applyFont="1" applyFill="1" applyBorder="1" applyAlignment="1">
      <alignment horizontal="center" vertical="center" wrapText="1"/>
    </xf>
    <xf numFmtId="0" fontId="22" fillId="0" borderId="17" xfId="32" applyFont="1" applyFill="1" applyBorder="1" applyAlignment="1">
      <alignment horizontal="center" vertical="center" wrapText="1"/>
    </xf>
    <xf numFmtId="0" fontId="13" fillId="0" borderId="24" xfId="32" applyFont="1" applyFill="1" applyBorder="1" applyAlignment="1">
      <alignment horizontal="center" vertical="center" wrapText="1"/>
    </xf>
    <xf numFmtId="0" fontId="12" fillId="0" borderId="24" xfId="32" applyFont="1" applyFill="1" applyBorder="1" applyAlignment="1">
      <alignment horizontal="center" vertical="center" wrapText="1"/>
    </xf>
    <xf numFmtId="0" fontId="12" fillId="0" borderId="46" xfId="32" applyFont="1" applyFill="1" applyBorder="1" applyAlignment="1">
      <alignment horizontal="center" vertical="center" wrapText="1"/>
    </xf>
    <xf numFmtId="0" fontId="13" fillId="0" borderId="24" xfId="32" applyFont="1" applyFill="1" applyBorder="1" applyAlignment="1">
      <alignment horizontal="center" vertical="center"/>
    </xf>
    <xf numFmtId="0" fontId="13" fillId="0" borderId="46" xfId="32" applyFont="1" applyFill="1" applyBorder="1" applyAlignment="1">
      <alignment horizontal="center" vertical="center"/>
    </xf>
    <xf numFmtId="0" fontId="24" fillId="0" borderId="0" xfId="32" applyFont="1" applyFill="1" applyAlignment="1">
      <alignment horizontal="center" vertical="center" wrapText="1"/>
    </xf>
    <xf numFmtId="0" fontId="22" fillId="0" borderId="23" xfId="32" applyFont="1" applyFill="1" applyBorder="1" applyAlignment="1">
      <alignment horizontal="center" vertical="center" wrapText="1"/>
    </xf>
    <xf numFmtId="0" fontId="19" fillId="0" borderId="0" xfId="1447" applyFont="1" applyAlignment="1">
      <alignment horizontal="center"/>
    </xf>
    <xf numFmtId="0" fontId="24" fillId="0" borderId="0" xfId="1447" applyFont="1" applyAlignment="1">
      <alignment horizontal="center"/>
    </xf>
    <xf numFmtId="0" fontId="12" fillId="68" borderId="55" xfId="32" applyFont="1" applyFill="1" applyBorder="1" applyAlignment="1">
      <alignment horizontal="center" vertical="center" wrapText="1"/>
    </xf>
    <xf numFmtId="0" fontId="12" fillId="68" borderId="57" xfId="32" applyFont="1" applyFill="1" applyBorder="1" applyAlignment="1">
      <alignment horizontal="center" vertical="center" wrapText="1"/>
    </xf>
    <xf numFmtId="0" fontId="96" fillId="68" borderId="5" xfId="1447" applyFont="1" applyFill="1" applyBorder="1" applyAlignment="1">
      <alignment horizontal="center" vertical="center"/>
    </xf>
    <xf numFmtId="0" fontId="96" fillId="68" borderId="6" xfId="1447" applyFont="1" applyFill="1" applyBorder="1" applyAlignment="1">
      <alignment horizontal="center" vertical="center"/>
    </xf>
    <xf numFmtId="0" fontId="96" fillId="68" borderId="7" xfId="1447" applyFont="1" applyFill="1" applyBorder="1" applyAlignment="1">
      <alignment horizontal="center" vertical="center"/>
    </xf>
    <xf numFmtId="0" fontId="12" fillId="0" borderId="0" xfId="1449" applyFont="1" applyAlignment="1">
      <alignment horizontal="right"/>
    </xf>
    <xf numFmtId="0" fontId="19" fillId="0" borderId="0" xfId="32" applyFont="1" applyFill="1" applyAlignment="1">
      <alignment horizontal="center"/>
    </xf>
    <xf numFmtId="0" fontId="12" fillId="68" borderId="8" xfId="32" applyFont="1" applyFill="1" applyBorder="1" applyAlignment="1">
      <alignment horizontal="center" vertical="center" wrapText="1"/>
    </xf>
    <xf numFmtId="14" fontId="12" fillId="68" borderId="2" xfId="32" applyNumberFormat="1" applyFont="1" applyFill="1" applyBorder="1" applyAlignment="1">
      <alignment horizontal="center" vertical="center" wrapText="1"/>
    </xf>
    <xf numFmtId="14" fontId="12" fillId="68" borderId="3" xfId="32" applyNumberFormat="1" applyFont="1" applyFill="1" applyBorder="1" applyAlignment="1">
      <alignment horizontal="center" vertical="center" wrapText="1"/>
    </xf>
    <xf numFmtId="14" fontId="12" fillId="68" borderId="4" xfId="32" applyNumberFormat="1" applyFont="1" applyFill="1" applyBorder="1" applyAlignment="1">
      <alignment horizontal="center" vertical="center" wrapText="1"/>
    </xf>
    <xf numFmtId="14" fontId="12" fillId="68" borderId="6" xfId="32" applyNumberFormat="1" applyFont="1" applyFill="1" applyBorder="1" applyAlignment="1">
      <alignment horizontal="center" vertical="center" wrapText="1"/>
    </xf>
    <xf numFmtId="14" fontId="12" fillId="68" borderId="7" xfId="32" applyNumberFormat="1" applyFont="1" applyFill="1" applyBorder="1" applyAlignment="1">
      <alignment horizontal="center" vertical="center" wrapText="1"/>
    </xf>
    <xf numFmtId="0" fontId="11" fillId="0" borderId="55" xfId="32" applyFont="1" applyFill="1" applyBorder="1" applyAlignment="1">
      <alignment horizontal="center" vertical="center" wrapText="1"/>
    </xf>
    <xf numFmtId="0" fontId="11" fillId="0" borderId="38" xfId="32" applyFont="1" applyFill="1" applyBorder="1" applyAlignment="1">
      <alignment horizontal="center" vertical="center" wrapText="1"/>
    </xf>
    <xf numFmtId="0" fontId="11" fillId="0" borderId="57" xfId="32" applyFont="1" applyFill="1" applyBorder="1" applyAlignment="1">
      <alignment horizontal="center" vertical="center" wrapText="1"/>
    </xf>
    <xf numFmtId="0" fontId="12" fillId="0" borderId="0" xfId="1513" applyFont="1" applyAlignment="1">
      <alignment horizontal="right"/>
    </xf>
    <xf numFmtId="0" fontId="19" fillId="0" borderId="0" xfId="32" applyFont="1" applyFill="1" applyAlignment="1">
      <alignment horizontal="center" wrapText="1"/>
    </xf>
    <xf numFmtId="0" fontId="23" fillId="0" borderId="0" xfId="1447" applyFont="1" applyAlignment="1">
      <alignment horizontal="left" vertical="center" wrapText="1"/>
    </xf>
    <xf numFmtId="0" fontId="12" fillId="0" borderId="0" xfId="1515" applyFont="1" applyAlignment="1">
      <alignment horizontal="right"/>
    </xf>
    <xf numFmtId="0" fontId="19" fillId="0" borderId="0" xfId="873" applyFont="1" applyFill="1" applyAlignment="1">
      <alignment horizontal="center" vertical="center" wrapText="1"/>
    </xf>
    <xf numFmtId="0" fontId="11" fillId="0" borderId="0" xfId="32" applyFont="1" applyFill="1" applyAlignment="1">
      <alignment horizontal="left" vertical="center" wrapText="1"/>
    </xf>
    <xf numFmtId="0" fontId="11" fillId="0" borderId="0" xfId="32" applyFont="1" applyFill="1" applyAlignment="1">
      <alignment horizontal="left" vertical="center"/>
    </xf>
    <xf numFmtId="0" fontId="19" fillId="0" borderId="0" xfId="32" applyFont="1" applyFill="1" applyAlignment="1">
      <alignment horizontal="center" vertical="center" wrapText="1"/>
    </xf>
    <xf numFmtId="0" fontId="12" fillId="68" borderId="2" xfId="32" applyFont="1" applyFill="1" applyBorder="1" applyAlignment="1">
      <alignment horizontal="center" vertical="center" wrapText="1"/>
    </xf>
    <xf numFmtId="0" fontId="12" fillId="68" borderId="3" xfId="32" applyFont="1" applyFill="1" applyBorder="1" applyAlignment="1">
      <alignment horizontal="center" vertical="center" wrapText="1"/>
    </xf>
    <xf numFmtId="0" fontId="12" fillId="68" borderId="43" xfId="32" applyFont="1" applyFill="1" applyBorder="1" applyAlignment="1">
      <alignment horizontal="center" vertical="center" textRotation="90" wrapText="1" readingOrder="1"/>
    </xf>
    <xf numFmtId="0" fontId="12" fillId="68" borderId="23" xfId="32" applyFont="1" applyFill="1" applyBorder="1" applyAlignment="1">
      <alignment horizontal="center" vertical="center" textRotation="90" wrapText="1" readingOrder="1"/>
    </xf>
    <xf numFmtId="0" fontId="12" fillId="68" borderId="34" xfId="32" applyFont="1" applyFill="1" applyBorder="1" applyAlignment="1">
      <alignment horizontal="center" vertical="center" textRotation="90" wrapText="1" readingOrder="1"/>
    </xf>
    <xf numFmtId="169" fontId="23" fillId="70" borderId="2" xfId="32" applyNumberFormat="1" applyFont="1" applyFill="1" applyBorder="1" applyAlignment="1">
      <alignment horizontal="center" vertical="center"/>
    </xf>
    <xf numFmtId="169" fontId="23" fillId="70" borderId="3" xfId="32" applyNumberFormat="1" applyFont="1" applyFill="1" applyBorder="1" applyAlignment="1">
      <alignment horizontal="center" vertical="center"/>
    </xf>
    <xf numFmtId="169" fontId="23" fillId="70" borderId="4" xfId="32" applyNumberFormat="1" applyFont="1" applyFill="1" applyBorder="1" applyAlignment="1">
      <alignment horizontal="center" vertical="center"/>
    </xf>
    <xf numFmtId="0" fontId="12" fillId="68" borderId="17" xfId="32" applyFont="1" applyFill="1" applyBorder="1" applyAlignment="1">
      <alignment horizontal="center" vertical="center" textRotation="90" wrapText="1" readingOrder="1"/>
    </xf>
    <xf numFmtId="0" fontId="12" fillId="68" borderId="28" xfId="32" applyFont="1" applyFill="1" applyBorder="1" applyAlignment="1">
      <alignment horizontal="center" vertical="center" textRotation="90" wrapText="1" readingOrder="1"/>
    </xf>
    <xf numFmtId="0" fontId="12" fillId="68" borderId="4" xfId="32" applyFont="1" applyFill="1" applyBorder="1" applyAlignment="1">
      <alignment horizontal="center" vertical="center" wrapText="1"/>
    </xf>
    <xf numFmtId="169" fontId="23" fillId="70" borderId="5" xfId="32" applyNumberFormat="1" applyFont="1" applyFill="1" applyBorder="1" applyAlignment="1">
      <alignment horizontal="center" vertical="center"/>
    </xf>
    <xf numFmtId="169" fontId="23" fillId="70" borderId="6" xfId="32" applyNumberFormat="1" applyFont="1" applyFill="1" applyBorder="1" applyAlignment="1">
      <alignment horizontal="center" vertical="center"/>
    </xf>
    <xf numFmtId="169" fontId="23" fillId="70" borderId="7" xfId="32" applyNumberFormat="1" applyFont="1" applyFill="1" applyBorder="1" applyAlignment="1">
      <alignment horizontal="center" vertical="center"/>
    </xf>
    <xf numFmtId="0" fontId="99" fillId="0" borderId="0" xfId="884" applyFont="1" applyAlignment="1">
      <alignment horizontal="center"/>
    </xf>
    <xf numFmtId="0" fontId="23" fillId="0" borderId="48" xfId="897" applyFont="1" applyFill="1" applyBorder="1" applyAlignment="1">
      <alignment horizontal="center" vertical="center" wrapText="1"/>
    </xf>
    <xf numFmtId="0" fontId="23" fillId="0" borderId="32" xfId="897" applyFont="1" applyFill="1" applyBorder="1" applyAlignment="1">
      <alignment horizontal="center" vertical="center" wrapText="1"/>
    </xf>
    <xf numFmtId="49" fontId="22" fillId="0" borderId="10" xfId="897" applyNumberFormat="1" applyFont="1" applyBorder="1" applyAlignment="1">
      <alignment horizontal="center" vertical="center" wrapText="1"/>
    </xf>
    <xf numFmtId="49" fontId="22" fillId="0" borderId="15" xfId="897" applyNumberFormat="1" applyFont="1" applyBorder="1" applyAlignment="1">
      <alignment horizontal="center" vertical="center" wrapText="1"/>
    </xf>
    <xf numFmtId="49" fontId="22" fillId="0" borderId="31" xfId="897" applyNumberFormat="1" applyFont="1" applyBorder="1" applyAlignment="1">
      <alignment horizontal="center" vertical="center" wrapText="1"/>
    </xf>
    <xf numFmtId="0" fontId="11" fillId="0" borderId="25" xfId="0" applyFont="1" applyBorder="1" applyAlignment="1">
      <alignment vertical="center" wrapText="1"/>
    </xf>
    <xf numFmtId="0" fontId="11" fillId="0" borderId="22" xfId="0" applyFont="1" applyBorder="1" applyAlignment="1">
      <alignment vertical="center" wrapText="1"/>
    </xf>
    <xf numFmtId="0" fontId="12" fillId="0" borderId="59" xfId="0" applyFont="1" applyBorder="1" applyAlignment="1">
      <alignment vertical="center" wrapText="1"/>
    </xf>
    <xf numFmtId="0" fontId="12" fillId="0" borderId="33" xfId="0" applyFont="1" applyBorder="1" applyAlignment="1">
      <alignment vertical="center" wrapText="1"/>
    </xf>
    <xf numFmtId="0" fontId="12" fillId="0" borderId="52" xfId="0" applyFont="1" applyBorder="1" applyAlignment="1">
      <alignment vertical="center" wrapText="1"/>
    </xf>
    <xf numFmtId="0" fontId="12" fillId="0" borderId="50" xfId="0" applyFont="1" applyBorder="1" applyAlignment="1">
      <alignment vertical="center" wrapText="1"/>
    </xf>
    <xf numFmtId="0" fontId="17" fillId="3" borderId="48"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17" fillId="3" borderId="50" xfId="0" applyFont="1" applyFill="1" applyBorder="1" applyAlignment="1">
      <alignment horizontal="center" vertical="center" wrapText="1"/>
    </xf>
    <xf numFmtId="166" fontId="12" fillId="0" borderId="59" xfId="636" applyFont="1" applyBorder="1" applyAlignment="1">
      <alignment vertical="center" wrapText="1"/>
    </xf>
    <xf numFmtId="166" fontId="12" fillId="0" borderId="33" xfId="636" applyFont="1" applyBorder="1" applyAlignment="1">
      <alignment vertical="center" wrapText="1"/>
    </xf>
    <xf numFmtId="0" fontId="19" fillId="0" borderId="0" xfId="0" applyFont="1" applyFill="1" applyAlignment="1">
      <alignment horizontal="center" vertical="center" wrapText="1"/>
    </xf>
    <xf numFmtId="0" fontId="12" fillId="0" borderId="1" xfId="0" applyFont="1" applyFill="1" applyBorder="1" applyAlignment="1">
      <alignment horizontal="right" vertical="center" wrapText="1"/>
    </xf>
    <xf numFmtId="0" fontId="12" fillId="3" borderId="1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0" borderId="52" xfId="891" applyFont="1" applyBorder="1" applyAlignment="1">
      <alignment vertical="center" wrapText="1"/>
    </xf>
    <xf numFmtId="0" fontId="12" fillId="0" borderId="50" xfId="891" applyFont="1" applyBorder="1" applyAlignment="1">
      <alignment vertical="center" wrapText="1"/>
    </xf>
    <xf numFmtId="0" fontId="12" fillId="0" borderId="59" xfId="891" applyFont="1" applyBorder="1" applyAlignment="1">
      <alignment vertical="center" wrapText="1"/>
    </xf>
    <xf numFmtId="0" fontId="12" fillId="0" borderId="33" xfId="891" applyFont="1" applyBorder="1" applyAlignment="1">
      <alignment vertical="center" wrapText="1"/>
    </xf>
    <xf numFmtId="0" fontId="11" fillId="0" borderId="25" xfId="891" applyFont="1" applyBorder="1" applyAlignment="1">
      <alignment vertical="center" wrapText="1"/>
    </xf>
    <xf numFmtId="0" fontId="11" fillId="0" borderId="22" xfId="891" applyFont="1" applyBorder="1" applyAlignment="1">
      <alignment vertical="center" wrapText="1"/>
    </xf>
    <xf numFmtId="166" fontId="12" fillId="0" borderId="59" xfId="637" applyFont="1" applyBorder="1" applyAlignment="1">
      <alignment vertical="center" wrapText="1"/>
    </xf>
    <xf numFmtId="166" fontId="12" fillId="0" borderId="33" xfId="637" applyFont="1" applyBorder="1" applyAlignment="1">
      <alignment vertical="center" wrapText="1"/>
    </xf>
    <xf numFmtId="0" fontId="17" fillId="3" borderId="48" xfId="891" applyFont="1" applyFill="1" applyBorder="1" applyAlignment="1">
      <alignment horizontal="center" vertical="center" wrapText="1"/>
    </xf>
    <xf numFmtId="0" fontId="17" fillId="3" borderId="49" xfId="891" applyFont="1" applyFill="1" applyBorder="1" applyAlignment="1">
      <alignment horizontal="center" vertical="center" wrapText="1"/>
    </xf>
    <xf numFmtId="0" fontId="17" fillId="3" borderId="50" xfId="891" applyFont="1" applyFill="1" applyBorder="1" applyAlignment="1">
      <alignment horizontal="center" vertical="center" wrapText="1"/>
    </xf>
    <xf numFmtId="0" fontId="0" fillId="0" borderId="49" xfId="0" applyBorder="1"/>
    <xf numFmtId="0" fontId="0" fillId="0" borderId="50" xfId="0" applyBorder="1"/>
    <xf numFmtId="0" fontId="19" fillId="0" borderId="0" xfId="891" applyFont="1" applyFill="1" applyAlignment="1">
      <alignment horizontal="center" vertical="center" wrapText="1"/>
    </xf>
    <xf numFmtId="0" fontId="12" fillId="0" borderId="1" xfId="891" applyFont="1" applyFill="1" applyBorder="1" applyAlignment="1">
      <alignment horizontal="right" vertical="center" wrapText="1"/>
    </xf>
    <xf numFmtId="0" fontId="12" fillId="3" borderId="39" xfId="891" applyFont="1" applyFill="1" applyBorder="1" applyAlignment="1">
      <alignment horizontal="center" vertical="center" wrapText="1"/>
    </xf>
    <xf numFmtId="0" fontId="12" fillId="3" borderId="86" xfId="891" applyFont="1" applyFill="1" applyBorder="1" applyAlignment="1">
      <alignment horizontal="center" vertical="center" wrapText="1"/>
    </xf>
    <xf numFmtId="0" fontId="12" fillId="3" borderId="40" xfId="891" applyFont="1" applyFill="1" applyBorder="1" applyAlignment="1">
      <alignment horizontal="center" vertical="center" wrapText="1"/>
    </xf>
    <xf numFmtId="0" fontId="12" fillId="3" borderId="41" xfId="891" applyFont="1" applyFill="1" applyBorder="1" applyAlignment="1">
      <alignment horizontal="center" vertical="center" wrapText="1"/>
    </xf>
    <xf numFmtId="0" fontId="12" fillId="3" borderId="14" xfId="891" applyFont="1" applyFill="1" applyBorder="1" applyAlignment="1">
      <alignment horizontal="center" vertical="center" wrapText="1"/>
    </xf>
    <xf numFmtId="0" fontId="12" fillId="3" borderId="89" xfId="891" applyFont="1" applyFill="1" applyBorder="1" applyAlignment="1">
      <alignment horizontal="center" vertical="center" wrapText="1"/>
    </xf>
    <xf numFmtId="0" fontId="12" fillId="3" borderId="6" xfId="891" applyFont="1" applyFill="1" applyBorder="1" applyAlignment="1">
      <alignment horizontal="center" vertical="center" wrapText="1"/>
    </xf>
    <xf numFmtId="0" fontId="12" fillId="3" borderId="5" xfId="891" applyFont="1" applyFill="1" applyBorder="1" applyAlignment="1">
      <alignment horizontal="center" vertical="center" wrapText="1"/>
    </xf>
    <xf numFmtId="0" fontId="12" fillId="3" borderId="7" xfId="891" applyFont="1" applyFill="1" applyBorder="1" applyAlignment="1">
      <alignment horizontal="center" vertical="center" wrapText="1"/>
    </xf>
    <xf numFmtId="0" fontId="81" fillId="0" borderId="0" xfId="1497" applyFont="1" applyFill="1" applyAlignment="1">
      <alignment horizontal="center" vertical="center" wrapText="1"/>
    </xf>
    <xf numFmtId="0" fontId="82" fillId="0" borderId="1" xfId="1005" applyFont="1" applyFill="1" applyBorder="1" applyAlignment="1">
      <alignment horizontal="center" vertical="center" wrapText="1"/>
    </xf>
    <xf numFmtId="0" fontId="81" fillId="67" borderId="5" xfId="1497" applyFont="1" applyFill="1" applyBorder="1" applyAlignment="1">
      <alignment horizontal="center" vertical="center" wrapText="1"/>
    </xf>
    <xf numFmtId="0" fontId="81" fillId="67" borderId="6" xfId="1497" applyFont="1" applyFill="1" applyBorder="1" applyAlignment="1">
      <alignment horizontal="center" vertical="center" wrapText="1"/>
    </xf>
    <xf numFmtId="0" fontId="81" fillId="67" borderId="7" xfId="1497" applyFont="1" applyFill="1" applyBorder="1" applyAlignment="1">
      <alignment horizontal="center" vertical="center" wrapText="1"/>
    </xf>
    <xf numFmtId="0" fontId="17" fillId="67" borderId="55" xfId="1497" applyFont="1" applyFill="1" applyBorder="1" applyAlignment="1">
      <alignment horizontal="center" vertical="center" wrapText="1"/>
    </xf>
    <xf numFmtId="0" fontId="17" fillId="67" borderId="57" xfId="1497" applyFont="1" applyFill="1" applyBorder="1" applyAlignment="1">
      <alignment horizontal="center" vertical="center" wrapText="1"/>
    </xf>
    <xf numFmtId="14" fontId="17" fillId="67" borderId="5" xfId="1497" applyNumberFormat="1" applyFont="1" applyFill="1" applyBorder="1" applyAlignment="1">
      <alignment horizontal="center" vertical="center" wrapText="1"/>
    </xf>
    <xf numFmtId="14" fontId="17" fillId="67" borderId="7" xfId="1497" applyNumberFormat="1" applyFont="1" applyFill="1" applyBorder="1" applyAlignment="1">
      <alignment horizontal="center" vertical="center" wrapText="1"/>
    </xf>
    <xf numFmtId="14" fontId="17" fillId="67" borderId="6" xfId="1497" applyNumberFormat="1" applyFont="1" applyFill="1" applyBorder="1" applyAlignment="1">
      <alignment horizontal="center" vertical="center" wrapText="1"/>
    </xf>
    <xf numFmtId="0" fontId="17" fillId="67" borderId="7" xfId="1497" applyFont="1" applyFill="1" applyBorder="1" applyAlignment="1">
      <alignment horizontal="center" vertical="center" wrapText="1"/>
    </xf>
    <xf numFmtId="0" fontId="17" fillId="67" borderId="6" xfId="1497" applyFont="1" applyFill="1" applyBorder="1" applyAlignment="1">
      <alignment horizontal="center" vertical="center" wrapText="1"/>
    </xf>
    <xf numFmtId="0" fontId="81" fillId="0" borderId="0" xfId="1506" applyFont="1" applyAlignment="1">
      <alignment horizontal="center" vertical="center" wrapText="1"/>
    </xf>
    <xf numFmtId="0" fontId="11" fillId="0" borderId="1" xfId="1005" applyFont="1" applyFill="1" applyBorder="1" applyAlignment="1">
      <alignment horizontal="center" wrapText="1"/>
    </xf>
    <xf numFmtId="0" fontId="81" fillId="67" borderId="5" xfId="1506" applyFont="1" applyFill="1" applyBorder="1" applyAlignment="1">
      <alignment horizontal="center" vertical="center" wrapText="1"/>
    </xf>
    <xf numFmtId="0" fontId="81" fillId="67" borderId="6" xfId="1506" applyFont="1" applyFill="1" applyBorder="1" applyAlignment="1">
      <alignment horizontal="center" vertical="center" wrapText="1"/>
    </xf>
    <xf numFmtId="0" fontId="81" fillId="67" borderId="7" xfId="1506" applyFont="1" applyFill="1" applyBorder="1" applyAlignment="1">
      <alignment horizontal="center" vertical="center" wrapText="1"/>
    </xf>
    <xf numFmtId="0" fontId="17" fillId="67" borderId="55" xfId="1506" applyFont="1" applyFill="1" applyBorder="1" applyAlignment="1">
      <alignment horizontal="center" vertical="center" wrapText="1"/>
    </xf>
    <xf numFmtId="0" fontId="17" fillId="67" borderId="57" xfId="1506" applyFont="1" applyFill="1" applyBorder="1" applyAlignment="1">
      <alignment horizontal="center" vertical="center" wrapText="1"/>
    </xf>
    <xf numFmtId="14" fontId="17" fillId="67" borderId="5" xfId="1506" applyNumberFormat="1" applyFont="1" applyFill="1" applyBorder="1" applyAlignment="1">
      <alignment horizontal="center" vertical="center" wrapText="1"/>
    </xf>
    <xf numFmtId="0" fontId="17" fillId="67" borderId="7" xfId="1506" applyFont="1" applyFill="1" applyBorder="1" applyAlignment="1">
      <alignment horizontal="center" vertical="center" wrapText="1"/>
    </xf>
    <xf numFmtId="0" fontId="17" fillId="67" borderId="6" xfId="1506" applyFont="1" applyFill="1" applyBorder="1" applyAlignment="1">
      <alignment horizontal="center" vertical="center" wrapText="1"/>
    </xf>
    <xf numFmtId="3" fontId="17" fillId="0" borderId="48" xfId="903" applyNumberFormat="1" applyFont="1" applyFill="1" applyBorder="1" applyAlignment="1">
      <alignment horizontal="center" vertical="center" wrapText="1"/>
    </xf>
    <xf numFmtId="3" fontId="17" fillId="0" borderId="49" xfId="903" applyNumberFormat="1" applyFont="1" applyFill="1" applyBorder="1" applyAlignment="1">
      <alignment horizontal="center" vertical="center" wrapText="1"/>
    </xf>
    <xf numFmtId="3" fontId="17" fillId="0" borderId="50" xfId="903" applyNumberFormat="1" applyFont="1" applyFill="1" applyBorder="1" applyAlignment="1">
      <alignment horizontal="center" vertical="center" wrapText="1"/>
    </xf>
    <xf numFmtId="169" fontId="17" fillId="0" borderId="32" xfId="1087" applyNumberFormat="1" applyFont="1" applyFill="1" applyBorder="1" applyAlignment="1">
      <alignment horizontal="center" vertical="center" wrapText="1"/>
    </xf>
    <xf numFmtId="169" fontId="17" fillId="0" borderId="91" xfId="1087" applyNumberFormat="1" applyFont="1" applyFill="1" applyBorder="1" applyAlignment="1">
      <alignment horizontal="center" vertical="center" wrapText="1"/>
    </xf>
    <xf numFmtId="169" fontId="17" fillId="0" borderId="33" xfId="1087" applyNumberFormat="1" applyFont="1" applyFill="1" applyBorder="1" applyAlignment="1">
      <alignment horizontal="center" vertical="center" wrapText="1"/>
    </xf>
    <xf numFmtId="169" fontId="17" fillId="0" borderId="32" xfId="1087" quotePrefix="1" applyNumberFormat="1" applyFont="1" applyFill="1" applyBorder="1" applyAlignment="1">
      <alignment horizontal="center" vertical="center" wrapText="1"/>
    </xf>
    <xf numFmtId="0" fontId="17" fillId="0" borderId="0" xfId="903" applyFont="1" applyAlignment="1">
      <alignment horizontal="right"/>
    </xf>
    <xf numFmtId="0" fontId="17" fillId="0" borderId="0" xfId="903" applyFont="1" applyAlignment="1">
      <alignment horizontal="center"/>
    </xf>
    <xf numFmtId="0" fontId="82" fillId="0" borderId="1" xfId="903" applyFont="1" applyBorder="1" applyAlignment="1">
      <alignment horizontal="right"/>
    </xf>
    <xf numFmtId="0" fontId="17" fillId="0" borderId="53" xfId="903" applyFont="1" applyBorder="1" applyAlignment="1">
      <alignment horizontal="center" vertical="center" wrapText="1"/>
    </xf>
    <xf numFmtId="0" fontId="17" fillId="0" borderId="51" xfId="903" applyFont="1" applyBorder="1" applyAlignment="1">
      <alignment horizontal="center" vertical="center" wrapText="1"/>
    </xf>
    <xf numFmtId="0" fontId="17" fillId="0" borderId="85" xfId="903" applyFont="1" applyBorder="1" applyAlignment="1">
      <alignment horizontal="center" vertical="center" wrapText="1"/>
    </xf>
    <xf numFmtId="0" fontId="17" fillId="0" borderId="44" xfId="903" applyFont="1" applyBorder="1" applyAlignment="1">
      <alignment horizontal="center" vertical="center" wrapText="1"/>
    </xf>
    <xf numFmtId="0" fontId="17" fillId="0" borderId="52" xfId="903" applyFont="1" applyBorder="1" applyAlignment="1">
      <alignment horizontal="center" vertical="center" wrapText="1"/>
    </xf>
    <xf numFmtId="0" fontId="17" fillId="0" borderId="43" xfId="903" applyFont="1" applyBorder="1" applyAlignment="1">
      <alignment horizontal="center" vertical="center" wrapText="1"/>
    </xf>
    <xf numFmtId="0" fontId="17" fillId="0" borderId="45" xfId="903" applyFont="1" applyBorder="1" applyAlignment="1">
      <alignment horizontal="center" vertical="center" wrapText="1"/>
    </xf>
    <xf numFmtId="0" fontId="96" fillId="0" borderId="144" xfId="0" applyFont="1" applyBorder="1" applyAlignment="1">
      <alignment horizontal="center" vertical="center" wrapText="1"/>
    </xf>
    <xf numFmtId="0" fontId="96" fillId="0" borderId="145" xfId="0" applyFont="1" applyBorder="1" applyAlignment="1">
      <alignment horizontal="center" vertical="center" wrapText="1"/>
    </xf>
    <xf numFmtId="0" fontId="96" fillId="0" borderId="146" xfId="0" applyFont="1" applyBorder="1" applyAlignment="1">
      <alignment horizontal="center" vertical="center" wrapText="1"/>
    </xf>
    <xf numFmtId="0" fontId="96" fillId="71" borderId="115" xfId="0" applyFont="1" applyFill="1" applyBorder="1" applyAlignment="1">
      <alignment vertical="center" wrapText="1"/>
    </xf>
    <xf numFmtId="0" fontId="96" fillId="71" borderId="119" xfId="0" applyFont="1" applyFill="1" applyBorder="1" applyAlignment="1">
      <alignment vertical="center" wrapText="1"/>
    </xf>
    <xf numFmtId="0" fontId="96" fillId="71" borderId="115" xfId="0" applyFont="1" applyFill="1" applyBorder="1" applyAlignment="1">
      <alignment horizontal="center" vertical="center" wrapText="1"/>
    </xf>
    <xf numFmtId="0" fontId="96" fillId="71" borderId="119" xfId="0" applyFont="1" applyFill="1" applyBorder="1" applyAlignment="1">
      <alignment horizontal="center" vertical="center" wrapText="1"/>
    </xf>
    <xf numFmtId="0" fontId="96" fillId="71" borderId="116" xfId="0" applyFont="1" applyFill="1" applyBorder="1" applyAlignment="1">
      <alignment horizontal="center" vertical="center" wrapText="1"/>
    </xf>
    <xf numFmtId="0" fontId="96" fillId="71" borderId="117" xfId="0" applyFont="1" applyFill="1" applyBorder="1" applyAlignment="1">
      <alignment horizontal="center" vertical="center" wrapText="1"/>
    </xf>
    <xf numFmtId="0" fontId="96" fillId="71" borderId="118" xfId="0" applyFont="1" applyFill="1" applyBorder="1" applyAlignment="1">
      <alignment horizontal="center" vertical="center" wrapText="1"/>
    </xf>
    <xf numFmtId="0" fontId="96" fillId="0" borderId="0" xfId="0" applyFont="1" applyAlignment="1">
      <alignment horizontal="right" vertical="center" wrapText="1"/>
    </xf>
    <xf numFmtId="0" fontId="95" fillId="0" borderId="0" xfId="0" applyFont="1" applyAlignment="1">
      <alignment horizontal="center" vertical="center" wrapText="1"/>
    </xf>
    <xf numFmtId="0" fontId="96" fillId="0" borderId="113" xfId="0" applyFont="1" applyBorder="1" applyAlignment="1">
      <alignment horizontal="center" vertical="center" wrapText="1"/>
    </xf>
    <xf numFmtId="0" fontId="96" fillId="0" borderId="114" xfId="0" applyFont="1" applyBorder="1" applyAlignment="1">
      <alignment horizontal="center" vertical="center" wrapText="1"/>
    </xf>
    <xf numFmtId="0" fontId="12" fillId="0" borderId="0" xfId="916" applyFont="1" applyAlignment="1">
      <alignment horizontal="right" vertical="center" wrapText="1"/>
    </xf>
    <xf numFmtId="0" fontId="81" fillId="0" borderId="0" xfId="916" applyFont="1" applyAlignment="1">
      <alignment horizontal="center" vertical="center" wrapText="1"/>
    </xf>
    <xf numFmtId="0" fontId="82" fillId="0" borderId="1" xfId="916" applyFont="1" applyBorder="1" applyAlignment="1">
      <alignment horizontal="center" wrapText="1"/>
    </xf>
    <xf numFmtId="0" fontId="96" fillId="0" borderId="55" xfId="897" applyFont="1" applyFill="1" applyBorder="1" applyAlignment="1">
      <alignment horizontal="center" vertical="center" wrapText="1"/>
    </xf>
    <xf numFmtId="0" fontId="96" fillId="0" borderId="57" xfId="897" applyFont="1" applyFill="1" applyBorder="1" applyAlignment="1">
      <alignment horizontal="center" vertical="center" wrapText="1"/>
    </xf>
    <xf numFmtId="49" fontId="12" fillId="0" borderId="5" xfId="916" applyNumberFormat="1" applyFont="1" applyBorder="1" applyAlignment="1">
      <alignment horizontal="center" vertical="center" wrapText="1"/>
    </xf>
    <xf numFmtId="49" fontId="12" fillId="0" borderId="6" xfId="916" applyNumberFormat="1" applyFont="1" applyBorder="1" applyAlignment="1">
      <alignment horizontal="center" vertical="center" wrapText="1"/>
    </xf>
    <xf numFmtId="49" fontId="12" fillId="0" borderId="7" xfId="916" applyNumberFormat="1" applyFont="1" applyBorder="1" applyAlignment="1">
      <alignment horizontal="center" vertical="center" wrapText="1"/>
    </xf>
    <xf numFmtId="3" fontId="17" fillId="66" borderId="21" xfId="916" applyNumberFormat="1" applyFont="1" applyFill="1" applyBorder="1" applyAlignment="1">
      <alignment horizontal="center" vertical="center" wrapText="1"/>
    </xf>
    <xf numFmtId="3" fontId="17" fillId="66" borderId="90" xfId="916" applyNumberFormat="1" applyFont="1" applyFill="1" applyBorder="1" applyAlignment="1">
      <alignment horizontal="center" vertical="center" wrapText="1"/>
    </xf>
    <xf numFmtId="3" fontId="17" fillId="66" borderId="22" xfId="916" applyNumberFormat="1" applyFont="1" applyFill="1" applyBorder="1" applyAlignment="1">
      <alignment horizontal="center" vertical="center" wrapText="1"/>
    </xf>
    <xf numFmtId="0" fontId="17" fillId="0" borderId="0" xfId="916" applyFont="1" applyAlignment="1">
      <alignment horizontal="right" vertical="center" wrapText="1"/>
    </xf>
    <xf numFmtId="0" fontId="82" fillId="0" borderId="0" xfId="916" applyFont="1" applyBorder="1" applyAlignment="1">
      <alignment horizontal="right" vertical="center" wrapText="1"/>
    </xf>
    <xf numFmtId="0" fontId="17" fillId="0" borderId="55" xfId="916" applyFont="1" applyFill="1" applyBorder="1" applyAlignment="1">
      <alignment horizontal="center" vertical="center" wrapText="1"/>
    </xf>
    <xf numFmtId="0" fontId="17" fillId="0" borderId="57" xfId="916" applyFont="1" applyFill="1" applyBorder="1" applyAlignment="1">
      <alignment horizontal="center" vertical="center" wrapText="1"/>
    </xf>
    <xf numFmtId="0" fontId="17" fillId="0" borderId="4" xfId="48" applyFont="1" applyBorder="1" applyAlignment="1">
      <alignment horizontal="center" vertical="center"/>
    </xf>
    <xf numFmtId="0" fontId="17" fillId="0" borderId="9" xfId="48" applyFont="1" applyBorder="1" applyAlignment="1">
      <alignment horizontal="center" vertical="center"/>
    </xf>
    <xf numFmtId="49" fontId="96" fillId="0" borderId="10" xfId="47" applyNumberFormat="1" applyFont="1" applyFill="1" applyBorder="1" applyAlignment="1">
      <alignment horizontal="center" vertical="center" wrapText="1"/>
    </xf>
    <xf numFmtId="49" fontId="96" fillId="0" borderId="15" xfId="47" applyNumberFormat="1" applyFont="1" applyFill="1" applyBorder="1" applyAlignment="1">
      <alignment horizontal="center" vertical="center" wrapText="1"/>
    </xf>
    <xf numFmtId="49" fontId="96" fillId="0" borderId="31" xfId="47" applyNumberFormat="1" applyFont="1" applyFill="1" applyBorder="1" applyAlignment="1">
      <alignment horizontal="center" vertical="center" wrapText="1"/>
    </xf>
    <xf numFmtId="49" fontId="96" fillId="0" borderId="85" xfId="47" applyNumberFormat="1" applyFont="1" applyFill="1" applyBorder="1" applyAlignment="1">
      <alignment horizontal="center" vertical="center" wrapText="1"/>
    </xf>
    <xf numFmtId="49" fontId="96" fillId="0" borderId="44" xfId="47" applyNumberFormat="1" applyFont="1" applyFill="1" applyBorder="1" applyAlignment="1">
      <alignment horizontal="center" vertical="center" wrapText="1"/>
    </xf>
    <xf numFmtId="49" fontId="96" fillId="0" borderId="52" xfId="47" applyNumberFormat="1" applyFont="1" applyFill="1" applyBorder="1" applyAlignment="1">
      <alignment horizontal="center" vertical="center" wrapText="1"/>
    </xf>
    <xf numFmtId="0" fontId="96" fillId="0" borderId="0" xfId="1516" applyFont="1" applyAlignment="1">
      <alignment horizontal="right"/>
    </xf>
    <xf numFmtId="0" fontId="19" fillId="0" borderId="0" xfId="48" applyFont="1" applyFill="1" applyAlignment="1">
      <alignment horizontal="center" wrapText="1"/>
    </xf>
    <xf numFmtId="0" fontId="81" fillId="0" borderId="0" xfId="48" applyFont="1" applyFill="1" applyAlignment="1">
      <alignment horizontal="center" vertical="center" wrapText="1"/>
    </xf>
    <xf numFmtId="0" fontId="11" fillId="0" borderId="3" xfId="48" applyFont="1" applyFill="1" applyBorder="1" applyAlignment="1">
      <alignment horizontal="justify" vertical="center" wrapText="1"/>
    </xf>
  </cellXfs>
  <cellStyles count="1518">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50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18" xfId="1508"/>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3 2 8" xfId="1495"/>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2 2 2" xfId="1512"/>
    <cellStyle name="Normal 16 3 3" xfId="1311"/>
    <cellStyle name="Normal 16 3 3 2" xfId="1358"/>
    <cellStyle name="Normal 16 3 3 2 2" xfId="1449"/>
    <cellStyle name="Normal 16 3 3 2 2 2" xfId="1513"/>
    <cellStyle name="Normal 16 3 3 3" xfId="1448"/>
    <cellStyle name="Normal 16 3 4" xfId="1352"/>
    <cellStyle name="Normal 16 3 4 2" xfId="1447"/>
    <cellStyle name="Normal 16 3 5" xfId="1359"/>
    <cellStyle name="Normal 16 3 5 2" xfId="1386"/>
    <cellStyle name="Normal 16 3 5 2 2" xfId="1497"/>
    <cellStyle name="Normal 16 3 5 2 2 2" xfId="1506"/>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6 2" xfId="1496"/>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2 2 4" xfId="1511"/>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2 2 2" xfId="1501"/>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4 2" xfId="1500"/>
    <cellStyle name="Normal 2 5 5" xfId="1393"/>
    <cellStyle name="Normal 2 5 6" xfId="1509"/>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2 2 2 2" xfId="1516"/>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2 2" xfId="1502"/>
    <cellStyle name="Normal 33 3" xfId="1367"/>
    <cellStyle name="Normal 33 3 2" xfId="1381"/>
    <cellStyle name="Normal 33 3 2 2" xfId="1491"/>
    <cellStyle name="Normal 33 3 3" xfId="1468"/>
    <cellStyle name="Normal 33 3 3 2" xfId="1510"/>
    <cellStyle name="Normal 33 4" xfId="1394"/>
    <cellStyle name="Normal 34" xfId="942"/>
    <cellStyle name="Normal 34 2" xfId="22"/>
    <cellStyle name="Normal 34 3" xfId="1503"/>
    <cellStyle name="Normal 35" xfId="943"/>
    <cellStyle name="Normal 35 2" xfId="24"/>
    <cellStyle name="Normal 35 3" xfId="150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3 2" xfId="1499"/>
    <cellStyle name="Normal 7 10 4" xfId="1392"/>
    <cellStyle name="Normal 7 10 5" xfId="1507"/>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 91 2" xfId="1498"/>
    <cellStyle name="Normal_X tabela- naselenie mesecni primanja" xfId="1515"/>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2 2 2" xfId="1517"/>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21" xfId="1514"/>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externalLink" Target="externalLinks/externalLink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ladeng/Desktop/Annex%2030.6.2018/Profitabilnost_30.6.2018%20No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 val="SimInp1"/>
      <sheetName val="ModDef"/>
      <sheetName val="Model"/>
      <sheetName val="E"/>
      <sheetName val="B"/>
      <sheetName val="transfer"/>
      <sheetName val="C"/>
      <sheetName val="country name lookup"/>
      <sheetName val="table1"/>
      <sheetName val="Cuadro5"/>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 val="годишни график за ПП "/>
      <sheetName val="Macro"/>
      <sheetName val="M"/>
      <sheetName val="PROMED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станати ставки од БС"/>
      <sheetName val="Кредити (нефинансиски суб)"/>
      <sheetName val="Депозити (нефинансиски суб)"/>
      <sheetName val="Показатели "/>
      <sheetName val="Анекс"/>
      <sheetName val="KNBIFO_30.6.2015"/>
      <sheetName val="KNBIFO_30.6.2014"/>
      <sheetName val="KNBIFO_30.06.2013"/>
      <sheetName val="Секторска структура - камати"/>
      <sheetName val="Анекс 3"/>
      <sheetName val="Анекс 36"/>
      <sheetName val="KNBIFO 30.6.2017"/>
      <sheetName val=" 30.6.2018 po korekcii"/>
      <sheetName val="30.6.2018 po korek i bez 2 nast"/>
      <sheetName val="Г1 Г2 Компоненти профитабилност"/>
      <sheetName val="Г3_РОАА_РОАЕ"/>
      <sheetName val="ПО ЗЕМЈИ"/>
      <sheetName val="Г4 Г5 Каматна маргина"/>
      <sheetName val="Г6 Показатели за ефикасност"/>
      <sheetName val="Г7  Структура_приходи_расходи"/>
      <sheetName val="Г8 Г9_Исправка - финан+нефинан"/>
      <sheetName val="Г10 Исправка и добивка"/>
      <sheetName val="Структура оперативни трошоци"/>
      <sheetName val="Kamatni prihodi"/>
      <sheetName val="Kamatni rashodi"/>
      <sheetName val="Kn bifo 6.2016"/>
      <sheetName val="Преземени средства"/>
    </sheetNames>
    <sheetDataSet>
      <sheetData sheetId="0"/>
      <sheetData sheetId="1"/>
      <sheetData sheetId="2"/>
      <sheetData sheetId="3"/>
      <sheetData sheetId="4"/>
      <sheetData sheetId="5"/>
      <sheetData sheetId="6"/>
      <sheetData sheetId="7"/>
      <sheetData sheetId="8"/>
      <sheetData sheetId="9"/>
      <sheetData sheetId="10"/>
      <sheetData sheetId="11">
        <row r="3812">
          <cell r="U3812">
            <v>1.3944288227542663E-2</v>
          </cell>
          <cell r="V3812">
            <v>1.7081113148893212E-2</v>
          </cell>
          <cell r="W3812">
            <v>7.2628939855195638E-3</v>
          </cell>
          <cell r="X3812">
            <v>-9.4370897443303205E-3</v>
          </cell>
        </row>
        <row r="3813">
          <cell r="U3813">
            <v>0.12721980139968622</v>
          </cell>
          <cell r="V3813">
            <v>0.15765459481018609</v>
          </cell>
          <cell r="W3813">
            <v>6.4161925320008195E-2</v>
          </cell>
          <cell r="X3813">
            <v>-8.3007079577530923E-2</v>
          </cell>
        </row>
        <row r="3814">
          <cell r="U3814">
            <v>0.50820264833229267</v>
          </cell>
          <cell r="V3814">
            <v>0.43054973813968705</v>
          </cell>
          <cell r="W3814">
            <v>0.76630521639636862</v>
          </cell>
          <cell r="X3814">
            <v>0.81150815645133401</v>
          </cell>
        </row>
        <row r="3855">
          <cell r="U3855">
            <v>0.58525327527947968</v>
          </cell>
          <cell r="V3855">
            <v>0.49865350543074605</v>
          </cell>
          <cell r="W3855">
            <v>0.8804380775390267</v>
          </cell>
          <cell r="X3855">
            <v>0.88896451422667799</v>
          </cell>
        </row>
        <row r="3856">
          <cell r="U3856">
            <v>0.20508201945614568</v>
          </cell>
          <cell r="V3856">
            <v>0.17844369489775527</v>
          </cell>
          <cell r="W3856">
            <v>0.2770028149466075</v>
          </cell>
          <cell r="X3856">
            <v>0.38728622293561304</v>
          </cell>
        </row>
        <row r="3857">
          <cell r="U3857">
            <v>0.40354378342800568</v>
          </cell>
          <cell r="V3857">
            <v>0.41445547190150933</v>
          </cell>
          <cell r="W3857">
            <v>0.36147844099149229</v>
          </cell>
          <cell r="X3857">
            <v>0.47724255123840953</v>
          </cell>
        </row>
        <row r="3858">
          <cell r="U3858">
            <v>-0.3282719639956011</v>
          </cell>
          <cell r="V3858">
            <v>-0.3702759813796907</v>
          </cell>
          <cell r="W3858">
            <v>-0.10655965635969325</v>
          </cell>
          <cell r="X3858">
            <v>-0.57039882802288766</v>
          </cell>
        </row>
        <row r="3859">
          <cell r="U3859">
            <v>1.7348698755296554E-2</v>
          </cell>
          <cell r="V3859">
            <v>1.8144570035052352E-2</v>
          </cell>
          <cell r="W3859">
            <v>1.4742256251794966E-2</v>
          </cell>
          <cell r="X3859">
            <v>1.6818551356996822E-2</v>
          </cell>
        </row>
        <row r="3860">
          <cell r="U3860">
            <v>0.67405817378420174</v>
          </cell>
          <cell r="V3860">
            <v>0.67713771261717215</v>
          </cell>
          <cell r="W3860">
            <v>0.67474991478787483</v>
          </cell>
          <cell r="X3860">
            <v>0.61064085453182992</v>
          </cell>
        </row>
        <row r="3861">
          <cell r="U3861">
            <v>1.1517375506567042</v>
          </cell>
          <cell r="V3861">
            <v>1.3579323222289357</v>
          </cell>
          <cell r="W3861">
            <v>0.76637975117331925</v>
          </cell>
          <cell r="X3861">
            <v>0.68691251985804458</v>
          </cell>
        </row>
        <row r="3862">
          <cell r="U3862">
            <v>0.40299245316298521</v>
          </cell>
          <cell r="V3862">
            <v>0.39096605467388684</v>
          </cell>
          <cell r="W3862">
            <v>0.4393829463547832</v>
          </cell>
          <cell r="X3862">
            <v>0.46681550324351406</v>
          </cell>
        </row>
        <row r="3863">
          <cell r="U3863">
            <v>0.2708924049565492</v>
          </cell>
          <cell r="V3863">
            <v>0.3187252677867955</v>
          </cell>
          <cell r="W3863">
            <v>0.16621055197185336</v>
          </cell>
          <cell r="X3863">
            <v>-0.17131893298806794</v>
          </cell>
        </row>
      </sheetData>
      <sheetData sheetId="12">
        <row r="3807">
          <cell r="U3807">
            <v>2.3844837298782572E-2</v>
          </cell>
          <cell r="V3807">
            <v>2.9663619621657606E-2</v>
          </cell>
          <cell r="W3807">
            <v>6.6343745083298758E-3</v>
          </cell>
          <cell r="X3807">
            <v>8.313249739021868E-3</v>
          </cell>
        </row>
        <row r="3808">
          <cell r="U3808">
            <v>0.21320381184884524</v>
          </cell>
          <cell r="V3808">
            <v>0.26660021242515036</v>
          </cell>
          <cell r="W3808">
            <v>5.7404978084911143E-2</v>
          </cell>
          <cell r="X3808">
            <v>8.2355440029092342E-2</v>
          </cell>
        </row>
        <row r="3809">
          <cell r="U3809">
            <v>0.44605481194380392</v>
          </cell>
          <cell r="V3809">
            <v>0.37769760186089246</v>
          </cell>
          <cell r="W3809">
            <v>0.69299335722180044</v>
          </cell>
          <cell r="X3809">
            <v>0.69997072425730711</v>
          </cell>
        </row>
        <row r="3841">
          <cell r="U3841">
            <v>0.52456753893001384</v>
          </cell>
          <cell r="V3841">
            <v>0.44740401661985224</v>
          </cell>
          <cell r="W3841">
            <v>0.81040878812560135</v>
          </cell>
          <cell r="X3841">
            <v>0.77973995770371718</v>
          </cell>
        </row>
        <row r="3842">
          <cell r="U3842">
            <v>0.19802378551131108</v>
          </cell>
          <cell r="V3842">
            <v>0.17474769734778228</v>
          </cell>
          <cell r="W3842">
            <v>0.27116886592847766</v>
          </cell>
          <cell r="X3842">
            <v>0.33301464401311059</v>
          </cell>
        </row>
        <row r="3843">
          <cell r="U3843">
            <v>0.44394495969759662</v>
          </cell>
          <cell r="V3843">
            <v>0.46266562585203425</v>
          </cell>
          <cell r="W3843">
            <v>0.39130081566090241</v>
          </cell>
          <cell r="X3843">
            <v>0.47575510299584389</v>
          </cell>
        </row>
        <row r="3844">
          <cell r="U3844">
            <v>0.158078466059593</v>
          </cell>
          <cell r="V3844">
            <v>0.14144672392842314</v>
          </cell>
          <cell r="W3844">
            <v>0.20775903517213115</v>
          </cell>
          <cell r="X3844">
            <v>0.25562816402906918</v>
          </cell>
        </row>
        <row r="3845">
          <cell r="U3845">
            <v>3.2620370067650298E-2</v>
          </cell>
          <cell r="V3845">
            <v>3.3960167763022589E-2</v>
          </cell>
          <cell r="W3845">
            <v>2.8028425901353987E-2</v>
          </cell>
          <cell r="X3845">
            <v>3.2892294928383879E-2</v>
          </cell>
        </row>
        <row r="3846">
          <cell r="U3846">
            <v>0.61987708892038229</v>
          </cell>
          <cell r="V3846">
            <v>0.61294151991898527</v>
          </cell>
          <cell r="W3846">
            <v>0.66321137601724034</v>
          </cell>
          <cell r="X3846">
            <v>0.5645427763640346</v>
          </cell>
        </row>
        <row r="3847">
          <cell r="U3847">
            <v>1.1816916658334904</v>
          </cell>
          <cell r="V3847">
            <v>1.3699955680992153</v>
          </cell>
          <cell r="W3847">
            <v>0.81836646607841623</v>
          </cell>
          <cell r="X3847">
            <v>0.72401416752653791</v>
          </cell>
        </row>
        <row r="3848">
          <cell r="U3848">
            <v>0.45863563806582758</v>
          </cell>
          <cell r="V3848">
            <v>0.45676489483997457</v>
          </cell>
          <cell r="W3848">
            <v>0.45420405488656057</v>
          </cell>
          <cell r="X3848">
            <v>0.51522645708237536</v>
          </cell>
        </row>
        <row r="3849">
          <cell r="U3849">
            <v>0.45311773900467539</v>
          </cell>
          <cell r="V3849">
            <v>0.53539382443790295</v>
          </cell>
          <cell r="W3849">
            <v>0.15698322346638116</v>
          </cell>
          <cell r="X3849">
            <v>0.14268341866973483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7"/>
  <sheetViews>
    <sheetView tabSelected="1" zoomScale="90" zoomScaleNormal="90" workbookViewId="0"/>
  </sheetViews>
  <sheetFormatPr defaultColWidth="8" defaultRowHeight="12.75"/>
  <cols>
    <col min="1" max="1" width="3.42578125" style="35" customWidth="1"/>
    <col min="2" max="2" width="1.28515625" style="1" customWidth="1"/>
    <col min="3" max="3" width="1.85546875" style="1" customWidth="1"/>
    <col min="4" max="4" width="2.140625" style="1" customWidth="1"/>
    <col min="5" max="5" width="56.85546875" style="1" customWidth="1"/>
    <col min="6" max="6" width="11.7109375" style="2" customWidth="1"/>
    <col min="7" max="8" width="10.42578125" style="2" customWidth="1"/>
    <col min="9" max="9" width="12.7109375" style="2" customWidth="1"/>
    <col min="10" max="10" width="11.28515625" style="1" customWidth="1"/>
    <col min="11" max="11" width="12.28515625" style="35" customWidth="1"/>
    <col min="12" max="12" width="10.42578125" style="35" customWidth="1"/>
    <col min="13" max="13" width="12.7109375" style="35" customWidth="1"/>
    <col min="14" max="17" width="8" style="35"/>
    <col min="18" max="16384" width="8" style="1"/>
  </cols>
  <sheetData>
    <row r="1" spans="1:17">
      <c r="M1" s="1126" t="s">
        <v>482</v>
      </c>
    </row>
    <row r="2" spans="1:17" ht="12.75" customHeight="1">
      <c r="C2" s="1812" t="s">
        <v>25</v>
      </c>
      <c r="D2" s="1812"/>
      <c r="E2" s="1812"/>
      <c r="F2" s="1812"/>
      <c r="G2" s="1812"/>
      <c r="H2" s="1812"/>
      <c r="I2" s="1812"/>
      <c r="J2" s="1812"/>
      <c r="K2" s="1812"/>
      <c r="L2" s="1812"/>
      <c r="M2" s="1812"/>
    </row>
    <row r="3" spans="1:17">
      <c r="L3" s="1942" t="s">
        <v>0</v>
      </c>
      <c r="M3" s="1942"/>
    </row>
    <row r="4" spans="1:17" ht="13.5" thickBot="1">
      <c r="B4" s="4"/>
      <c r="C4" s="4"/>
      <c r="D4" s="4"/>
      <c r="E4" s="4"/>
      <c r="F4" s="4"/>
      <c r="G4" s="5"/>
    </row>
    <row r="5" spans="1:17" ht="13.15" customHeight="1" thickBot="1">
      <c r="B5" s="1943" t="s">
        <v>21</v>
      </c>
      <c r="C5" s="1944"/>
      <c r="D5" s="1944"/>
      <c r="E5" s="1945"/>
      <c r="F5" s="1809" t="s">
        <v>322</v>
      </c>
      <c r="G5" s="1810"/>
      <c r="H5" s="1810"/>
      <c r="I5" s="1811"/>
      <c r="J5" s="1809" t="s">
        <v>317</v>
      </c>
      <c r="K5" s="1810"/>
      <c r="L5" s="1810"/>
      <c r="M5" s="1811"/>
    </row>
    <row r="6" spans="1:17" ht="27" customHeight="1" thickBot="1">
      <c r="B6" s="1946"/>
      <c r="C6" s="1947"/>
      <c r="D6" s="1947"/>
      <c r="E6" s="1948"/>
      <c r="F6" s="6" t="s">
        <v>1</v>
      </c>
      <c r="G6" s="7" t="s">
        <v>2</v>
      </c>
      <c r="H6" s="8" t="s">
        <v>3</v>
      </c>
      <c r="I6" s="9" t="s">
        <v>4</v>
      </c>
      <c r="J6" s="6" t="s">
        <v>1</v>
      </c>
      <c r="K6" s="7" t="s">
        <v>2</v>
      </c>
      <c r="L6" s="8" t="s">
        <v>3</v>
      </c>
      <c r="M6" s="9" t="s">
        <v>4</v>
      </c>
    </row>
    <row r="7" spans="1:17" s="14" customFormat="1" ht="12.75" customHeight="1" thickBot="1">
      <c r="A7" s="31"/>
      <c r="B7" s="1949" t="s">
        <v>26</v>
      </c>
      <c r="C7" s="1950"/>
      <c r="D7" s="1950"/>
      <c r="E7" s="1951"/>
      <c r="F7" s="10">
        <v>29576.469000000001</v>
      </c>
      <c r="G7" s="11">
        <v>9317.7610000000004</v>
      </c>
      <c r="H7" s="12">
        <v>1697.1859999999999</v>
      </c>
      <c r="I7" s="13">
        <v>40591.415999999997</v>
      </c>
      <c r="J7" s="10">
        <v>30441.642</v>
      </c>
      <c r="K7" s="11">
        <v>10060.534</v>
      </c>
      <c r="L7" s="12">
        <v>1429.9690000000001</v>
      </c>
      <c r="M7" s="13">
        <v>41932.144999999997</v>
      </c>
      <c r="N7" s="31"/>
      <c r="O7" s="31"/>
      <c r="P7" s="31"/>
      <c r="Q7" s="31"/>
    </row>
    <row r="8" spans="1:17" ht="12.75" customHeight="1">
      <c r="B8" s="1930" t="s">
        <v>27</v>
      </c>
      <c r="C8" s="1931"/>
      <c r="D8" s="1931"/>
      <c r="E8" s="1932"/>
      <c r="F8" s="15">
        <v>13482.754999999999</v>
      </c>
      <c r="G8" s="16">
        <v>4762.9390000000003</v>
      </c>
      <c r="H8" s="17">
        <v>767.99400000000003</v>
      </c>
      <c r="I8" s="18">
        <v>19013.687999999998</v>
      </c>
      <c r="J8" s="15">
        <v>14152.761</v>
      </c>
      <c r="K8" s="16">
        <v>4789.2209999999995</v>
      </c>
      <c r="L8" s="17">
        <v>788.29899999999998</v>
      </c>
      <c r="M8" s="18">
        <v>19730.280999999999</v>
      </c>
    </row>
    <row r="9" spans="1:17" ht="12.75" customHeight="1">
      <c r="B9" s="1933" t="s">
        <v>28</v>
      </c>
      <c r="C9" s="1934"/>
      <c r="D9" s="1934"/>
      <c r="E9" s="1935"/>
      <c r="F9" s="19">
        <v>3115.5309999999999</v>
      </c>
      <c r="G9" s="20">
        <v>1477.596</v>
      </c>
      <c r="H9" s="21">
        <v>461.97699999999998</v>
      </c>
      <c r="I9" s="22">
        <v>5055.1040000000003</v>
      </c>
      <c r="J9" s="19">
        <v>3087.5909999999999</v>
      </c>
      <c r="K9" s="20">
        <v>2071.5439999999999</v>
      </c>
      <c r="L9" s="21">
        <v>163.01300000000001</v>
      </c>
      <c r="M9" s="22">
        <v>5322.1480000000001</v>
      </c>
    </row>
    <row r="10" spans="1:17" ht="12.75" customHeight="1">
      <c r="B10" s="1933" t="s">
        <v>29</v>
      </c>
      <c r="C10" s="1934"/>
      <c r="D10" s="1934"/>
      <c r="E10" s="1935"/>
      <c r="F10" s="19">
        <v>3.4430000000000001</v>
      </c>
      <c r="G10" s="20">
        <v>0.82099999999999995</v>
      </c>
      <c r="H10" s="21">
        <v>0</v>
      </c>
      <c r="I10" s="22">
        <v>4.2640000000000002</v>
      </c>
      <c r="J10" s="19">
        <v>4.375</v>
      </c>
      <c r="K10" s="20">
        <v>0.88600000000000001</v>
      </c>
      <c r="L10" s="21">
        <v>0</v>
      </c>
      <c r="M10" s="22">
        <v>5.2610000000000001</v>
      </c>
    </row>
    <row r="11" spans="1:17" ht="16.899999999999999" customHeight="1" thickBot="1">
      <c r="B11" s="1936" t="s">
        <v>30</v>
      </c>
      <c r="C11" s="1937"/>
      <c r="D11" s="1937"/>
      <c r="E11" s="1938"/>
      <c r="F11" s="23">
        <v>12974.74</v>
      </c>
      <c r="G11" s="24">
        <v>3076.4050000000002</v>
      </c>
      <c r="H11" s="25">
        <v>467.21499999999997</v>
      </c>
      <c r="I11" s="26">
        <v>16518.36</v>
      </c>
      <c r="J11" s="23">
        <v>13196.915000000001</v>
      </c>
      <c r="K11" s="24">
        <v>3198.8829999999998</v>
      </c>
      <c r="L11" s="25">
        <v>478.65699999999998</v>
      </c>
      <c r="M11" s="26">
        <v>16874.455000000002</v>
      </c>
    </row>
    <row r="12" spans="1:17" s="14" customFormat="1" ht="44.25" customHeight="1" thickBot="1">
      <c r="A12" s="31"/>
      <c r="B12" s="1939" t="s">
        <v>323</v>
      </c>
      <c r="C12" s="1940"/>
      <c r="D12" s="1940"/>
      <c r="E12" s="1941"/>
      <c r="F12" s="10">
        <v>61.012</v>
      </c>
      <c r="G12" s="11">
        <v>82.965999999999994</v>
      </c>
      <c r="H12" s="12">
        <v>24.992999999999999</v>
      </c>
      <c r="I12" s="13">
        <v>168.971</v>
      </c>
      <c r="J12" s="10">
        <v>66.850999999999999</v>
      </c>
      <c r="K12" s="11">
        <v>93.403999999999996</v>
      </c>
      <c r="L12" s="12">
        <v>27.221</v>
      </c>
      <c r="M12" s="13">
        <v>187.476</v>
      </c>
      <c r="N12" s="31"/>
      <c r="O12" s="31"/>
      <c r="P12" s="31"/>
      <c r="Q12" s="31"/>
    </row>
    <row r="13" spans="1:17" ht="26.25" customHeight="1">
      <c r="B13" s="1930" t="s">
        <v>324</v>
      </c>
      <c r="C13" s="1931"/>
      <c r="D13" s="1931"/>
      <c r="E13" s="1932"/>
      <c r="F13" s="15">
        <v>57.412999999999997</v>
      </c>
      <c r="G13" s="16">
        <v>82.965999999999994</v>
      </c>
      <c r="H13" s="17">
        <v>24.992999999999999</v>
      </c>
      <c r="I13" s="18">
        <v>165.37200000000001</v>
      </c>
      <c r="J13" s="15">
        <v>61.951999999999998</v>
      </c>
      <c r="K13" s="16">
        <v>93.403999999999996</v>
      </c>
      <c r="L13" s="17">
        <v>27.221</v>
      </c>
      <c r="M13" s="18">
        <v>182.577</v>
      </c>
    </row>
    <row r="14" spans="1:17" ht="26.25" customHeight="1" thickBot="1">
      <c r="B14" s="1933" t="s">
        <v>325</v>
      </c>
      <c r="C14" s="1934"/>
      <c r="D14" s="1934"/>
      <c r="E14" s="1935"/>
      <c r="F14" s="19">
        <v>3.5990000000000002</v>
      </c>
      <c r="G14" s="20">
        <v>0</v>
      </c>
      <c r="H14" s="21">
        <v>0</v>
      </c>
      <c r="I14" s="22">
        <v>3.5990000000000002</v>
      </c>
      <c r="J14" s="19">
        <v>4.899</v>
      </c>
      <c r="K14" s="20">
        <v>0</v>
      </c>
      <c r="L14" s="21">
        <v>0</v>
      </c>
      <c r="M14" s="22">
        <v>4.899</v>
      </c>
    </row>
    <row r="15" spans="1:17" s="14" customFormat="1" ht="27.6" customHeight="1" thickBot="1">
      <c r="A15" s="31"/>
      <c r="B15" s="1939" t="s">
        <v>326</v>
      </c>
      <c r="C15" s="1940"/>
      <c r="D15" s="1940"/>
      <c r="E15" s="1941"/>
      <c r="F15" s="10">
        <v>0.86</v>
      </c>
      <c r="G15" s="11">
        <v>0.89400000000000002</v>
      </c>
      <c r="H15" s="12">
        <v>0</v>
      </c>
      <c r="I15" s="13">
        <v>1.754</v>
      </c>
      <c r="J15" s="10">
        <v>0</v>
      </c>
      <c r="K15" s="11">
        <v>3.2000000000000001E-2</v>
      </c>
      <c r="L15" s="12">
        <v>0</v>
      </c>
      <c r="M15" s="13">
        <v>3.2000000000000001E-2</v>
      </c>
      <c r="N15" s="31"/>
      <c r="O15" s="31"/>
      <c r="P15" s="31"/>
      <c r="Q15" s="31"/>
    </row>
    <row r="16" spans="1:17" ht="16.149999999999999" customHeight="1" thickBot="1">
      <c r="B16" s="1930" t="s">
        <v>327</v>
      </c>
      <c r="C16" s="1931"/>
      <c r="D16" s="1931"/>
      <c r="E16" s="1932"/>
      <c r="F16" s="964">
        <v>0.86</v>
      </c>
      <c r="G16" s="965">
        <v>0.89400000000000002</v>
      </c>
      <c r="H16" s="966">
        <v>0</v>
      </c>
      <c r="I16" s="27">
        <v>1.754</v>
      </c>
      <c r="J16" s="964">
        <v>0</v>
      </c>
      <c r="K16" s="965">
        <v>3.2000000000000001E-2</v>
      </c>
      <c r="L16" s="966">
        <v>0</v>
      </c>
      <c r="M16" s="27">
        <v>3.2000000000000001E-2</v>
      </c>
    </row>
    <row r="17" spans="1:17" s="14" customFormat="1" ht="49.5" customHeight="1" thickBot="1">
      <c r="A17" s="31"/>
      <c r="B17" s="1939" t="s">
        <v>328</v>
      </c>
      <c r="C17" s="1940"/>
      <c r="D17" s="1940"/>
      <c r="E17" s="1941"/>
      <c r="F17" s="10">
        <v>326.452</v>
      </c>
      <c r="G17" s="11">
        <v>0</v>
      </c>
      <c r="H17" s="12">
        <v>0</v>
      </c>
      <c r="I17" s="13">
        <v>326.452</v>
      </c>
      <c r="J17" s="10">
        <v>328.59199999999998</v>
      </c>
      <c r="K17" s="11">
        <v>0</v>
      </c>
      <c r="L17" s="12">
        <v>0</v>
      </c>
      <c r="M17" s="13">
        <v>328.59199999999998</v>
      </c>
      <c r="N17" s="31"/>
      <c r="O17" s="31"/>
      <c r="P17" s="31"/>
      <c r="Q17" s="31"/>
    </row>
    <row r="18" spans="1:17" ht="39.75" customHeight="1" thickBot="1">
      <c r="B18" s="1930" t="s">
        <v>329</v>
      </c>
      <c r="C18" s="1931"/>
      <c r="D18" s="1931"/>
      <c r="E18" s="1932"/>
      <c r="F18" s="964">
        <v>326.452</v>
      </c>
      <c r="G18" s="965">
        <v>0</v>
      </c>
      <c r="H18" s="966">
        <v>0</v>
      </c>
      <c r="I18" s="27">
        <v>326.452</v>
      </c>
      <c r="J18" s="964">
        <v>328.59199999999998</v>
      </c>
      <c r="K18" s="965">
        <v>0</v>
      </c>
      <c r="L18" s="966">
        <v>0</v>
      </c>
      <c r="M18" s="27">
        <v>328.59199999999998</v>
      </c>
    </row>
    <row r="19" spans="1:17" s="14" customFormat="1" ht="26.25" customHeight="1" thickBot="1">
      <c r="A19" s="31"/>
      <c r="B19" s="1819" t="s">
        <v>31</v>
      </c>
      <c r="C19" s="1820"/>
      <c r="D19" s="1820"/>
      <c r="E19" s="1821"/>
      <c r="F19" s="10">
        <v>1.1100000000000001</v>
      </c>
      <c r="G19" s="11">
        <v>0</v>
      </c>
      <c r="H19" s="12">
        <v>0</v>
      </c>
      <c r="I19" s="13">
        <v>1.1100000000000001</v>
      </c>
      <c r="J19" s="10">
        <v>4.0000000000000001E-3</v>
      </c>
      <c r="K19" s="11">
        <v>0</v>
      </c>
      <c r="L19" s="12">
        <v>0</v>
      </c>
      <c r="M19" s="13">
        <v>4.0000000000000001E-3</v>
      </c>
      <c r="N19" s="31"/>
      <c r="O19" s="31"/>
      <c r="P19" s="31"/>
      <c r="Q19" s="31"/>
    </row>
    <row r="20" spans="1:17" ht="13.15" customHeight="1">
      <c r="B20" s="1930" t="s">
        <v>330</v>
      </c>
      <c r="C20" s="1931"/>
      <c r="D20" s="1931"/>
      <c r="E20" s="1932"/>
      <c r="F20" s="964">
        <v>1.1100000000000001</v>
      </c>
      <c r="G20" s="965">
        <v>0</v>
      </c>
      <c r="H20" s="966">
        <v>0</v>
      </c>
      <c r="I20" s="27">
        <v>1.1100000000000001</v>
      </c>
      <c r="J20" s="964">
        <v>4.0000000000000001E-3</v>
      </c>
      <c r="K20" s="965">
        <v>0</v>
      </c>
      <c r="L20" s="966">
        <v>0</v>
      </c>
      <c r="M20" s="27">
        <v>4.0000000000000001E-3</v>
      </c>
    </row>
    <row r="21" spans="1:17" ht="14.45" customHeight="1" thickBot="1">
      <c r="B21" s="967"/>
      <c r="C21" s="1927" t="s">
        <v>331</v>
      </c>
      <c r="D21" s="1928"/>
      <c r="E21" s="1929"/>
      <c r="F21" s="19">
        <v>1.1100000000000001</v>
      </c>
      <c r="G21" s="20">
        <v>0</v>
      </c>
      <c r="H21" s="21">
        <v>0</v>
      </c>
      <c r="I21" s="22">
        <v>1.1100000000000001</v>
      </c>
      <c r="J21" s="19">
        <v>4.0000000000000001E-3</v>
      </c>
      <c r="K21" s="20">
        <v>0</v>
      </c>
      <c r="L21" s="21">
        <v>0</v>
      </c>
      <c r="M21" s="22">
        <v>4.0000000000000001E-3</v>
      </c>
    </row>
    <row r="22" spans="1:17" s="14" customFormat="1" ht="29.45" customHeight="1" thickBot="1">
      <c r="A22" s="31"/>
      <c r="B22" s="1819" t="s">
        <v>332</v>
      </c>
      <c r="C22" s="1820"/>
      <c r="D22" s="1820"/>
      <c r="E22" s="1821"/>
      <c r="F22" s="10">
        <v>23077.072</v>
      </c>
      <c r="G22" s="11">
        <v>4126.8109999999997</v>
      </c>
      <c r="H22" s="12">
        <v>1874.0440000000001</v>
      </c>
      <c r="I22" s="13">
        <v>29077.927</v>
      </c>
      <c r="J22" s="10">
        <v>23254.282999999999</v>
      </c>
      <c r="K22" s="11">
        <v>4298.6840000000002</v>
      </c>
      <c r="L22" s="12">
        <v>1838.902</v>
      </c>
      <c r="M22" s="13">
        <v>29391.868999999999</v>
      </c>
      <c r="N22" s="31"/>
      <c r="O22" s="31"/>
      <c r="P22" s="31"/>
      <c r="Q22" s="31"/>
    </row>
    <row r="23" spans="1:17" ht="26.25" customHeight="1">
      <c r="B23" s="1861" t="s">
        <v>333</v>
      </c>
      <c r="C23" s="1862"/>
      <c r="D23" s="1862"/>
      <c r="E23" s="1863"/>
      <c r="F23" s="19">
        <v>7411.6289999999999</v>
      </c>
      <c r="G23" s="20">
        <v>751.548</v>
      </c>
      <c r="H23" s="21">
        <v>1012.7</v>
      </c>
      <c r="I23" s="22">
        <v>9175.8770000000004</v>
      </c>
      <c r="J23" s="19">
        <v>7391.107</v>
      </c>
      <c r="K23" s="20">
        <v>855.46400000000006</v>
      </c>
      <c r="L23" s="21">
        <v>990.56899999999996</v>
      </c>
      <c r="M23" s="22">
        <v>9237.14</v>
      </c>
    </row>
    <row r="24" spans="1:17" ht="26.25" customHeight="1">
      <c r="B24" s="1843" t="s">
        <v>334</v>
      </c>
      <c r="C24" s="1844"/>
      <c r="D24" s="1844"/>
      <c r="E24" s="1845"/>
      <c r="F24" s="19">
        <v>7897.7659999999996</v>
      </c>
      <c r="G24" s="20">
        <v>3375.2629999999999</v>
      </c>
      <c r="H24" s="21">
        <v>529.55899999999997</v>
      </c>
      <c r="I24" s="22">
        <v>11802.588</v>
      </c>
      <c r="J24" s="19">
        <v>7810.8459999999995</v>
      </c>
      <c r="K24" s="20">
        <v>3443.22</v>
      </c>
      <c r="L24" s="21">
        <v>516.56899999999996</v>
      </c>
      <c r="M24" s="22">
        <v>11770.635</v>
      </c>
    </row>
    <row r="25" spans="1:17" ht="26.25" customHeight="1" thickBot="1">
      <c r="B25" s="1843" t="s">
        <v>335</v>
      </c>
      <c r="C25" s="1844"/>
      <c r="D25" s="1844"/>
      <c r="E25" s="1845"/>
      <c r="F25" s="19">
        <v>7767.6769999999997</v>
      </c>
      <c r="G25" s="20">
        <v>0</v>
      </c>
      <c r="H25" s="21">
        <v>331.78500000000003</v>
      </c>
      <c r="I25" s="22">
        <v>8099.4620000000004</v>
      </c>
      <c r="J25" s="19">
        <v>8052.33</v>
      </c>
      <c r="K25" s="20">
        <v>0</v>
      </c>
      <c r="L25" s="21">
        <v>331.76400000000001</v>
      </c>
      <c r="M25" s="22">
        <v>8384.0939999999991</v>
      </c>
    </row>
    <row r="26" spans="1:17" s="14" customFormat="1" ht="29.25" customHeight="1" thickBot="1">
      <c r="A26" s="31"/>
      <c r="B26" s="1819" t="s">
        <v>336</v>
      </c>
      <c r="C26" s="1820"/>
      <c r="D26" s="1820"/>
      <c r="E26" s="1821"/>
      <c r="F26" s="10">
        <v>25329.835999999999</v>
      </c>
      <c r="G26" s="11">
        <v>3938.11</v>
      </c>
      <c r="H26" s="12">
        <v>1229.6479999999999</v>
      </c>
      <c r="I26" s="13">
        <v>30497.594000000001</v>
      </c>
      <c r="J26" s="10">
        <v>26278.764999999999</v>
      </c>
      <c r="K26" s="11">
        <v>3492.018</v>
      </c>
      <c r="L26" s="12">
        <v>1185.31</v>
      </c>
      <c r="M26" s="13">
        <v>30956.093000000001</v>
      </c>
      <c r="N26" s="31"/>
      <c r="O26" s="31"/>
      <c r="P26" s="31"/>
      <c r="Q26" s="31"/>
    </row>
    <row r="27" spans="1:17" ht="26.25" customHeight="1">
      <c r="B27" s="1861" t="s">
        <v>337</v>
      </c>
      <c r="C27" s="1862"/>
      <c r="D27" s="1862"/>
      <c r="E27" s="1863"/>
      <c r="F27" s="19">
        <v>9959.9</v>
      </c>
      <c r="G27" s="20">
        <v>1303.75</v>
      </c>
      <c r="H27" s="21">
        <v>59.598999999999997</v>
      </c>
      <c r="I27" s="22">
        <v>11323.249</v>
      </c>
      <c r="J27" s="19">
        <v>10936.093999999999</v>
      </c>
      <c r="K27" s="20">
        <v>762.82500000000005</v>
      </c>
      <c r="L27" s="21">
        <v>80.957999999999998</v>
      </c>
      <c r="M27" s="22">
        <v>11779.877</v>
      </c>
    </row>
    <row r="28" spans="1:17" ht="26.25" customHeight="1">
      <c r="B28" s="1843" t="s">
        <v>338</v>
      </c>
      <c r="C28" s="1844"/>
      <c r="D28" s="1844"/>
      <c r="E28" s="1845"/>
      <c r="F28" s="19">
        <v>10946.028</v>
      </c>
      <c r="G28" s="20">
        <v>1621.6010000000001</v>
      </c>
      <c r="H28" s="21">
        <v>592.50800000000004</v>
      </c>
      <c r="I28" s="22">
        <v>13160.137000000001</v>
      </c>
      <c r="J28" s="19">
        <v>10913.43</v>
      </c>
      <c r="K28" s="20">
        <v>1711.52</v>
      </c>
      <c r="L28" s="21">
        <v>582.51700000000005</v>
      </c>
      <c r="M28" s="22">
        <v>13207.467000000001</v>
      </c>
    </row>
    <row r="29" spans="1:17" ht="26.25" customHeight="1">
      <c r="B29" s="1843" t="s">
        <v>339</v>
      </c>
      <c r="C29" s="1844"/>
      <c r="D29" s="1844"/>
      <c r="E29" s="1845"/>
      <c r="F29" s="19">
        <v>4186.1109999999999</v>
      </c>
      <c r="G29" s="20">
        <v>135.02099999999999</v>
      </c>
      <c r="H29" s="21">
        <v>482.649</v>
      </c>
      <c r="I29" s="22">
        <v>4803.7809999999999</v>
      </c>
      <c r="J29" s="19">
        <v>4191.5079999999998</v>
      </c>
      <c r="K29" s="20">
        <v>134.483</v>
      </c>
      <c r="L29" s="21">
        <v>426.59899999999999</v>
      </c>
      <c r="M29" s="22">
        <v>4752.59</v>
      </c>
    </row>
    <row r="30" spans="1:17" ht="26.25" customHeight="1">
      <c r="B30" s="1840" t="s">
        <v>340</v>
      </c>
      <c r="C30" s="1841"/>
      <c r="D30" s="1841"/>
      <c r="E30" s="1841"/>
      <c r="F30" s="19">
        <v>0</v>
      </c>
      <c r="G30" s="20">
        <v>644.59299999999996</v>
      </c>
      <c r="H30" s="21">
        <v>0</v>
      </c>
      <c r="I30" s="22">
        <v>644.59299999999996</v>
      </c>
      <c r="J30" s="19">
        <v>0</v>
      </c>
      <c r="K30" s="20">
        <v>650.04600000000005</v>
      </c>
      <c r="L30" s="21">
        <v>0</v>
      </c>
      <c r="M30" s="22">
        <v>650.04600000000005</v>
      </c>
    </row>
    <row r="31" spans="1:17" ht="26.25" customHeight="1">
      <c r="B31" s="1906" t="s">
        <v>341</v>
      </c>
      <c r="C31" s="1907"/>
      <c r="D31" s="1907"/>
      <c r="E31" s="1908"/>
      <c r="F31" s="19">
        <v>1.377</v>
      </c>
      <c r="G31" s="20">
        <v>0.55200000000000005</v>
      </c>
      <c r="H31" s="21">
        <v>25.37</v>
      </c>
      <c r="I31" s="22">
        <v>27.298999999999999</v>
      </c>
      <c r="J31" s="19">
        <v>1.286</v>
      </c>
      <c r="K31" s="20">
        <v>0.55200000000000005</v>
      </c>
      <c r="L31" s="21">
        <v>25.713999999999999</v>
      </c>
      <c r="M31" s="22">
        <v>27.552</v>
      </c>
    </row>
    <row r="32" spans="1:17" ht="26.25" customHeight="1">
      <c r="B32" s="1843" t="s">
        <v>342</v>
      </c>
      <c r="C32" s="1844"/>
      <c r="D32" s="1844"/>
      <c r="E32" s="1845"/>
      <c r="F32" s="19">
        <v>0</v>
      </c>
      <c r="G32" s="20">
        <v>0</v>
      </c>
      <c r="H32" s="21">
        <v>8.0890000000000004</v>
      </c>
      <c r="I32" s="22">
        <v>8.0890000000000004</v>
      </c>
      <c r="J32" s="19">
        <v>0</v>
      </c>
      <c r="K32" s="20">
        <v>0</v>
      </c>
      <c r="L32" s="21">
        <v>8.0890000000000004</v>
      </c>
      <c r="M32" s="22">
        <v>8.0890000000000004</v>
      </c>
    </row>
    <row r="33" spans="1:17" ht="26.25" customHeight="1">
      <c r="B33" s="1840" t="s">
        <v>343</v>
      </c>
      <c r="C33" s="1841"/>
      <c r="D33" s="1841"/>
      <c r="E33" s="1842"/>
      <c r="F33" s="19">
        <v>233.54300000000001</v>
      </c>
      <c r="G33" s="20">
        <v>232.59299999999999</v>
      </c>
      <c r="H33" s="21">
        <v>61.433</v>
      </c>
      <c r="I33" s="22">
        <v>527.56899999999996</v>
      </c>
      <c r="J33" s="19">
        <v>233.54300000000001</v>
      </c>
      <c r="K33" s="20">
        <v>232.59200000000001</v>
      </c>
      <c r="L33" s="21">
        <v>61.433</v>
      </c>
      <c r="M33" s="22">
        <v>527.56799999999998</v>
      </c>
    </row>
    <row r="34" spans="1:17" ht="26.25" customHeight="1" thickBot="1">
      <c r="B34" s="1843" t="s">
        <v>344</v>
      </c>
      <c r="C34" s="1844"/>
      <c r="D34" s="1844"/>
      <c r="E34" s="1845"/>
      <c r="F34" s="19">
        <v>2.8769999999999998</v>
      </c>
      <c r="G34" s="20">
        <v>0</v>
      </c>
      <c r="H34" s="21">
        <v>0</v>
      </c>
      <c r="I34" s="22">
        <v>2.8769999999999998</v>
      </c>
      <c r="J34" s="19">
        <v>2.9039999999999999</v>
      </c>
      <c r="K34" s="20">
        <v>0</v>
      </c>
      <c r="L34" s="21">
        <v>0</v>
      </c>
      <c r="M34" s="22">
        <v>2.9039999999999999</v>
      </c>
    </row>
    <row r="35" spans="1:17" s="14" customFormat="1" ht="27" customHeight="1" thickBot="1">
      <c r="A35" s="31"/>
      <c r="B35" s="1918" t="s">
        <v>345</v>
      </c>
      <c r="C35" s="1919"/>
      <c r="D35" s="1919"/>
      <c r="E35" s="1920"/>
      <c r="F35" s="10">
        <v>15800</v>
      </c>
      <c r="G35" s="11">
        <v>2030</v>
      </c>
      <c r="H35" s="12">
        <v>1030</v>
      </c>
      <c r="I35" s="13">
        <v>18860</v>
      </c>
      <c r="J35" s="10">
        <v>14700</v>
      </c>
      <c r="K35" s="11">
        <v>2628</v>
      </c>
      <c r="L35" s="12">
        <v>1040</v>
      </c>
      <c r="M35" s="13">
        <v>18368</v>
      </c>
      <c r="N35" s="31"/>
      <c r="O35" s="31"/>
      <c r="P35" s="31"/>
      <c r="Q35" s="31"/>
    </row>
    <row r="36" spans="1:17" ht="18.600000000000001" customHeight="1" thickBot="1">
      <c r="B36" s="1921" t="s">
        <v>32</v>
      </c>
      <c r="C36" s="1922"/>
      <c r="D36" s="1922"/>
      <c r="E36" s="1923"/>
      <c r="F36" s="19">
        <v>15800</v>
      </c>
      <c r="G36" s="20">
        <v>2030</v>
      </c>
      <c r="H36" s="21">
        <v>1030</v>
      </c>
      <c r="I36" s="22">
        <v>18860</v>
      </c>
      <c r="J36" s="19">
        <v>14700</v>
      </c>
      <c r="K36" s="20">
        <v>2628</v>
      </c>
      <c r="L36" s="21">
        <v>1040</v>
      </c>
      <c r="M36" s="22">
        <v>18368</v>
      </c>
    </row>
    <row r="37" spans="1:17" s="14" customFormat="1" ht="29.25" customHeight="1" thickBot="1">
      <c r="A37" s="31"/>
      <c r="B37" s="1819" t="s">
        <v>346</v>
      </c>
      <c r="C37" s="1820"/>
      <c r="D37" s="1820"/>
      <c r="E37" s="1821"/>
      <c r="F37" s="10">
        <v>34354.385000000002</v>
      </c>
      <c r="G37" s="11">
        <v>15807.922</v>
      </c>
      <c r="H37" s="12">
        <v>1415.3869999999999</v>
      </c>
      <c r="I37" s="13">
        <v>51577.694000000003</v>
      </c>
      <c r="J37" s="10">
        <v>33760.762999999999</v>
      </c>
      <c r="K37" s="11">
        <v>15510.096</v>
      </c>
      <c r="L37" s="12">
        <v>1469.182</v>
      </c>
      <c r="M37" s="13">
        <v>50740.040999999997</v>
      </c>
      <c r="N37" s="31"/>
      <c r="O37" s="31"/>
      <c r="P37" s="31"/>
      <c r="Q37" s="31"/>
    </row>
    <row r="38" spans="1:17" s="31" customFormat="1" ht="12.75" customHeight="1">
      <c r="B38" s="1924" t="s">
        <v>33</v>
      </c>
      <c r="C38" s="1925"/>
      <c r="D38" s="1925"/>
      <c r="E38" s="1926"/>
      <c r="F38" s="28">
        <v>396.29300000000001</v>
      </c>
      <c r="G38" s="29">
        <v>773.32100000000003</v>
      </c>
      <c r="H38" s="30">
        <v>610.19299999999998</v>
      </c>
      <c r="I38" s="18">
        <v>1779.807</v>
      </c>
      <c r="J38" s="28">
        <v>222.53299999999999</v>
      </c>
      <c r="K38" s="29">
        <v>561.03800000000001</v>
      </c>
      <c r="L38" s="30">
        <v>745.12300000000005</v>
      </c>
      <c r="M38" s="18">
        <v>1528.694</v>
      </c>
    </row>
    <row r="39" spans="1:17" ht="12.75" customHeight="1">
      <c r="B39" s="968"/>
      <c r="C39" s="1917" t="s">
        <v>33</v>
      </c>
      <c r="D39" s="1915"/>
      <c r="E39" s="1916"/>
      <c r="F39" s="19">
        <v>398.45699999999999</v>
      </c>
      <c r="G39" s="20">
        <v>774.50199999999995</v>
      </c>
      <c r="H39" s="21">
        <v>610.32600000000002</v>
      </c>
      <c r="I39" s="22">
        <v>1783.2850000000001</v>
      </c>
      <c r="J39" s="19">
        <v>222.56899999999999</v>
      </c>
      <c r="K39" s="20">
        <v>561.25300000000004</v>
      </c>
      <c r="L39" s="21">
        <v>745.28200000000004</v>
      </c>
      <c r="M39" s="22">
        <v>1529.104</v>
      </c>
    </row>
    <row r="40" spans="1:17" ht="12.75" customHeight="1">
      <c r="B40" s="968"/>
      <c r="C40" s="1915" t="s">
        <v>34</v>
      </c>
      <c r="D40" s="1915" t="s">
        <v>35</v>
      </c>
      <c r="E40" s="1916"/>
      <c r="F40" s="19">
        <v>-2.1640000000000001</v>
      </c>
      <c r="G40" s="20">
        <v>-1.181</v>
      </c>
      <c r="H40" s="21">
        <v>-0.13300000000000001</v>
      </c>
      <c r="I40" s="22">
        <v>-3.4780000000000002</v>
      </c>
      <c r="J40" s="19">
        <v>-3.5999999999999997E-2</v>
      </c>
      <c r="K40" s="20">
        <v>-0.215</v>
      </c>
      <c r="L40" s="21">
        <v>-0.159</v>
      </c>
      <c r="M40" s="22">
        <v>-0.41</v>
      </c>
    </row>
    <row r="41" spans="1:17" ht="12.75" customHeight="1">
      <c r="B41" s="1912" t="s">
        <v>36</v>
      </c>
      <c r="C41" s="1899"/>
      <c r="D41" s="1899"/>
      <c r="E41" s="1900"/>
      <c r="F41" s="19">
        <v>32378.519</v>
      </c>
      <c r="G41" s="20">
        <v>4072.2930000000001</v>
      </c>
      <c r="H41" s="21">
        <v>625.19299999999998</v>
      </c>
      <c r="I41" s="22">
        <v>37076.004999999997</v>
      </c>
      <c r="J41" s="19">
        <v>32494.098000000002</v>
      </c>
      <c r="K41" s="20">
        <v>4644.0150000000003</v>
      </c>
      <c r="L41" s="21">
        <v>633.28899999999999</v>
      </c>
      <c r="M41" s="22">
        <v>37771.402000000002</v>
      </c>
    </row>
    <row r="42" spans="1:17" ht="12.75" customHeight="1">
      <c r="B42" s="968"/>
      <c r="C42" s="1917" t="s">
        <v>36</v>
      </c>
      <c r="D42" s="1915"/>
      <c r="E42" s="1916"/>
      <c r="F42" s="19">
        <v>32379.475999999999</v>
      </c>
      <c r="G42" s="20">
        <v>4074.2950000000001</v>
      </c>
      <c r="H42" s="21">
        <v>625.47400000000005</v>
      </c>
      <c r="I42" s="22">
        <v>37079.245000000003</v>
      </c>
      <c r="J42" s="19">
        <v>32494.934000000001</v>
      </c>
      <c r="K42" s="20">
        <v>4649.2190000000001</v>
      </c>
      <c r="L42" s="21">
        <v>633.553</v>
      </c>
      <c r="M42" s="22">
        <v>37777.705999999998</v>
      </c>
    </row>
    <row r="43" spans="1:17" ht="12.75" customHeight="1">
      <c r="B43" s="968"/>
      <c r="C43" s="1915" t="s">
        <v>37</v>
      </c>
      <c r="D43" s="1915"/>
      <c r="E43" s="1916"/>
      <c r="F43" s="19">
        <v>-0.95699999999999996</v>
      </c>
      <c r="G43" s="20">
        <v>-2.0019999999999998</v>
      </c>
      <c r="H43" s="21">
        <v>-0.28100000000000003</v>
      </c>
      <c r="I43" s="22">
        <v>-3.24</v>
      </c>
      <c r="J43" s="19">
        <v>-0.83599999999999997</v>
      </c>
      <c r="K43" s="20">
        <v>-5.2039999999999997</v>
      </c>
      <c r="L43" s="21">
        <v>-0.26400000000000001</v>
      </c>
      <c r="M43" s="22">
        <v>-6.3040000000000003</v>
      </c>
    </row>
    <row r="44" spans="1:17" s="35" customFormat="1" ht="12.75" customHeight="1">
      <c r="B44" s="1912" t="s">
        <v>38</v>
      </c>
      <c r="C44" s="1899"/>
      <c r="D44" s="1899"/>
      <c r="E44" s="1900"/>
      <c r="F44" s="32">
        <v>282.29399999999998</v>
      </c>
      <c r="G44" s="33">
        <v>129.619</v>
      </c>
      <c r="H44" s="34">
        <v>0</v>
      </c>
      <c r="I44" s="22">
        <v>411.91300000000001</v>
      </c>
      <c r="J44" s="32">
        <v>300.15100000000001</v>
      </c>
      <c r="K44" s="33">
        <v>137.274</v>
      </c>
      <c r="L44" s="34">
        <v>0</v>
      </c>
      <c r="M44" s="22">
        <v>437.42500000000001</v>
      </c>
    </row>
    <row r="45" spans="1:17" ht="12.75" customHeight="1">
      <c r="B45" s="968"/>
      <c r="C45" s="1899" t="s">
        <v>38</v>
      </c>
      <c r="D45" s="1899"/>
      <c r="E45" s="1900"/>
      <c r="F45" s="19">
        <v>283.423</v>
      </c>
      <c r="G45" s="20">
        <v>129.63800000000001</v>
      </c>
      <c r="H45" s="21">
        <v>0</v>
      </c>
      <c r="I45" s="22">
        <v>413.06099999999998</v>
      </c>
      <c r="J45" s="19">
        <v>301.351</v>
      </c>
      <c r="K45" s="20">
        <v>137.29499999999999</v>
      </c>
      <c r="L45" s="21">
        <v>0</v>
      </c>
      <c r="M45" s="22">
        <v>438.64600000000002</v>
      </c>
    </row>
    <row r="46" spans="1:17" ht="28.35" customHeight="1">
      <c r="B46" s="36"/>
      <c r="C46" s="1901" t="s">
        <v>39</v>
      </c>
      <c r="D46" s="1901" t="s">
        <v>35</v>
      </c>
      <c r="E46" s="1902"/>
      <c r="F46" s="19">
        <v>-1.129</v>
      </c>
      <c r="G46" s="20">
        <v>-1.9E-2</v>
      </c>
      <c r="H46" s="21">
        <v>0</v>
      </c>
      <c r="I46" s="22">
        <v>-1.1479999999999999</v>
      </c>
      <c r="J46" s="19">
        <v>-1.2</v>
      </c>
      <c r="K46" s="20">
        <v>-2.1000000000000001E-2</v>
      </c>
      <c r="L46" s="21">
        <v>0</v>
      </c>
      <c r="M46" s="22">
        <v>-1.2210000000000001</v>
      </c>
    </row>
    <row r="47" spans="1:17" ht="12.75" customHeight="1">
      <c r="B47" s="1912" t="s">
        <v>40</v>
      </c>
      <c r="C47" s="1899"/>
      <c r="D47" s="1899"/>
      <c r="E47" s="1900"/>
      <c r="F47" s="19">
        <v>1062.1310000000001</v>
      </c>
      <c r="G47" s="20">
        <v>10583.552</v>
      </c>
      <c r="H47" s="21">
        <v>180.001</v>
      </c>
      <c r="I47" s="22">
        <v>11825.683999999999</v>
      </c>
      <c r="J47" s="19">
        <v>459.46699999999998</v>
      </c>
      <c r="K47" s="20">
        <v>9918.1489999999994</v>
      </c>
      <c r="L47" s="21">
        <v>90.007999999999996</v>
      </c>
      <c r="M47" s="22">
        <v>10467.624</v>
      </c>
    </row>
    <row r="48" spans="1:17" ht="12.75" customHeight="1">
      <c r="B48" s="968"/>
      <c r="C48" s="1899" t="s">
        <v>40</v>
      </c>
      <c r="D48" s="1899"/>
      <c r="E48" s="1900"/>
      <c r="F48" s="19">
        <v>1063.48</v>
      </c>
      <c r="G48" s="20">
        <v>10583.552</v>
      </c>
      <c r="H48" s="21">
        <v>180.001</v>
      </c>
      <c r="I48" s="22">
        <v>11827.032999999999</v>
      </c>
      <c r="J48" s="19">
        <v>459.827</v>
      </c>
      <c r="K48" s="20">
        <v>9918.2090000000007</v>
      </c>
      <c r="L48" s="21">
        <v>90.007999999999996</v>
      </c>
      <c r="M48" s="22">
        <v>10468.044</v>
      </c>
    </row>
    <row r="49" spans="2:13" ht="29.25" customHeight="1">
      <c r="B49" s="969"/>
      <c r="C49" s="1915" t="s">
        <v>347</v>
      </c>
      <c r="D49" s="1915" t="s">
        <v>35</v>
      </c>
      <c r="E49" s="1916"/>
      <c r="F49" s="19">
        <v>-1.349</v>
      </c>
      <c r="G49" s="20">
        <v>0</v>
      </c>
      <c r="H49" s="21">
        <v>0</v>
      </c>
      <c r="I49" s="22">
        <v>-1.349</v>
      </c>
      <c r="J49" s="19">
        <v>-0.36</v>
      </c>
      <c r="K49" s="20">
        <v>-0.06</v>
      </c>
      <c r="L49" s="21">
        <v>0</v>
      </c>
      <c r="M49" s="22">
        <v>-0.42</v>
      </c>
    </row>
    <row r="50" spans="2:13" ht="12.75" customHeight="1">
      <c r="B50" s="1912" t="s">
        <v>41</v>
      </c>
      <c r="C50" s="1899"/>
      <c r="D50" s="1899"/>
      <c r="E50" s="1900"/>
      <c r="F50" s="32">
        <v>58.612000000000002</v>
      </c>
      <c r="G50" s="33">
        <v>0</v>
      </c>
      <c r="H50" s="34">
        <v>0</v>
      </c>
      <c r="I50" s="22">
        <v>58.612000000000002</v>
      </c>
      <c r="J50" s="32">
        <v>107.458</v>
      </c>
      <c r="K50" s="33">
        <v>0</v>
      </c>
      <c r="L50" s="34">
        <v>0</v>
      </c>
      <c r="M50" s="22">
        <v>107.458</v>
      </c>
    </row>
    <row r="51" spans="2:13" ht="12.75" customHeight="1">
      <c r="B51" s="968"/>
      <c r="C51" s="1899" t="s">
        <v>41</v>
      </c>
      <c r="D51" s="1899"/>
      <c r="E51" s="1900"/>
      <c r="F51" s="32">
        <v>59.51</v>
      </c>
      <c r="G51" s="33">
        <v>0</v>
      </c>
      <c r="H51" s="34">
        <v>0</v>
      </c>
      <c r="I51" s="22">
        <v>59.51</v>
      </c>
      <c r="J51" s="32">
        <v>109.367</v>
      </c>
      <c r="K51" s="33">
        <v>0</v>
      </c>
      <c r="L51" s="34">
        <v>0</v>
      </c>
      <c r="M51" s="22">
        <v>109.367</v>
      </c>
    </row>
    <row r="52" spans="2:13" ht="12.75" customHeight="1">
      <c r="B52" s="968"/>
      <c r="C52" s="1913" t="s">
        <v>348</v>
      </c>
      <c r="D52" s="1913"/>
      <c r="E52" s="1914"/>
      <c r="F52" s="32">
        <v>-0.21199999999999999</v>
      </c>
      <c r="G52" s="33">
        <v>0</v>
      </c>
      <c r="H52" s="34">
        <v>0</v>
      </c>
      <c r="I52" s="22">
        <v>-0.21199999999999999</v>
      </c>
      <c r="J52" s="32">
        <v>-0.42599999999999999</v>
      </c>
      <c r="K52" s="33">
        <v>0</v>
      </c>
      <c r="L52" s="34">
        <v>0</v>
      </c>
      <c r="M52" s="22">
        <v>-0.42599999999999999</v>
      </c>
    </row>
    <row r="53" spans="2:13" ht="26.25" customHeight="1">
      <c r="B53" s="968"/>
      <c r="C53" s="1915" t="s">
        <v>42</v>
      </c>
      <c r="D53" s="1915" t="s">
        <v>35</v>
      </c>
      <c r="E53" s="1916"/>
      <c r="F53" s="19">
        <v>-0.68600000000000005</v>
      </c>
      <c r="G53" s="20">
        <v>0</v>
      </c>
      <c r="H53" s="21">
        <v>0</v>
      </c>
      <c r="I53" s="22">
        <v>-0.68600000000000005</v>
      </c>
      <c r="J53" s="19">
        <v>-1.4830000000000001</v>
      </c>
      <c r="K53" s="20">
        <v>0</v>
      </c>
      <c r="L53" s="21">
        <v>0</v>
      </c>
      <c r="M53" s="22">
        <v>-1.4830000000000001</v>
      </c>
    </row>
    <row r="54" spans="2:13" ht="12.75" customHeight="1">
      <c r="B54" s="1912" t="s">
        <v>43</v>
      </c>
      <c r="C54" s="1899"/>
      <c r="D54" s="1899"/>
      <c r="E54" s="1900"/>
      <c r="F54" s="19">
        <v>148.08000000000001</v>
      </c>
      <c r="G54" s="20">
        <v>60.155999999999999</v>
      </c>
      <c r="H54" s="21">
        <v>0</v>
      </c>
      <c r="I54" s="22">
        <v>208.23599999999999</v>
      </c>
      <c r="J54" s="19">
        <v>145.81899999999999</v>
      </c>
      <c r="K54" s="20">
        <v>60.158999999999999</v>
      </c>
      <c r="L54" s="21">
        <v>0</v>
      </c>
      <c r="M54" s="22">
        <v>205.97800000000001</v>
      </c>
    </row>
    <row r="55" spans="2:13" ht="12.75" customHeight="1">
      <c r="B55" s="969"/>
      <c r="C55" s="1911" t="s">
        <v>43</v>
      </c>
      <c r="D55" s="1899"/>
      <c r="E55" s="1900"/>
      <c r="F55" s="19">
        <v>149.405</v>
      </c>
      <c r="G55" s="21">
        <v>61.5</v>
      </c>
      <c r="H55" s="970">
        <v>0</v>
      </c>
      <c r="I55" s="22">
        <v>210.905</v>
      </c>
      <c r="J55" s="19">
        <v>147.11099999999999</v>
      </c>
      <c r="K55" s="21">
        <v>61.5</v>
      </c>
      <c r="L55" s="970">
        <v>0</v>
      </c>
      <c r="M55" s="22">
        <v>208.61099999999999</v>
      </c>
    </row>
    <row r="56" spans="2:13" ht="12.75" customHeight="1">
      <c r="B56" s="969"/>
      <c r="C56" s="1911" t="s">
        <v>349</v>
      </c>
      <c r="D56" s="1899"/>
      <c r="E56" s="1900"/>
      <c r="F56" s="19">
        <v>-0.155</v>
      </c>
      <c r="G56" s="971">
        <v>-0.01</v>
      </c>
      <c r="H56" s="972">
        <v>0</v>
      </c>
      <c r="I56" s="22">
        <v>-0.16500000000000001</v>
      </c>
      <c r="J56" s="19">
        <v>-0.14699999999999999</v>
      </c>
      <c r="K56" s="971">
        <v>-7.0000000000000001E-3</v>
      </c>
      <c r="L56" s="972">
        <v>0</v>
      </c>
      <c r="M56" s="22">
        <v>-0.154</v>
      </c>
    </row>
    <row r="57" spans="2:13" ht="26.25" customHeight="1">
      <c r="B57" s="969"/>
      <c r="C57" s="1911" t="s">
        <v>44</v>
      </c>
      <c r="D57" s="1899"/>
      <c r="E57" s="1900"/>
      <c r="F57" s="19">
        <v>-1.17</v>
      </c>
      <c r="G57" s="20">
        <v>-1.3340000000000001</v>
      </c>
      <c r="H57" s="21">
        <v>0</v>
      </c>
      <c r="I57" s="22">
        <v>-2.504</v>
      </c>
      <c r="J57" s="19">
        <v>-1.145</v>
      </c>
      <c r="K57" s="20">
        <v>-1.3340000000000001</v>
      </c>
      <c r="L57" s="21">
        <v>0</v>
      </c>
      <c r="M57" s="22">
        <v>-2.4790000000000001</v>
      </c>
    </row>
    <row r="58" spans="2:13" s="2" customFormat="1" ht="12.75" customHeight="1">
      <c r="B58" s="1912" t="s">
        <v>45</v>
      </c>
      <c r="C58" s="1899"/>
      <c r="D58" s="1899"/>
      <c r="E58" s="1900"/>
      <c r="F58" s="19">
        <v>14.685</v>
      </c>
      <c r="G58" s="20">
        <v>188.82300000000001</v>
      </c>
      <c r="H58" s="21">
        <v>0</v>
      </c>
      <c r="I58" s="22">
        <v>203.50800000000001</v>
      </c>
      <c r="J58" s="19">
        <v>16.808</v>
      </c>
      <c r="K58" s="20">
        <v>189.363</v>
      </c>
      <c r="L58" s="21">
        <v>0.76200000000000001</v>
      </c>
      <c r="M58" s="22">
        <v>206.93299999999999</v>
      </c>
    </row>
    <row r="59" spans="2:13" s="2" customFormat="1" ht="12.75" customHeight="1">
      <c r="B59" s="968"/>
      <c r="C59" s="1899" t="s">
        <v>45</v>
      </c>
      <c r="D59" s="1899"/>
      <c r="E59" s="1900"/>
      <c r="F59" s="19">
        <v>15.282</v>
      </c>
      <c r="G59" s="20">
        <v>190.26900000000001</v>
      </c>
      <c r="H59" s="21">
        <v>0</v>
      </c>
      <c r="I59" s="22">
        <v>205.55099999999999</v>
      </c>
      <c r="J59" s="19">
        <v>17.457000000000001</v>
      </c>
      <c r="K59" s="20">
        <v>190.786</v>
      </c>
      <c r="L59" s="21">
        <v>0.77800000000000002</v>
      </c>
      <c r="M59" s="22">
        <v>209.02099999999999</v>
      </c>
    </row>
    <row r="60" spans="2:13" s="2" customFormat="1" ht="12.75" customHeight="1">
      <c r="B60" s="37"/>
      <c r="C60" s="1913" t="s">
        <v>46</v>
      </c>
      <c r="D60" s="1913"/>
      <c r="E60" s="1914"/>
      <c r="F60" s="19">
        <v>-2.3E-2</v>
      </c>
      <c r="G60" s="20">
        <v>-0.96699999999999997</v>
      </c>
      <c r="H60" s="21">
        <v>0</v>
      </c>
      <c r="I60" s="22">
        <v>-0.99</v>
      </c>
      <c r="J60" s="19">
        <v>-1.9E-2</v>
      </c>
      <c r="K60" s="20">
        <v>-0.91</v>
      </c>
      <c r="L60" s="21">
        <v>-1.4999999999999999E-2</v>
      </c>
      <c r="M60" s="22">
        <v>-0.94399999999999995</v>
      </c>
    </row>
    <row r="61" spans="2:13" s="2" customFormat="1" ht="26.25" customHeight="1">
      <c r="B61" s="968"/>
      <c r="C61" s="1867" t="s">
        <v>47</v>
      </c>
      <c r="D61" s="1867" t="s">
        <v>35</v>
      </c>
      <c r="E61" s="1868"/>
      <c r="F61" s="32">
        <v>-0.57399999999999995</v>
      </c>
      <c r="G61" s="33">
        <v>-0.47899999999999998</v>
      </c>
      <c r="H61" s="21">
        <v>0</v>
      </c>
      <c r="I61" s="22">
        <v>-1.0529999999999999</v>
      </c>
      <c r="J61" s="32">
        <v>-0.63</v>
      </c>
      <c r="K61" s="33">
        <v>-0.51300000000000001</v>
      </c>
      <c r="L61" s="21">
        <v>-1E-3</v>
      </c>
      <c r="M61" s="22">
        <v>-1.1439999999999999</v>
      </c>
    </row>
    <row r="62" spans="2:13" s="2" customFormat="1" ht="26.25" customHeight="1">
      <c r="B62" s="1912" t="s">
        <v>48</v>
      </c>
      <c r="C62" s="1899"/>
      <c r="D62" s="1899"/>
      <c r="E62" s="1900"/>
      <c r="F62" s="19">
        <v>3.1269999999999998</v>
      </c>
      <c r="G62" s="20">
        <v>0</v>
      </c>
      <c r="H62" s="21">
        <v>0</v>
      </c>
      <c r="I62" s="22">
        <v>3.1269999999999998</v>
      </c>
      <c r="J62" s="19">
        <v>3.5649999999999999</v>
      </c>
      <c r="K62" s="20">
        <v>0</v>
      </c>
      <c r="L62" s="21">
        <v>0</v>
      </c>
      <c r="M62" s="22">
        <v>3.5649999999999999</v>
      </c>
    </row>
    <row r="63" spans="2:13" s="2" customFormat="1" ht="26.25" customHeight="1">
      <c r="B63" s="968"/>
      <c r="C63" s="1899" t="s">
        <v>49</v>
      </c>
      <c r="D63" s="1899"/>
      <c r="E63" s="1900"/>
      <c r="F63" s="19">
        <v>4.3529999999999998</v>
      </c>
      <c r="G63" s="20">
        <v>0</v>
      </c>
      <c r="H63" s="21">
        <v>0</v>
      </c>
      <c r="I63" s="22">
        <v>4.3529999999999998</v>
      </c>
      <c r="J63" s="19">
        <v>4.9740000000000002</v>
      </c>
      <c r="K63" s="20">
        <v>0</v>
      </c>
      <c r="L63" s="21">
        <v>0</v>
      </c>
      <c r="M63" s="22">
        <v>4.9740000000000002</v>
      </c>
    </row>
    <row r="64" spans="2:13" s="2" customFormat="1" ht="38.25" customHeight="1">
      <c r="B64" s="36"/>
      <c r="C64" s="1901" t="s">
        <v>350</v>
      </c>
      <c r="D64" s="1901"/>
      <c r="E64" s="1902"/>
      <c r="F64" s="19">
        <v>-2.5000000000000001E-2</v>
      </c>
      <c r="G64" s="20">
        <v>0</v>
      </c>
      <c r="H64" s="21">
        <v>0</v>
      </c>
      <c r="I64" s="22">
        <v>-2.5000000000000001E-2</v>
      </c>
      <c r="J64" s="19">
        <v>-3.5999999999999997E-2</v>
      </c>
      <c r="K64" s="20">
        <v>0</v>
      </c>
      <c r="L64" s="21">
        <v>0</v>
      </c>
      <c r="M64" s="22">
        <v>-3.5999999999999997E-2</v>
      </c>
    </row>
    <row r="65" spans="1:56" s="2" customFormat="1" ht="39.75" customHeight="1">
      <c r="B65" s="38"/>
      <c r="C65" s="1903" t="s">
        <v>50</v>
      </c>
      <c r="D65" s="1904"/>
      <c r="E65" s="1905"/>
      <c r="F65" s="32">
        <v>-1.2010000000000001</v>
      </c>
      <c r="G65" s="33">
        <v>0</v>
      </c>
      <c r="H65" s="34">
        <v>0</v>
      </c>
      <c r="I65" s="22">
        <v>-1.2010000000000001</v>
      </c>
      <c r="J65" s="32">
        <v>-1.373</v>
      </c>
      <c r="K65" s="33">
        <v>0</v>
      </c>
      <c r="L65" s="34">
        <v>0</v>
      </c>
      <c r="M65" s="22">
        <v>-1.373</v>
      </c>
    </row>
    <row r="66" spans="1:56" s="2" customFormat="1" ht="27.75" customHeight="1">
      <c r="B66" s="1906" t="s">
        <v>351</v>
      </c>
      <c r="C66" s="1907"/>
      <c r="D66" s="1907"/>
      <c r="E66" s="1908"/>
      <c r="F66" s="32">
        <v>0</v>
      </c>
      <c r="G66" s="33">
        <v>0.158</v>
      </c>
      <c r="H66" s="34">
        <v>0</v>
      </c>
      <c r="I66" s="22">
        <v>0.158</v>
      </c>
      <c r="J66" s="32">
        <v>-3.0000000000000001E-3</v>
      </c>
      <c r="K66" s="33">
        <v>9.8000000000000004E-2</v>
      </c>
      <c r="L66" s="34">
        <v>0</v>
      </c>
      <c r="M66" s="22">
        <v>9.5000000000000001E-2</v>
      </c>
    </row>
    <row r="67" spans="1:56" s="2" customFormat="1" ht="27" customHeight="1">
      <c r="B67" s="39"/>
      <c r="C67" s="1909" t="s">
        <v>351</v>
      </c>
      <c r="D67" s="1909"/>
      <c r="E67" s="1910"/>
      <c r="F67" s="32">
        <v>0</v>
      </c>
      <c r="G67" s="33">
        <v>0.161</v>
      </c>
      <c r="H67" s="34">
        <v>0</v>
      </c>
      <c r="I67" s="22">
        <v>0.161</v>
      </c>
      <c r="J67" s="32">
        <v>0</v>
      </c>
      <c r="K67" s="33">
        <v>9.9000000000000005E-2</v>
      </c>
      <c r="L67" s="34">
        <v>0</v>
      </c>
      <c r="M67" s="22">
        <v>9.9000000000000005E-2</v>
      </c>
    </row>
    <row r="68" spans="1:56" s="2" customFormat="1" ht="27" customHeight="1">
      <c r="B68" s="39"/>
      <c r="C68" s="1909" t="s">
        <v>352</v>
      </c>
      <c r="D68" s="1909"/>
      <c r="E68" s="1910"/>
      <c r="F68" s="32">
        <v>0</v>
      </c>
      <c r="G68" s="33">
        <v>-3.0000000000000001E-3</v>
      </c>
      <c r="H68" s="34">
        <v>0</v>
      </c>
      <c r="I68" s="22">
        <v>-3.0000000000000001E-3</v>
      </c>
      <c r="J68" s="32">
        <v>-3.0000000000000001E-3</v>
      </c>
      <c r="K68" s="33">
        <v>-1E-3</v>
      </c>
      <c r="L68" s="34">
        <v>0</v>
      </c>
      <c r="M68" s="22">
        <v>-4.0000000000000001E-3</v>
      </c>
    </row>
    <row r="69" spans="1:56" s="2" customFormat="1" ht="12.75" customHeight="1">
      <c r="B69" s="1864" t="s">
        <v>51</v>
      </c>
      <c r="C69" s="1865"/>
      <c r="D69" s="1865"/>
      <c r="E69" s="1866"/>
      <c r="F69" s="19">
        <v>10.644</v>
      </c>
      <c r="G69" s="20">
        <v>0</v>
      </c>
      <c r="H69" s="21">
        <v>0</v>
      </c>
      <c r="I69" s="22">
        <v>10.644</v>
      </c>
      <c r="J69" s="19">
        <v>10.859</v>
      </c>
      <c r="K69" s="20">
        <v>0</v>
      </c>
      <c r="L69" s="21">
        <v>0</v>
      </c>
      <c r="M69" s="22">
        <v>10.859</v>
      </c>
    </row>
    <row r="70" spans="1:56" ht="12.75" customHeight="1">
      <c r="B70" s="40"/>
      <c r="C70" s="1865" t="s">
        <v>51</v>
      </c>
      <c r="D70" s="1865"/>
      <c r="E70" s="1866"/>
      <c r="F70" s="19">
        <v>28.588000000000001</v>
      </c>
      <c r="G70" s="20">
        <v>0</v>
      </c>
      <c r="H70" s="21">
        <v>0</v>
      </c>
      <c r="I70" s="22">
        <v>28.588000000000001</v>
      </c>
      <c r="J70" s="19">
        <v>29.253</v>
      </c>
      <c r="K70" s="20">
        <v>0</v>
      </c>
      <c r="L70" s="21">
        <v>0</v>
      </c>
      <c r="M70" s="22">
        <v>29.253</v>
      </c>
    </row>
    <row r="71" spans="1:56" ht="28.35" customHeight="1" thickBot="1">
      <c r="B71" s="41"/>
      <c r="C71" s="1892" t="s">
        <v>52</v>
      </c>
      <c r="D71" s="1892" t="s">
        <v>35</v>
      </c>
      <c r="E71" s="1893"/>
      <c r="F71" s="23">
        <v>-17.943999999999999</v>
      </c>
      <c r="G71" s="24">
        <v>0</v>
      </c>
      <c r="H71" s="25">
        <v>0</v>
      </c>
      <c r="I71" s="26">
        <v>-17.943999999999999</v>
      </c>
      <c r="J71" s="23">
        <v>-18.393999999999998</v>
      </c>
      <c r="K71" s="24">
        <v>0</v>
      </c>
      <c r="L71" s="25">
        <v>0</v>
      </c>
      <c r="M71" s="26">
        <v>-18.393999999999998</v>
      </c>
    </row>
    <row r="72" spans="1:56" s="14" customFormat="1" ht="27.6" customHeight="1" thickBot="1">
      <c r="A72" s="31"/>
      <c r="B72" s="1834" t="s">
        <v>353</v>
      </c>
      <c r="C72" s="1835"/>
      <c r="D72" s="1835"/>
      <c r="E72" s="1836"/>
      <c r="F72" s="10">
        <v>206028.51199999999</v>
      </c>
      <c r="G72" s="11">
        <v>60860.93</v>
      </c>
      <c r="H72" s="12">
        <v>9038.8169999999991</v>
      </c>
      <c r="I72" s="13">
        <v>275928.25900000002</v>
      </c>
      <c r="J72" s="10">
        <v>210777.228</v>
      </c>
      <c r="K72" s="11">
        <v>63421.88</v>
      </c>
      <c r="L72" s="12">
        <v>9241.8490000000002</v>
      </c>
      <c r="M72" s="13">
        <v>283440.95699999999</v>
      </c>
      <c r="N72" s="3"/>
      <c r="O72" s="3"/>
      <c r="P72" s="3"/>
      <c r="Q72" s="3"/>
      <c r="R72" s="849"/>
      <c r="S72" s="849"/>
      <c r="T72" s="849"/>
      <c r="U72" s="849"/>
      <c r="V72" s="849"/>
      <c r="W72" s="849"/>
      <c r="X72" s="849"/>
      <c r="Y72" s="849"/>
      <c r="Z72" s="849"/>
      <c r="AA72" s="849"/>
      <c r="AB72" s="849"/>
      <c r="AC72" s="849"/>
      <c r="AD72" s="849"/>
      <c r="AE72" s="849"/>
      <c r="AF72" s="849"/>
      <c r="AG72" s="849"/>
      <c r="AH72" s="849"/>
      <c r="AI72" s="849"/>
      <c r="AJ72" s="849"/>
      <c r="AK72" s="849"/>
      <c r="AL72" s="849"/>
      <c r="AM72" s="849"/>
      <c r="AN72" s="849"/>
      <c r="AO72" s="849"/>
      <c r="AP72" s="849"/>
      <c r="AQ72" s="849"/>
      <c r="AR72" s="849"/>
      <c r="AS72" s="849"/>
      <c r="AT72" s="849"/>
      <c r="AU72" s="849"/>
      <c r="AV72" s="849"/>
      <c r="AW72" s="849"/>
      <c r="AX72" s="849"/>
      <c r="AY72" s="849"/>
      <c r="AZ72" s="849"/>
      <c r="BA72" s="849"/>
      <c r="BB72" s="849"/>
      <c r="BC72" s="849"/>
      <c r="BD72" s="849"/>
    </row>
    <row r="73" spans="1:56" s="42" customFormat="1" ht="12.75" customHeight="1">
      <c r="A73" s="3"/>
      <c r="B73" s="1894" t="s">
        <v>53</v>
      </c>
      <c r="C73" s="1895"/>
      <c r="D73" s="1895"/>
      <c r="E73" s="1896"/>
      <c r="F73" s="28">
        <v>93342.847999999998</v>
      </c>
      <c r="G73" s="29">
        <v>35554.567999999999</v>
      </c>
      <c r="H73" s="30">
        <v>3913.0329999999999</v>
      </c>
      <c r="I73" s="18">
        <v>132810.44899999999</v>
      </c>
      <c r="J73" s="28">
        <v>95294.254000000001</v>
      </c>
      <c r="K73" s="29">
        <v>36507.523000000001</v>
      </c>
      <c r="L73" s="30">
        <v>4011.27</v>
      </c>
      <c r="M73" s="18">
        <v>135813.04699999999</v>
      </c>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ht="12.75" customHeight="1">
      <c r="B74" s="973"/>
      <c r="C74" s="1884" t="s">
        <v>53</v>
      </c>
      <c r="D74" s="1897"/>
      <c r="E74" s="1898"/>
      <c r="F74" s="19">
        <v>97644.945999999996</v>
      </c>
      <c r="G74" s="20">
        <v>36368.485999999997</v>
      </c>
      <c r="H74" s="21">
        <v>4019.5320000000002</v>
      </c>
      <c r="I74" s="18">
        <v>138032.96400000001</v>
      </c>
      <c r="J74" s="19">
        <v>99857.813999999998</v>
      </c>
      <c r="K74" s="20">
        <v>37200.298000000003</v>
      </c>
      <c r="L74" s="21">
        <v>4115.21</v>
      </c>
      <c r="M74" s="18">
        <v>141173.32199999999</v>
      </c>
      <c r="N74" s="2"/>
      <c r="O74" s="2"/>
      <c r="P74" s="2"/>
      <c r="Q74" s="2"/>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row>
    <row r="75" spans="1:56" ht="12.75" customHeight="1">
      <c r="B75" s="974"/>
      <c r="C75" s="1867" t="s">
        <v>54</v>
      </c>
      <c r="D75" s="1867"/>
      <c r="E75" s="1868"/>
      <c r="F75" s="19">
        <v>-164.63800000000001</v>
      </c>
      <c r="G75" s="20">
        <v>-53.332000000000001</v>
      </c>
      <c r="H75" s="21">
        <v>-12.571999999999999</v>
      </c>
      <c r="I75" s="22">
        <v>-230.542</v>
      </c>
      <c r="J75" s="19">
        <v>-160.80000000000001</v>
      </c>
      <c r="K75" s="20">
        <v>-53.414000000000001</v>
      </c>
      <c r="L75" s="21">
        <v>-12.613</v>
      </c>
      <c r="M75" s="22">
        <v>-226.827</v>
      </c>
      <c r="N75" s="2"/>
      <c r="O75" s="2"/>
      <c r="P75" s="2"/>
      <c r="Q75" s="2"/>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row>
    <row r="76" spans="1:56" ht="12.75" customHeight="1">
      <c r="B76" s="974"/>
      <c r="C76" s="1867" t="s">
        <v>55</v>
      </c>
      <c r="D76" s="1867" t="s">
        <v>35</v>
      </c>
      <c r="E76" s="1868"/>
      <c r="F76" s="19">
        <v>-4137.46</v>
      </c>
      <c r="G76" s="20">
        <v>-760.58600000000001</v>
      </c>
      <c r="H76" s="21">
        <v>-93.927000000000007</v>
      </c>
      <c r="I76" s="22">
        <v>-4991.973</v>
      </c>
      <c r="J76" s="19">
        <v>-4402.76</v>
      </c>
      <c r="K76" s="20">
        <v>-639.36099999999999</v>
      </c>
      <c r="L76" s="21">
        <v>-91.326999999999998</v>
      </c>
      <c r="M76" s="22">
        <v>-5133.4480000000003</v>
      </c>
    </row>
    <row r="77" spans="1:56" ht="12.75" customHeight="1">
      <c r="B77" s="1864" t="s">
        <v>56</v>
      </c>
      <c r="C77" s="1865"/>
      <c r="D77" s="1865"/>
      <c r="E77" s="1866"/>
      <c r="F77" s="19">
        <v>1895.8689999999999</v>
      </c>
      <c r="G77" s="20">
        <v>330.23099999999999</v>
      </c>
      <c r="H77" s="21">
        <v>0</v>
      </c>
      <c r="I77" s="22">
        <v>2226.1</v>
      </c>
      <c r="J77" s="19">
        <v>1855.259</v>
      </c>
      <c r="K77" s="20">
        <v>377.12900000000002</v>
      </c>
      <c r="L77" s="21">
        <v>0</v>
      </c>
      <c r="M77" s="22">
        <v>2232.3879999999999</v>
      </c>
    </row>
    <row r="78" spans="1:56" ht="12.75" customHeight="1">
      <c r="B78" s="974"/>
      <c r="C78" s="1867" t="s">
        <v>56</v>
      </c>
      <c r="D78" s="1867"/>
      <c r="E78" s="1868"/>
      <c r="F78" s="19">
        <v>1926.9259999999999</v>
      </c>
      <c r="G78" s="20">
        <v>337.584</v>
      </c>
      <c r="H78" s="21">
        <v>0</v>
      </c>
      <c r="I78" s="22">
        <v>2264.5100000000002</v>
      </c>
      <c r="J78" s="19">
        <v>1885.43</v>
      </c>
      <c r="K78" s="20">
        <v>386.58800000000002</v>
      </c>
      <c r="L78" s="21">
        <v>0</v>
      </c>
      <c r="M78" s="22">
        <v>2272.018</v>
      </c>
    </row>
    <row r="79" spans="1:56" ht="12.75" customHeight="1">
      <c r="B79" s="974"/>
      <c r="C79" s="1867" t="s">
        <v>57</v>
      </c>
      <c r="D79" s="1867"/>
      <c r="E79" s="1868"/>
      <c r="F79" s="19">
        <v>-3.44</v>
      </c>
      <c r="G79" s="20">
        <v>-2.6680000000000001</v>
      </c>
      <c r="H79" s="21">
        <v>0</v>
      </c>
      <c r="I79" s="22">
        <v>-6.1079999999999997</v>
      </c>
      <c r="J79" s="19">
        <v>-3.08</v>
      </c>
      <c r="K79" s="20">
        <v>-2.4020000000000001</v>
      </c>
      <c r="L79" s="21">
        <v>0</v>
      </c>
      <c r="M79" s="22">
        <v>-5.4820000000000002</v>
      </c>
    </row>
    <row r="80" spans="1:56" ht="12.75" customHeight="1">
      <c r="B80" s="46"/>
      <c r="C80" s="1887" t="s">
        <v>58</v>
      </c>
      <c r="D80" s="1887" t="s">
        <v>35</v>
      </c>
      <c r="E80" s="1888"/>
      <c r="F80" s="19">
        <v>-27.617000000000001</v>
      </c>
      <c r="G80" s="20">
        <v>-4.6849999999999996</v>
      </c>
      <c r="H80" s="21">
        <v>0</v>
      </c>
      <c r="I80" s="22">
        <v>-32.302</v>
      </c>
      <c r="J80" s="19">
        <v>-27.091000000000001</v>
      </c>
      <c r="K80" s="20">
        <v>-7.0570000000000004</v>
      </c>
      <c r="L80" s="21">
        <v>0</v>
      </c>
      <c r="M80" s="22">
        <v>-34.148000000000003</v>
      </c>
    </row>
    <row r="81" spans="2:13" ht="25.15" customHeight="1">
      <c r="B81" s="1864" t="s">
        <v>59</v>
      </c>
      <c r="C81" s="1865"/>
      <c r="D81" s="1865"/>
      <c r="E81" s="1866"/>
      <c r="F81" s="19">
        <v>232.56399999999999</v>
      </c>
      <c r="G81" s="20">
        <v>12.36</v>
      </c>
      <c r="H81" s="21">
        <v>17.577999999999999</v>
      </c>
      <c r="I81" s="22">
        <v>262.50200000000001</v>
      </c>
      <c r="J81" s="19">
        <v>208.822</v>
      </c>
      <c r="K81" s="20">
        <v>10.836</v>
      </c>
      <c r="L81" s="21">
        <v>16.23</v>
      </c>
      <c r="M81" s="22">
        <v>235.88800000000001</v>
      </c>
    </row>
    <row r="82" spans="2:13" ht="26.25" customHeight="1">
      <c r="B82" s="974"/>
      <c r="C82" s="1867" t="s">
        <v>59</v>
      </c>
      <c r="D82" s="1867"/>
      <c r="E82" s="1868"/>
      <c r="F82" s="19">
        <v>237.07900000000001</v>
      </c>
      <c r="G82" s="20">
        <v>12.569000000000001</v>
      </c>
      <c r="H82" s="21">
        <v>18.029</v>
      </c>
      <c r="I82" s="22">
        <v>267.67700000000002</v>
      </c>
      <c r="J82" s="19">
        <v>213.62200000000001</v>
      </c>
      <c r="K82" s="20">
        <v>10.930999999999999</v>
      </c>
      <c r="L82" s="21">
        <v>16.709</v>
      </c>
      <c r="M82" s="22">
        <v>241.262</v>
      </c>
    </row>
    <row r="83" spans="2:13" ht="26.25" customHeight="1">
      <c r="B83" s="974"/>
      <c r="C83" s="1867" t="s">
        <v>60</v>
      </c>
      <c r="D83" s="1867"/>
      <c r="E83" s="1868"/>
      <c r="F83" s="19">
        <v>-1.04</v>
      </c>
      <c r="G83" s="20">
        <v>-7.6999999999999999E-2</v>
      </c>
      <c r="H83" s="21">
        <v>-8.4000000000000005E-2</v>
      </c>
      <c r="I83" s="22">
        <v>-1.2010000000000001</v>
      </c>
      <c r="J83" s="19">
        <v>-0.88600000000000001</v>
      </c>
      <c r="K83" s="20">
        <v>-7.0999999999999994E-2</v>
      </c>
      <c r="L83" s="21">
        <v>-7.3999999999999996E-2</v>
      </c>
      <c r="M83" s="22">
        <v>-1.0309999999999999</v>
      </c>
    </row>
    <row r="84" spans="2:13" ht="26.25" customHeight="1">
      <c r="B84" s="974"/>
      <c r="C84" s="1867" t="s">
        <v>61</v>
      </c>
      <c r="D84" s="1867" t="s">
        <v>35</v>
      </c>
      <c r="E84" s="1868"/>
      <c r="F84" s="19">
        <v>-3.4750000000000001</v>
      </c>
      <c r="G84" s="20">
        <v>-0.13200000000000001</v>
      </c>
      <c r="H84" s="21">
        <v>-0.36699999999999999</v>
      </c>
      <c r="I84" s="22">
        <v>-3.9740000000000002</v>
      </c>
      <c r="J84" s="19">
        <v>-3.9140000000000001</v>
      </c>
      <c r="K84" s="20">
        <v>-2.4E-2</v>
      </c>
      <c r="L84" s="21">
        <v>-0.40500000000000003</v>
      </c>
      <c r="M84" s="22">
        <v>-4.343</v>
      </c>
    </row>
    <row r="85" spans="2:13" ht="12.75" customHeight="1">
      <c r="B85" s="1864" t="s">
        <v>62</v>
      </c>
      <c r="C85" s="1865"/>
      <c r="D85" s="1865"/>
      <c r="E85" s="1866"/>
      <c r="F85" s="19">
        <v>107728.285</v>
      </c>
      <c r="G85" s="20">
        <v>24568.399000000001</v>
      </c>
      <c r="H85" s="21">
        <v>4875.1909999999998</v>
      </c>
      <c r="I85" s="22">
        <v>137171.875</v>
      </c>
      <c r="J85" s="19">
        <v>110863.905</v>
      </c>
      <c r="K85" s="20">
        <v>25890.332999999999</v>
      </c>
      <c r="L85" s="21">
        <v>5009.8310000000001</v>
      </c>
      <c r="M85" s="22">
        <v>141764.06899999999</v>
      </c>
    </row>
    <row r="86" spans="2:13" ht="12.75" customHeight="1">
      <c r="B86" s="974"/>
      <c r="C86" s="1867" t="s">
        <v>62</v>
      </c>
      <c r="D86" s="1867"/>
      <c r="E86" s="1868"/>
      <c r="F86" s="19">
        <v>108824.579</v>
      </c>
      <c r="G86" s="20">
        <v>24906.037</v>
      </c>
      <c r="H86" s="21">
        <v>4888.665</v>
      </c>
      <c r="I86" s="22">
        <v>138619.28099999999</v>
      </c>
      <c r="J86" s="19">
        <v>112003.88400000001</v>
      </c>
      <c r="K86" s="20">
        <v>26233.817999999999</v>
      </c>
      <c r="L86" s="21">
        <v>5019.6589999999997</v>
      </c>
      <c r="M86" s="22">
        <v>143257.361</v>
      </c>
    </row>
    <row r="87" spans="2:13" ht="12.75" customHeight="1">
      <c r="B87" s="974"/>
      <c r="C87" s="1867" t="s">
        <v>63</v>
      </c>
      <c r="D87" s="1867"/>
      <c r="E87" s="1868"/>
      <c r="F87" s="19">
        <v>8.641</v>
      </c>
      <c r="G87" s="20">
        <v>-116.075</v>
      </c>
      <c r="H87" s="21">
        <v>14.727</v>
      </c>
      <c r="I87" s="22">
        <v>-92.706999999999994</v>
      </c>
      <c r="J87" s="19">
        <v>23.864000000000001</v>
      </c>
      <c r="K87" s="20">
        <v>-119.31399999999999</v>
      </c>
      <c r="L87" s="21">
        <v>19.286999999999999</v>
      </c>
      <c r="M87" s="22">
        <v>-76.162999999999997</v>
      </c>
    </row>
    <row r="88" spans="2:13" ht="12.75" customHeight="1">
      <c r="B88" s="974"/>
      <c r="C88" s="1867" t="s">
        <v>64</v>
      </c>
      <c r="D88" s="1867" t="s">
        <v>35</v>
      </c>
      <c r="E88" s="1868"/>
      <c r="F88" s="19">
        <v>-1104.9349999999999</v>
      </c>
      <c r="G88" s="20">
        <v>-221.56299999999999</v>
      </c>
      <c r="H88" s="21">
        <v>-28.201000000000001</v>
      </c>
      <c r="I88" s="22">
        <v>-1354.6990000000001</v>
      </c>
      <c r="J88" s="19">
        <v>-1163.8430000000001</v>
      </c>
      <c r="K88" s="20">
        <v>-224.17099999999999</v>
      </c>
      <c r="L88" s="21">
        <v>-29.114999999999998</v>
      </c>
      <c r="M88" s="22">
        <v>-1417.1289999999999</v>
      </c>
    </row>
    <row r="89" spans="2:13" ht="26.25" customHeight="1">
      <c r="B89" s="1864" t="s">
        <v>65</v>
      </c>
      <c r="C89" s="1865"/>
      <c r="D89" s="1865"/>
      <c r="E89" s="1866"/>
      <c r="F89" s="19">
        <v>25.222999999999999</v>
      </c>
      <c r="G89" s="20">
        <v>0</v>
      </c>
      <c r="H89" s="21">
        <v>0</v>
      </c>
      <c r="I89" s="22">
        <v>25.222999999999999</v>
      </c>
      <c r="J89" s="19">
        <v>8.9979999999999993</v>
      </c>
      <c r="K89" s="20">
        <v>3.681</v>
      </c>
      <c r="L89" s="21">
        <v>0.94899999999999995</v>
      </c>
      <c r="M89" s="22">
        <v>13.628</v>
      </c>
    </row>
    <row r="90" spans="2:13" ht="26.25" customHeight="1">
      <c r="B90" s="974"/>
      <c r="C90" s="1867" t="s">
        <v>65</v>
      </c>
      <c r="D90" s="1867"/>
      <c r="E90" s="1868"/>
      <c r="F90" s="19">
        <v>33.378999999999998</v>
      </c>
      <c r="G90" s="20">
        <v>0</v>
      </c>
      <c r="H90" s="21">
        <v>0</v>
      </c>
      <c r="I90" s="22">
        <v>33.378999999999998</v>
      </c>
      <c r="J90" s="19">
        <v>12.606999999999999</v>
      </c>
      <c r="K90" s="20">
        <v>12.24</v>
      </c>
      <c r="L90" s="21">
        <v>1</v>
      </c>
      <c r="M90" s="22">
        <v>25.847000000000001</v>
      </c>
    </row>
    <row r="91" spans="2:13" ht="26.25" customHeight="1">
      <c r="B91" s="974"/>
      <c r="C91" s="1867" t="s">
        <v>66</v>
      </c>
      <c r="D91" s="1867" t="s">
        <v>35</v>
      </c>
      <c r="E91" s="1868"/>
      <c r="F91" s="19">
        <v>-8.1560000000000006</v>
      </c>
      <c r="G91" s="20">
        <v>0</v>
      </c>
      <c r="H91" s="21">
        <v>0</v>
      </c>
      <c r="I91" s="22">
        <v>-8.1560000000000006</v>
      </c>
      <c r="J91" s="19">
        <v>-3.609</v>
      </c>
      <c r="K91" s="20">
        <v>-8.5589999999999993</v>
      </c>
      <c r="L91" s="21">
        <v>-5.0999999999999997E-2</v>
      </c>
      <c r="M91" s="22">
        <v>-12.218999999999999</v>
      </c>
    </row>
    <row r="92" spans="2:13" s="35" customFormat="1" ht="26.25" customHeight="1">
      <c r="B92" s="1864" t="s">
        <v>354</v>
      </c>
      <c r="C92" s="1865"/>
      <c r="D92" s="1865"/>
      <c r="E92" s="1866"/>
      <c r="F92" s="32">
        <v>123.658</v>
      </c>
      <c r="G92" s="33">
        <v>0</v>
      </c>
      <c r="H92" s="34">
        <v>30.861999999999998</v>
      </c>
      <c r="I92" s="22">
        <v>154.52000000000001</v>
      </c>
      <c r="J92" s="32">
        <v>11.718999999999999</v>
      </c>
      <c r="K92" s="33">
        <v>0</v>
      </c>
      <c r="L92" s="34">
        <v>24.399000000000001</v>
      </c>
      <c r="M92" s="22">
        <v>36.118000000000002</v>
      </c>
    </row>
    <row r="93" spans="2:13" ht="26.25" customHeight="1">
      <c r="B93" s="974"/>
      <c r="C93" s="1867" t="s">
        <v>354</v>
      </c>
      <c r="D93" s="1867"/>
      <c r="E93" s="1868"/>
      <c r="F93" s="19">
        <v>126.286</v>
      </c>
      <c r="G93" s="20">
        <v>0</v>
      </c>
      <c r="H93" s="21">
        <v>31.448</v>
      </c>
      <c r="I93" s="22">
        <v>157.73400000000001</v>
      </c>
      <c r="J93" s="19">
        <v>11.887</v>
      </c>
      <c r="K93" s="20">
        <v>0</v>
      </c>
      <c r="L93" s="21">
        <v>24.948</v>
      </c>
      <c r="M93" s="22">
        <v>36.835000000000001</v>
      </c>
    </row>
    <row r="94" spans="2:13" ht="26.25" customHeight="1">
      <c r="B94" s="44"/>
      <c r="C94" s="1885" t="s">
        <v>355</v>
      </c>
      <c r="D94" s="1885"/>
      <c r="E94" s="1886"/>
      <c r="F94" s="19">
        <v>-0.74099999999999999</v>
      </c>
      <c r="G94" s="20">
        <v>0</v>
      </c>
      <c r="H94" s="21">
        <v>-0.58199999999999996</v>
      </c>
      <c r="I94" s="22">
        <v>-1.323</v>
      </c>
      <c r="J94" s="19">
        <v>-1.4999999999999999E-2</v>
      </c>
      <c r="K94" s="20">
        <v>0</v>
      </c>
      <c r="L94" s="21">
        <v>-0.54700000000000004</v>
      </c>
      <c r="M94" s="22">
        <v>-0.56200000000000006</v>
      </c>
    </row>
    <row r="95" spans="2:13" ht="41.25" customHeight="1">
      <c r="B95" s="45"/>
      <c r="C95" s="1885" t="s">
        <v>356</v>
      </c>
      <c r="D95" s="1885" t="s">
        <v>35</v>
      </c>
      <c r="E95" s="1886"/>
      <c r="F95" s="19">
        <v>-1.887</v>
      </c>
      <c r="G95" s="20">
        <v>0</v>
      </c>
      <c r="H95" s="21">
        <v>-4.0000000000000001E-3</v>
      </c>
      <c r="I95" s="22">
        <v>-1.891</v>
      </c>
      <c r="J95" s="19">
        <v>-0.153</v>
      </c>
      <c r="K95" s="20">
        <v>0</v>
      </c>
      <c r="L95" s="21">
        <v>-2E-3</v>
      </c>
      <c r="M95" s="22">
        <v>-0.155</v>
      </c>
    </row>
    <row r="96" spans="2:13" ht="26.25" customHeight="1">
      <c r="B96" s="1889" t="s">
        <v>67</v>
      </c>
      <c r="C96" s="1890"/>
      <c r="D96" s="1890"/>
      <c r="E96" s="1891"/>
      <c r="F96" s="19">
        <v>44.209000000000003</v>
      </c>
      <c r="G96" s="20">
        <v>0</v>
      </c>
      <c r="H96" s="21">
        <v>0</v>
      </c>
      <c r="I96" s="22">
        <v>44.209000000000003</v>
      </c>
      <c r="J96" s="19">
        <v>6.4290000000000003</v>
      </c>
      <c r="K96" s="20">
        <v>0</v>
      </c>
      <c r="L96" s="21">
        <v>0</v>
      </c>
      <c r="M96" s="22">
        <v>6.4290000000000003</v>
      </c>
    </row>
    <row r="97" spans="2:13" ht="26.25" customHeight="1">
      <c r="B97" s="45"/>
      <c r="C97" s="1885" t="s">
        <v>67</v>
      </c>
      <c r="D97" s="1885"/>
      <c r="E97" s="1886"/>
      <c r="F97" s="19">
        <v>45.865000000000002</v>
      </c>
      <c r="G97" s="20">
        <v>0</v>
      </c>
      <c r="H97" s="21">
        <v>0</v>
      </c>
      <c r="I97" s="22">
        <v>45.865000000000002</v>
      </c>
      <c r="J97" s="19">
        <v>7.3109999999999999</v>
      </c>
      <c r="K97" s="20">
        <v>0</v>
      </c>
      <c r="L97" s="21">
        <v>0</v>
      </c>
      <c r="M97" s="22">
        <v>7.3109999999999999</v>
      </c>
    </row>
    <row r="98" spans="2:13" ht="26.25" customHeight="1">
      <c r="B98" s="45"/>
      <c r="C98" s="1885" t="s">
        <v>68</v>
      </c>
      <c r="D98" s="1885"/>
      <c r="E98" s="1886"/>
      <c r="F98" s="19">
        <v>-0.33300000000000002</v>
      </c>
      <c r="G98" s="20">
        <v>0</v>
      </c>
      <c r="H98" s="21">
        <v>0</v>
      </c>
      <c r="I98" s="22">
        <v>-0.33300000000000002</v>
      </c>
      <c r="J98" s="19">
        <v>-0.14799999999999999</v>
      </c>
      <c r="K98" s="20">
        <v>0</v>
      </c>
      <c r="L98" s="21">
        <v>0</v>
      </c>
      <c r="M98" s="22">
        <v>-0.14799999999999999</v>
      </c>
    </row>
    <row r="99" spans="2:13" ht="39" customHeight="1">
      <c r="B99" s="46"/>
      <c r="C99" s="1885" t="s">
        <v>69</v>
      </c>
      <c r="D99" s="1885"/>
      <c r="E99" s="1886"/>
      <c r="F99" s="19">
        <v>-1.323</v>
      </c>
      <c r="G99" s="20">
        <v>0</v>
      </c>
      <c r="H99" s="21">
        <v>0</v>
      </c>
      <c r="I99" s="22">
        <v>-1.323</v>
      </c>
      <c r="J99" s="19">
        <v>-0.73399999999999999</v>
      </c>
      <c r="K99" s="20">
        <v>0</v>
      </c>
      <c r="L99" s="21">
        <v>0</v>
      </c>
      <c r="M99" s="22">
        <v>-0.73399999999999999</v>
      </c>
    </row>
    <row r="100" spans="2:13" ht="30.6" customHeight="1">
      <c r="B100" s="1864" t="s">
        <v>70</v>
      </c>
      <c r="C100" s="1865"/>
      <c r="D100" s="1865"/>
      <c r="E100" s="1866"/>
      <c r="F100" s="19">
        <v>0</v>
      </c>
      <c r="G100" s="20">
        <v>0</v>
      </c>
      <c r="H100" s="21">
        <v>12.955</v>
      </c>
      <c r="I100" s="22">
        <v>12.955</v>
      </c>
      <c r="J100" s="19">
        <v>0</v>
      </c>
      <c r="K100" s="20">
        <v>0</v>
      </c>
      <c r="L100" s="21">
        <v>12.295</v>
      </c>
      <c r="M100" s="22">
        <v>12.295</v>
      </c>
    </row>
    <row r="101" spans="2:13" ht="25.9" customHeight="1">
      <c r="B101" s="46"/>
      <c r="C101" s="1887" t="s">
        <v>70</v>
      </c>
      <c r="D101" s="1887"/>
      <c r="E101" s="1888"/>
      <c r="F101" s="19">
        <v>0</v>
      </c>
      <c r="G101" s="20">
        <v>0</v>
      </c>
      <c r="H101" s="21">
        <v>12.956</v>
      </c>
      <c r="I101" s="22">
        <v>12.956</v>
      </c>
      <c r="J101" s="19">
        <v>0</v>
      </c>
      <c r="K101" s="20">
        <v>0</v>
      </c>
      <c r="L101" s="21">
        <v>12.295</v>
      </c>
      <c r="M101" s="22">
        <v>12.295</v>
      </c>
    </row>
    <row r="102" spans="2:13" s="2" customFormat="1" ht="19.899999999999999" customHeight="1">
      <c r="B102" s="1864" t="s">
        <v>71</v>
      </c>
      <c r="C102" s="1865"/>
      <c r="D102" s="1865"/>
      <c r="E102" s="1866"/>
      <c r="F102" s="19">
        <v>0</v>
      </c>
      <c r="G102" s="20">
        <v>7.8730000000000002</v>
      </c>
      <c r="H102" s="21">
        <v>7.2220000000000004</v>
      </c>
      <c r="I102" s="22">
        <v>15.095000000000001</v>
      </c>
      <c r="J102" s="19">
        <v>0</v>
      </c>
      <c r="K102" s="20">
        <v>5.7869999999999999</v>
      </c>
      <c r="L102" s="21">
        <v>9.8539999999999992</v>
      </c>
      <c r="M102" s="22">
        <v>15.641</v>
      </c>
    </row>
    <row r="103" spans="2:13" s="2" customFormat="1" ht="15.6" customHeight="1">
      <c r="B103" s="974"/>
      <c r="C103" s="1884" t="s">
        <v>71</v>
      </c>
      <c r="D103" s="1865"/>
      <c r="E103" s="1866"/>
      <c r="F103" s="19">
        <v>0</v>
      </c>
      <c r="G103" s="20">
        <v>8.2880000000000003</v>
      </c>
      <c r="H103" s="21">
        <v>7.4269999999999996</v>
      </c>
      <c r="I103" s="22">
        <v>15.715</v>
      </c>
      <c r="J103" s="19">
        <v>0</v>
      </c>
      <c r="K103" s="20">
        <v>6.0910000000000002</v>
      </c>
      <c r="L103" s="21">
        <v>10.369</v>
      </c>
      <c r="M103" s="22">
        <v>16.46</v>
      </c>
    </row>
    <row r="104" spans="2:13" s="2" customFormat="1" ht="26.25" customHeight="1">
      <c r="B104" s="975"/>
      <c r="C104" s="1884" t="s">
        <v>72</v>
      </c>
      <c r="D104" s="1865"/>
      <c r="E104" s="1866"/>
      <c r="F104" s="19">
        <v>0</v>
      </c>
      <c r="G104" s="20">
        <v>-0.41499999999999998</v>
      </c>
      <c r="H104" s="21">
        <v>-0.20499999999999999</v>
      </c>
      <c r="I104" s="22">
        <v>-0.62</v>
      </c>
      <c r="J104" s="19">
        <v>0</v>
      </c>
      <c r="K104" s="20">
        <v>-0.30399999999999999</v>
      </c>
      <c r="L104" s="21">
        <v>-0.51500000000000001</v>
      </c>
      <c r="M104" s="22">
        <v>-0.81899999999999995</v>
      </c>
    </row>
    <row r="105" spans="2:13" s="2" customFormat="1" ht="12.75" customHeight="1">
      <c r="B105" s="1864" t="s">
        <v>73</v>
      </c>
      <c r="C105" s="1865"/>
      <c r="D105" s="1865"/>
      <c r="E105" s="1866"/>
      <c r="F105" s="19">
        <v>282.33699999999999</v>
      </c>
      <c r="G105" s="20">
        <v>109.914</v>
      </c>
      <c r="H105" s="21">
        <v>20.600999999999999</v>
      </c>
      <c r="I105" s="22">
        <v>412.85199999999998</v>
      </c>
      <c r="J105" s="19">
        <v>279.37200000000001</v>
      </c>
      <c r="K105" s="20">
        <v>104.669</v>
      </c>
      <c r="L105" s="21">
        <v>20.347999999999999</v>
      </c>
      <c r="M105" s="22">
        <v>404.38900000000001</v>
      </c>
    </row>
    <row r="106" spans="2:13" s="2" customFormat="1" ht="12.75" customHeight="1">
      <c r="B106" s="974"/>
      <c r="C106" s="1884" t="s">
        <v>73</v>
      </c>
      <c r="D106" s="1865"/>
      <c r="E106" s="1866"/>
      <c r="F106" s="19">
        <v>285.94900000000001</v>
      </c>
      <c r="G106" s="20">
        <v>113.075</v>
      </c>
      <c r="H106" s="21">
        <v>20.62</v>
      </c>
      <c r="I106" s="22">
        <v>419.64400000000001</v>
      </c>
      <c r="J106" s="19">
        <v>282.90899999999999</v>
      </c>
      <c r="K106" s="20">
        <v>107.26300000000001</v>
      </c>
      <c r="L106" s="21">
        <v>20.366</v>
      </c>
      <c r="M106" s="22">
        <v>410.53800000000001</v>
      </c>
    </row>
    <row r="107" spans="2:13" s="2" customFormat="1" ht="26.25" customHeight="1">
      <c r="B107" s="974"/>
      <c r="C107" s="1867" t="s">
        <v>74</v>
      </c>
      <c r="D107" s="1865"/>
      <c r="E107" s="1866"/>
      <c r="F107" s="19">
        <v>-9.4E-2</v>
      </c>
      <c r="G107" s="20">
        <v>-0.24299999999999999</v>
      </c>
      <c r="H107" s="21">
        <v>2E-3</v>
      </c>
      <c r="I107" s="22">
        <v>-0.33500000000000002</v>
      </c>
      <c r="J107" s="19">
        <v>-8.5999999999999993E-2</v>
      </c>
      <c r="K107" s="20">
        <v>-0.189</v>
      </c>
      <c r="L107" s="21">
        <v>2E-3</v>
      </c>
      <c r="M107" s="22">
        <v>-0.27300000000000002</v>
      </c>
    </row>
    <row r="108" spans="2:13" s="2" customFormat="1" ht="26.25" customHeight="1">
      <c r="B108" s="974"/>
      <c r="C108" s="1867" t="s">
        <v>75</v>
      </c>
      <c r="D108" s="1867" t="s">
        <v>35</v>
      </c>
      <c r="E108" s="1868"/>
      <c r="F108" s="19">
        <v>-3.5179999999999998</v>
      </c>
      <c r="G108" s="20">
        <v>-2.9180000000000001</v>
      </c>
      <c r="H108" s="21">
        <v>-2.1000000000000001E-2</v>
      </c>
      <c r="I108" s="22">
        <v>-6.4569999999999999</v>
      </c>
      <c r="J108" s="19">
        <v>-3.4510000000000001</v>
      </c>
      <c r="K108" s="20">
        <v>-2.4049999999999998</v>
      </c>
      <c r="L108" s="21">
        <v>-0.02</v>
      </c>
      <c r="M108" s="22">
        <v>-5.8760000000000003</v>
      </c>
    </row>
    <row r="109" spans="2:13" ht="12.75" customHeight="1">
      <c r="B109" s="1864" t="s">
        <v>76</v>
      </c>
      <c r="C109" s="1865"/>
      <c r="D109" s="1865"/>
      <c r="E109" s="1866"/>
      <c r="F109" s="19">
        <v>13.691000000000001</v>
      </c>
      <c r="G109" s="20">
        <v>10.853999999999999</v>
      </c>
      <c r="H109" s="21">
        <v>0</v>
      </c>
      <c r="I109" s="22">
        <v>24.545000000000002</v>
      </c>
      <c r="J109" s="19">
        <v>11.609</v>
      </c>
      <c r="K109" s="20">
        <v>9.9529999999999994</v>
      </c>
      <c r="L109" s="21">
        <v>0</v>
      </c>
      <c r="M109" s="22">
        <v>21.562000000000001</v>
      </c>
    </row>
    <row r="110" spans="2:13" ht="12.75" customHeight="1">
      <c r="B110" s="974"/>
      <c r="C110" s="1867" t="s">
        <v>76</v>
      </c>
      <c r="D110" s="1867"/>
      <c r="E110" s="1868"/>
      <c r="F110" s="19">
        <v>13.867000000000001</v>
      </c>
      <c r="G110" s="20">
        <v>10.976000000000001</v>
      </c>
      <c r="H110" s="21">
        <v>0</v>
      </c>
      <c r="I110" s="22">
        <v>24.843</v>
      </c>
      <c r="J110" s="19">
        <v>11.824</v>
      </c>
      <c r="K110" s="20">
        <v>10.065</v>
      </c>
      <c r="L110" s="21">
        <v>0</v>
      </c>
      <c r="M110" s="22">
        <v>21.888999999999999</v>
      </c>
    </row>
    <row r="111" spans="2:13" ht="12.75" customHeight="1">
      <c r="B111" s="976"/>
      <c r="C111" s="1878" t="s">
        <v>357</v>
      </c>
      <c r="D111" s="1878"/>
      <c r="E111" s="1879"/>
      <c r="F111" s="32">
        <v>-1.9E-2</v>
      </c>
      <c r="G111" s="33">
        <v>-0.107</v>
      </c>
      <c r="H111" s="34">
        <v>0</v>
      </c>
      <c r="I111" s="22">
        <v>-0.126</v>
      </c>
      <c r="J111" s="32">
        <v>-3.3000000000000002E-2</v>
      </c>
      <c r="K111" s="33">
        <v>-9.9000000000000005E-2</v>
      </c>
      <c r="L111" s="34">
        <v>0</v>
      </c>
      <c r="M111" s="22">
        <v>-0.13200000000000001</v>
      </c>
    </row>
    <row r="112" spans="2:13" ht="12.75" customHeight="1">
      <c r="B112" s="1880" t="s">
        <v>77</v>
      </c>
      <c r="C112" s="1881"/>
      <c r="D112" s="1881"/>
      <c r="E112" s="1882"/>
      <c r="F112" s="32">
        <v>0.31</v>
      </c>
      <c r="G112" s="33">
        <v>0.33500000000000002</v>
      </c>
      <c r="H112" s="34">
        <v>0</v>
      </c>
      <c r="I112" s="22">
        <v>0.64500000000000002</v>
      </c>
      <c r="J112" s="32">
        <v>0.55000000000000004</v>
      </c>
      <c r="K112" s="33">
        <v>12.787000000000001</v>
      </c>
      <c r="L112" s="34">
        <v>0</v>
      </c>
      <c r="M112" s="22">
        <v>13.337</v>
      </c>
    </row>
    <row r="113" spans="1:17" ht="12.75" customHeight="1">
      <c r="B113" s="976"/>
      <c r="C113" s="1883" t="s">
        <v>77</v>
      </c>
      <c r="D113" s="1881"/>
      <c r="E113" s="1882"/>
      <c r="F113" s="32">
        <v>0.312</v>
      </c>
      <c r="G113" s="33">
        <v>0.33500000000000002</v>
      </c>
      <c r="H113" s="34">
        <v>0</v>
      </c>
      <c r="I113" s="22">
        <v>0.64700000000000002</v>
      </c>
      <c r="J113" s="32">
        <v>0.55500000000000005</v>
      </c>
      <c r="K113" s="33">
        <v>12.81</v>
      </c>
      <c r="L113" s="34">
        <v>0</v>
      </c>
      <c r="M113" s="22">
        <v>13.365</v>
      </c>
    </row>
    <row r="114" spans="1:17" s="35" customFormat="1" ht="12.75" customHeight="1">
      <c r="B114" s="1864" t="s">
        <v>78</v>
      </c>
      <c r="C114" s="1865"/>
      <c r="D114" s="1865"/>
      <c r="E114" s="1866"/>
      <c r="F114" s="32">
        <v>2341.89</v>
      </c>
      <c r="G114" s="33">
        <v>315.45400000000001</v>
      </c>
      <c r="H114" s="34">
        <v>167.994</v>
      </c>
      <c r="I114" s="22">
        <v>2825.3380000000002</v>
      </c>
      <c r="J114" s="32">
        <v>2240.4470000000001</v>
      </c>
      <c r="K114" s="33">
        <v>558.08900000000006</v>
      </c>
      <c r="L114" s="34">
        <v>144.24299999999999</v>
      </c>
      <c r="M114" s="22">
        <v>2942.779</v>
      </c>
    </row>
    <row r="115" spans="1:17" ht="12.75" customHeight="1">
      <c r="B115" s="974"/>
      <c r="C115" s="1865" t="s">
        <v>78</v>
      </c>
      <c r="D115" s="1865"/>
      <c r="E115" s="1866"/>
      <c r="F115" s="19">
        <v>13010.04</v>
      </c>
      <c r="G115" s="20">
        <v>1346.653</v>
      </c>
      <c r="H115" s="21">
        <v>801.57299999999998</v>
      </c>
      <c r="I115" s="22">
        <v>15158.266</v>
      </c>
      <c r="J115" s="19">
        <v>12898.308999999999</v>
      </c>
      <c r="K115" s="20">
        <v>1791.077</v>
      </c>
      <c r="L115" s="21">
        <v>787.24199999999996</v>
      </c>
      <c r="M115" s="22">
        <v>15476.628000000001</v>
      </c>
    </row>
    <row r="116" spans="1:17" ht="26.25" customHeight="1">
      <c r="B116" s="974"/>
      <c r="C116" s="1867" t="s">
        <v>79</v>
      </c>
      <c r="D116" s="1867" t="s">
        <v>35</v>
      </c>
      <c r="E116" s="1868"/>
      <c r="F116" s="19">
        <v>-10668.15</v>
      </c>
      <c r="G116" s="20">
        <v>-1031.1990000000001</v>
      </c>
      <c r="H116" s="21">
        <v>-633.57899999999995</v>
      </c>
      <c r="I116" s="22">
        <v>-12332.928</v>
      </c>
      <c r="J116" s="19">
        <v>-10657.861999999999</v>
      </c>
      <c r="K116" s="20">
        <v>-1232.9880000000001</v>
      </c>
      <c r="L116" s="21">
        <v>-642.99900000000002</v>
      </c>
      <c r="M116" s="22">
        <v>-12533.849</v>
      </c>
    </row>
    <row r="117" spans="1:17" ht="29.45" customHeight="1" thickBot="1">
      <c r="B117" s="1869" t="s">
        <v>358</v>
      </c>
      <c r="C117" s="1870"/>
      <c r="D117" s="1870"/>
      <c r="E117" s="1871"/>
      <c r="F117" s="19">
        <v>-2.3719999999999999</v>
      </c>
      <c r="G117" s="20">
        <v>-49.058</v>
      </c>
      <c r="H117" s="21">
        <v>-6.6189999999999998</v>
      </c>
      <c r="I117" s="22">
        <v>-58.048999999999999</v>
      </c>
      <c r="J117" s="19">
        <v>-4.1360000000000001</v>
      </c>
      <c r="K117" s="20">
        <v>-58.906999999999996</v>
      </c>
      <c r="L117" s="21">
        <v>-7.57</v>
      </c>
      <c r="M117" s="22">
        <v>-70.613</v>
      </c>
    </row>
    <row r="118" spans="1:17" s="14" customFormat="1" ht="14.45" customHeight="1" thickBot="1">
      <c r="A118" s="31"/>
      <c r="B118" s="1872" t="s">
        <v>80</v>
      </c>
      <c r="C118" s="1873"/>
      <c r="D118" s="1873"/>
      <c r="E118" s="1874"/>
      <c r="F118" s="10">
        <v>935.476</v>
      </c>
      <c r="G118" s="11">
        <v>360.64</v>
      </c>
      <c r="H118" s="12">
        <v>62.255000000000003</v>
      </c>
      <c r="I118" s="13">
        <v>1358.3710000000001</v>
      </c>
      <c r="J118" s="10">
        <v>968.16700000000003</v>
      </c>
      <c r="K118" s="11">
        <v>351.08600000000001</v>
      </c>
      <c r="L118" s="12">
        <v>61.179000000000002</v>
      </c>
      <c r="M118" s="13">
        <v>1380.432</v>
      </c>
      <c r="N118" s="31"/>
      <c r="O118" s="31"/>
      <c r="P118" s="31"/>
      <c r="Q118" s="31"/>
    </row>
    <row r="119" spans="1:17" ht="12.75" customHeight="1">
      <c r="B119" s="1875" t="s">
        <v>81</v>
      </c>
      <c r="C119" s="1876"/>
      <c r="D119" s="1876"/>
      <c r="E119" s="1877"/>
      <c r="F119" s="15">
        <v>509.91</v>
      </c>
      <c r="G119" s="16">
        <v>188.624</v>
      </c>
      <c r="H119" s="17">
        <v>36.061</v>
      </c>
      <c r="I119" s="18">
        <v>734.59500000000003</v>
      </c>
      <c r="J119" s="15">
        <v>488.678</v>
      </c>
      <c r="K119" s="16">
        <v>195.05600000000001</v>
      </c>
      <c r="L119" s="17">
        <v>35.485999999999997</v>
      </c>
      <c r="M119" s="18">
        <v>719.22</v>
      </c>
    </row>
    <row r="120" spans="1:17" ht="26.25" customHeight="1">
      <c r="B120" s="1840" t="s">
        <v>82</v>
      </c>
      <c r="C120" s="1841"/>
      <c r="D120" s="1841"/>
      <c r="E120" s="1842"/>
      <c r="F120" s="19">
        <v>101.32599999999999</v>
      </c>
      <c r="G120" s="20">
        <v>84.04</v>
      </c>
      <c r="H120" s="21">
        <v>8.5500000000000007</v>
      </c>
      <c r="I120" s="22">
        <v>193.916</v>
      </c>
      <c r="J120" s="19">
        <v>101.41800000000001</v>
      </c>
      <c r="K120" s="20">
        <v>78.650000000000006</v>
      </c>
      <c r="L120" s="21">
        <v>9.2769999999999992</v>
      </c>
      <c r="M120" s="22">
        <v>189.345</v>
      </c>
    </row>
    <row r="121" spans="1:17" ht="26.25" customHeight="1">
      <c r="B121" s="1840" t="s">
        <v>83</v>
      </c>
      <c r="C121" s="1841"/>
      <c r="D121" s="1841"/>
      <c r="E121" s="1842"/>
      <c r="F121" s="19">
        <v>218.184</v>
      </c>
      <c r="G121" s="20">
        <v>64.822999999999993</v>
      </c>
      <c r="H121" s="21">
        <v>7.4249999999999998</v>
      </c>
      <c r="I121" s="22">
        <v>290.43200000000002</v>
      </c>
      <c r="J121" s="19">
        <v>215.32400000000001</v>
      </c>
      <c r="K121" s="20">
        <v>58.000999999999998</v>
      </c>
      <c r="L121" s="21">
        <v>7.0039999999999996</v>
      </c>
      <c r="M121" s="22">
        <v>280.32900000000001</v>
      </c>
    </row>
    <row r="122" spans="1:17" ht="18.75" customHeight="1">
      <c r="B122" s="1840" t="s">
        <v>84</v>
      </c>
      <c r="C122" s="1841"/>
      <c r="D122" s="1841"/>
      <c r="E122" s="1842"/>
      <c r="F122" s="19">
        <v>78.045000000000002</v>
      </c>
      <c r="G122" s="20">
        <v>16.152999999999999</v>
      </c>
      <c r="H122" s="21">
        <v>4.016</v>
      </c>
      <c r="I122" s="22">
        <v>98.213999999999999</v>
      </c>
      <c r="J122" s="19">
        <v>121.503</v>
      </c>
      <c r="K122" s="20">
        <v>9.4749999999999996</v>
      </c>
      <c r="L122" s="21">
        <v>7.9560000000000004</v>
      </c>
      <c r="M122" s="22">
        <v>138.934</v>
      </c>
    </row>
    <row r="123" spans="1:17" ht="24.75" customHeight="1">
      <c r="B123" s="1840" t="s">
        <v>85</v>
      </c>
      <c r="C123" s="1841"/>
      <c r="D123" s="1841"/>
      <c r="E123" s="1842"/>
      <c r="F123" s="19">
        <v>0</v>
      </c>
      <c r="G123" s="20">
        <v>2.9060000000000001</v>
      </c>
      <c r="H123" s="21">
        <v>0</v>
      </c>
      <c r="I123" s="22">
        <v>2.9060000000000001</v>
      </c>
      <c r="J123" s="19">
        <v>0</v>
      </c>
      <c r="K123" s="20">
        <v>4.5389999999999997</v>
      </c>
      <c r="L123" s="21">
        <v>0</v>
      </c>
      <c r="M123" s="22">
        <v>4.5389999999999997</v>
      </c>
    </row>
    <row r="124" spans="1:17" ht="26.25" customHeight="1">
      <c r="B124" s="1840" t="s">
        <v>86</v>
      </c>
      <c r="C124" s="1841"/>
      <c r="D124" s="1841"/>
      <c r="E124" s="1842"/>
      <c r="F124" s="19">
        <v>18.106000000000002</v>
      </c>
      <c r="G124" s="20">
        <v>2.2149999999999999</v>
      </c>
      <c r="H124" s="21">
        <v>5.9989999999999997</v>
      </c>
      <c r="I124" s="22">
        <v>26.32</v>
      </c>
      <c r="J124" s="19">
        <v>28.326000000000001</v>
      </c>
      <c r="K124" s="20">
        <v>3.43</v>
      </c>
      <c r="L124" s="21">
        <v>1.2390000000000001</v>
      </c>
      <c r="M124" s="22">
        <v>32.994999999999997</v>
      </c>
    </row>
    <row r="125" spans="1:17" ht="12.75" customHeight="1">
      <c r="B125" s="1840" t="s">
        <v>87</v>
      </c>
      <c r="C125" s="1841"/>
      <c r="D125" s="1841"/>
      <c r="E125" s="1842"/>
      <c r="F125" s="19">
        <v>0.68300000000000005</v>
      </c>
      <c r="G125" s="20">
        <v>1.758</v>
      </c>
      <c r="H125" s="21">
        <v>8.9999999999999993E-3</v>
      </c>
      <c r="I125" s="22">
        <v>2.4500000000000002</v>
      </c>
      <c r="J125" s="19">
        <v>0.27300000000000002</v>
      </c>
      <c r="K125" s="20">
        <v>1.7130000000000001</v>
      </c>
      <c r="L125" s="21">
        <v>1.2E-2</v>
      </c>
      <c r="M125" s="22">
        <v>1.998</v>
      </c>
    </row>
    <row r="126" spans="1:17" ht="12.75" customHeight="1">
      <c r="B126" s="1840" t="s">
        <v>88</v>
      </c>
      <c r="C126" s="1841"/>
      <c r="D126" s="1841"/>
      <c r="E126" s="1842"/>
      <c r="F126" s="19">
        <v>0</v>
      </c>
      <c r="G126" s="20">
        <v>3.0000000000000001E-3</v>
      </c>
      <c r="H126" s="21">
        <v>0</v>
      </c>
      <c r="I126" s="22">
        <v>3.0000000000000001E-3</v>
      </c>
      <c r="J126" s="19">
        <v>0</v>
      </c>
      <c r="K126" s="20">
        <v>3.0000000000000001E-3</v>
      </c>
      <c r="L126" s="21">
        <v>0</v>
      </c>
      <c r="M126" s="22">
        <v>3.0000000000000001E-3</v>
      </c>
      <c r="N126" s="1"/>
      <c r="O126" s="1"/>
      <c r="P126" s="1"/>
      <c r="Q126" s="1"/>
    </row>
    <row r="127" spans="1:17" ht="14.45" customHeight="1" thickBot="1">
      <c r="B127" s="1840" t="s">
        <v>89</v>
      </c>
      <c r="C127" s="1841"/>
      <c r="D127" s="1841"/>
      <c r="E127" s="1842"/>
      <c r="F127" s="19">
        <v>9.5510000000000002</v>
      </c>
      <c r="G127" s="20">
        <v>0.15</v>
      </c>
      <c r="H127" s="21">
        <v>0.19600000000000001</v>
      </c>
      <c r="I127" s="22">
        <v>9.8970000000000002</v>
      </c>
      <c r="J127" s="19">
        <v>12.669</v>
      </c>
      <c r="K127" s="20">
        <v>0.23</v>
      </c>
      <c r="L127" s="21">
        <v>0.20499999999999999</v>
      </c>
      <c r="M127" s="22">
        <v>13.103999999999999</v>
      </c>
    </row>
    <row r="128" spans="1:17" s="14" customFormat="1" ht="29.45" customHeight="1" thickBot="1">
      <c r="A128" s="31"/>
      <c r="B128" s="1819" t="s">
        <v>90</v>
      </c>
      <c r="C128" s="1820"/>
      <c r="D128" s="1820"/>
      <c r="E128" s="1821"/>
      <c r="F128" s="10">
        <v>247.90199999999999</v>
      </c>
      <c r="G128" s="11">
        <v>0</v>
      </c>
      <c r="H128" s="12">
        <v>0</v>
      </c>
      <c r="I128" s="13">
        <v>247.90199999999999</v>
      </c>
      <c r="J128" s="10">
        <v>222.589</v>
      </c>
      <c r="K128" s="11">
        <v>0</v>
      </c>
      <c r="L128" s="12">
        <v>0</v>
      </c>
      <c r="M128" s="13">
        <v>222.589</v>
      </c>
      <c r="N128" s="31"/>
      <c r="O128" s="31"/>
      <c r="P128" s="31"/>
      <c r="Q128" s="31"/>
    </row>
    <row r="129" spans="1:17" ht="12.75" customHeight="1">
      <c r="B129" s="1861" t="s">
        <v>91</v>
      </c>
      <c r="C129" s="1862"/>
      <c r="D129" s="1862"/>
      <c r="E129" s="1863"/>
      <c r="F129" s="15">
        <v>235.16399999999999</v>
      </c>
      <c r="G129" s="16">
        <v>0</v>
      </c>
      <c r="H129" s="17">
        <v>0</v>
      </c>
      <c r="I129" s="18">
        <v>235.16399999999999</v>
      </c>
      <c r="J129" s="15">
        <v>209.851</v>
      </c>
      <c r="K129" s="16">
        <v>0</v>
      </c>
      <c r="L129" s="17">
        <v>0</v>
      </c>
      <c r="M129" s="18">
        <v>209.851</v>
      </c>
    </row>
    <row r="130" spans="1:17" ht="16.149999999999999" customHeight="1" thickBot="1">
      <c r="B130" s="1846" t="s">
        <v>92</v>
      </c>
      <c r="C130" s="1847"/>
      <c r="D130" s="1847"/>
      <c r="E130" s="1848"/>
      <c r="F130" s="19">
        <v>12.738</v>
      </c>
      <c r="G130" s="20">
        <v>0</v>
      </c>
      <c r="H130" s="21">
        <v>0</v>
      </c>
      <c r="I130" s="22">
        <v>12.738</v>
      </c>
      <c r="J130" s="19">
        <v>12.738</v>
      </c>
      <c r="K130" s="20">
        <v>0</v>
      </c>
      <c r="L130" s="21">
        <v>0</v>
      </c>
      <c r="M130" s="22">
        <v>12.738</v>
      </c>
    </row>
    <row r="131" spans="1:17" s="14" customFormat="1" ht="12.75" customHeight="1" thickBot="1">
      <c r="A131" s="31"/>
      <c r="B131" s="1855" t="s">
        <v>93</v>
      </c>
      <c r="C131" s="1856"/>
      <c r="D131" s="1856"/>
      <c r="E131" s="1857"/>
      <c r="F131" s="10">
        <v>3485.3009999999999</v>
      </c>
      <c r="G131" s="11">
        <v>632.221</v>
      </c>
      <c r="H131" s="12">
        <v>174.33500000000001</v>
      </c>
      <c r="I131" s="13">
        <v>4291.857</v>
      </c>
      <c r="J131" s="10">
        <v>2381.596</v>
      </c>
      <c r="K131" s="11">
        <v>508.46699999999998</v>
      </c>
      <c r="L131" s="12">
        <v>148.78299999999999</v>
      </c>
      <c r="M131" s="13">
        <v>3038.846</v>
      </c>
      <c r="N131" s="31"/>
      <c r="O131" s="31"/>
      <c r="P131" s="31"/>
      <c r="Q131" s="31"/>
    </row>
    <row r="132" spans="1:17" ht="12.75" customHeight="1">
      <c r="B132" s="1858" t="s">
        <v>20</v>
      </c>
      <c r="C132" s="1859"/>
      <c r="D132" s="1859"/>
      <c r="E132" s="1860"/>
      <c r="F132" s="28">
        <v>83.203999999999994</v>
      </c>
      <c r="G132" s="29">
        <v>46.588999999999999</v>
      </c>
      <c r="H132" s="30">
        <v>4.6399999999999997</v>
      </c>
      <c r="I132" s="18">
        <v>134.43299999999999</v>
      </c>
      <c r="J132" s="28">
        <v>82.674999999999997</v>
      </c>
      <c r="K132" s="29">
        <v>50.103000000000002</v>
      </c>
      <c r="L132" s="30">
        <v>5.9</v>
      </c>
      <c r="M132" s="18">
        <v>138.678</v>
      </c>
    </row>
    <row r="133" spans="1:17" ht="12.75" customHeight="1">
      <c r="B133" s="1840" t="s">
        <v>94</v>
      </c>
      <c r="C133" s="1841"/>
      <c r="D133" s="1841"/>
      <c r="E133" s="1842"/>
      <c r="F133" s="32">
        <v>12.023</v>
      </c>
      <c r="G133" s="33">
        <v>13.76</v>
      </c>
      <c r="H133" s="34">
        <v>0.72299999999999998</v>
      </c>
      <c r="I133" s="22">
        <v>26.506</v>
      </c>
      <c r="J133" s="32">
        <v>13.372999999999999</v>
      </c>
      <c r="K133" s="33">
        <v>14.305999999999999</v>
      </c>
      <c r="L133" s="34">
        <v>0.56399999999999995</v>
      </c>
      <c r="M133" s="22">
        <v>28.242999999999999</v>
      </c>
    </row>
    <row r="134" spans="1:17" ht="12.75" customHeight="1">
      <c r="B134" s="1840" t="s">
        <v>359</v>
      </c>
      <c r="C134" s="1841"/>
      <c r="D134" s="1841"/>
      <c r="E134" s="1842"/>
      <c r="F134" s="32">
        <v>0</v>
      </c>
      <c r="G134" s="33">
        <v>4.0000000000000001E-3</v>
      </c>
      <c r="H134" s="34">
        <v>0</v>
      </c>
      <c r="I134" s="22">
        <v>4.0000000000000001E-3</v>
      </c>
      <c r="J134" s="32">
        <v>-1E-3</v>
      </c>
      <c r="K134" s="33">
        <v>0</v>
      </c>
      <c r="L134" s="34">
        <v>0</v>
      </c>
      <c r="M134" s="22">
        <v>-1E-3</v>
      </c>
    </row>
    <row r="135" spans="1:17" ht="12.75" customHeight="1">
      <c r="B135" s="1840" t="s">
        <v>95</v>
      </c>
      <c r="C135" s="1841"/>
      <c r="D135" s="1841"/>
      <c r="E135" s="1842"/>
      <c r="F135" s="32">
        <v>0</v>
      </c>
      <c r="G135" s="33">
        <v>0</v>
      </c>
      <c r="H135" s="34">
        <v>5.0000000000000001E-3</v>
      </c>
      <c r="I135" s="22">
        <v>5.0000000000000001E-3</v>
      </c>
      <c r="J135" s="32">
        <v>0</v>
      </c>
      <c r="K135" s="33">
        <v>1.7929999999999999</v>
      </c>
      <c r="L135" s="34">
        <v>5.0000000000000001E-3</v>
      </c>
      <c r="M135" s="22">
        <v>1.798</v>
      </c>
      <c r="N135" s="1"/>
      <c r="O135" s="1"/>
      <c r="P135" s="1"/>
      <c r="Q135" s="1"/>
    </row>
    <row r="136" spans="1:17" ht="12.75" customHeight="1">
      <c r="B136" s="1843" t="s">
        <v>96</v>
      </c>
      <c r="C136" s="1844"/>
      <c r="D136" s="1844"/>
      <c r="E136" s="1845"/>
      <c r="F136" s="32">
        <v>118.128</v>
      </c>
      <c r="G136" s="33">
        <v>19.152000000000001</v>
      </c>
      <c r="H136" s="34">
        <v>13.804</v>
      </c>
      <c r="I136" s="22">
        <v>151.084</v>
      </c>
      <c r="J136" s="32">
        <v>117.108</v>
      </c>
      <c r="K136" s="33">
        <v>19.154</v>
      </c>
      <c r="L136" s="34">
        <v>12.459</v>
      </c>
      <c r="M136" s="22">
        <v>148.721</v>
      </c>
    </row>
    <row r="137" spans="1:17" ht="12.75" customHeight="1">
      <c r="B137" s="1840" t="s">
        <v>97</v>
      </c>
      <c r="C137" s="1841"/>
      <c r="D137" s="1841"/>
      <c r="E137" s="1842"/>
      <c r="F137" s="32">
        <v>1858.3340000000001</v>
      </c>
      <c r="G137" s="33">
        <v>260.625</v>
      </c>
      <c r="H137" s="34">
        <v>124.035</v>
      </c>
      <c r="I137" s="22">
        <v>2242.9940000000001</v>
      </c>
      <c r="J137" s="32">
        <v>1620.0530000000001</v>
      </c>
      <c r="K137" s="33">
        <v>267.61700000000002</v>
      </c>
      <c r="L137" s="34">
        <v>102.15900000000001</v>
      </c>
      <c r="M137" s="22">
        <v>1989.829</v>
      </c>
    </row>
    <row r="138" spans="1:17" ht="15" customHeight="1" thickBot="1">
      <c r="B138" s="1846" t="s">
        <v>98</v>
      </c>
      <c r="C138" s="1847"/>
      <c r="D138" s="1847"/>
      <c r="E138" s="1848"/>
      <c r="F138" s="47">
        <v>1413.6120000000001</v>
      </c>
      <c r="G138" s="48">
        <v>292.09100000000001</v>
      </c>
      <c r="H138" s="49">
        <v>31.128</v>
      </c>
      <c r="I138" s="26">
        <v>1736.8309999999999</v>
      </c>
      <c r="J138" s="47">
        <v>548.38800000000003</v>
      </c>
      <c r="K138" s="48">
        <v>155.494</v>
      </c>
      <c r="L138" s="49">
        <v>27.696000000000002</v>
      </c>
      <c r="M138" s="26">
        <v>731.57799999999997</v>
      </c>
    </row>
    <row r="139" spans="1:17" s="14" customFormat="1" ht="12.75" customHeight="1" thickBot="1">
      <c r="A139" s="31"/>
      <c r="B139" s="1819" t="s">
        <v>99</v>
      </c>
      <c r="C139" s="1820"/>
      <c r="D139" s="1820"/>
      <c r="E139" s="1821"/>
      <c r="F139" s="10">
        <v>599.77599999999995</v>
      </c>
      <c r="G139" s="11">
        <v>401.41199999999998</v>
      </c>
      <c r="H139" s="12">
        <v>82.373000000000005</v>
      </c>
      <c r="I139" s="13">
        <v>1083.5609999999999</v>
      </c>
      <c r="J139" s="10">
        <v>533.79100000000005</v>
      </c>
      <c r="K139" s="11">
        <v>308.20499999999998</v>
      </c>
      <c r="L139" s="12">
        <v>45.578000000000003</v>
      </c>
      <c r="M139" s="13">
        <v>887.57399999999996</v>
      </c>
      <c r="N139" s="31"/>
      <c r="O139" s="31"/>
      <c r="P139" s="31"/>
      <c r="Q139" s="31"/>
    </row>
    <row r="140" spans="1:17" ht="12.75" customHeight="1">
      <c r="B140" s="1849" t="s">
        <v>100</v>
      </c>
      <c r="C140" s="1850"/>
      <c r="D140" s="1850"/>
      <c r="E140" s="1851"/>
      <c r="F140" s="15">
        <v>3526.4140000000002</v>
      </c>
      <c r="G140" s="16">
        <v>1087.3969999999999</v>
      </c>
      <c r="H140" s="17">
        <v>407.23599999999999</v>
      </c>
      <c r="I140" s="18">
        <v>5021.0469999999996</v>
      </c>
      <c r="J140" s="15">
        <v>3406.453</v>
      </c>
      <c r="K140" s="16">
        <v>900.25800000000004</v>
      </c>
      <c r="L140" s="17">
        <v>241.68299999999999</v>
      </c>
      <c r="M140" s="18">
        <v>4548.3940000000002</v>
      </c>
    </row>
    <row r="141" spans="1:17" ht="26.25" customHeight="1" thickBot="1">
      <c r="B141" s="1852" t="s">
        <v>101</v>
      </c>
      <c r="C141" s="1853"/>
      <c r="D141" s="1853"/>
      <c r="E141" s="1854"/>
      <c r="F141" s="23">
        <v>-2926.6379999999999</v>
      </c>
      <c r="G141" s="24">
        <v>-685.98500000000001</v>
      </c>
      <c r="H141" s="25">
        <v>-324.863</v>
      </c>
      <c r="I141" s="26">
        <v>-3937.4859999999999</v>
      </c>
      <c r="J141" s="23">
        <v>-2872.6619999999998</v>
      </c>
      <c r="K141" s="24">
        <v>-592.053</v>
      </c>
      <c r="L141" s="25">
        <v>-196.10499999999999</v>
      </c>
      <c r="M141" s="26">
        <v>-3660.82</v>
      </c>
    </row>
    <row r="142" spans="1:17" s="14" customFormat="1" ht="12.75" customHeight="1" thickBot="1">
      <c r="A142" s="31"/>
      <c r="B142" s="1819" t="s">
        <v>102</v>
      </c>
      <c r="C142" s="1820"/>
      <c r="D142" s="1820"/>
      <c r="E142" s="1821"/>
      <c r="F142" s="10">
        <v>396.80700000000002</v>
      </c>
      <c r="G142" s="11">
        <v>315.93799999999999</v>
      </c>
      <c r="H142" s="12">
        <v>133.45500000000001</v>
      </c>
      <c r="I142" s="13">
        <v>846.2</v>
      </c>
      <c r="J142" s="10">
        <v>398.67200000000003</v>
      </c>
      <c r="K142" s="11">
        <v>321.11599999999999</v>
      </c>
      <c r="L142" s="12">
        <v>138.13499999999999</v>
      </c>
      <c r="M142" s="13">
        <v>857.923</v>
      </c>
      <c r="N142" s="31"/>
      <c r="O142" s="31"/>
      <c r="P142" s="31"/>
      <c r="Q142" s="31"/>
    </row>
    <row r="143" spans="1:17" ht="12.75" customHeight="1">
      <c r="B143" s="1843" t="s">
        <v>103</v>
      </c>
      <c r="C143" s="1844"/>
      <c r="D143" s="1844"/>
      <c r="E143" s="1845"/>
      <c r="F143" s="19">
        <v>291.21300000000002</v>
      </c>
      <c r="G143" s="20">
        <v>166.02</v>
      </c>
      <c r="H143" s="21">
        <v>53.085000000000001</v>
      </c>
      <c r="I143" s="22">
        <v>510.31799999999998</v>
      </c>
      <c r="J143" s="19">
        <v>310.35000000000002</v>
      </c>
      <c r="K143" s="20">
        <v>167.66399999999999</v>
      </c>
      <c r="L143" s="21">
        <v>54.664999999999999</v>
      </c>
      <c r="M143" s="22">
        <v>532.67899999999997</v>
      </c>
    </row>
    <row r="144" spans="1:17" ht="12.75" customHeight="1">
      <c r="B144" s="1843" t="s">
        <v>104</v>
      </c>
      <c r="C144" s="1844"/>
      <c r="D144" s="1844"/>
      <c r="E144" s="1845"/>
      <c r="F144" s="19">
        <v>1727.403</v>
      </c>
      <c r="G144" s="20">
        <v>729.42499999999995</v>
      </c>
      <c r="H144" s="21">
        <v>281.89499999999998</v>
      </c>
      <c r="I144" s="22">
        <v>2738.723</v>
      </c>
      <c r="J144" s="19">
        <v>1669.268</v>
      </c>
      <c r="K144" s="20">
        <v>741.37400000000002</v>
      </c>
      <c r="L144" s="21">
        <v>292.59100000000001</v>
      </c>
      <c r="M144" s="22">
        <v>2703.2330000000002</v>
      </c>
    </row>
    <row r="145" spans="1:17" ht="12.75" customHeight="1">
      <c r="B145" s="1843" t="s">
        <v>105</v>
      </c>
      <c r="C145" s="1844"/>
      <c r="D145" s="1844"/>
      <c r="E145" s="1845"/>
      <c r="F145" s="19">
        <v>6.726</v>
      </c>
      <c r="G145" s="20">
        <v>0</v>
      </c>
      <c r="H145" s="21">
        <v>92.106999999999999</v>
      </c>
      <c r="I145" s="22">
        <v>98.832999999999998</v>
      </c>
      <c r="J145" s="19">
        <v>6.726</v>
      </c>
      <c r="K145" s="20">
        <v>0</v>
      </c>
      <c r="L145" s="21">
        <v>92.106999999999999</v>
      </c>
      <c r="M145" s="22">
        <v>98.832999999999998</v>
      </c>
    </row>
    <row r="146" spans="1:17" ht="12.75" customHeight="1">
      <c r="B146" s="1843" t="s">
        <v>106</v>
      </c>
      <c r="C146" s="1844"/>
      <c r="D146" s="1844"/>
      <c r="E146" s="1845"/>
      <c r="F146" s="19">
        <v>89.852000000000004</v>
      </c>
      <c r="G146" s="20">
        <v>46.131</v>
      </c>
      <c r="H146" s="21">
        <v>53.140999999999998</v>
      </c>
      <c r="I146" s="22">
        <v>189.124</v>
      </c>
      <c r="J146" s="19">
        <v>101.03100000000001</v>
      </c>
      <c r="K146" s="20">
        <v>55.798999999999999</v>
      </c>
      <c r="L146" s="21">
        <v>52.485999999999997</v>
      </c>
      <c r="M146" s="22">
        <v>209.316</v>
      </c>
    </row>
    <row r="147" spans="1:17" ht="14.45" customHeight="1" thickBot="1">
      <c r="B147" s="1843" t="s">
        <v>107</v>
      </c>
      <c r="C147" s="1844"/>
      <c r="D147" s="1844"/>
      <c r="E147" s="1845"/>
      <c r="F147" s="19">
        <v>-1718.3869999999999</v>
      </c>
      <c r="G147" s="20">
        <v>-625.63800000000003</v>
      </c>
      <c r="H147" s="21">
        <v>-346.77300000000002</v>
      </c>
      <c r="I147" s="22">
        <v>-2690.7979999999998</v>
      </c>
      <c r="J147" s="19">
        <v>-1688.703</v>
      </c>
      <c r="K147" s="20">
        <v>-643.721</v>
      </c>
      <c r="L147" s="21">
        <v>-353.714</v>
      </c>
      <c r="M147" s="22">
        <v>-2686.1379999999999</v>
      </c>
    </row>
    <row r="148" spans="1:17" s="50" customFormat="1" ht="12.75" customHeight="1" thickBot="1">
      <c r="A148" s="31"/>
      <c r="B148" s="1819" t="s">
        <v>108</v>
      </c>
      <c r="C148" s="1820"/>
      <c r="D148" s="1820"/>
      <c r="E148" s="1821"/>
      <c r="F148" s="10">
        <v>7375.8890000000001</v>
      </c>
      <c r="G148" s="11">
        <v>3434.252</v>
      </c>
      <c r="H148" s="12">
        <v>311.60599999999999</v>
      </c>
      <c r="I148" s="13">
        <v>11121.746999999999</v>
      </c>
      <c r="J148" s="10">
        <v>7356.8280000000004</v>
      </c>
      <c r="K148" s="11">
        <v>3427.375</v>
      </c>
      <c r="L148" s="12">
        <v>304.142</v>
      </c>
      <c r="M148" s="13">
        <v>11088.344999999999</v>
      </c>
      <c r="N148" s="31"/>
      <c r="O148" s="31"/>
      <c r="P148" s="31"/>
      <c r="Q148" s="31"/>
    </row>
    <row r="149" spans="1:17" s="54" customFormat="1" ht="12.75" customHeight="1">
      <c r="A149" s="35"/>
      <c r="B149" s="1837" t="s">
        <v>109</v>
      </c>
      <c r="C149" s="1838"/>
      <c r="D149" s="1838"/>
      <c r="E149" s="1839"/>
      <c r="F149" s="51">
        <v>234.374</v>
      </c>
      <c r="G149" s="52">
        <v>104.55</v>
      </c>
      <c r="H149" s="53">
        <v>0</v>
      </c>
      <c r="I149" s="18">
        <v>338.92399999999998</v>
      </c>
      <c r="J149" s="51">
        <v>234.374</v>
      </c>
      <c r="K149" s="52">
        <v>104.55</v>
      </c>
      <c r="L149" s="53">
        <v>0</v>
      </c>
      <c r="M149" s="18">
        <v>338.92399999999998</v>
      </c>
      <c r="N149" s="35"/>
      <c r="O149" s="35"/>
      <c r="P149" s="35"/>
      <c r="Q149" s="35"/>
    </row>
    <row r="150" spans="1:17" s="54" customFormat="1" ht="12.75" customHeight="1">
      <c r="A150" s="35"/>
      <c r="B150" s="1813" t="s">
        <v>110</v>
      </c>
      <c r="C150" s="1814"/>
      <c r="D150" s="1814"/>
      <c r="E150" s="1815"/>
      <c r="F150" s="55">
        <v>8038.02</v>
      </c>
      <c r="G150" s="56">
        <v>3465.527</v>
      </c>
      <c r="H150" s="57">
        <v>319.37799999999999</v>
      </c>
      <c r="I150" s="22">
        <v>11822.924999999999</v>
      </c>
      <c r="J150" s="55">
        <v>8048.98</v>
      </c>
      <c r="K150" s="56">
        <v>3468.2640000000001</v>
      </c>
      <c r="L150" s="57">
        <v>362.71699999999998</v>
      </c>
      <c r="M150" s="22">
        <v>11879.960999999999</v>
      </c>
      <c r="N150" s="35"/>
      <c r="O150" s="35"/>
      <c r="P150" s="35"/>
      <c r="Q150" s="35"/>
    </row>
    <row r="151" spans="1:17" s="54" customFormat="1" ht="12.75" customHeight="1">
      <c r="A151" s="35"/>
      <c r="B151" s="1813" t="s">
        <v>111</v>
      </c>
      <c r="C151" s="1814"/>
      <c r="D151" s="1814"/>
      <c r="E151" s="1815"/>
      <c r="F151" s="55">
        <v>4598.1499999999996</v>
      </c>
      <c r="G151" s="56">
        <v>1611.499</v>
      </c>
      <c r="H151" s="57">
        <v>428.42599999999999</v>
      </c>
      <c r="I151" s="22">
        <v>6638.0749999999998</v>
      </c>
      <c r="J151" s="55">
        <v>4584.4260000000004</v>
      </c>
      <c r="K151" s="56">
        <v>1627.4269999999999</v>
      </c>
      <c r="L151" s="57">
        <v>432.97800000000001</v>
      </c>
      <c r="M151" s="22">
        <v>6644.8310000000001</v>
      </c>
      <c r="N151" s="35"/>
      <c r="O151" s="35"/>
      <c r="P151" s="35"/>
      <c r="Q151" s="35"/>
    </row>
    <row r="152" spans="1:17" s="54" customFormat="1" ht="12.75" customHeight="1">
      <c r="A152" s="35"/>
      <c r="B152" s="1813" t="s">
        <v>112</v>
      </c>
      <c r="C152" s="1814"/>
      <c r="D152" s="1814"/>
      <c r="E152" s="1815"/>
      <c r="F152" s="55">
        <v>616.73199999999997</v>
      </c>
      <c r="G152" s="56">
        <v>123.961</v>
      </c>
      <c r="H152" s="57">
        <v>39.655000000000001</v>
      </c>
      <c r="I152" s="22">
        <v>780.34799999999996</v>
      </c>
      <c r="J152" s="55">
        <v>633.59500000000003</v>
      </c>
      <c r="K152" s="56">
        <v>135.40100000000001</v>
      </c>
      <c r="L152" s="57">
        <v>39.655000000000001</v>
      </c>
      <c r="M152" s="22">
        <v>808.65099999999995</v>
      </c>
      <c r="N152" s="35"/>
      <c r="O152" s="35"/>
      <c r="P152" s="35"/>
      <c r="Q152" s="35"/>
    </row>
    <row r="153" spans="1:17" s="54" customFormat="1" ht="12.75" customHeight="1">
      <c r="A153" s="35"/>
      <c r="B153" s="1813" t="s">
        <v>113</v>
      </c>
      <c r="C153" s="1814"/>
      <c r="D153" s="1814"/>
      <c r="E153" s="1815"/>
      <c r="F153" s="55">
        <v>98.498000000000005</v>
      </c>
      <c r="G153" s="56">
        <v>30.451000000000001</v>
      </c>
      <c r="H153" s="57">
        <v>53.122999999999998</v>
      </c>
      <c r="I153" s="22">
        <v>182.072</v>
      </c>
      <c r="J153" s="55">
        <v>141.61799999999999</v>
      </c>
      <c r="K153" s="56">
        <v>34.613</v>
      </c>
      <c r="L153" s="57">
        <v>2.7749999999999999</v>
      </c>
      <c r="M153" s="22">
        <v>179.006</v>
      </c>
      <c r="N153" s="35"/>
      <c r="O153" s="35"/>
      <c r="P153" s="35"/>
      <c r="Q153" s="35"/>
    </row>
    <row r="154" spans="1:17" s="54" customFormat="1" ht="12.75" customHeight="1">
      <c r="A154" s="35"/>
      <c r="B154" s="1840" t="s">
        <v>114</v>
      </c>
      <c r="C154" s="1841"/>
      <c r="D154" s="1841"/>
      <c r="E154" s="1842"/>
      <c r="F154" s="55">
        <v>-6209.8850000000002</v>
      </c>
      <c r="G154" s="56">
        <v>-1877.923</v>
      </c>
      <c r="H154" s="57">
        <v>-528.976</v>
      </c>
      <c r="I154" s="22">
        <v>-8616.7839999999997</v>
      </c>
      <c r="J154" s="55">
        <v>-6278.7629999999999</v>
      </c>
      <c r="K154" s="56">
        <v>-1919.067</v>
      </c>
      <c r="L154" s="57">
        <v>-533.98299999999995</v>
      </c>
      <c r="M154" s="22">
        <v>-8731.8130000000001</v>
      </c>
      <c r="N154" s="35"/>
      <c r="O154" s="35"/>
      <c r="P154" s="35"/>
      <c r="Q154" s="35"/>
    </row>
    <row r="155" spans="1:17" s="54" customFormat="1" ht="12.75" customHeight="1" thickBot="1">
      <c r="A155" s="35"/>
      <c r="B155" s="1822" t="s">
        <v>115</v>
      </c>
      <c r="C155" s="1823"/>
      <c r="D155" s="1823"/>
      <c r="E155" s="1824"/>
      <c r="F155" s="58">
        <v>0</v>
      </c>
      <c r="G155" s="59">
        <v>-23.812999999999999</v>
      </c>
      <c r="H155" s="60">
        <v>0</v>
      </c>
      <c r="I155" s="26">
        <v>-23.812999999999999</v>
      </c>
      <c r="J155" s="58">
        <v>-7.4020000000000001</v>
      </c>
      <c r="K155" s="59">
        <v>-23.812999999999999</v>
      </c>
      <c r="L155" s="60">
        <v>0</v>
      </c>
      <c r="M155" s="26">
        <v>-31.215</v>
      </c>
      <c r="N155" s="35"/>
      <c r="O155" s="35"/>
      <c r="P155" s="35"/>
      <c r="Q155" s="35"/>
    </row>
    <row r="156" spans="1:17" s="50" customFormat="1" ht="12.75" customHeight="1" thickBot="1">
      <c r="A156" s="31"/>
      <c r="B156" s="1825" t="s">
        <v>116</v>
      </c>
      <c r="C156" s="1826"/>
      <c r="D156" s="1826"/>
      <c r="E156" s="1827"/>
      <c r="F156" s="10">
        <v>0</v>
      </c>
      <c r="G156" s="11">
        <v>0</v>
      </c>
      <c r="H156" s="12">
        <v>3.746</v>
      </c>
      <c r="I156" s="13">
        <v>3.746</v>
      </c>
      <c r="J156" s="10">
        <v>0</v>
      </c>
      <c r="K156" s="11">
        <v>0</v>
      </c>
      <c r="L156" s="12">
        <v>3.746</v>
      </c>
      <c r="M156" s="13">
        <v>3.746</v>
      </c>
      <c r="N156" s="31"/>
      <c r="O156" s="31"/>
      <c r="P156" s="31"/>
      <c r="Q156" s="31"/>
    </row>
    <row r="157" spans="1:17" s="54" customFormat="1" ht="27" customHeight="1">
      <c r="A157" s="35"/>
      <c r="B157" s="1828" t="s">
        <v>117</v>
      </c>
      <c r="C157" s="1829"/>
      <c r="D157" s="1829"/>
      <c r="E157" s="1830"/>
      <c r="F157" s="51">
        <v>0</v>
      </c>
      <c r="G157" s="52">
        <v>1.7010000000000001</v>
      </c>
      <c r="H157" s="53">
        <v>3.746</v>
      </c>
      <c r="I157" s="18">
        <v>5.4470000000000001</v>
      </c>
      <c r="J157" s="51">
        <v>0</v>
      </c>
      <c r="K157" s="52">
        <v>1.7010000000000001</v>
      </c>
      <c r="L157" s="53">
        <v>3.746</v>
      </c>
      <c r="M157" s="18">
        <v>5.4470000000000001</v>
      </c>
      <c r="N157" s="35"/>
      <c r="O157" s="35"/>
      <c r="P157" s="35"/>
      <c r="Q157" s="35"/>
    </row>
    <row r="158" spans="1:17" s="54" customFormat="1" ht="16.899999999999999" customHeight="1" thickBot="1">
      <c r="A158" s="35"/>
      <c r="B158" s="1831" t="s">
        <v>360</v>
      </c>
      <c r="C158" s="1832"/>
      <c r="D158" s="1832"/>
      <c r="E158" s="1833"/>
      <c r="F158" s="977">
        <v>0</v>
      </c>
      <c r="G158" s="851">
        <v>-1.7010000000000001</v>
      </c>
      <c r="H158" s="852">
        <v>0</v>
      </c>
      <c r="I158" s="27">
        <v>-1.7010000000000001</v>
      </c>
      <c r="J158" s="977">
        <v>0</v>
      </c>
      <c r="K158" s="851">
        <v>-1.7010000000000001</v>
      </c>
      <c r="L158" s="852">
        <v>0</v>
      </c>
      <c r="M158" s="27">
        <v>-1.7010000000000001</v>
      </c>
    </row>
    <row r="159" spans="1:17" s="50" customFormat="1" ht="16.149999999999999" customHeight="1" thickBot="1">
      <c r="A159" s="31"/>
      <c r="B159" s="1834" t="s">
        <v>361</v>
      </c>
      <c r="C159" s="1835"/>
      <c r="D159" s="1835"/>
      <c r="E159" s="1836"/>
      <c r="F159" s="10">
        <v>-7.4660000000000002</v>
      </c>
      <c r="G159" s="11">
        <v>-3.38</v>
      </c>
      <c r="H159" s="12">
        <v>0</v>
      </c>
      <c r="I159" s="13">
        <v>-10.846</v>
      </c>
      <c r="J159" s="10">
        <v>-12.669</v>
      </c>
      <c r="K159" s="11">
        <v>-8.2210000000000001</v>
      </c>
      <c r="L159" s="12">
        <v>0</v>
      </c>
      <c r="M159" s="13">
        <v>-20.89</v>
      </c>
      <c r="N159" s="31"/>
      <c r="O159" s="31"/>
      <c r="P159" s="31"/>
      <c r="Q159" s="31"/>
    </row>
    <row r="160" spans="1:17" s="54" customFormat="1" ht="29.45" customHeight="1">
      <c r="A160" s="35"/>
      <c r="B160" s="1837" t="s">
        <v>118</v>
      </c>
      <c r="C160" s="1838"/>
      <c r="D160" s="1838"/>
      <c r="E160" s="1839"/>
      <c r="F160" s="51">
        <v>42656.343000000001</v>
      </c>
      <c r="G160" s="52">
        <v>3328.7750000000001</v>
      </c>
      <c r="H160" s="53">
        <v>62.475000000000001</v>
      </c>
      <c r="I160" s="18">
        <v>46047.593000000001</v>
      </c>
      <c r="J160" s="51">
        <v>43343.273999999998</v>
      </c>
      <c r="K160" s="52">
        <v>3449.2849999999999</v>
      </c>
      <c r="L160" s="53">
        <v>62.335000000000001</v>
      </c>
      <c r="M160" s="18">
        <v>46854.894</v>
      </c>
      <c r="N160" s="35"/>
      <c r="O160" s="35"/>
      <c r="P160" s="35"/>
      <c r="Q160" s="35"/>
    </row>
    <row r="161" spans="1:56" s="54" customFormat="1" ht="26.25" customHeight="1">
      <c r="A161" s="35"/>
      <c r="B161" s="1813" t="s">
        <v>119</v>
      </c>
      <c r="C161" s="1814"/>
      <c r="D161" s="1814"/>
      <c r="E161" s="1815"/>
      <c r="F161" s="55">
        <v>974.86199999999997</v>
      </c>
      <c r="G161" s="56">
        <v>131.392</v>
      </c>
      <c r="H161" s="57">
        <v>0</v>
      </c>
      <c r="I161" s="22">
        <v>1106.2539999999999</v>
      </c>
      <c r="J161" s="55">
        <v>846.46600000000001</v>
      </c>
      <c r="K161" s="56">
        <v>105.477</v>
      </c>
      <c r="L161" s="57">
        <v>0</v>
      </c>
      <c r="M161" s="22">
        <v>951.94299999999998</v>
      </c>
      <c r="N161" s="35"/>
      <c r="O161" s="35"/>
      <c r="P161" s="35"/>
      <c r="Q161" s="35"/>
    </row>
    <row r="162" spans="1:56" s="54" customFormat="1" ht="21.75" customHeight="1">
      <c r="A162" s="35"/>
      <c r="B162" s="1813" t="s">
        <v>120</v>
      </c>
      <c r="C162" s="1814"/>
      <c r="D162" s="1814"/>
      <c r="E162" s="1815"/>
      <c r="F162" s="55">
        <v>-42664.671999999999</v>
      </c>
      <c r="G162" s="56">
        <v>-3269.9609999999998</v>
      </c>
      <c r="H162" s="57">
        <v>-62.475000000000001</v>
      </c>
      <c r="I162" s="22">
        <v>-45997.108</v>
      </c>
      <c r="J162" s="55">
        <v>-43355.633999999998</v>
      </c>
      <c r="K162" s="56">
        <v>-3395.3139999999999</v>
      </c>
      <c r="L162" s="57">
        <v>-62.335000000000001</v>
      </c>
      <c r="M162" s="22">
        <v>-46813.283000000003</v>
      </c>
      <c r="N162" s="35"/>
      <c r="O162" s="35"/>
      <c r="P162" s="35"/>
      <c r="Q162" s="35"/>
    </row>
    <row r="163" spans="1:56" s="54" customFormat="1" ht="26.25" customHeight="1">
      <c r="A163" s="35"/>
      <c r="B163" s="1813" t="s">
        <v>121</v>
      </c>
      <c r="C163" s="1814"/>
      <c r="D163" s="1814"/>
      <c r="E163" s="1815"/>
      <c r="F163" s="55">
        <v>-975.59699999999998</v>
      </c>
      <c r="G163" s="56">
        <v>-193.58500000000001</v>
      </c>
      <c r="H163" s="57">
        <v>0</v>
      </c>
      <c r="I163" s="22">
        <v>-1169.182</v>
      </c>
      <c r="J163" s="55">
        <v>-846.61800000000005</v>
      </c>
      <c r="K163" s="56">
        <v>-167.66800000000001</v>
      </c>
      <c r="L163" s="57">
        <v>0</v>
      </c>
      <c r="M163" s="22">
        <v>-1014.2859999999999</v>
      </c>
      <c r="N163" s="35"/>
      <c r="O163" s="35"/>
      <c r="P163" s="35"/>
      <c r="Q163" s="35"/>
    </row>
    <row r="164" spans="1:56" s="54" customFormat="1" ht="28.15" customHeight="1">
      <c r="A164" s="35"/>
      <c r="B164" s="1816" t="s">
        <v>122</v>
      </c>
      <c r="C164" s="1817"/>
      <c r="D164" s="1817"/>
      <c r="E164" s="1818"/>
      <c r="F164" s="55">
        <v>63.643000000000001</v>
      </c>
      <c r="G164" s="56">
        <v>125.327</v>
      </c>
      <c r="H164" s="57">
        <v>0.39900000000000002</v>
      </c>
      <c r="I164" s="22">
        <v>189.369</v>
      </c>
      <c r="J164" s="55">
        <v>63.749000000000002</v>
      </c>
      <c r="K164" s="56">
        <v>125.16500000000001</v>
      </c>
      <c r="L164" s="57">
        <v>0.41399999999999998</v>
      </c>
      <c r="M164" s="22">
        <v>189.328</v>
      </c>
      <c r="N164" s="35"/>
      <c r="O164" s="35"/>
      <c r="P164" s="35"/>
      <c r="Q164" s="35"/>
    </row>
    <row r="165" spans="1:56" s="54" customFormat="1" ht="15" customHeight="1" thickBot="1">
      <c r="A165" s="35"/>
      <c r="B165" s="1816" t="s">
        <v>123</v>
      </c>
      <c r="C165" s="1817"/>
      <c r="D165" s="1817"/>
      <c r="E165" s="1818"/>
      <c r="F165" s="58">
        <v>-62.045000000000002</v>
      </c>
      <c r="G165" s="59">
        <v>-125.328</v>
      </c>
      <c r="H165" s="60">
        <v>-0.39900000000000002</v>
      </c>
      <c r="I165" s="26">
        <v>-187.77199999999999</v>
      </c>
      <c r="J165" s="58">
        <v>-63.905999999999999</v>
      </c>
      <c r="K165" s="59">
        <v>-125.166</v>
      </c>
      <c r="L165" s="60">
        <v>-0.41399999999999998</v>
      </c>
      <c r="M165" s="26">
        <v>-189.48599999999999</v>
      </c>
      <c r="N165" s="35"/>
      <c r="O165" s="35"/>
      <c r="P165" s="35"/>
      <c r="Q165" s="35"/>
    </row>
    <row r="166" spans="1:56" s="14" customFormat="1" ht="13.15" customHeight="1" thickBot="1">
      <c r="A166" s="31"/>
      <c r="B166" s="1819" t="s">
        <v>124</v>
      </c>
      <c r="C166" s="1820"/>
      <c r="D166" s="1820"/>
      <c r="E166" s="1821"/>
      <c r="F166" s="10">
        <v>347589.39299999998</v>
      </c>
      <c r="G166" s="11">
        <v>101306.477</v>
      </c>
      <c r="H166" s="12">
        <v>17077.845000000001</v>
      </c>
      <c r="I166" s="13">
        <v>465973.71500000003</v>
      </c>
      <c r="J166" s="10">
        <v>351457.10200000001</v>
      </c>
      <c r="K166" s="11">
        <v>104412.67600000001</v>
      </c>
      <c r="L166" s="12">
        <v>16933.995999999999</v>
      </c>
      <c r="M166" s="13">
        <v>472803.77399999998</v>
      </c>
      <c r="N166" s="31"/>
      <c r="O166" s="31"/>
      <c r="P166" s="31"/>
      <c r="Q166" s="31"/>
    </row>
    <row r="167" spans="1:56">
      <c r="J167" s="35"/>
    </row>
    <row r="168" spans="1:56">
      <c r="B168" s="1808" t="s">
        <v>125</v>
      </c>
      <c r="C168" s="1808"/>
      <c r="D168" s="1808"/>
      <c r="E168" s="1808"/>
      <c r="F168" s="61"/>
      <c r="G168" s="61"/>
      <c r="H168" s="61"/>
      <c r="I168" s="61"/>
      <c r="J168" s="35"/>
    </row>
    <row r="169" spans="1:56" s="35" customFormat="1">
      <c r="B169" s="1"/>
      <c r="C169" s="1"/>
      <c r="D169" s="1"/>
      <c r="E169" s="1"/>
      <c r="F169" s="978"/>
      <c r="G169" s="978"/>
      <c r="H169" s="978"/>
      <c r="I169" s="978"/>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s="35" customFormat="1">
      <c r="B170" s="1"/>
      <c r="C170" s="1"/>
      <c r="D170" s="1"/>
      <c r="E170" s="1"/>
      <c r="F170" s="63"/>
      <c r="G170" s="63"/>
      <c r="H170" s="63"/>
      <c r="I170" s="63"/>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s="2" customFormat="1">
      <c r="B171" s="1"/>
      <c r="C171" s="1"/>
      <c r="D171" s="1"/>
      <c r="E171" s="1"/>
      <c r="F171" s="979"/>
      <c r="G171" s="979"/>
      <c r="H171" s="979"/>
      <c r="I171" s="979"/>
    </row>
    <row r="172" spans="1:56" s="2" customFormat="1">
      <c r="B172" s="1"/>
      <c r="C172" s="1"/>
      <c r="D172" s="1"/>
      <c r="E172" s="1"/>
    </row>
    <row r="173" spans="1:56" s="35" customFormat="1">
      <c r="B173" s="1"/>
      <c r="C173" s="1"/>
      <c r="D173" s="1"/>
      <c r="E173" s="1"/>
      <c r="F173" s="979"/>
      <c r="G173" s="979"/>
      <c r="H173" s="979"/>
      <c r="I173" s="979"/>
      <c r="J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s="2" customFormat="1">
      <c r="B174" s="1"/>
      <c r="C174" s="1"/>
      <c r="D174" s="1"/>
      <c r="E174" s="1"/>
      <c r="F174" s="63"/>
      <c r="G174" s="63"/>
      <c r="H174" s="63"/>
      <c r="I174" s="63"/>
    </row>
    <row r="175" spans="1:56" s="2" customFormat="1">
      <c r="B175" s="1"/>
      <c r="C175" s="1"/>
      <c r="D175" s="1"/>
      <c r="E175" s="1"/>
      <c r="F175" s="63"/>
      <c r="G175" s="63"/>
      <c r="H175" s="63"/>
      <c r="I175" s="63"/>
    </row>
    <row r="177" spans="2:9" s="2" customFormat="1">
      <c r="B177" s="1"/>
      <c r="C177" s="1"/>
      <c r="D177" s="1"/>
      <c r="E177" s="1"/>
      <c r="F177" s="63"/>
      <c r="G177" s="63"/>
      <c r="H177" s="63"/>
      <c r="I177" s="63"/>
    </row>
  </sheetData>
  <mergeCells count="166">
    <mergeCell ref="L3:M3"/>
    <mergeCell ref="B5:E6"/>
    <mergeCell ref="F5:I5"/>
    <mergeCell ref="B7:E7"/>
    <mergeCell ref="B8:E8"/>
    <mergeCell ref="B15:E15"/>
    <mergeCell ref="B16:E16"/>
    <mergeCell ref="B17:E17"/>
    <mergeCell ref="B18:E18"/>
    <mergeCell ref="B19:E19"/>
    <mergeCell ref="B20:E20"/>
    <mergeCell ref="B9:E9"/>
    <mergeCell ref="B10:E10"/>
    <mergeCell ref="B11:E11"/>
    <mergeCell ref="B12:E12"/>
    <mergeCell ref="B13:E13"/>
    <mergeCell ref="B14:E14"/>
    <mergeCell ref="B27:E27"/>
    <mergeCell ref="B28:E28"/>
    <mergeCell ref="B29:E29"/>
    <mergeCell ref="B30:E30"/>
    <mergeCell ref="B31:E31"/>
    <mergeCell ref="B32:E32"/>
    <mergeCell ref="C21:E21"/>
    <mergeCell ref="B22:E22"/>
    <mergeCell ref="B23:E23"/>
    <mergeCell ref="B24:E24"/>
    <mergeCell ref="B25:E25"/>
    <mergeCell ref="B26:E26"/>
    <mergeCell ref="C39:E39"/>
    <mergeCell ref="C40:E40"/>
    <mergeCell ref="B41:E41"/>
    <mergeCell ref="C42:E42"/>
    <mergeCell ref="C43:E43"/>
    <mergeCell ref="B44:E44"/>
    <mergeCell ref="B33:E33"/>
    <mergeCell ref="B34:E34"/>
    <mergeCell ref="B35:E35"/>
    <mergeCell ref="B36:E36"/>
    <mergeCell ref="B37:E37"/>
    <mergeCell ref="B38:E38"/>
    <mergeCell ref="C51:E51"/>
    <mergeCell ref="C52:E52"/>
    <mergeCell ref="C53:E53"/>
    <mergeCell ref="B54:E54"/>
    <mergeCell ref="C55:E55"/>
    <mergeCell ref="C56:E56"/>
    <mergeCell ref="C45:E45"/>
    <mergeCell ref="C46:E46"/>
    <mergeCell ref="B47:E47"/>
    <mergeCell ref="C48:E48"/>
    <mergeCell ref="C49:E49"/>
    <mergeCell ref="B50:E50"/>
    <mergeCell ref="C63:E63"/>
    <mergeCell ref="C64:E64"/>
    <mergeCell ref="C65:E65"/>
    <mergeCell ref="B66:E66"/>
    <mergeCell ref="C67:E67"/>
    <mergeCell ref="C68:E68"/>
    <mergeCell ref="C57:E57"/>
    <mergeCell ref="B58:E58"/>
    <mergeCell ref="C59:E59"/>
    <mergeCell ref="C60:E60"/>
    <mergeCell ref="C61:E61"/>
    <mergeCell ref="B62:E62"/>
    <mergeCell ref="C75:E75"/>
    <mergeCell ref="C76:E76"/>
    <mergeCell ref="B77:E77"/>
    <mergeCell ref="C78:E78"/>
    <mergeCell ref="C79:E79"/>
    <mergeCell ref="C80:E80"/>
    <mergeCell ref="B69:E69"/>
    <mergeCell ref="C70:E70"/>
    <mergeCell ref="C71:E71"/>
    <mergeCell ref="B72:E72"/>
    <mergeCell ref="B73:E73"/>
    <mergeCell ref="C74:E74"/>
    <mergeCell ref="C87:E87"/>
    <mergeCell ref="C88:E88"/>
    <mergeCell ref="B89:E89"/>
    <mergeCell ref="C90:E90"/>
    <mergeCell ref="C91:E91"/>
    <mergeCell ref="B92:E92"/>
    <mergeCell ref="B81:E81"/>
    <mergeCell ref="C82:E82"/>
    <mergeCell ref="C83:E83"/>
    <mergeCell ref="C84:E84"/>
    <mergeCell ref="B85:E85"/>
    <mergeCell ref="C86:E86"/>
    <mergeCell ref="C99:E99"/>
    <mergeCell ref="B100:E100"/>
    <mergeCell ref="C101:E101"/>
    <mergeCell ref="B102:E102"/>
    <mergeCell ref="C103:E103"/>
    <mergeCell ref="C93:E93"/>
    <mergeCell ref="C94:E94"/>
    <mergeCell ref="C95:E95"/>
    <mergeCell ref="B96:E96"/>
    <mergeCell ref="C97:E97"/>
    <mergeCell ref="C98:E98"/>
    <mergeCell ref="C110:E110"/>
    <mergeCell ref="C111:E111"/>
    <mergeCell ref="B112:E112"/>
    <mergeCell ref="C113:E113"/>
    <mergeCell ref="C104:E104"/>
    <mergeCell ref="B105:E105"/>
    <mergeCell ref="C106:E106"/>
    <mergeCell ref="C107:E107"/>
    <mergeCell ref="C108:E108"/>
    <mergeCell ref="B109:E109"/>
    <mergeCell ref="B120:E120"/>
    <mergeCell ref="B121:E121"/>
    <mergeCell ref="B122:E122"/>
    <mergeCell ref="B123:E123"/>
    <mergeCell ref="B124:E124"/>
    <mergeCell ref="B125:E125"/>
    <mergeCell ref="B114:E114"/>
    <mergeCell ref="C115:E115"/>
    <mergeCell ref="C116:E116"/>
    <mergeCell ref="B117:E117"/>
    <mergeCell ref="B118:E118"/>
    <mergeCell ref="B119:E119"/>
    <mergeCell ref="B131:E131"/>
    <mergeCell ref="B132:E132"/>
    <mergeCell ref="B133:E133"/>
    <mergeCell ref="B134:E134"/>
    <mergeCell ref="B135:E135"/>
    <mergeCell ref="B136:E136"/>
    <mergeCell ref="B126:E126"/>
    <mergeCell ref="B127:E127"/>
    <mergeCell ref="B128:E128"/>
    <mergeCell ref="B129:E129"/>
    <mergeCell ref="B130:E130"/>
    <mergeCell ref="B146:E146"/>
    <mergeCell ref="B147:E147"/>
    <mergeCell ref="B148:E148"/>
    <mergeCell ref="B137:E137"/>
    <mergeCell ref="B138:E138"/>
    <mergeCell ref="B139:E139"/>
    <mergeCell ref="B140:E140"/>
    <mergeCell ref="B141:E141"/>
    <mergeCell ref="B142:E142"/>
    <mergeCell ref="B168:E168"/>
    <mergeCell ref="J5:M5"/>
    <mergeCell ref="C2:M2"/>
    <mergeCell ref="B161:E161"/>
    <mergeCell ref="B162:E162"/>
    <mergeCell ref="B163:E163"/>
    <mergeCell ref="B164:E164"/>
    <mergeCell ref="B165:E165"/>
    <mergeCell ref="B166:E166"/>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43:E143"/>
    <mergeCell ref="B144:E144"/>
    <mergeCell ref="B145:E145"/>
  </mergeCells>
  <printOptions horizontalCentered="1"/>
  <pageMargins left="0.7" right="0.7" top="0.75" bottom="0.75" header="0.3" footer="0.3"/>
  <pageSetup paperSize="9" scale="80"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8"/>
  <sheetViews>
    <sheetView zoomScaleNormal="100" workbookViewId="0"/>
  </sheetViews>
  <sheetFormatPr defaultColWidth="9.140625" defaultRowHeight="12.75"/>
  <cols>
    <col min="1" max="1" width="9.140625" style="566"/>
    <col min="2" max="2" width="9.28515625" style="566" customWidth="1"/>
    <col min="3" max="3" width="17" style="567" customWidth="1"/>
    <col min="4" max="4" width="10.28515625" style="566" customWidth="1"/>
    <col min="5" max="9" width="9.7109375" style="566" customWidth="1"/>
    <col min="10" max="14" width="8.7109375" style="566" customWidth="1"/>
    <col min="15" max="15" width="10" style="566" customWidth="1"/>
    <col min="16" max="17" width="9.42578125" style="566" customWidth="1"/>
    <col min="18" max="16384" width="9.140625" style="566"/>
  </cols>
  <sheetData>
    <row r="2" spans="1:21" ht="15" customHeight="1">
      <c r="P2" s="2143"/>
      <c r="Q2" s="2143"/>
      <c r="R2" s="2143"/>
      <c r="S2" s="2143"/>
      <c r="T2" s="2143" t="s">
        <v>260</v>
      </c>
      <c r="U2" s="2143"/>
    </row>
    <row r="3" spans="1:21" ht="15" customHeight="1">
      <c r="B3" s="2144" t="s">
        <v>306</v>
      </c>
      <c r="C3" s="2144"/>
      <c r="D3" s="2144"/>
      <c r="E3" s="2144"/>
      <c r="F3" s="2144"/>
      <c r="G3" s="2144"/>
      <c r="H3" s="2144"/>
      <c r="I3" s="2144"/>
      <c r="J3" s="2144"/>
      <c r="K3" s="2144"/>
      <c r="L3" s="2144"/>
      <c r="M3" s="2144"/>
      <c r="N3" s="2144"/>
      <c r="O3" s="2144"/>
      <c r="P3" s="2144"/>
      <c r="Q3" s="2144"/>
      <c r="R3" s="2144"/>
    </row>
    <row r="4" spans="1:21" ht="15" customHeight="1" thickBot="1">
      <c r="B4" s="568"/>
      <c r="C4" s="568"/>
      <c r="D4" s="568"/>
      <c r="E4" s="568"/>
      <c r="F4" s="568"/>
      <c r="G4" s="568"/>
      <c r="H4" s="568"/>
      <c r="I4" s="568"/>
      <c r="J4" s="748"/>
      <c r="K4" s="748"/>
      <c r="L4" s="570"/>
      <c r="M4" s="570"/>
      <c r="N4" s="570"/>
      <c r="O4" s="570"/>
    </row>
    <row r="5" spans="1:21" ht="18.75" customHeight="1" thickBot="1">
      <c r="A5" s="571"/>
      <c r="B5" s="2145" t="s">
        <v>217</v>
      </c>
      <c r="C5" s="2146"/>
      <c r="D5" s="2158" t="s">
        <v>307</v>
      </c>
      <c r="E5" s="2149"/>
      <c r="F5" s="2149"/>
      <c r="G5" s="2149"/>
      <c r="H5" s="2149"/>
      <c r="I5" s="2150"/>
      <c r="J5" s="2158" t="s">
        <v>308</v>
      </c>
      <c r="K5" s="2149"/>
      <c r="L5" s="2149"/>
      <c r="M5" s="2149"/>
      <c r="N5" s="2149"/>
      <c r="O5" s="2150"/>
      <c r="P5" s="2149" t="s">
        <v>304</v>
      </c>
      <c r="Q5" s="2149"/>
      <c r="R5" s="2149"/>
      <c r="S5" s="2149"/>
      <c r="T5" s="2149"/>
      <c r="U5" s="2150"/>
    </row>
    <row r="6" spans="1:21" ht="17.25" customHeight="1" thickBot="1">
      <c r="A6" s="571"/>
      <c r="B6" s="2147"/>
      <c r="C6" s="2148"/>
      <c r="D6" s="573" t="s">
        <v>309</v>
      </c>
      <c r="E6" s="572" t="s">
        <v>310</v>
      </c>
      <c r="F6" s="865" t="s">
        <v>311</v>
      </c>
      <c r="G6" s="572" t="s">
        <v>299</v>
      </c>
      <c r="H6" s="572" t="s">
        <v>301</v>
      </c>
      <c r="I6" s="575" t="s">
        <v>315</v>
      </c>
      <c r="J6" s="573" t="s">
        <v>309</v>
      </c>
      <c r="K6" s="572" t="s">
        <v>310</v>
      </c>
      <c r="L6" s="865" t="s">
        <v>311</v>
      </c>
      <c r="M6" s="572" t="s">
        <v>299</v>
      </c>
      <c r="N6" s="572" t="s">
        <v>301</v>
      </c>
      <c r="O6" s="575" t="s">
        <v>315</v>
      </c>
      <c r="P6" s="572" t="s">
        <v>309</v>
      </c>
      <c r="Q6" s="572" t="s">
        <v>310</v>
      </c>
      <c r="R6" s="572" t="s">
        <v>311</v>
      </c>
      <c r="S6" s="572" t="s">
        <v>299</v>
      </c>
      <c r="T6" s="572" t="s">
        <v>301</v>
      </c>
      <c r="U6" s="575" t="s">
        <v>315</v>
      </c>
    </row>
    <row r="7" spans="1:21" ht="28.5" customHeight="1">
      <c r="A7" s="571"/>
      <c r="B7" s="2151" t="s">
        <v>279</v>
      </c>
      <c r="C7" s="866" t="s">
        <v>18</v>
      </c>
      <c r="D7" s="867">
        <v>146141.07</v>
      </c>
      <c r="E7" s="587">
        <v>148497.655</v>
      </c>
      <c r="F7" s="578">
        <v>146104.92800000001</v>
      </c>
      <c r="G7" s="577">
        <v>155535.891</v>
      </c>
      <c r="H7" s="577">
        <v>142029.20000000001</v>
      </c>
      <c r="I7" s="580">
        <v>153201.11199999999</v>
      </c>
      <c r="J7" s="577">
        <v>-5060.9169999999867</v>
      </c>
      <c r="K7" s="577">
        <v>2356.5849999999919</v>
      </c>
      <c r="L7" s="577">
        <v>-2392.7269999999844</v>
      </c>
      <c r="M7" s="577">
        <v>9430.9629999999888</v>
      </c>
      <c r="N7" s="577">
        <v>-13506.690999999992</v>
      </c>
      <c r="O7" s="946">
        <v>11171.911999999982</v>
      </c>
      <c r="P7" s="582">
        <v>-3.3471233417058113E-2</v>
      </c>
      <c r="Q7" s="582">
        <v>1.6125412247221069E-2</v>
      </c>
      <c r="R7" s="582">
        <v>-1.6112894173311926E-2</v>
      </c>
      <c r="S7" s="589">
        <v>6.4549246415562297E-2</v>
      </c>
      <c r="T7" s="589">
        <v>-8.6839705698538688E-2</v>
      </c>
      <c r="U7" s="952">
        <v>7.8659261616625176E-2</v>
      </c>
    </row>
    <row r="8" spans="1:21" ht="14.25" customHeight="1">
      <c r="A8" s="571"/>
      <c r="B8" s="2152"/>
      <c r="C8" s="868" t="s">
        <v>6</v>
      </c>
      <c r="D8" s="583">
        <v>129315.52899999999</v>
      </c>
      <c r="E8" s="869">
        <v>133256.80799999999</v>
      </c>
      <c r="F8" s="577">
        <v>136161.81700000001</v>
      </c>
      <c r="G8" s="577">
        <v>138829.81400000001</v>
      </c>
      <c r="H8" s="577">
        <v>149960.82500000001</v>
      </c>
      <c r="I8" s="580">
        <v>146771.08199999999</v>
      </c>
      <c r="J8" s="577">
        <v>2727.3169999999955</v>
      </c>
      <c r="K8" s="577">
        <v>3941.278999999995</v>
      </c>
      <c r="L8" s="577">
        <v>2905.00900000002</v>
      </c>
      <c r="M8" s="577">
        <v>2667.997000000003</v>
      </c>
      <c r="N8" s="577">
        <v>11131.010999999999</v>
      </c>
      <c r="O8" s="947">
        <v>-3189.7430000000168</v>
      </c>
      <c r="P8" s="593">
        <v>2.1544794392071794E-2</v>
      </c>
      <c r="Q8" s="593">
        <v>3.0478002375105277E-2</v>
      </c>
      <c r="R8" s="593">
        <v>2.1800079437592563E-2</v>
      </c>
      <c r="S8" s="581">
        <v>1.9594311083554378E-2</v>
      </c>
      <c r="T8" s="581">
        <v>8.0177381783425844E-2</v>
      </c>
      <c r="U8" s="954">
        <v>-2.1270508481131767E-2</v>
      </c>
    </row>
    <row r="9" spans="1:21" ht="16.5" customHeight="1" thickBot="1">
      <c r="A9" s="571"/>
      <c r="B9" s="2153"/>
      <c r="C9" s="870" t="s">
        <v>222</v>
      </c>
      <c r="D9" s="586">
        <v>3048.75</v>
      </c>
      <c r="E9" s="585">
        <v>2811.0279999999998</v>
      </c>
      <c r="F9" s="585">
        <v>3191.616</v>
      </c>
      <c r="G9" s="585">
        <v>3210.0059999999999</v>
      </c>
      <c r="H9" s="585">
        <v>3063.4560000000001</v>
      </c>
      <c r="I9" s="841">
        <v>2992.9369999999999</v>
      </c>
      <c r="J9" s="585">
        <v>-123.33899999999994</v>
      </c>
      <c r="K9" s="587">
        <v>-237.72200000000021</v>
      </c>
      <c r="L9" s="587">
        <v>380.58800000000019</v>
      </c>
      <c r="M9" s="585">
        <v>18.389999999999873</v>
      </c>
      <c r="N9" s="585">
        <v>-146.54999999999973</v>
      </c>
      <c r="O9" s="948">
        <v>-70.519000000000233</v>
      </c>
      <c r="P9" s="594">
        <v>-3.8882578641393717E-2</v>
      </c>
      <c r="Q9" s="594">
        <v>-7.7973595735957427E-2</v>
      </c>
      <c r="R9" s="883">
        <v>0.13539103843860689</v>
      </c>
      <c r="S9" s="594">
        <v>5.761971364976198E-3</v>
      </c>
      <c r="T9" s="594">
        <v>-4.5654120272672308E-2</v>
      </c>
      <c r="U9" s="953">
        <v>-2.301942642557955E-2</v>
      </c>
    </row>
    <row r="10" spans="1:21" ht="14.25" customHeight="1">
      <c r="A10" s="571"/>
      <c r="B10" s="2154" t="s">
        <v>280</v>
      </c>
      <c r="C10" s="871" t="s">
        <v>253</v>
      </c>
      <c r="D10" s="579">
        <v>3452.752</v>
      </c>
      <c r="E10" s="577">
        <v>2519.6170000000002</v>
      </c>
      <c r="F10" s="577">
        <v>3530.027</v>
      </c>
      <c r="G10" s="577">
        <v>2042.9649999999999</v>
      </c>
      <c r="H10" s="577">
        <v>2411.1959999999999</v>
      </c>
      <c r="I10" s="580">
        <v>2637.4209999999998</v>
      </c>
      <c r="J10" s="577">
        <v>96.704000000000178</v>
      </c>
      <c r="K10" s="578">
        <v>-933.13499999999976</v>
      </c>
      <c r="L10" s="578">
        <v>1010.4099999999999</v>
      </c>
      <c r="M10" s="577">
        <v>-1487.0620000000001</v>
      </c>
      <c r="N10" s="577">
        <v>368.23099999999999</v>
      </c>
      <c r="O10" s="949">
        <v>226.22499999999991</v>
      </c>
      <c r="P10" s="582">
        <v>2.8814844126186571E-2</v>
      </c>
      <c r="Q10" s="582">
        <v>-0.2702583330630175</v>
      </c>
      <c r="R10" s="589">
        <v>0.40101729747021064</v>
      </c>
      <c r="S10" s="589">
        <v>-0.42126080055478332</v>
      </c>
      <c r="T10" s="589">
        <v>0.18024342071450075</v>
      </c>
      <c r="U10" s="952">
        <v>9.3822733614355669E-2</v>
      </c>
    </row>
    <row r="11" spans="1:21" ht="15.75" customHeight="1">
      <c r="A11" s="571"/>
      <c r="B11" s="2155"/>
      <c r="C11" s="872" t="s">
        <v>251</v>
      </c>
      <c r="D11" s="598">
        <v>48869.911999999997</v>
      </c>
      <c r="E11" s="591">
        <v>51258.548999999999</v>
      </c>
      <c r="F11" s="591">
        <v>48565.485999999997</v>
      </c>
      <c r="G11" s="591">
        <v>56056.334000000003</v>
      </c>
      <c r="H11" s="591">
        <v>53009.375999999997</v>
      </c>
      <c r="I11" s="600">
        <v>54457.62</v>
      </c>
      <c r="J11" s="577">
        <v>-4038.4750000000058</v>
      </c>
      <c r="K11" s="577">
        <v>2388.6370000000024</v>
      </c>
      <c r="L11" s="577">
        <v>-2693.0630000000019</v>
      </c>
      <c r="M11" s="577">
        <v>7490.8480000000054</v>
      </c>
      <c r="N11" s="577">
        <v>-3046.958000000006</v>
      </c>
      <c r="O11" s="950">
        <v>1448.2440000000061</v>
      </c>
      <c r="P11" s="593">
        <v>-7.6329580790282001E-2</v>
      </c>
      <c r="Q11" s="584">
        <v>4.8877456542176762E-2</v>
      </c>
      <c r="R11" s="581">
        <v>-5.2538806746168371E-2</v>
      </c>
      <c r="S11" s="581">
        <v>0.15424221225748685</v>
      </c>
      <c r="T11" s="581">
        <v>-5.4355284810455241E-2</v>
      </c>
      <c r="U11" s="954">
        <v>2.7320525334989913E-2</v>
      </c>
    </row>
    <row r="12" spans="1:21" ht="16.149999999999999" customHeight="1">
      <c r="A12" s="571"/>
      <c r="B12" s="2155"/>
      <c r="C12" s="872" t="s">
        <v>252</v>
      </c>
      <c r="D12" s="579">
        <v>208406.916</v>
      </c>
      <c r="E12" s="577">
        <v>211570.489</v>
      </c>
      <c r="F12" s="577">
        <v>214526.255</v>
      </c>
      <c r="G12" s="577">
        <v>220598.18700000001</v>
      </c>
      <c r="H12" s="577">
        <v>224474.64300000001</v>
      </c>
      <c r="I12" s="580">
        <v>230393.462</v>
      </c>
      <c r="J12" s="577">
        <v>2210.0059999999939</v>
      </c>
      <c r="K12" s="577">
        <v>3163.573000000004</v>
      </c>
      <c r="L12" s="577">
        <v>2955.7660000000033</v>
      </c>
      <c r="M12" s="577">
        <v>6071.9320000000007</v>
      </c>
      <c r="N12" s="577">
        <v>3876.4560000000056</v>
      </c>
      <c r="O12" s="947">
        <v>5918.8189999999886</v>
      </c>
      <c r="P12" s="593">
        <v>1.0717939468637012E-2</v>
      </c>
      <c r="Q12" s="584">
        <v>1.5179788947119221E-2</v>
      </c>
      <c r="R12" s="594">
        <v>1.3970596816080542E-2</v>
      </c>
      <c r="S12" s="581">
        <v>2.8303910866294666E-2</v>
      </c>
      <c r="T12" s="581">
        <v>1.7572474428359675E-2</v>
      </c>
      <c r="U12" s="954">
        <v>2.6367428057341817E-2</v>
      </c>
    </row>
    <row r="13" spans="1:21" ht="21" customHeight="1" thickBot="1">
      <c r="A13" s="571"/>
      <c r="B13" s="2156"/>
      <c r="C13" s="874" t="s">
        <v>254</v>
      </c>
      <c r="D13" s="596">
        <v>17775.769</v>
      </c>
      <c r="E13" s="595">
        <v>19216.835999999999</v>
      </c>
      <c r="F13" s="595">
        <v>18836.593000000001</v>
      </c>
      <c r="G13" s="595">
        <v>18878.224999999999</v>
      </c>
      <c r="H13" s="595">
        <v>15158.266</v>
      </c>
      <c r="I13" s="875">
        <v>15476.628000000001</v>
      </c>
      <c r="J13" s="585">
        <v>-725.17399999999907</v>
      </c>
      <c r="K13" s="587">
        <v>1441.0669999999991</v>
      </c>
      <c r="L13" s="587">
        <v>-380.24299999999857</v>
      </c>
      <c r="M13" s="585">
        <v>41.631999999997788</v>
      </c>
      <c r="N13" s="585">
        <v>-3719.9589999999989</v>
      </c>
      <c r="O13" s="949">
        <v>318.36200000000099</v>
      </c>
      <c r="P13" s="588">
        <v>-3.9196596627534018E-2</v>
      </c>
      <c r="Q13" s="588">
        <v>8.1069179060551416E-2</v>
      </c>
      <c r="R13" s="588">
        <v>-1.9786972215405211E-2</v>
      </c>
      <c r="S13" s="594">
        <v>2.2101661377934845E-3</v>
      </c>
      <c r="T13" s="594">
        <v>-0.19705025234099069</v>
      </c>
      <c r="U13" s="873">
        <v>2.1002534194874335E-2</v>
      </c>
    </row>
    <row r="14" spans="1:21" ht="16.5" customHeight="1">
      <c r="A14" s="571"/>
      <c r="B14" s="2151" t="s">
        <v>281</v>
      </c>
      <c r="C14" s="871" t="s">
        <v>223</v>
      </c>
      <c r="D14" s="598">
        <v>152466.022</v>
      </c>
      <c r="E14" s="591">
        <v>157375.56299999999</v>
      </c>
      <c r="F14" s="591">
        <v>161296.75099999999</v>
      </c>
      <c r="G14" s="591">
        <v>170982.80100000001</v>
      </c>
      <c r="H14" s="591">
        <v>168911.03</v>
      </c>
      <c r="I14" s="600">
        <v>173571.79800000001</v>
      </c>
      <c r="J14" s="577">
        <v>-2284.1130000000121</v>
      </c>
      <c r="K14" s="578">
        <v>4909.5409999999974</v>
      </c>
      <c r="L14" s="578">
        <v>3921.1879999999946</v>
      </c>
      <c r="M14" s="577">
        <v>9686.0500000000175</v>
      </c>
      <c r="N14" s="577">
        <v>-2071.7710000000079</v>
      </c>
      <c r="O14" s="946">
        <v>4660.7680000000109</v>
      </c>
      <c r="P14" s="582">
        <v>-1.4760006509849002E-2</v>
      </c>
      <c r="Q14" s="589">
        <v>3.2200886043973767E-2</v>
      </c>
      <c r="R14" s="589">
        <v>2.4916117377130495E-2</v>
      </c>
      <c r="S14" s="589">
        <v>6.0051116590687049E-2</v>
      </c>
      <c r="T14" s="589">
        <v>-1.2116838581910983E-2</v>
      </c>
      <c r="U14" s="952">
        <v>2.7593035220968169E-2</v>
      </c>
    </row>
    <row r="15" spans="1:21" ht="27.75" customHeight="1">
      <c r="A15" s="571"/>
      <c r="B15" s="2152"/>
      <c r="C15" s="876" t="s">
        <v>224</v>
      </c>
      <c r="D15" s="598">
        <v>76200.468999999997</v>
      </c>
      <c r="E15" s="591">
        <v>77514.127999999997</v>
      </c>
      <c r="F15" s="591">
        <v>75582.017999999996</v>
      </c>
      <c r="G15" s="591">
        <v>77563.471999999994</v>
      </c>
      <c r="H15" s="591">
        <v>78590.592999999993</v>
      </c>
      <c r="I15" s="600">
        <v>81521.712</v>
      </c>
      <c r="J15" s="577">
        <v>427.66899999999441</v>
      </c>
      <c r="K15" s="577">
        <v>1313.6589999999997</v>
      </c>
      <c r="L15" s="577">
        <v>-1932.1100000000006</v>
      </c>
      <c r="M15" s="577">
        <v>1981.4539999999979</v>
      </c>
      <c r="N15" s="577">
        <v>1027.1209999999992</v>
      </c>
      <c r="O15" s="947">
        <v>2931.1190000000061</v>
      </c>
      <c r="P15" s="593">
        <v>5.6440965623547551E-3</v>
      </c>
      <c r="Q15" s="594">
        <v>1.723951331585636E-2</v>
      </c>
      <c r="R15" s="581">
        <v>-2.4925907700335617E-2</v>
      </c>
      <c r="S15" s="581">
        <v>2.6215944644399386E-2</v>
      </c>
      <c r="T15" s="581">
        <v>1.3242328811685987E-2</v>
      </c>
      <c r="U15" s="954">
        <v>3.7296053994655652E-2</v>
      </c>
    </row>
    <row r="16" spans="1:21" ht="15.75" customHeight="1" thickBot="1">
      <c r="A16" s="571"/>
      <c r="B16" s="2157"/>
      <c r="C16" s="877" t="s">
        <v>225</v>
      </c>
      <c r="D16" s="602">
        <v>49838.858</v>
      </c>
      <c r="E16" s="603">
        <v>49675.8</v>
      </c>
      <c r="F16" s="603">
        <v>48579.591999999997</v>
      </c>
      <c r="G16" s="599">
        <v>49029.438000000002</v>
      </c>
      <c r="H16" s="599">
        <v>47551.858</v>
      </c>
      <c r="I16" s="880">
        <v>47871.620999999999</v>
      </c>
      <c r="J16" s="585">
        <v>-600.49500000000262</v>
      </c>
      <c r="K16" s="595">
        <v>-163.05799999999726</v>
      </c>
      <c r="L16" s="587">
        <v>-1096.208000000006</v>
      </c>
      <c r="M16" s="585">
        <v>449.84600000000501</v>
      </c>
      <c r="N16" s="587">
        <v>-1477.5800000000017</v>
      </c>
      <c r="O16" s="949">
        <v>319.76299999999901</v>
      </c>
      <c r="P16" s="588">
        <v>-1.1905287524207588E-2</v>
      </c>
      <c r="Q16" s="588">
        <v>-3.2717041790965048E-3</v>
      </c>
      <c r="R16" s="883">
        <v>-2.206724401016201E-2</v>
      </c>
      <c r="S16" s="594">
        <v>9.2599789640062241E-3</v>
      </c>
      <c r="T16" s="883">
        <v>-3.0136588553187203E-2</v>
      </c>
      <c r="U16" s="953">
        <v>6.7245111642114802E-3</v>
      </c>
    </row>
    <row r="17" spans="1:21" ht="15.75" customHeight="1" thickBot="1">
      <c r="A17" s="571"/>
      <c r="B17" s="853"/>
      <c r="C17" s="878" t="s">
        <v>4</v>
      </c>
      <c r="D17" s="605">
        <v>278505.34899999999</v>
      </c>
      <c r="E17" s="879">
        <v>284565.49099999998</v>
      </c>
      <c r="F17" s="604">
        <v>285458.36099999998</v>
      </c>
      <c r="G17" s="604">
        <v>297575.71100000001</v>
      </c>
      <c r="H17" s="604">
        <v>295053.48100000003</v>
      </c>
      <c r="I17" s="606">
        <v>302965.13099999999</v>
      </c>
      <c r="J17" s="608">
        <v>-2456.939000000013</v>
      </c>
      <c r="K17" s="607">
        <v>6060.1419999999925</v>
      </c>
      <c r="L17" s="607">
        <v>892.86999999999534</v>
      </c>
      <c r="M17" s="882">
        <v>12117.350000000035</v>
      </c>
      <c r="N17" s="607">
        <v>-2522.2299999999814</v>
      </c>
      <c r="O17" s="951">
        <v>7911.6499999999651</v>
      </c>
      <c r="P17" s="609">
        <v>-8.7447287587578762E-3</v>
      </c>
      <c r="Q17" s="609">
        <v>2.1759517444672104E-2</v>
      </c>
      <c r="R17" s="609">
        <v>3.1376608486936857E-3</v>
      </c>
      <c r="S17" s="609">
        <v>4.2448747892867067E-2</v>
      </c>
      <c r="T17" s="609">
        <v>-8.4759269885437034E-3</v>
      </c>
      <c r="U17" s="955">
        <v>2.6814291338592831E-2</v>
      </c>
    </row>
    <row r="18" spans="1:21" ht="12.75" customHeight="1">
      <c r="D18" s="610"/>
      <c r="E18" s="611"/>
      <c r="F18" s="611"/>
      <c r="G18" s="610"/>
      <c r="H18" s="610"/>
      <c r="I18" s="610"/>
      <c r="J18" s="570"/>
      <c r="K18" s="570"/>
      <c r="L18" s="613"/>
      <c r="M18" s="881"/>
      <c r="N18" s="881"/>
      <c r="O18" s="881"/>
      <c r="Q18" s="613"/>
      <c r="R18" s="613"/>
      <c r="S18" s="613"/>
      <c r="U18" s="613"/>
    </row>
    <row r="19" spans="1:21">
      <c r="D19" s="617"/>
      <c r="E19" s="617"/>
      <c r="F19" s="617"/>
      <c r="G19" s="617"/>
      <c r="H19" s="617"/>
      <c r="I19" s="617"/>
      <c r="M19" s="570"/>
      <c r="N19" s="570"/>
      <c r="O19" s="570"/>
    </row>
    <row r="20" spans="1:21">
      <c r="D20" s="615"/>
      <c r="E20" s="615"/>
      <c r="F20" s="617"/>
      <c r="G20" s="617"/>
      <c r="H20" s="617"/>
      <c r="I20" s="617"/>
      <c r="Q20" s="570"/>
    </row>
    <row r="21" spans="1:21">
      <c r="C21" s="614"/>
      <c r="D21" s="616"/>
      <c r="E21" s="616"/>
      <c r="F21" s="616"/>
      <c r="G21" s="616"/>
      <c r="H21" s="616"/>
      <c r="I21" s="616"/>
      <c r="K21" s="570"/>
    </row>
    <row r="22" spans="1:21" ht="14.25" customHeight="1">
      <c r="C22" s="614"/>
      <c r="D22" s="618"/>
      <c r="E22" s="618"/>
      <c r="F22" s="618"/>
      <c r="G22" s="618"/>
      <c r="H22" s="618"/>
      <c r="I22" s="618"/>
      <c r="L22" s="570"/>
    </row>
    <row r="23" spans="1:21" ht="26.25" customHeight="1">
      <c r="C23" s="614"/>
      <c r="D23" s="619"/>
      <c r="E23" s="619"/>
      <c r="F23" s="619"/>
      <c r="G23" s="619"/>
      <c r="H23" s="619"/>
      <c r="I23" s="619"/>
      <c r="L23" s="570"/>
      <c r="M23" s="570"/>
      <c r="N23" s="570"/>
      <c r="O23" s="570"/>
      <c r="P23" s="570"/>
      <c r="Q23" s="570"/>
    </row>
    <row r="24" spans="1:21">
      <c r="C24" s="620"/>
      <c r="D24" s="621"/>
      <c r="E24" s="621"/>
      <c r="F24" s="621"/>
      <c r="G24" s="621"/>
      <c r="H24" s="621"/>
      <c r="I24" s="621"/>
      <c r="J24" s="570"/>
      <c r="K24" s="570"/>
      <c r="L24" s="570"/>
      <c r="M24" s="570"/>
      <c r="N24" s="570"/>
      <c r="O24" s="570"/>
    </row>
    <row r="25" spans="1:21">
      <c r="D25" s="621"/>
      <c r="E25" s="621"/>
      <c r="F25" s="621"/>
      <c r="G25" s="621"/>
      <c r="H25" s="621"/>
      <c r="I25" s="621"/>
    </row>
    <row r="26" spans="1:21" ht="15" customHeight="1">
      <c r="D26" s="621"/>
      <c r="E26" s="621"/>
      <c r="F26" s="621"/>
      <c r="G26" s="621"/>
      <c r="H26" s="621"/>
      <c r="I26" s="621"/>
    </row>
    <row r="27" spans="1:21" ht="15" customHeight="1">
      <c r="D27" s="622"/>
      <c r="E27" s="622"/>
      <c r="F27" s="622"/>
      <c r="G27" s="622"/>
      <c r="H27" s="622"/>
      <c r="I27" s="622"/>
    </row>
    <row r="28" spans="1:21">
      <c r="D28" s="621"/>
      <c r="E28" s="621"/>
      <c r="F28" s="621"/>
      <c r="G28" s="621"/>
      <c r="H28" s="621"/>
      <c r="I28" s="621"/>
    </row>
    <row r="29" spans="1:21" ht="14.25" customHeight="1">
      <c r="D29" s="623"/>
      <c r="E29" s="623"/>
      <c r="F29" s="623"/>
      <c r="G29" s="623"/>
      <c r="H29" s="623"/>
      <c r="I29" s="623"/>
    </row>
    <row r="30" spans="1:21" ht="15" customHeight="1">
      <c r="D30" s="621"/>
      <c r="E30" s="621"/>
      <c r="F30" s="621"/>
      <c r="G30" s="621"/>
      <c r="H30" s="621"/>
      <c r="I30" s="621"/>
    </row>
    <row r="31" spans="1:21">
      <c r="D31" s="622"/>
      <c r="E31" s="622"/>
      <c r="F31" s="622"/>
      <c r="G31" s="622"/>
      <c r="H31" s="622"/>
      <c r="I31" s="622"/>
    </row>
    <row r="32" spans="1:21">
      <c r="D32" s="621"/>
      <c r="E32" s="621"/>
      <c r="F32" s="621"/>
      <c r="G32" s="621"/>
      <c r="H32" s="621"/>
      <c r="I32" s="621"/>
    </row>
    <row r="33" spans="4:9" ht="37.5" customHeight="1">
      <c r="D33" s="621"/>
      <c r="E33" s="621"/>
      <c r="F33" s="621"/>
      <c r="G33" s="621"/>
      <c r="H33" s="621"/>
      <c r="I33" s="621"/>
    </row>
    <row r="34" spans="4:9">
      <c r="D34" s="621"/>
      <c r="E34" s="621"/>
      <c r="F34" s="621"/>
      <c r="G34" s="621"/>
      <c r="H34" s="621"/>
      <c r="I34" s="621"/>
    </row>
    <row r="35" spans="4:9">
      <c r="D35" s="622"/>
      <c r="E35" s="622"/>
      <c r="F35" s="622"/>
      <c r="G35" s="622"/>
      <c r="H35" s="622"/>
      <c r="I35" s="622"/>
    </row>
    <row r="38" spans="4:9">
      <c r="D38" s="612"/>
      <c r="E38" s="612"/>
      <c r="F38" s="612"/>
      <c r="G38" s="612"/>
      <c r="H38" s="612"/>
      <c r="I38" s="612"/>
    </row>
  </sheetData>
  <mergeCells count="11">
    <mergeCell ref="B7:B9"/>
    <mergeCell ref="B10:B13"/>
    <mergeCell ref="B14:B16"/>
    <mergeCell ref="D5:I5"/>
    <mergeCell ref="J5:O5"/>
    <mergeCell ref="P2:Q2"/>
    <mergeCell ref="R2:S2"/>
    <mergeCell ref="B3:R3"/>
    <mergeCell ref="B5:C6"/>
    <mergeCell ref="P5:U5"/>
    <mergeCell ref="T2:U2"/>
  </mergeCells>
  <pageMargins left="0.75" right="0.75" top="1" bottom="1" header="0.5" footer="0.5"/>
  <pageSetup paperSize="9" scale="60" orientation="landscape" horizontalDpi="300" verticalDpi="300" r:id="rId1"/>
  <headerFooter alignWithMargins="0"/>
  <ignoredErrors>
    <ignoredError sqref="I6:U6 D6:H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0"/>
  <sheetViews>
    <sheetView topLeftCell="B1" workbookViewId="0">
      <selection activeCell="B1" sqref="B1"/>
    </sheetView>
  </sheetViews>
  <sheetFormatPr defaultColWidth="9.140625" defaultRowHeight="12.75"/>
  <cols>
    <col min="1" max="1" width="5" style="566" customWidth="1"/>
    <col min="2" max="2" width="9.7109375" style="566" customWidth="1"/>
    <col min="3" max="3" width="27.7109375" style="566" customWidth="1"/>
    <col min="4" max="4" width="11" style="566" customWidth="1"/>
    <col min="5" max="5" width="13.28515625" style="566" bestFit="1" customWidth="1"/>
    <col min="6" max="6" width="13.140625" style="566" customWidth="1"/>
    <col min="7" max="7" width="10.28515625" style="566" customWidth="1"/>
    <col min="8" max="8" width="11.85546875" style="566" bestFit="1" customWidth="1"/>
    <col min="9" max="9" width="13.42578125" style="566" customWidth="1"/>
    <col min="10" max="10" width="11.85546875" style="566" bestFit="1" customWidth="1"/>
    <col min="11" max="11" width="13.28515625" style="566" bestFit="1" customWidth="1"/>
    <col min="12" max="12" width="12.85546875" style="566" bestFit="1" customWidth="1"/>
    <col min="13" max="13" width="12.28515625" style="566" customWidth="1"/>
    <col min="14" max="14" width="10.7109375" style="566" bestFit="1" customWidth="1"/>
    <col min="15" max="15" width="13.140625" style="566" customWidth="1"/>
    <col min="16" max="16" width="10.140625" style="566" customWidth="1"/>
    <col min="17" max="17" width="0" style="566" hidden="1" customWidth="1"/>
    <col min="18" max="16384" width="9.140625" style="566"/>
  </cols>
  <sheetData>
    <row r="1" spans="1:19">
      <c r="B1" s="624"/>
      <c r="C1" s="624"/>
      <c r="D1" s="624"/>
      <c r="E1" s="624"/>
      <c r="F1" s="624"/>
      <c r="G1" s="624"/>
      <c r="H1" s="624"/>
      <c r="I1" s="624"/>
      <c r="J1" s="624"/>
      <c r="K1" s="624"/>
      <c r="L1" s="624"/>
      <c r="M1" s="624"/>
      <c r="N1" s="624"/>
      <c r="O1" s="624"/>
      <c r="P1" s="624"/>
    </row>
    <row r="2" spans="1:19">
      <c r="A2" s="570"/>
      <c r="B2" s="625"/>
      <c r="C2" s="625"/>
      <c r="D2" s="626"/>
      <c r="E2" s="626"/>
      <c r="F2" s="626"/>
      <c r="G2" s="626"/>
      <c r="H2" s="626"/>
      <c r="I2" s="626"/>
      <c r="J2" s="626"/>
      <c r="K2" s="626"/>
      <c r="L2" s="626"/>
      <c r="M2" s="626"/>
      <c r="N2" s="2165" t="s">
        <v>278</v>
      </c>
      <c r="O2" s="2165"/>
      <c r="P2" s="2165"/>
    </row>
    <row r="3" spans="1:19" ht="14.25">
      <c r="B3" s="2078" t="s">
        <v>283</v>
      </c>
      <c r="C3" s="2078"/>
      <c r="D3" s="2078"/>
      <c r="E3" s="2078"/>
      <c r="F3" s="2078"/>
      <c r="G3" s="2078"/>
      <c r="H3" s="2078"/>
      <c r="I3" s="2078"/>
      <c r="J3" s="2078"/>
      <c r="K3" s="2078"/>
      <c r="L3" s="2078"/>
      <c r="M3" s="2078"/>
      <c r="N3" s="2078"/>
      <c r="O3" s="2078"/>
      <c r="P3" s="2078"/>
    </row>
    <row r="4" spans="1:19" ht="14.25">
      <c r="B4" s="295"/>
      <c r="C4" s="295"/>
      <c r="D4" s="295"/>
      <c r="E4" s="295"/>
      <c r="F4" s="295"/>
      <c r="G4" s="295"/>
      <c r="H4" s="295"/>
      <c r="I4" s="295"/>
      <c r="J4" s="295"/>
      <c r="K4" s="295"/>
      <c r="L4" s="295"/>
      <c r="M4" s="956"/>
      <c r="N4" s="295"/>
      <c r="O4" s="295"/>
      <c r="P4" s="295"/>
    </row>
    <row r="5" spans="1:19" ht="13.5" thickBot="1">
      <c r="B5" s="626"/>
      <c r="C5" s="626"/>
      <c r="D5" s="626"/>
      <c r="E5" s="626"/>
      <c r="F5" s="626"/>
      <c r="G5" s="626"/>
      <c r="H5" s="626"/>
      <c r="I5" s="626"/>
      <c r="J5" s="626"/>
      <c r="K5" s="626"/>
      <c r="L5" s="626"/>
      <c r="M5" s="626"/>
      <c r="N5" s="2166" t="s">
        <v>0</v>
      </c>
      <c r="O5" s="2166"/>
      <c r="P5" s="2166"/>
    </row>
    <row r="6" spans="1:19">
      <c r="B6" s="2167" t="s">
        <v>5</v>
      </c>
      <c r="C6" s="2167" t="s">
        <v>19</v>
      </c>
      <c r="D6" s="2167" t="s">
        <v>4</v>
      </c>
      <c r="E6" s="2169" t="s">
        <v>4</v>
      </c>
      <c r="F6" s="2170"/>
      <c r="G6" s="2171"/>
      <c r="H6" s="2169" t="s">
        <v>18</v>
      </c>
      <c r="I6" s="2170"/>
      <c r="J6" s="2171"/>
      <c r="K6" s="2172" t="s">
        <v>6</v>
      </c>
      <c r="L6" s="2173"/>
      <c r="M6" s="2174"/>
      <c r="N6" s="2169" t="s">
        <v>222</v>
      </c>
      <c r="O6" s="2170"/>
      <c r="P6" s="2171"/>
      <c r="Q6" s="566">
        <v>1000</v>
      </c>
    </row>
    <row r="7" spans="1:19" ht="26.25" thickBot="1">
      <c r="B7" s="2168"/>
      <c r="C7" s="2168"/>
      <c r="D7" s="2168"/>
      <c r="E7" s="627" t="s">
        <v>223</v>
      </c>
      <c r="F7" s="628" t="s">
        <v>224</v>
      </c>
      <c r="G7" s="629" t="s">
        <v>225</v>
      </c>
      <c r="H7" s="627" t="s">
        <v>223</v>
      </c>
      <c r="I7" s="628" t="s">
        <v>224</v>
      </c>
      <c r="J7" s="629" t="s">
        <v>225</v>
      </c>
      <c r="K7" s="630" t="s">
        <v>223</v>
      </c>
      <c r="L7" s="628" t="s">
        <v>224</v>
      </c>
      <c r="M7" s="631" t="s">
        <v>225</v>
      </c>
      <c r="N7" s="627" t="s">
        <v>223</v>
      </c>
      <c r="O7" s="628" t="s">
        <v>224</v>
      </c>
      <c r="P7" s="629" t="s">
        <v>225</v>
      </c>
    </row>
    <row r="8" spans="1:19" ht="13.15" customHeight="1">
      <c r="B8" s="2159" t="s">
        <v>300</v>
      </c>
      <c r="C8" s="632" t="s">
        <v>284</v>
      </c>
      <c r="D8" s="633">
        <v>159191.06700000001</v>
      </c>
      <c r="E8" s="634">
        <v>96599.281000000003</v>
      </c>
      <c r="F8" s="635">
        <v>2.6480000000000001</v>
      </c>
      <c r="G8" s="634">
        <v>62589.137999999999</v>
      </c>
      <c r="H8" s="636">
        <v>46841.917000000001</v>
      </c>
      <c r="I8" s="637">
        <v>2.6480000000000001</v>
      </c>
      <c r="J8" s="638">
        <v>19913.704000000002</v>
      </c>
      <c r="K8" s="639">
        <v>46055.392</v>
      </c>
      <c r="L8" s="637">
        <v>0</v>
      </c>
      <c r="M8" s="634">
        <v>38376.940999999999</v>
      </c>
      <c r="N8" s="636">
        <v>3701.9720000000002</v>
      </c>
      <c r="O8" s="637">
        <v>0</v>
      </c>
      <c r="P8" s="640">
        <v>4298.4930000000004</v>
      </c>
      <c r="S8" s="570"/>
    </row>
    <row r="9" spans="1:19" ht="25.5">
      <c r="B9" s="2160"/>
      <c r="C9" s="641" t="s">
        <v>285</v>
      </c>
      <c r="D9" s="642">
        <v>85543.195000000007</v>
      </c>
      <c r="E9" s="643">
        <v>36896.656000000003</v>
      </c>
      <c r="F9" s="644">
        <v>484.22399999999999</v>
      </c>
      <c r="G9" s="645">
        <v>48162.315000000002</v>
      </c>
      <c r="H9" s="646">
        <v>7680.8689999999997</v>
      </c>
      <c r="I9" s="647">
        <v>443.41300000000001</v>
      </c>
      <c r="J9" s="648">
        <v>3399.951</v>
      </c>
      <c r="K9" s="649">
        <v>28170.392</v>
      </c>
      <c r="L9" s="646">
        <v>1.5229999999999999</v>
      </c>
      <c r="M9" s="643">
        <v>44174.695</v>
      </c>
      <c r="N9" s="649">
        <v>1045.395</v>
      </c>
      <c r="O9" s="646">
        <v>39.287999999999997</v>
      </c>
      <c r="P9" s="645">
        <v>587.66899999999998</v>
      </c>
    </row>
    <row r="10" spans="1:19" ht="25.5">
      <c r="B10" s="2160"/>
      <c r="C10" s="641" t="s">
        <v>286</v>
      </c>
      <c r="D10" s="642">
        <v>93777.216</v>
      </c>
      <c r="E10" s="643">
        <v>57146.351999999999</v>
      </c>
      <c r="F10" s="644">
        <v>262.53500000000003</v>
      </c>
      <c r="G10" s="643">
        <v>36368.328999999998</v>
      </c>
      <c r="H10" s="649">
        <v>8194.76</v>
      </c>
      <c r="I10" s="646">
        <v>246.29</v>
      </c>
      <c r="J10" s="650">
        <v>2210.4839999999999</v>
      </c>
      <c r="K10" s="649">
        <v>47517.991000000002</v>
      </c>
      <c r="L10" s="646">
        <v>0</v>
      </c>
      <c r="M10" s="651">
        <v>33366.296000000002</v>
      </c>
      <c r="N10" s="649">
        <v>1433.6010000000001</v>
      </c>
      <c r="O10" s="646">
        <v>14.904999999999999</v>
      </c>
      <c r="P10" s="651">
        <v>791.54899999999998</v>
      </c>
    </row>
    <row r="11" spans="1:19" ht="13.5" thickBot="1">
      <c r="B11" s="2161"/>
      <c r="C11" s="652" t="s">
        <v>287</v>
      </c>
      <c r="D11" s="653">
        <v>338511.478</v>
      </c>
      <c r="E11" s="654">
        <v>190642.28899999999</v>
      </c>
      <c r="F11" s="655">
        <v>749.40700000000004</v>
      </c>
      <c r="G11" s="656">
        <v>147119.78200000001</v>
      </c>
      <c r="H11" s="654">
        <v>62717.546000000002</v>
      </c>
      <c r="I11" s="657">
        <v>692.351</v>
      </c>
      <c r="J11" s="658">
        <v>25524.138999999999</v>
      </c>
      <c r="K11" s="654">
        <v>121743.77499999999</v>
      </c>
      <c r="L11" s="657">
        <v>2.863</v>
      </c>
      <c r="M11" s="658">
        <v>115917.932</v>
      </c>
      <c r="N11" s="654">
        <v>6180.9679999999998</v>
      </c>
      <c r="O11" s="657">
        <v>54.192999999999998</v>
      </c>
      <c r="P11" s="658">
        <v>5677.7110000000002</v>
      </c>
    </row>
    <row r="12" spans="1:19">
      <c r="B12" s="2159" t="s">
        <v>317</v>
      </c>
      <c r="C12" s="659" t="s">
        <v>284</v>
      </c>
      <c r="D12" s="660">
        <v>165542.12599999999</v>
      </c>
      <c r="E12" s="661">
        <v>99317.875</v>
      </c>
      <c r="F12" s="662">
        <v>10.148</v>
      </c>
      <c r="G12" s="660">
        <v>66214.103000000003</v>
      </c>
      <c r="H12" s="661">
        <v>48581.150999999998</v>
      </c>
      <c r="I12" s="662">
        <v>10.148</v>
      </c>
      <c r="J12" s="663">
        <v>21414.620999999999</v>
      </c>
      <c r="K12" s="660">
        <v>46640.942999999999</v>
      </c>
      <c r="L12" s="662">
        <v>0</v>
      </c>
      <c r="M12" s="660">
        <v>40491.987999999998</v>
      </c>
      <c r="N12" s="661">
        <v>4095.7809999999999</v>
      </c>
      <c r="O12" s="662">
        <v>0</v>
      </c>
      <c r="P12" s="663">
        <v>4307.4939999999997</v>
      </c>
      <c r="R12" s="570"/>
    </row>
    <row r="13" spans="1:19" ht="25.5">
      <c r="B13" s="2160"/>
      <c r="C13" s="641" t="s">
        <v>285</v>
      </c>
      <c r="D13" s="643">
        <v>86363.023000000001</v>
      </c>
      <c r="E13" s="649">
        <v>37618.998</v>
      </c>
      <c r="F13" s="664">
        <v>502.779</v>
      </c>
      <c r="G13" s="643">
        <v>48241.245999999999</v>
      </c>
      <c r="H13" s="649">
        <v>8688.5149999999994</v>
      </c>
      <c r="I13" s="644">
        <v>455.26400000000001</v>
      </c>
      <c r="J13" s="645">
        <v>3512.32</v>
      </c>
      <c r="K13" s="643">
        <v>27895.069</v>
      </c>
      <c r="L13" s="644">
        <v>1.5309999999999999</v>
      </c>
      <c r="M13" s="643">
        <v>43829.883000000002</v>
      </c>
      <c r="N13" s="649">
        <v>1035.414</v>
      </c>
      <c r="O13" s="644">
        <v>45.984000000000002</v>
      </c>
      <c r="P13" s="651">
        <v>899.04300000000001</v>
      </c>
      <c r="R13" s="570"/>
    </row>
    <row r="14" spans="1:19" ht="25.5">
      <c r="B14" s="2160"/>
      <c r="C14" s="641" t="s">
        <v>286</v>
      </c>
      <c r="D14" s="665">
        <v>95047.914000000004</v>
      </c>
      <c r="E14" s="639">
        <v>57837.788</v>
      </c>
      <c r="F14" s="666">
        <v>259.61200000000002</v>
      </c>
      <c r="G14" s="645">
        <v>36950.514000000003</v>
      </c>
      <c r="H14" s="637">
        <v>8071.5889999999999</v>
      </c>
      <c r="I14" s="666">
        <v>246.286</v>
      </c>
      <c r="J14" s="640">
        <v>2116.2620000000002</v>
      </c>
      <c r="K14" s="667">
        <v>48116.014000000003</v>
      </c>
      <c r="L14" s="666">
        <v>1.34</v>
      </c>
      <c r="M14" s="667">
        <v>34057.981</v>
      </c>
      <c r="N14" s="639">
        <v>1650.1849999999999</v>
      </c>
      <c r="O14" s="644">
        <v>11.986000000000001</v>
      </c>
      <c r="P14" s="651">
        <v>776.27099999999996</v>
      </c>
      <c r="R14" s="570"/>
      <c r="S14" s="570"/>
    </row>
    <row r="15" spans="1:19" ht="13.5" thickBot="1">
      <c r="B15" s="2161"/>
      <c r="C15" s="652" t="s">
        <v>287</v>
      </c>
      <c r="D15" s="668">
        <v>346953.06300000002</v>
      </c>
      <c r="E15" s="669">
        <v>194774.66099999999</v>
      </c>
      <c r="F15" s="670">
        <v>772.53899999999999</v>
      </c>
      <c r="G15" s="671">
        <v>151405.86300000001</v>
      </c>
      <c r="H15" s="654">
        <v>65341.254999999997</v>
      </c>
      <c r="I15" s="843">
        <v>711.69799999999998</v>
      </c>
      <c r="J15" s="672">
        <v>27043.203000000001</v>
      </c>
      <c r="K15" s="673">
        <v>122652.026</v>
      </c>
      <c r="L15" s="655">
        <v>2.871</v>
      </c>
      <c r="M15" s="657">
        <v>118379.852</v>
      </c>
      <c r="N15" s="654">
        <v>6781.38</v>
      </c>
      <c r="O15" s="655">
        <v>57.97</v>
      </c>
      <c r="P15" s="674">
        <v>5982.808</v>
      </c>
      <c r="R15" s="570"/>
    </row>
    <row r="16" spans="1:19" ht="29.45" customHeight="1">
      <c r="B16" s="2162" t="s">
        <v>321</v>
      </c>
      <c r="C16" s="675" t="s">
        <v>288</v>
      </c>
      <c r="D16" s="676">
        <v>8441.585000000021</v>
      </c>
      <c r="E16" s="677">
        <v>4132.372000000003</v>
      </c>
      <c r="F16" s="678">
        <v>23.131999999999948</v>
      </c>
      <c r="G16" s="844">
        <v>4286.0810000000056</v>
      </c>
      <c r="H16" s="677">
        <v>2623.7089999999953</v>
      </c>
      <c r="I16" s="678">
        <v>19.34699999999998</v>
      </c>
      <c r="J16" s="844">
        <v>1519.0640000000021</v>
      </c>
      <c r="K16" s="677">
        <v>908.25100000000384</v>
      </c>
      <c r="L16" s="678">
        <v>8.0000000000000071E-3</v>
      </c>
      <c r="M16" s="844">
        <v>2461.9199999999983</v>
      </c>
      <c r="N16" s="677">
        <v>600.41200000000026</v>
      </c>
      <c r="O16" s="678">
        <v>3.777000000000001</v>
      </c>
      <c r="P16" s="844">
        <v>305.09699999999975</v>
      </c>
      <c r="Q16" s="679">
        <f>Q15-Q11</f>
        <v>0</v>
      </c>
      <c r="R16" s="680"/>
      <c r="S16" s="624"/>
    </row>
    <row r="17" spans="2:19" ht="21.6" customHeight="1">
      <c r="B17" s="2163"/>
      <c r="C17" s="641" t="s">
        <v>235</v>
      </c>
      <c r="D17" s="681">
        <v>2.493736711639663E-2</v>
      </c>
      <c r="E17" s="682">
        <v>2.1676051109520634E-2</v>
      </c>
      <c r="F17" s="683">
        <v>3.0867072231777856E-2</v>
      </c>
      <c r="G17" s="684">
        <v>2.9133274544955522E-2</v>
      </c>
      <c r="H17" s="682">
        <v>4.1833731823627082E-2</v>
      </c>
      <c r="I17" s="683">
        <v>2.7943918619313009E-2</v>
      </c>
      <c r="J17" s="684">
        <v>5.9514798912511886E-2</v>
      </c>
      <c r="K17" s="682">
        <v>7.4603485886650372E-3</v>
      </c>
      <c r="L17" s="683">
        <v>2.7942717429270021E-3</v>
      </c>
      <c r="M17" s="684">
        <v>2.123847413012853E-2</v>
      </c>
      <c r="N17" s="682">
        <v>9.7138830034389487E-2</v>
      </c>
      <c r="O17" s="683">
        <v>6.9695348107689209E-2</v>
      </c>
      <c r="P17" s="684">
        <v>5.3735915759009177E-2</v>
      </c>
      <c r="Q17" s="681" t="e">
        <f>Q16/Q11</f>
        <v>#DIV/0!</v>
      </c>
      <c r="R17" s="624"/>
      <c r="S17" s="624"/>
    </row>
    <row r="18" spans="2:19" ht="17.45" customHeight="1" thickBot="1">
      <c r="B18" s="2164"/>
      <c r="C18" s="685" t="s">
        <v>236</v>
      </c>
      <c r="D18" s="686"/>
      <c r="E18" s="687">
        <v>0.48952560449252042</v>
      </c>
      <c r="F18" s="688">
        <v>2.7402436864640812E-3</v>
      </c>
      <c r="G18" s="689">
        <v>0.50773415182101411</v>
      </c>
      <c r="H18" s="687">
        <v>0.31080762676677293</v>
      </c>
      <c r="I18" s="688">
        <v>2.2918681740455057E-3</v>
      </c>
      <c r="J18" s="690">
        <v>0.17995009231086323</v>
      </c>
      <c r="K18" s="688">
        <v>0.10759247226676052</v>
      </c>
      <c r="L18" s="691">
        <v>9.4768932611588785E-7</v>
      </c>
      <c r="M18" s="689">
        <v>0.29164191321890287</v>
      </c>
      <c r="N18" s="687">
        <v>7.1125505458986521E-2</v>
      </c>
      <c r="O18" s="688">
        <v>4.474278230924633E-4</v>
      </c>
      <c r="P18" s="689">
        <v>3.6142146291247318E-2</v>
      </c>
      <c r="S18" s="570"/>
    </row>
    <row r="19" spans="2:19">
      <c r="B19" s="615"/>
      <c r="C19" s="624"/>
      <c r="D19" s="692"/>
      <c r="E19" s="693"/>
      <c r="F19" s="693"/>
      <c r="G19" s="694"/>
      <c r="H19" s="693"/>
      <c r="I19" s="692"/>
      <c r="J19" s="694"/>
      <c r="K19" s="695"/>
      <c r="L19" s="692"/>
      <c r="M19" s="694"/>
      <c r="N19" s="692"/>
      <c r="O19" s="696"/>
      <c r="P19" s="692"/>
    </row>
    <row r="20" spans="2:19">
      <c r="B20" s="615"/>
      <c r="C20" s="624"/>
      <c r="D20" s="693"/>
      <c r="E20" s="697"/>
      <c r="F20" s="697"/>
      <c r="G20" s="697"/>
      <c r="H20" s="697"/>
      <c r="I20" s="697"/>
      <c r="J20" s="697"/>
      <c r="K20" s="697"/>
      <c r="L20" s="697"/>
      <c r="M20" s="697"/>
      <c r="N20" s="697"/>
      <c r="O20" s="697"/>
      <c r="P20" s="697"/>
    </row>
    <row r="21" spans="2:19">
      <c r="I21" s="698"/>
    </row>
    <row r="22" spans="2:19">
      <c r="I22" s="624"/>
    </row>
    <row r="23" spans="2:19">
      <c r="G23" s="570"/>
      <c r="I23" s="698"/>
    </row>
    <row r="24" spans="2:19">
      <c r="G24" s="570"/>
      <c r="I24" s="698"/>
    </row>
    <row r="25" spans="2:19">
      <c r="E25" s="570"/>
      <c r="I25" s="698"/>
    </row>
    <row r="26" spans="2:19">
      <c r="E26" s="570"/>
      <c r="I26" s="698"/>
    </row>
    <row r="27" spans="2:19">
      <c r="G27" s="570"/>
      <c r="I27" s="624"/>
    </row>
    <row r="30" spans="2:19">
      <c r="J30" s="570"/>
    </row>
  </sheetData>
  <mergeCells count="13">
    <mergeCell ref="B8:B11"/>
    <mergeCell ref="B12:B15"/>
    <mergeCell ref="B16:B18"/>
    <mergeCell ref="N2:P2"/>
    <mergeCell ref="B3:P3"/>
    <mergeCell ref="N5:P5"/>
    <mergeCell ref="B6:B7"/>
    <mergeCell ref="C6:C7"/>
    <mergeCell ref="D6:D7"/>
    <mergeCell ref="E6:G6"/>
    <mergeCell ref="H6:J6"/>
    <mergeCell ref="K6:M6"/>
    <mergeCell ref="N6:P6"/>
  </mergeCells>
  <pageMargins left="0.7" right="0.7" top="0.75" bottom="0.75" header="0.3" footer="0.3"/>
  <pageSetup paperSize="9" scale="6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1"/>
  <sheetViews>
    <sheetView workbookViewId="0"/>
  </sheetViews>
  <sheetFormatPr defaultColWidth="9.140625" defaultRowHeight="12.75"/>
  <cols>
    <col min="1" max="1" width="3.85546875" style="566" customWidth="1"/>
    <col min="2" max="2" width="7.85546875" style="566" customWidth="1"/>
    <col min="3" max="3" width="11.85546875" style="566" customWidth="1"/>
    <col min="4" max="4" width="10" style="566" customWidth="1"/>
    <col min="5" max="5" width="10.28515625" style="566" customWidth="1"/>
    <col min="6" max="6" width="8.28515625" style="566" customWidth="1"/>
    <col min="7" max="7" width="9" style="566" customWidth="1"/>
    <col min="8" max="8" width="8.5703125" style="566" customWidth="1"/>
    <col min="9" max="9" width="6.85546875" style="566" customWidth="1"/>
    <col min="10" max="10" width="8.28515625" style="566" customWidth="1"/>
    <col min="11" max="11" width="7.28515625" style="566" customWidth="1"/>
    <col min="12" max="12" width="7.42578125" style="566" customWidth="1"/>
    <col min="13" max="13" width="7.5703125" style="566" customWidth="1"/>
    <col min="14" max="14" width="8.7109375" style="566" customWidth="1"/>
    <col min="15" max="15" width="6.85546875" style="566" customWidth="1"/>
    <col min="16" max="16" width="8.42578125" style="566" bestFit="1" customWidth="1"/>
    <col min="17" max="17" width="8.7109375" style="566" customWidth="1"/>
    <col min="18" max="18" width="7" style="566" customWidth="1"/>
    <col min="19" max="19" width="7.7109375" style="566" customWidth="1"/>
    <col min="20" max="20" width="7.28515625" style="566" customWidth="1"/>
    <col min="21" max="21" width="7.140625" style="566" customWidth="1"/>
    <col min="22" max="22" width="6.85546875" style="566" customWidth="1"/>
    <col min="23" max="23" width="8.7109375" style="566" customWidth="1"/>
    <col min="24" max="24" width="7.7109375" style="566" customWidth="1"/>
    <col min="25" max="25" width="8.140625" style="566" customWidth="1"/>
    <col min="26" max="26" width="8.42578125" style="566" customWidth="1"/>
    <col min="27" max="27" width="7.42578125" style="566" customWidth="1"/>
    <col min="28" max="28" width="9.28515625" style="566" customWidth="1"/>
    <col min="29" max="30" width="7.28515625" style="566" customWidth="1"/>
    <col min="31" max="31" width="7.5703125" style="566" customWidth="1"/>
    <col min="32" max="32" width="8" style="566" customWidth="1"/>
    <col min="33" max="34" width="7.28515625" style="566" customWidth="1"/>
    <col min="35" max="35" width="7.5703125" style="566" bestFit="1" customWidth="1"/>
    <col min="36" max="36" width="7.7109375" style="566" customWidth="1"/>
    <col min="37" max="37" width="8.42578125" style="566" customWidth="1"/>
    <col min="38" max="38" width="7.85546875" style="566" customWidth="1"/>
    <col min="39" max="39" width="7" style="566" customWidth="1"/>
    <col min="40" max="40" width="8.140625" style="566" customWidth="1"/>
    <col min="41" max="16384" width="9.140625" style="566"/>
  </cols>
  <sheetData>
    <row r="1" spans="1:41">
      <c r="B1" s="624"/>
      <c r="C1" s="624"/>
      <c r="D1" s="624"/>
      <c r="E1" s="624"/>
      <c r="F1" s="624"/>
      <c r="G1" s="624"/>
      <c r="H1" s="624"/>
      <c r="I1" s="624"/>
      <c r="J1" s="624"/>
      <c r="K1" s="624"/>
      <c r="L1" s="624"/>
      <c r="M1" s="624"/>
      <c r="N1" s="624"/>
      <c r="O1" s="624"/>
      <c r="P1" s="624"/>
      <c r="Q1" s="624"/>
      <c r="R1" s="624"/>
      <c r="S1" s="624"/>
      <c r="T1" s="624"/>
      <c r="U1" s="624"/>
      <c r="V1" s="624"/>
    </row>
    <row r="2" spans="1:41" ht="13.5">
      <c r="A2" s="570"/>
      <c r="B2" s="625"/>
      <c r="C2" s="626"/>
      <c r="D2" s="626"/>
      <c r="E2" s="626"/>
      <c r="F2" s="626"/>
      <c r="G2" s="626"/>
      <c r="H2" s="626"/>
      <c r="I2" s="626"/>
      <c r="J2" s="626"/>
      <c r="K2" s="626"/>
      <c r="L2" s="626"/>
      <c r="M2" s="626"/>
      <c r="N2" s="626"/>
      <c r="O2" s="626"/>
      <c r="P2" s="626"/>
      <c r="Q2" s="626"/>
      <c r="R2" s="626"/>
      <c r="S2" s="626"/>
      <c r="T2" s="2165"/>
      <c r="U2" s="2165"/>
      <c r="V2" s="2165"/>
      <c r="AM2" s="2186" t="s">
        <v>282</v>
      </c>
      <c r="AN2" s="2186"/>
    </row>
    <row r="3" spans="1:41" ht="14.25">
      <c r="B3" s="2078" t="s">
        <v>290</v>
      </c>
      <c r="C3" s="2078"/>
      <c r="D3" s="2078"/>
      <c r="E3" s="2078"/>
      <c r="F3" s="2078"/>
      <c r="G3" s="2078"/>
      <c r="H3" s="2078"/>
      <c r="I3" s="2078"/>
      <c r="J3" s="2078"/>
      <c r="K3" s="2078"/>
      <c r="L3" s="2078"/>
      <c r="M3" s="2078"/>
      <c r="N3" s="2078"/>
      <c r="O3" s="2078"/>
      <c r="P3" s="2078"/>
      <c r="Q3" s="2078"/>
      <c r="R3" s="2078"/>
      <c r="S3" s="2078"/>
      <c r="T3" s="2078"/>
      <c r="U3" s="2078"/>
      <c r="V3" s="2078"/>
      <c r="W3" s="2078"/>
      <c r="X3" s="2078"/>
      <c r="Y3" s="2078"/>
      <c r="Z3" s="2078"/>
      <c r="AA3" s="2078"/>
      <c r="AB3" s="2078"/>
      <c r="AC3" s="2078"/>
      <c r="AD3" s="2078"/>
      <c r="AE3" s="2078"/>
      <c r="AF3" s="2078"/>
      <c r="AG3" s="2078"/>
      <c r="AH3" s="2078"/>
      <c r="AI3" s="2078"/>
      <c r="AJ3" s="2078"/>
      <c r="AK3" s="2078"/>
      <c r="AL3" s="2078"/>
      <c r="AM3" s="2078"/>
      <c r="AN3" s="2078"/>
    </row>
    <row r="4" spans="1:41" ht="14.25">
      <c r="B4" s="295"/>
      <c r="C4" s="699"/>
      <c r="D4" s="295"/>
      <c r="E4" s="699"/>
      <c r="F4" s="295"/>
      <c r="G4" s="295"/>
      <c r="H4" s="295"/>
      <c r="I4" s="295"/>
      <c r="J4" s="295"/>
      <c r="K4" s="295"/>
      <c r="L4" s="295"/>
      <c r="M4" s="295"/>
      <c r="N4" s="295"/>
      <c r="O4" s="295"/>
      <c r="P4" s="295"/>
      <c r="Q4" s="295"/>
      <c r="R4" s="295"/>
      <c r="S4" s="295"/>
      <c r="T4" s="295"/>
      <c r="U4" s="295"/>
      <c r="V4" s="295"/>
      <c r="AL4" s="2187" t="s">
        <v>0</v>
      </c>
      <c r="AM4" s="2187"/>
      <c r="AN4" s="2187"/>
    </row>
    <row r="5" spans="1:41" ht="13.5" thickBot="1">
      <c r="B5" s="626"/>
      <c r="C5" s="626"/>
      <c r="D5" s="626"/>
      <c r="E5" s="626"/>
      <c r="F5" s="626"/>
      <c r="G5" s="626"/>
      <c r="H5" s="626"/>
      <c r="I5" s="626"/>
      <c r="J5" s="626"/>
      <c r="K5" s="626"/>
      <c r="L5" s="626"/>
      <c r="M5" s="626"/>
      <c r="N5" s="626"/>
      <c r="O5" s="626"/>
      <c r="P5" s="626"/>
      <c r="Q5" s="626"/>
      <c r="R5" s="626"/>
      <c r="S5" s="626"/>
      <c r="T5" s="2188"/>
      <c r="U5" s="2188"/>
      <c r="V5" s="2188"/>
    </row>
    <row r="6" spans="1:41" ht="13.5" thickBot="1">
      <c r="B6" s="2167" t="s">
        <v>5</v>
      </c>
      <c r="C6" s="2167" t="s">
        <v>19</v>
      </c>
      <c r="D6" s="2181" t="s">
        <v>4</v>
      </c>
      <c r="E6" s="2175" t="s">
        <v>4</v>
      </c>
      <c r="F6" s="2176"/>
      <c r="G6" s="2176"/>
      <c r="H6" s="2176"/>
      <c r="I6" s="2176"/>
      <c r="J6" s="2176"/>
      <c r="K6" s="2176"/>
      <c r="L6" s="2176"/>
      <c r="M6" s="2176"/>
      <c r="N6" s="2175" t="s">
        <v>18</v>
      </c>
      <c r="O6" s="2176"/>
      <c r="P6" s="2176"/>
      <c r="Q6" s="2176"/>
      <c r="R6" s="2176"/>
      <c r="S6" s="2176"/>
      <c r="T6" s="2176"/>
      <c r="U6" s="2176"/>
      <c r="V6" s="2176"/>
      <c r="W6" s="2175" t="s">
        <v>6</v>
      </c>
      <c r="X6" s="2176"/>
      <c r="Y6" s="2176"/>
      <c r="Z6" s="2176"/>
      <c r="AA6" s="2176"/>
      <c r="AB6" s="2176"/>
      <c r="AC6" s="2176"/>
      <c r="AD6" s="2176"/>
      <c r="AE6" s="2177"/>
      <c r="AF6" s="2175" t="s">
        <v>222</v>
      </c>
      <c r="AG6" s="2176"/>
      <c r="AH6" s="2176"/>
      <c r="AI6" s="2176"/>
      <c r="AJ6" s="2176"/>
      <c r="AK6" s="2176"/>
      <c r="AL6" s="2176"/>
      <c r="AM6" s="2176"/>
      <c r="AN6" s="2177"/>
    </row>
    <row r="7" spans="1:41" ht="13.5" thickBot="1">
      <c r="B7" s="2184"/>
      <c r="C7" s="2184"/>
      <c r="D7" s="2185"/>
      <c r="E7" s="2181" t="s">
        <v>1</v>
      </c>
      <c r="F7" s="2182"/>
      <c r="G7" s="2183"/>
      <c r="H7" s="2175" t="s">
        <v>2</v>
      </c>
      <c r="I7" s="2176"/>
      <c r="J7" s="2177"/>
      <c r="K7" s="2175" t="s">
        <v>3</v>
      </c>
      <c r="L7" s="2176"/>
      <c r="M7" s="2177"/>
      <c r="N7" s="2175" t="s">
        <v>1</v>
      </c>
      <c r="O7" s="2176"/>
      <c r="P7" s="2177"/>
      <c r="Q7" s="2175" t="s">
        <v>2</v>
      </c>
      <c r="R7" s="2176"/>
      <c r="S7" s="2177"/>
      <c r="T7" s="2175" t="s">
        <v>3</v>
      </c>
      <c r="U7" s="2176"/>
      <c r="V7" s="2177"/>
      <c r="W7" s="2175" t="s">
        <v>1</v>
      </c>
      <c r="X7" s="2176"/>
      <c r="Y7" s="2177"/>
      <c r="Z7" s="2175" t="s">
        <v>2</v>
      </c>
      <c r="AA7" s="2176"/>
      <c r="AB7" s="2177"/>
      <c r="AC7" s="2175" t="s">
        <v>3</v>
      </c>
      <c r="AD7" s="2176"/>
      <c r="AE7" s="2177"/>
      <c r="AF7" s="2175" t="s">
        <v>1</v>
      </c>
      <c r="AG7" s="2176"/>
      <c r="AH7" s="2177"/>
      <c r="AI7" s="2175" t="s">
        <v>2</v>
      </c>
      <c r="AJ7" s="2176"/>
      <c r="AK7" s="2177"/>
      <c r="AL7" s="2175" t="s">
        <v>3</v>
      </c>
      <c r="AM7" s="2176"/>
      <c r="AN7" s="2177"/>
    </row>
    <row r="8" spans="1:41" ht="13.5" thickBot="1">
      <c r="B8" s="2168"/>
      <c r="C8" s="2184"/>
      <c r="D8" s="2185"/>
      <c r="E8" s="700" t="s">
        <v>240</v>
      </c>
      <c r="F8" s="701" t="s">
        <v>241</v>
      </c>
      <c r="G8" s="702" t="s">
        <v>242</v>
      </c>
      <c r="H8" s="700" t="s">
        <v>240</v>
      </c>
      <c r="I8" s="701" t="s">
        <v>241</v>
      </c>
      <c r="J8" s="703" t="s">
        <v>242</v>
      </c>
      <c r="K8" s="704" t="s">
        <v>240</v>
      </c>
      <c r="L8" s="705" t="s">
        <v>241</v>
      </c>
      <c r="M8" s="706" t="s">
        <v>242</v>
      </c>
      <c r="N8" s="704" t="s">
        <v>240</v>
      </c>
      <c r="O8" s="705" t="s">
        <v>241</v>
      </c>
      <c r="P8" s="706" t="s">
        <v>242</v>
      </c>
      <c r="Q8" s="704" t="s">
        <v>240</v>
      </c>
      <c r="R8" s="705" t="s">
        <v>241</v>
      </c>
      <c r="S8" s="706" t="s">
        <v>242</v>
      </c>
      <c r="T8" s="704" t="s">
        <v>240</v>
      </c>
      <c r="U8" s="705" t="s">
        <v>241</v>
      </c>
      <c r="V8" s="706" t="s">
        <v>242</v>
      </c>
      <c r="W8" s="704" t="s">
        <v>240</v>
      </c>
      <c r="X8" s="705" t="s">
        <v>241</v>
      </c>
      <c r="Y8" s="706" t="s">
        <v>242</v>
      </c>
      <c r="Z8" s="704" t="s">
        <v>240</v>
      </c>
      <c r="AA8" s="705" t="s">
        <v>241</v>
      </c>
      <c r="AB8" s="706" t="s">
        <v>242</v>
      </c>
      <c r="AC8" s="704" t="s">
        <v>240</v>
      </c>
      <c r="AD8" s="705" t="s">
        <v>241</v>
      </c>
      <c r="AE8" s="706" t="s">
        <v>242</v>
      </c>
      <c r="AF8" s="704" t="s">
        <v>240</v>
      </c>
      <c r="AG8" s="705" t="s">
        <v>241</v>
      </c>
      <c r="AH8" s="706" t="s">
        <v>242</v>
      </c>
      <c r="AI8" s="704" t="s">
        <v>240</v>
      </c>
      <c r="AJ8" s="705" t="s">
        <v>241</v>
      </c>
      <c r="AK8" s="706" t="s">
        <v>242</v>
      </c>
      <c r="AL8" s="700" t="s">
        <v>240</v>
      </c>
      <c r="AM8" s="701" t="s">
        <v>241</v>
      </c>
      <c r="AN8" s="702" t="s">
        <v>242</v>
      </c>
    </row>
    <row r="9" spans="1:41" ht="39.6" customHeight="1">
      <c r="B9" s="2178" t="s">
        <v>300</v>
      </c>
      <c r="C9" s="659" t="s">
        <v>284</v>
      </c>
      <c r="D9" s="707">
        <v>159191.06700000001</v>
      </c>
      <c r="E9" s="708">
        <v>77195.61</v>
      </c>
      <c r="F9" s="709">
        <v>2.6480000000000001</v>
      </c>
      <c r="G9" s="708">
        <v>49723.516000000003</v>
      </c>
      <c r="H9" s="710">
        <v>15816.357</v>
      </c>
      <c r="I9" s="709">
        <v>0</v>
      </c>
      <c r="J9" s="708">
        <v>10783.214</v>
      </c>
      <c r="K9" s="710">
        <v>3587.3139999999999</v>
      </c>
      <c r="L9" s="709">
        <v>0</v>
      </c>
      <c r="M9" s="711">
        <v>2082.4079999999999</v>
      </c>
      <c r="N9" s="712">
        <v>36427.644</v>
      </c>
      <c r="O9" s="713">
        <v>2.6480000000000001</v>
      </c>
      <c r="P9" s="714">
        <v>15992.484</v>
      </c>
      <c r="Q9" s="715">
        <v>8509.5419999999995</v>
      </c>
      <c r="R9" s="713">
        <v>0</v>
      </c>
      <c r="S9" s="714">
        <v>3543.9830000000002</v>
      </c>
      <c r="T9" s="716">
        <v>1904.731</v>
      </c>
      <c r="U9" s="713">
        <v>0</v>
      </c>
      <c r="V9" s="714">
        <v>377.23700000000002</v>
      </c>
      <c r="W9" s="716">
        <v>37644.076999999997</v>
      </c>
      <c r="X9" s="713">
        <v>0</v>
      </c>
      <c r="Y9" s="714">
        <v>30954.986000000001</v>
      </c>
      <c r="Z9" s="716">
        <v>6849.7259999999997</v>
      </c>
      <c r="AA9" s="713">
        <v>0</v>
      </c>
      <c r="AB9" s="714">
        <v>6186.6469999999999</v>
      </c>
      <c r="AC9" s="716">
        <v>1561.5889999999999</v>
      </c>
      <c r="AD9" s="713">
        <v>0</v>
      </c>
      <c r="AE9" s="714">
        <v>1235.308</v>
      </c>
      <c r="AF9" s="716">
        <v>3123.8890000000001</v>
      </c>
      <c r="AG9" s="713">
        <v>0</v>
      </c>
      <c r="AH9" s="714">
        <v>2776.0459999999998</v>
      </c>
      <c r="AI9" s="716">
        <v>457.089</v>
      </c>
      <c r="AJ9" s="713">
        <v>0</v>
      </c>
      <c r="AK9" s="714">
        <v>1052.5840000000001</v>
      </c>
      <c r="AL9" s="716">
        <v>120.994</v>
      </c>
      <c r="AM9" s="713">
        <v>0</v>
      </c>
      <c r="AN9" s="714">
        <v>469.863</v>
      </c>
    </row>
    <row r="10" spans="1:41" ht="38.25">
      <c r="B10" s="2179"/>
      <c r="C10" s="641" t="s">
        <v>285</v>
      </c>
      <c r="D10" s="718">
        <v>85543.195000000007</v>
      </c>
      <c r="E10" s="719">
        <v>29099.617999999999</v>
      </c>
      <c r="F10" s="647">
        <v>377.18</v>
      </c>
      <c r="G10" s="719">
        <v>41738.921999999999</v>
      </c>
      <c r="H10" s="720">
        <v>5987.46</v>
      </c>
      <c r="I10" s="647">
        <v>30.645</v>
      </c>
      <c r="J10" s="719">
        <v>5700.1229999999996</v>
      </c>
      <c r="K10" s="720">
        <v>1809.578</v>
      </c>
      <c r="L10" s="647">
        <v>76.399000000000001</v>
      </c>
      <c r="M10" s="721">
        <v>723.27</v>
      </c>
      <c r="N10" s="719">
        <v>3984.5309999999999</v>
      </c>
      <c r="O10" s="647">
        <v>376.19600000000003</v>
      </c>
      <c r="P10" s="722">
        <v>2670.0650000000001</v>
      </c>
      <c r="Q10" s="723">
        <v>2611.413</v>
      </c>
      <c r="R10" s="647">
        <v>29.122</v>
      </c>
      <c r="S10" s="722">
        <v>641.41899999999998</v>
      </c>
      <c r="T10" s="720">
        <v>1084.925</v>
      </c>
      <c r="U10" s="647">
        <v>38.094999999999999</v>
      </c>
      <c r="V10" s="722">
        <v>88.466999999999999</v>
      </c>
      <c r="W10" s="720">
        <v>24191.134999999998</v>
      </c>
      <c r="X10" s="647">
        <v>0</v>
      </c>
      <c r="Y10" s="722">
        <v>38598.428</v>
      </c>
      <c r="Z10" s="720">
        <v>3312.489</v>
      </c>
      <c r="AA10" s="647">
        <v>1.5229999999999999</v>
      </c>
      <c r="AB10" s="722">
        <v>4964.6949999999997</v>
      </c>
      <c r="AC10" s="720">
        <v>666.76800000000003</v>
      </c>
      <c r="AD10" s="647">
        <v>0</v>
      </c>
      <c r="AE10" s="722">
        <v>611.572</v>
      </c>
      <c r="AF10" s="720">
        <v>923.952</v>
      </c>
      <c r="AG10" s="647">
        <v>0.98399999999999999</v>
      </c>
      <c r="AH10" s="722">
        <v>470.42899999999997</v>
      </c>
      <c r="AI10" s="720">
        <v>63.558</v>
      </c>
      <c r="AJ10" s="647">
        <v>0</v>
      </c>
      <c r="AK10" s="722">
        <v>94.009</v>
      </c>
      <c r="AL10" s="720">
        <v>57.884999999999998</v>
      </c>
      <c r="AM10" s="647">
        <v>38.304000000000002</v>
      </c>
      <c r="AN10" s="722">
        <v>23.231000000000002</v>
      </c>
    </row>
    <row r="11" spans="1:41" ht="39" thickBot="1">
      <c r="B11" s="2179"/>
      <c r="C11" s="685" t="s">
        <v>286</v>
      </c>
      <c r="D11" s="724">
        <v>93777.216</v>
      </c>
      <c r="E11" s="708">
        <v>42555.453999999998</v>
      </c>
      <c r="F11" s="709">
        <v>184.685</v>
      </c>
      <c r="G11" s="708">
        <v>26112.035</v>
      </c>
      <c r="H11" s="710">
        <v>12676.534</v>
      </c>
      <c r="I11" s="709">
        <v>44.082999999999998</v>
      </c>
      <c r="J11" s="708">
        <v>8575.8040000000001</v>
      </c>
      <c r="K11" s="710">
        <v>1914.364</v>
      </c>
      <c r="L11" s="709">
        <v>33.767000000000003</v>
      </c>
      <c r="M11" s="711">
        <v>1680.49</v>
      </c>
      <c r="N11" s="725">
        <v>6553.6779999999999</v>
      </c>
      <c r="O11" s="726">
        <v>172.69900000000001</v>
      </c>
      <c r="P11" s="727">
        <v>1621.3009999999999</v>
      </c>
      <c r="Q11" s="728">
        <v>1631.2470000000001</v>
      </c>
      <c r="R11" s="726">
        <v>42.743000000000002</v>
      </c>
      <c r="S11" s="729">
        <v>578.72699999999998</v>
      </c>
      <c r="T11" s="730">
        <v>9.8350000000000009</v>
      </c>
      <c r="U11" s="726">
        <v>30.847999999999999</v>
      </c>
      <c r="V11" s="727">
        <v>10.456</v>
      </c>
      <c r="W11" s="730">
        <v>34864.160000000003</v>
      </c>
      <c r="X11" s="726">
        <v>0</v>
      </c>
      <c r="Y11" s="727">
        <v>23965.114000000001</v>
      </c>
      <c r="Z11" s="730">
        <v>10770.085999999999</v>
      </c>
      <c r="AA11" s="726">
        <v>1.34</v>
      </c>
      <c r="AB11" s="727">
        <v>7787.1419999999998</v>
      </c>
      <c r="AC11" s="730">
        <v>1883.7449999999999</v>
      </c>
      <c r="AD11" s="726">
        <v>0</v>
      </c>
      <c r="AE11" s="727">
        <v>1614.04</v>
      </c>
      <c r="AF11" s="730">
        <v>1137.616</v>
      </c>
      <c r="AG11" s="726">
        <v>11.986000000000001</v>
      </c>
      <c r="AH11" s="727">
        <v>525.62</v>
      </c>
      <c r="AI11" s="730">
        <v>275.20100000000002</v>
      </c>
      <c r="AJ11" s="726">
        <v>0</v>
      </c>
      <c r="AK11" s="727">
        <v>209.935</v>
      </c>
      <c r="AL11" s="730">
        <v>20.783999999999999</v>
      </c>
      <c r="AM11" s="726">
        <v>2.919</v>
      </c>
      <c r="AN11" s="727">
        <v>55.994</v>
      </c>
    </row>
    <row r="12" spans="1:41" ht="26.25" thickBot="1">
      <c r="B12" s="2180"/>
      <c r="C12" s="652" t="s">
        <v>287</v>
      </c>
      <c r="D12" s="731">
        <v>338511.478</v>
      </c>
      <c r="E12" s="732">
        <v>148850.682</v>
      </c>
      <c r="F12" s="733">
        <v>564.51300000000003</v>
      </c>
      <c r="G12" s="732">
        <v>117574.473</v>
      </c>
      <c r="H12" s="734">
        <v>34480.351000000002</v>
      </c>
      <c r="I12" s="733">
        <v>74.727999999999994</v>
      </c>
      <c r="J12" s="732">
        <v>25059.141</v>
      </c>
      <c r="K12" s="734">
        <v>7311.2560000000003</v>
      </c>
      <c r="L12" s="733">
        <v>110.166</v>
      </c>
      <c r="M12" s="735">
        <v>4486.1679999999997</v>
      </c>
      <c r="N12" s="736">
        <v>46965.853000000003</v>
      </c>
      <c r="O12" s="737">
        <v>551.54300000000001</v>
      </c>
      <c r="P12" s="738">
        <v>20283.849999999999</v>
      </c>
      <c r="Q12" s="739">
        <v>12752.201999999999</v>
      </c>
      <c r="R12" s="740">
        <v>71.864999999999995</v>
      </c>
      <c r="S12" s="741">
        <v>4764.1289999999999</v>
      </c>
      <c r="T12" s="742">
        <v>2999.491</v>
      </c>
      <c r="U12" s="736">
        <v>68.942999999999998</v>
      </c>
      <c r="V12" s="738">
        <v>476.16</v>
      </c>
      <c r="W12" s="742">
        <v>96699.372000000003</v>
      </c>
      <c r="X12" s="740">
        <v>0</v>
      </c>
      <c r="Y12" s="741">
        <v>93518.528000000006</v>
      </c>
      <c r="Z12" s="742">
        <v>20932.300999999999</v>
      </c>
      <c r="AA12" s="736">
        <v>2.863</v>
      </c>
      <c r="AB12" s="738">
        <v>18938.484</v>
      </c>
      <c r="AC12" s="739">
        <v>4112.1019999999999</v>
      </c>
      <c r="AD12" s="737">
        <v>0</v>
      </c>
      <c r="AE12" s="738">
        <v>3460.92</v>
      </c>
      <c r="AF12" s="742">
        <v>5185.4570000000003</v>
      </c>
      <c r="AG12" s="736">
        <v>12.97</v>
      </c>
      <c r="AH12" s="738">
        <v>3772.0949999999998</v>
      </c>
      <c r="AI12" s="739">
        <v>795.84799999999996</v>
      </c>
      <c r="AJ12" s="737">
        <v>0</v>
      </c>
      <c r="AK12" s="738">
        <v>1356.528</v>
      </c>
      <c r="AL12" s="742">
        <v>199.66300000000001</v>
      </c>
      <c r="AM12" s="740">
        <v>41.222999999999999</v>
      </c>
      <c r="AN12" s="738">
        <v>549.08799999999997</v>
      </c>
    </row>
    <row r="13" spans="1:41" ht="25.5">
      <c r="B13" s="2178" t="s">
        <v>317</v>
      </c>
      <c r="C13" s="659" t="s">
        <v>284</v>
      </c>
      <c r="D13" s="707">
        <v>165542.12599999999</v>
      </c>
      <c r="E13" s="708">
        <v>79350.937999999995</v>
      </c>
      <c r="F13" s="709">
        <v>10.148</v>
      </c>
      <c r="G13" s="708">
        <v>52967.105000000003</v>
      </c>
      <c r="H13" s="710">
        <v>16089.157999999999</v>
      </c>
      <c r="I13" s="709">
        <v>0</v>
      </c>
      <c r="J13" s="708">
        <v>11132.368</v>
      </c>
      <c r="K13" s="710">
        <v>3877.779</v>
      </c>
      <c r="L13" s="709">
        <v>0</v>
      </c>
      <c r="M13" s="711">
        <v>2114.63</v>
      </c>
      <c r="N13" s="712">
        <v>38009.35</v>
      </c>
      <c r="O13" s="713">
        <v>10.148</v>
      </c>
      <c r="P13" s="714">
        <v>17525.991999999998</v>
      </c>
      <c r="Q13" s="715">
        <v>8469.3919999999998</v>
      </c>
      <c r="R13" s="713">
        <v>0</v>
      </c>
      <c r="S13" s="714">
        <v>3538.89</v>
      </c>
      <c r="T13" s="716">
        <v>2102.4090000000001</v>
      </c>
      <c r="U13" s="713">
        <v>0</v>
      </c>
      <c r="V13" s="714">
        <v>349.73899999999998</v>
      </c>
      <c r="W13" s="716">
        <v>37882.135000000002</v>
      </c>
      <c r="X13" s="713">
        <v>0</v>
      </c>
      <c r="Y13" s="714">
        <v>32740.296999999999</v>
      </c>
      <c r="Z13" s="716">
        <v>7105.4359999999997</v>
      </c>
      <c r="AA13" s="713">
        <v>0</v>
      </c>
      <c r="AB13" s="714">
        <v>6439.68</v>
      </c>
      <c r="AC13" s="716">
        <v>1653.3720000000001</v>
      </c>
      <c r="AD13" s="713">
        <v>0</v>
      </c>
      <c r="AE13" s="714">
        <v>1312.011</v>
      </c>
      <c r="AF13" s="716">
        <v>3459.453</v>
      </c>
      <c r="AG13" s="713">
        <v>0</v>
      </c>
      <c r="AH13" s="714">
        <v>2700.8159999999998</v>
      </c>
      <c r="AI13" s="716">
        <v>514.33000000000004</v>
      </c>
      <c r="AJ13" s="713">
        <v>0</v>
      </c>
      <c r="AK13" s="714">
        <v>1153.798</v>
      </c>
      <c r="AL13" s="716">
        <v>121.998</v>
      </c>
      <c r="AM13" s="713">
        <v>0</v>
      </c>
      <c r="AN13" s="714">
        <v>452.88</v>
      </c>
      <c r="AO13" s="717"/>
    </row>
    <row r="14" spans="1:41" ht="38.25">
      <c r="B14" s="2179"/>
      <c r="C14" s="641" t="s">
        <v>285</v>
      </c>
      <c r="D14" s="718">
        <v>86363.023000000001</v>
      </c>
      <c r="E14" s="719">
        <v>29508.963</v>
      </c>
      <c r="F14" s="647">
        <v>400.12700000000001</v>
      </c>
      <c r="G14" s="719">
        <v>41511.79</v>
      </c>
      <c r="H14" s="720">
        <v>6410.63</v>
      </c>
      <c r="I14" s="647">
        <v>45.652000000000001</v>
      </c>
      <c r="J14" s="719">
        <v>6080.7349999999997</v>
      </c>
      <c r="K14" s="720">
        <v>1699.405</v>
      </c>
      <c r="L14" s="647">
        <v>57</v>
      </c>
      <c r="M14" s="721">
        <v>648.721</v>
      </c>
      <c r="N14" s="719">
        <v>4656.7209999999995</v>
      </c>
      <c r="O14" s="647">
        <v>399.14299999999997</v>
      </c>
      <c r="P14" s="722">
        <v>2715.6680000000001</v>
      </c>
      <c r="Q14" s="723">
        <v>2996.5819999999999</v>
      </c>
      <c r="R14" s="647">
        <v>44.121000000000002</v>
      </c>
      <c r="S14" s="722">
        <v>725.65700000000004</v>
      </c>
      <c r="T14" s="720">
        <v>1035.212</v>
      </c>
      <c r="U14" s="647">
        <v>12</v>
      </c>
      <c r="V14" s="722">
        <v>70.995000000000005</v>
      </c>
      <c r="W14" s="720">
        <v>23923.383000000002</v>
      </c>
      <c r="X14" s="647">
        <v>0</v>
      </c>
      <c r="Y14" s="722">
        <v>38335.707999999999</v>
      </c>
      <c r="Z14" s="720">
        <v>3334.6210000000001</v>
      </c>
      <c r="AA14" s="647">
        <v>1.5309999999999999</v>
      </c>
      <c r="AB14" s="722">
        <v>4935.6270000000004</v>
      </c>
      <c r="AC14" s="720">
        <v>637.06500000000005</v>
      </c>
      <c r="AD14" s="647">
        <v>0</v>
      </c>
      <c r="AE14" s="722">
        <v>558.548</v>
      </c>
      <c r="AF14" s="720">
        <v>928.85900000000004</v>
      </c>
      <c r="AG14" s="647">
        <v>0.98399999999999999</v>
      </c>
      <c r="AH14" s="722">
        <v>460.41399999999999</v>
      </c>
      <c r="AI14" s="720">
        <v>79.427000000000007</v>
      </c>
      <c r="AJ14" s="647">
        <v>0</v>
      </c>
      <c r="AK14" s="722">
        <v>419.45100000000002</v>
      </c>
      <c r="AL14" s="720">
        <v>27.128</v>
      </c>
      <c r="AM14" s="647">
        <v>45</v>
      </c>
      <c r="AN14" s="722">
        <v>19.178000000000001</v>
      </c>
    </row>
    <row r="15" spans="1:41" ht="39" thickBot="1">
      <c r="B15" s="2179"/>
      <c r="C15" s="685" t="s">
        <v>286</v>
      </c>
      <c r="D15" s="724">
        <v>95047.914000000004</v>
      </c>
      <c r="E15" s="708">
        <v>43002.463000000003</v>
      </c>
      <c r="F15" s="709">
        <v>184.68100000000001</v>
      </c>
      <c r="G15" s="708">
        <v>26382.5</v>
      </c>
      <c r="H15" s="710">
        <v>12960.802</v>
      </c>
      <c r="I15" s="709">
        <v>44.082999999999998</v>
      </c>
      <c r="J15" s="708">
        <v>8799.9210000000003</v>
      </c>
      <c r="K15" s="710">
        <v>1874.5229999999999</v>
      </c>
      <c r="L15" s="709">
        <v>30.847999999999999</v>
      </c>
      <c r="M15" s="711">
        <v>1768.0930000000001</v>
      </c>
      <c r="N15" s="725">
        <v>6552.6120000000001</v>
      </c>
      <c r="O15" s="726">
        <v>172.69499999999999</v>
      </c>
      <c r="P15" s="727">
        <v>1529.761</v>
      </c>
      <c r="Q15" s="728">
        <v>1509.1089999999999</v>
      </c>
      <c r="R15" s="726">
        <v>42.743000000000002</v>
      </c>
      <c r="S15" s="729">
        <v>576.04499999999996</v>
      </c>
      <c r="T15" s="730">
        <v>9.8680000000000003</v>
      </c>
      <c r="U15" s="726">
        <v>30.847999999999999</v>
      </c>
      <c r="V15" s="727">
        <v>10.456</v>
      </c>
      <c r="W15" s="730">
        <v>35289.622000000003</v>
      </c>
      <c r="X15" s="726">
        <v>0</v>
      </c>
      <c r="Y15" s="727">
        <v>24384.575000000001</v>
      </c>
      <c r="Z15" s="730">
        <v>11021.120999999999</v>
      </c>
      <c r="AA15" s="726">
        <v>1.34</v>
      </c>
      <c r="AB15" s="727">
        <v>7972.7860000000001</v>
      </c>
      <c r="AC15" s="730">
        <v>1805.271</v>
      </c>
      <c r="AD15" s="726">
        <v>0</v>
      </c>
      <c r="AE15" s="727">
        <v>1700.62</v>
      </c>
      <c r="AF15" s="730">
        <v>1160.229</v>
      </c>
      <c r="AG15" s="726">
        <v>11.986000000000001</v>
      </c>
      <c r="AH15" s="727">
        <v>468.16399999999999</v>
      </c>
      <c r="AI15" s="730">
        <v>430.572</v>
      </c>
      <c r="AJ15" s="726">
        <v>0</v>
      </c>
      <c r="AK15" s="727">
        <v>251.09</v>
      </c>
      <c r="AL15" s="730">
        <v>59.384</v>
      </c>
      <c r="AM15" s="726">
        <v>0</v>
      </c>
      <c r="AN15" s="727">
        <v>57.017000000000003</v>
      </c>
    </row>
    <row r="16" spans="1:41" ht="26.25" thickBot="1">
      <c r="B16" s="2180"/>
      <c r="C16" s="652" t="s">
        <v>287</v>
      </c>
      <c r="D16" s="731">
        <v>346953.06300000002</v>
      </c>
      <c r="E16" s="732">
        <v>151862.364</v>
      </c>
      <c r="F16" s="733">
        <v>594.95600000000002</v>
      </c>
      <c r="G16" s="732">
        <v>120861.395</v>
      </c>
      <c r="H16" s="734">
        <v>35460.589999999997</v>
      </c>
      <c r="I16" s="733">
        <v>89.734999999999999</v>
      </c>
      <c r="J16" s="732">
        <v>26013.024000000001</v>
      </c>
      <c r="K16" s="734">
        <v>7451.7070000000003</v>
      </c>
      <c r="L16" s="733">
        <v>87.847999999999999</v>
      </c>
      <c r="M16" s="735">
        <v>4531.4440000000004</v>
      </c>
      <c r="N16" s="736">
        <v>49218.682999999997</v>
      </c>
      <c r="O16" s="737">
        <v>581.98599999999999</v>
      </c>
      <c r="P16" s="738">
        <v>21771.420999999998</v>
      </c>
      <c r="Q16" s="739">
        <v>12975.083000000001</v>
      </c>
      <c r="R16" s="740">
        <v>86.864000000000004</v>
      </c>
      <c r="S16" s="741">
        <v>4840.5919999999996</v>
      </c>
      <c r="T16" s="742">
        <v>3147.489</v>
      </c>
      <c r="U16" s="736">
        <v>42.847999999999999</v>
      </c>
      <c r="V16" s="738">
        <v>431.19</v>
      </c>
      <c r="W16" s="742">
        <v>97095.14</v>
      </c>
      <c r="X16" s="740">
        <v>0</v>
      </c>
      <c r="Y16" s="741">
        <v>95460.58</v>
      </c>
      <c r="Z16" s="742">
        <v>21461.178</v>
      </c>
      <c r="AA16" s="736">
        <v>2.871</v>
      </c>
      <c r="AB16" s="738">
        <v>19348.093000000001</v>
      </c>
      <c r="AC16" s="739">
        <v>4095.7080000000001</v>
      </c>
      <c r="AD16" s="737">
        <v>0</v>
      </c>
      <c r="AE16" s="738">
        <v>3571.1790000000001</v>
      </c>
      <c r="AF16" s="742">
        <v>5548.5410000000002</v>
      </c>
      <c r="AG16" s="736">
        <v>12.97</v>
      </c>
      <c r="AH16" s="738">
        <v>3629.3939999999998</v>
      </c>
      <c r="AI16" s="739">
        <v>1024.329</v>
      </c>
      <c r="AJ16" s="737">
        <v>0</v>
      </c>
      <c r="AK16" s="738">
        <v>1824.3389999999999</v>
      </c>
      <c r="AL16" s="742">
        <v>208.51</v>
      </c>
      <c r="AM16" s="740">
        <v>45</v>
      </c>
      <c r="AN16" s="738">
        <v>529.07500000000005</v>
      </c>
    </row>
    <row r="17" spans="2:34">
      <c r="B17" s="615"/>
      <c r="C17" s="570"/>
      <c r="D17" s="615"/>
      <c r="E17" s="612"/>
      <c r="F17" s="615"/>
      <c r="G17" s="743"/>
      <c r="H17" s="743"/>
      <c r="I17" s="743"/>
      <c r="J17" s="743"/>
      <c r="K17" s="743"/>
      <c r="L17" s="743"/>
      <c r="M17" s="743"/>
      <c r="N17" s="612"/>
      <c r="O17" s="615"/>
      <c r="P17" s="617"/>
      <c r="Q17" s="612"/>
      <c r="R17" s="615"/>
      <c r="S17" s="617"/>
      <c r="T17" s="615"/>
      <c r="U17" s="615"/>
      <c r="V17" s="615"/>
    </row>
    <row r="18" spans="2:34">
      <c r="B18" s="417" t="s">
        <v>243</v>
      </c>
      <c r="D18" s="615"/>
      <c r="E18" s="693"/>
      <c r="F18" s="615"/>
      <c r="G18" s="743"/>
      <c r="H18" s="743"/>
      <c r="I18" s="743"/>
      <c r="J18" s="743"/>
      <c r="K18" s="743"/>
      <c r="L18" s="743"/>
      <c r="M18" s="743"/>
      <c r="N18" s="617"/>
      <c r="O18" s="617"/>
      <c r="P18" s="743"/>
      <c r="Q18" s="693"/>
      <c r="R18" s="692"/>
      <c r="S18" s="696"/>
      <c r="T18" s="612"/>
      <c r="U18" s="615"/>
      <c r="V18" s="615"/>
      <c r="AH18" s="570"/>
    </row>
    <row r="19" spans="2:34">
      <c r="B19" s="386" t="s">
        <v>244</v>
      </c>
      <c r="D19" s="744"/>
      <c r="E19" s="745"/>
      <c r="F19" s="744"/>
      <c r="G19" s="746"/>
      <c r="H19" s="746"/>
      <c r="I19" s="746"/>
      <c r="J19" s="746"/>
      <c r="K19" s="746"/>
      <c r="L19" s="746"/>
      <c r="M19" s="746"/>
      <c r="N19" s="692"/>
      <c r="O19" s="692"/>
      <c r="P19" s="617"/>
      <c r="Q19" s="692"/>
      <c r="R19" s="624"/>
      <c r="S19" s="693"/>
      <c r="T19" s="612"/>
    </row>
    <row r="20" spans="2:34">
      <c r="B20" s="386" t="s">
        <v>245</v>
      </c>
      <c r="D20" s="744"/>
      <c r="E20" s="745"/>
      <c r="F20" s="744"/>
      <c r="G20" s="746"/>
      <c r="H20" s="746"/>
      <c r="I20" s="746"/>
      <c r="J20" s="746"/>
      <c r="K20" s="746"/>
      <c r="L20" s="746"/>
      <c r="M20" s="746"/>
      <c r="N20" s="692"/>
      <c r="O20" s="692"/>
      <c r="P20" s="615"/>
      <c r="Q20" s="692"/>
      <c r="R20" s="698"/>
      <c r="S20" s="624"/>
    </row>
    <row r="21" spans="2:34">
      <c r="B21" s="386" t="s">
        <v>246</v>
      </c>
      <c r="D21" s="744"/>
      <c r="E21" s="745"/>
      <c r="F21" s="744"/>
      <c r="G21" s="746"/>
      <c r="H21" s="746"/>
      <c r="I21" s="746"/>
      <c r="J21" s="746"/>
      <c r="K21" s="746"/>
      <c r="L21" s="746"/>
      <c r="M21" s="746"/>
      <c r="N21" s="747"/>
      <c r="O21" s="747"/>
      <c r="P21" s="747"/>
      <c r="Q21" s="692"/>
      <c r="R21" s="692"/>
      <c r="S21" s="692"/>
      <c r="T21" s="615"/>
      <c r="U21" s="615"/>
      <c r="V21" s="615"/>
    </row>
    <row r="22" spans="2:34">
      <c r="D22" s="615"/>
      <c r="E22" s="615"/>
      <c r="F22" s="615"/>
      <c r="G22" s="615"/>
      <c r="H22" s="692"/>
      <c r="I22" s="692"/>
      <c r="J22" s="692"/>
      <c r="K22" s="692"/>
      <c r="L22" s="692"/>
      <c r="M22" s="696"/>
      <c r="N22" s="747"/>
      <c r="O22" s="747"/>
      <c r="P22" s="747"/>
      <c r="Q22" s="692"/>
      <c r="R22" s="692"/>
      <c r="S22" s="692"/>
      <c r="T22" s="615"/>
      <c r="U22" s="615"/>
      <c r="V22" s="615"/>
    </row>
    <row r="23" spans="2:34">
      <c r="D23" s="615"/>
      <c r="E23" s="615"/>
      <c r="F23" s="615"/>
      <c r="G23" s="615"/>
      <c r="H23" s="617"/>
      <c r="I23" s="615"/>
      <c r="J23" s="615"/>
      <c r="K23" s="615"/>
      <c r="L23" s="615"/>
      <c r="M23" s="615"/>
      <c r="N23" s="747"/>
      <c r="O23" s="747"/>
      <c r="P23" s="747"/>
      <c r="Q23" s="692"/>
      <c r="R23" s="692"/>
      <c r="S23" s="692"/>
      <c r="T23" s="615"/>
      <c r="U23" s="615"/>
      <c r="V23" s="615"/>
    </row>
    <row r="24" spans="2:34">
      <c r="D24" s="615"/>
      <c r="E24" s="615"/>
      <c r="F24" s="615"/>
      <c r="G24" s="615"/>
      <c r="H24" s="615"/>
      <c r="I24" s="615"/>
      <c r="J24" s="615"/>
      <c r="K24" s="615"/>
      <c r="L24" s="615"/>
      <c r="M24" s="615"/>
      <c r="N24" s="747"/>
      <c r="O24" s="747"/>
      <c r="P24" s="747"/>
      <c r="Q24" s="692"/>
      <c r="R24" s="692"/>
      <c r="S24" s="692"/>
      <c r="T24" s="615"/>
      <c r="U24" s="615"/>
      <c r="V24" s="615"/>
    </row>
    <row r="25" spans="2:34">
      <c r="D25" s="617"/>
      <c r="E25" s="615"/>
      <c r="F25" s="615"/>
      <c r="G25" s="615"/>
      <c r="H25" s="615"/>
      <c r="I25" s="615"/>
      <c r="J25" s="615"/>
      <c r="K25" s="615"/>
      <c r="L25" s="615"/>
      <c r="M25" s="615"/>
      <c r="N25" s="747"/>
      <c r="O25" s="747"/>
      <c r="P25" s="747"/>
      <c r="Q25" s="692"/>
      <c r="R25" s="692"/>
      <c r="S25" s="692"/>
      <c r="T25" s="615"/>
      <c r="U25" s="615"/>
      <c r="V25" s="615"/>
      <c r="AH25" s="570"/>
    </row>
    <row r="26" spans="2:34">
      <c r="D26" s="615"/>
      <c r="E26" s="615"/>
      <c r="F26" s="615"/>
      <c r="G26" s="615"/>
      <c r="H26" s="615"/>
      <c r="I26" s="615"/>
      <c r="J26" s="615"/>
      <c r="K26" s="615"/>
      <c r="L26" s="615"/>
      <c r="M26" s="615"/>
      <c r="N26" s="747"/>
      <c r="O26" s="747"/>
      <c r="P26" s="747"/>
      <c r="Q26" s="615"/>
    </row>
    <row r="27" spans="2:34">
      <c r="D27" s="615"/>
      <c r="E27" s="615"/>
      <c r="F27" s="615"/>
      <c r="G27" s="615"/>
      <c r="H27" s="615"/>
      <c r="I27" s="615"/>
      <c r="J27" s="615"/>
      <c r="K27" s="615"/>
      <c r="L27" s="615"/>
      <c r="M27" s="615"/>
      <c r="N27" s="615"/>
      <c r="O27" s="615"/>
      <c r="P27" s="615"/>
      <c r="Q27" s="615"/>
    </row>
    <row r="28" spans="2:34">
      <c r="Q28" s="615"/>
    </row>
    <row r="29" spans="2:34">
      <c r="N29" s="570"/>
      <c r="Q29" s="615"/>
    </row>
    <row r="30" spans="2:34">
      <c r="C30" s="570"/>
      <c r="Q30" s="615"/>
    </row>
    <row r="31" spans="2:34">
      <c r="Q31" s="615"/>
    </row>
    <row r="33" spans="3:7">
      <c r="C33" s="570"/>
    </row>
    <row r="39" spans="3:7">
      <c r="E39" s="615"/>
      <c r="F39" s="615"/>
      <c r="G39" s="615"/>
    </row>
    <row r="40" spans="3:7">
      <c r="E40" s="615"/>
      <c r="F40" s="615"/>
      <c r="G40" s="615"/>
    </row>
    <row r="41" spans="3:7">
      <c r="E41" s="615"/>
      <c r="F41" s="615"/>
      <c r="G41" s="615"/>
    </row>
  </sheetData>
  <mergeCells count="26">
    <mergeCell ref="T2:V2"/>
    <mergeCell ref="AM2:AN2"/>
    <mergeCell ref="B3:AN3"/>
    <mergeCell ref="AL4:AN4"/>
    <mergeCell ref="T5:V5"/>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AC7:AE7"/>
    <mergeCell ref="AF7:AH7"/>
    <mergeCell ref="AI7:AK7"/>
    <mergeCell ref="AL7:AN7"/>
    <mergeCell ref="B9:B12"/>
  </mergeCells>
  <pageMargins left="0.7" right="0.7" top="0.75" bottom="0.75" header="0.3" footer="0.3"/>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1"/>
  <sheetViews>
    <sheetView workbookViewId="0"/>
  </sheetViews>
  <sheetFormatPr defaultColWidth="9.140625" defaultRowHeight="12.75"/>
  <cols>
    <col min="1" max="1" width="5" style="566" customWidth="1"/>
    <col min="2" max="2" width="11.5703125" style="566" customWidth="1"/>
    <col min="3" max="3" width="15.5703125" style="567" customWidth="1"/>
    <col min="4" max="5" width="9.140625" style="566"/>
    <col min="6" max="6" width="10.42578125" style="566" customWidth="1"/>
    <col min="7" max="7" width="14.5703125" style="566" customWidth="1"/>
    <col min="8" max="8" width="9.7109375" style="566" customWidth="1"/>
    <col min="9" max="9" width="10.42578125" style="566" customWidth="1"/>
    <col min="10" max="10" width="10" style="566" customWidth="1"/>
    <col min="11" max="11" width="12.28515625" style="566" customWidth="1"/>
    <col min="12" max="12" width="11.28515625" style="566" customWidth="1"/>
    <col min="13" max="13" width="10.28515625" style="566" customWidth="1"/>
    <col min="14" max="16384" width="9.140625" style="566"/>
  </cols>
  <sheetData>
    <row r="2" spans="2:15">
      <c r="K2" s="850" t="s">
        <v>289</v>
      </c>
    </row>
    <row r="3" spans="2:15" ht="15.75" customHeight="1">
      <c r="B3" s="2192" t="s">
        <v>292</v>
      </c>
      <c r="C3" s="2192"/>
      <c r="D3" s="2192"/>
      <c r="E3" s="2192"/>
      <c r="F3" s="2192"/>
      <c r="G3" s="2192"/>
      <c r="H3" s="2192"/>
      <c r="I3" s="2192"/>
      <c r="J3" s="2192"/>
      <c r="K3" s="2192"/>
    </row>
    <row r="4" spans="2:15" ht="13.5" thickBot="1">
      <c r="D4" s="748"/>
      <c r="E4" s="748"/>
      <c r="F4" s="749"/>
      <c r="G4" s="748"/>
    </row>
    <row r="5" spans="2:15" ht="13.5" thickBot="1">
      <c r="B5" s="2193" t="s">
        <v>293</v>
      </c>
      <c r="C5" s="2194"/>
      <c r="D5" s="2197" t="s">
        <v>300</v>
      </c>
      <c r="E5" s="2198"/>
      <c r="F5" s="2198"/>
      <c r="G5" s="2199"/>
      <c r="H5" s="2197" t="s">
        <v>317</v>
      </c>
      <c r="I5" s="2198"/>
      <c r="J5" s="2198"/>
      <c r="K5" s="2199"/>
    </row>
    <row r="6" spans="2:15" ht="26.25" thickBot="1">
      <c r="B6" s="2195"/>
      <c r="C6" s="2196"/>
      <c r="D6" s="750" t="s">
        <v>1</v>
      </c>
      <c r="E6" s="751" t="s">
        <v>2</v>
      </c>
      <c r="F6" s="751" t="s">
        <v>3</v>
      </c>
      <c r="G6" s="752" t="s">
        <v>4</v>
      </c>
      <c r="H6" s="750" t="s">
        <v>1</v>
      </c>
      <c r="I6" s="751" t="s">
        <v>2</v>
      </c>
      <c r="J6" s="751" t="s">
        <v>3</v>
      </c>
      <c r="K6" s="753" t="s">
        <v>4</v>
      </c>
    </row>
    <row r="7" spans="2:15" ht="25.5">
      <c r="B7" s="2189" t="s">
        <v>249</v>
      </c>
      <c r="C7" s="576" t="s">
        <v>18</v>
      </c>
      <c r="D7" s="754">
        <v>0.76237680251012108</v>
      </c>
      <c r="E7" s="601">
        <v>0.19776675827463852</v>
      </c>
      <c r="F7" s="755">
        <v>3.9856439215240382E-2</v>
      </c>
      <c r="G7" s="756">
        <v>0.99999999999999989</v>
      </c>
      <c r="H7" s="754">
        <v>0.76879747859836445</v>
      </c>
      <c r="I7" s="601">
        <v>0.19230159191535257</v>
      </c>
      <c r="J7" s="755">
        <v>3.890092948628298E-2</v>
      </c>
      <c r="K7" s="757">
        <v>0.99999999999999989</v>
      </c>
    </row>
    <row r="8" spans="2:15">
      <c r="B8" s="2190"/>
      <c r="C8" s="758" t="s">
        <v>6</v>
      </c>
      <c r="D8" s="759">
        <v>0.80036288118165866</v>
      </c>
      <c r="E8" s="760">
        <v>0.16777279002924164</v>
      </c>
      <c r="F8" s="760">
        <v>3.18643287890997E-2</v>
      </c>
      <c r="G8" s="756">
        <v>1</v>
      </c>
      <c r="H8" s="759">
        <v>0.79887120342137885</v>
      </c>
      <c r="I8" s="760">
        <v>0.16932057377336909</v>
      </c>
      <c r="J8" s="760">
        <v>3.1808222805252036E-2</v>
      </c>
      <c r="K8" s="757">
        <v>1</v>
      </c>
    </row>
    <row r="9" spans="2:15" ht="13.5" thickBot="1">
      <c r="B9" s="2191"/>
      <c r="C9" s="761" t="s">
        <v>222</v>
      </c>
      <c r="D9" s="762">
        <v>0.75301086085706281</v>
      </c>
      <c r="E9" s="763">
        <v>0.18067649849675207</v>
      </c>
      <c r="F9" s="763">
        <v>6.631264064618507E-2</v>
      </c>
      <c r="G9" s="756">
        <v>1</v>
      </c>
      <c r="H9" s="762">
        <v>0.71679860753548663</v>
      </c>
      <c r="I9" s="763">
        <v>0.22216759456559496</v>
      </c>
      <c r="J9" s="763">
        <v>6.103379789891842E-2</v>
      </c>
      <c r="K9" s="757">
        <v>1</v>
      </c>
    </row>
    <row r="10" spans="2:15">
      <c r="B10" s="2189" t="s">
        <v>250</v>
      </c>
      <c r="C10" s="764" t="s">
        <v>294</v>
      </c>
      <c r="D10" s="754">
        <v>0.79729206162051791</v>
      </c>
      <c r="E10" s="601">
        <v>0.16709210825253154</v>
      </c>
      <c r="F10" s="601">
        <v>3.5615830126950528E-2</v>
      </c>
      <c r="G10" s="765">
        <v>1</v>
      </c>
      <c r="H10" s="754">
        <v>0.79936264078183938</v>
      </c>
      <c r="I10" s="601">
        <v>0.16443866378760896</v>
      </c>
      <c r="J10" s="601">
        <v>3.6198695430551618E-2</v>
      </c>
      <c r="K10" s="766">
        <v>1</v>
      </c>
    </row>
    <row r="11" spans="2:15">
      <c r="B11" s="2190"/>
      <c r="C11" s="767" t="s">
        <v>251</v>
      </c>
      <c r="D11" s="759">
        <v>0.8325118088002208</v>
      </c>
      <c r="E11" s="760">
        <v>0.13698609223094835</v>
      </c>
      <c r="F11" s="768">
        <v>3.0502098968830892E-2</v>
      </c>
      <c r="G11" s="769">
        <v>1</v>
      </c>
      <c r="H11" s="759">
        <v>0.82698448385717116</v>
      </c>
      <c r="I11" s="760">
        <v>0.14516649098769968</v>
      </c>
      <c r="J11" s="768">
        <v>2.784902515512918E-2</v>
      </c>
      <c r="K11" s="770">
        <v>1</v>
      </c>
    </row>
    <row r="12" spans="2:15" ht="13.5" thickBot="1">
      <c r="B12" s="2191"/>
      <c r="C12" s="771" t="s">
        <v>252</v>
      </c>
      <c r="D12" s="762">
        <v>0.7342100452203657</v>
      </c>
      <c r="E12" s="763">
        <v>0.227095897152673</v>
      </c>
      <c r="F12" s="772">
        <v>3.8694057626961327E-2</v>
      </c>
      <c r="G12" s="773">
        <v>1</v>
      </c>
      <c r="H12" s="762">
        <v>0.73194288093476723</v>
      </c>
      <c r="I12" s="763">
        <v>0.22940856966098172</v>
      </c>
      <c r="J12" s="772">
        <v>3.8648549404250998E-2</v>
      </c>
      <c r="K12" s="774">
        <v>1</v>
      </c>
    </row>
    <row r="13" spans="2:15">
      <c r="B13" s="2189" t="s">
        <v>255</v>
      </c>
      <c r="C13" s="775" t="s">
        <v>223</v>
      </c>
      <c r="D13" s="754">
        <v>0.78078522231759395</v>
      </c>
      <c r="E13" s="601">
        <v>0.18086412611212405</v>
      </c>
      <c r="F13" s="776">
        <v>3.8350651570281974E-2</v>
      </c>
      <c r="G13" s="765">
        <v>1</v>
      </c>
      <c r="H13" s="754">
        <v>0.77968234276634163</v>
      </c>
      <c r="I13" s="601">
        <v>0.18205956471925266</v>
      </c>
      <c r="J13" s="776">
        <v>3.8258092514405657E-2</v>
      </c>
      <c r="K13" s="766">
        <v>1</v>
      </c>
      <c r="L13" s="612"/>
      <c r="M13" s="612"/>
      <c r="N13" s="612"/>
      <c r="O13" s="570"/>
    </row>
    <row r="14" spans="2:15" ht="25.5">
      <c r="B14" s="2190"/>
      <c r="C14" s="767" t="s">
        <v>224</v>
      </c>
      <c r="D14" s="759">
        <v>0.75327959306491665</v>
      </c>
      <c r="E14" s="760">
        <v>9.9716175589499426E-2</v>
      </c>
      <c r="F14" s="768">
        <v>0.14700423134558391</v>
      </c>
      <c r="G14" s="769">
        <v>1</v>
      </c>
      <c r="H14" s="759">
        <v>0.77013069890322694</v>
      </c>
      <c r="I14" s="760">
        <v>0.11615594811394635</v>
      </c>
      <c r="J14" s="768">
        <v>0.11371335298282675</v>
      </c>
      <c r="K14" s="770">
        <v>1</v>
      </c>
      <c r="L14" s="612"/>
      <c r="M14" s="612"/>
      <c r="N14" s="612"/>
    </row>
    <row r="15" spans="2:15" ht="13.5" thickBot="1">
      <c r="B15" s="2191"/>
      <c r="C15" s="777" t="s">
        <v>225</v>
      </c>
      <c r="D15" s="762">
        <v>0.79917514423723113</v>
      </c>
      <c r="E15" s="763">
        <v>0.17033155337329142</v>
      </c>
      <c r="F15" s="772">
        <v>3.049330238947744E-2</v>
      </c>
      <c r="G15" s="773">
        <v>1</v>
      </c>
      <c r="H15" s="762">
        <v>0.7982609960091176</v>
      </c>
      <c r="I15" s="763">
        <v>0.17180988559207908</v>
      </c>
      <c r="J15" s="772">
        <v>2.9929118398803353E-2</v>
      </c>
      <c r="K15" s="774">
        <v>1</v>
      </c>
      <c r="L15" s="612"/>
      <c r="M15" s="612"/>
      <c r="N15" s="612"/>
    </row>
    <row r="16" spans="2:15">
      <c r="F16" s="778"/>
      <c r="G16" s="779"/>
      <c r="H16" s="780"/>
      <c r="I16" s="780"/>
      <c r="J16" s="780"/>
      <c r="L16" s="612"/>
      <c r="M16" s="612"/>
      <c r="N16" s="612"/>
    </row>
    <row r="17" spans="4:16" ht="12.75" customHeight="1">
      <c r="D17" s="612"/>
      <c r="E17" s="612"/>
      <c r="F17" s="781"/>
      <c r="G17" s="782"/>
      <c r="H17" s="610"/>
      <c r="I17" s="610"/>
      <c r="J17" s="610"/>
      <c r="K17" s="610"/>
      <c r="L17" s="612"/>
      <c r="M17" s="612"/>
      <c r="N17" s="612"/>
    </row>
    <row r="18" spans="4:16">
      <c r="F18" s="570"/>
      <c r="G18" s="570"/>
      <c r="H18" s="570"/>
      <c r="I18" s="570"/>
      <c r="J18" s="570"/>
    </row>
    <row r="21" spans="4:16">
      <c r="H21" s="612"/>
      <c r="I21" s="612"/>
      <c r="J21" s="612"/>
      <c r="P21" s="624"/>
    </row>
  </sheetData>
  <mergeCells count="7">
    <mergeCell ref="B13:B15"/>
    <mergeCell ref="B3:K3"/>
    <mergeCell ref="B5:C6"/>
    <mergeCell ref="D5:G5"/>
    <mergeCell ref="H5:K5"/>
    <mergeCell ref="B7:B9"/>
    <mergeCell ref="B10:B12"/>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3"/>
  <sheetViews>
    <sheetView workbookViewId="0"/>
  </sheetViews>
  <sheetFormatPr defaultColWidth="9.140625" defaultRowHeight="12.75"/>
  <cols>
    <col min="1" max="1" width="5.7109375" style="566" customWidth="1"/>
    <col min="2" max="2" width="10.42578125" style="566" customWidth="1"/>
    <col min="3" max="3" width="14.5703125" style="566" customWidth="1"/>
    <col min="4" max="4" width="9.7109375" style="566" customWidth="1"/>
    <col min="5" max="5" width="10.42578125" style="566" customWidth="1"/>
    <col min="6" max="6" width="10" style="566" customWidth="1"/>
    <col min="7" max="7" width="10.42578125" style="566" customWidth="1"/>
    <col min="8" max="8" width="11.28515625" style="566" customWidth="1"/>
    <col min="9" max="9" width="9.5703125" style="566" customWidth="1"/>
    <col min="10" max="16384" width="9.140625" style="566"/>
  </cols>
  <sheetData>
    <row r="2" spans="2:11">
      <c r="H2" s="2143" t="s">
        <v>291</v>
      </c>
      <c r="I2" s="2143"/>
    </row>
    <row r="4" spans="2:11">
      <c r="B4" s="2203" t="s">
        <v>295</v>
      </c>
      <c r="C4" s="2203"/>
      <c r="D4" s="2203"/>
      <c r="E4" s="2203"/>
      <c r="F4" s="2203"/>
      <c r="G4" s="2203"/>
      <c r="H4" s="2203"/>
      <c r="I4" s="2203"/>
      <c r="K4" s="566" t="s">
        <v>296</v>
      </c>
    </row>
    <row r="5" spans="2:11">
      <c r="B5" s="2203"/>
      <c r="C5" s="2203"/>
      <c r="D5" s="2203"/>
      <c r="E5" s="2203"/>
      <c r="F5" s="2203"/>
      <c r="G5" s="2203"/>
      <c r="H5" s="2203"/>
      <c r="I5" s="2203"/>
    </row>
    <row r="6" spans="2:11" ht="13.5" thickBot="1"/>
    <row r="7" spans="2:11" ht="13.5" thickBot="1">
      <c r="B7" s="2204" t="s">
        <v>297</v>
      </c>
      <c r="C7" s="2205"/>
      <c r="D7" s="2208" t="s">
        <v>300</v>
      </c>
      <c r="E7" s="2209"/>
      <c r="F7" s="2210"/>
      <c r="G7" s="2208" t="s">
        <v>317</v>
      </c>
      <c r="H7" s="2209"/>
      <c r="I7" s="2210"/>
    </row>
    <row r="8" spans="2:11" ht="23.25" thickBot="1">
      <c r="B8" s="2206"/>
      <c r="C8" s="2207"/>
      <c r="D8" s="783" t="s">
        <v>1</v>
      </c>
      <c r="E8" s="784" t="s">
        <v>2</v>
      </c>
      <c r="F8" s="785" t="s">
        <v>3</v>
      </c>
      <c r="G8" s="783" t="s">
        <v>1</v>
      </c>
      <c r="H8" s="784" t="s">
        <v>2</v>
      </c>
      <c r="I8" s="785" t="s">
        <v>3</v>
      </c>
    </row>
    <row r="9" spans="2:11" ht="24" customHeight="1">
      <c r="B9" s="2200" t="s">
        <v>249</v>
      </c>
      <c r="C9" s="819" t="s">
        <v>18</v>
      </c>
      <c r="D9" s="786">
        <v>0.2539470778322403</v>
      </c>
      <c r="E9" s="787">
        <v>0.29503356749446691</v>
      </c>
      <c r="F9" s="788">
        <v>0.29767518028417167</v>
      </c>
      <c r="G9" s="786">
        <v>0.26186311464255202</v>
      </c>
      <c r="H9" s="787">
        <v>0.29079865359501478</v>
      </c>
      <c r="I9" s="788">
        <v>0.30001883025588849</v>
      </c>
      <c r="K9" s="570"/>
    </row>
    <row r="10" spans="2:11">
      <c r="B10" s="2201"/>
      <c r="C10" s="789" t="s">
        <v>6</v>
      </c>
      <c r="D10" s="790">
        <v>0.71245416133481243</v>
      </c>
      <c r="E10" s="791">
        <v>0.66886135556248161</v>
      </c>
      <c r="F10" s="792">
        <v>0.63598276393459974</v>
      </c>
      <c r="G10" s="790">
        <v>0.70450982472971158</v>
      </c>
      <c r="H10" s="791">
        <v>0.66292920484231621</v>
      </c>
      <c r="I10" s="793">
        <v>0.6351493360243009</v>
      </c>
    </row>
    <row r="11" spans="2:11">
      <c r="B11" s="2201"/>
      <c r="C11" s="794" t="s">
        <v>222</v>
      </c>
      <c r="D11" s="795">
        <v>3.3598760832947286E-2</v>
      </c>
      <c r="E11" s="796">
        <v>3.6105076943051505E-2</v>
      </c>
      <c r="F11" s="797">
        <v>6.6342055781228607E-2</v>
      </c>
      <c r="G11" s="795">
        <v>3.3627060627736377E-2</v>
      </c>
      <c r="H11" s="796">
        <v>4.6272141562669046E-2</v>
      </c>
      <c r="I11" s="798">
        <v>6.4831833719810592E-2</v>
      </c>
    </row>
    <row r="12" spans="2:11" ht="13.5" thickBot="1">
      <c r="B12" s="2202"/>
      <c r="C12" s="794" t="s">
        <v>4</v>
      </c>
      <c r="D12" s="799">
        <v>1</v>
      </c>
      <c r="E12" s="800">
        <v>1</v>
      </c>
      <c r="F12" s="801">
        <v>1</v>
      </c>
      <c r="G12" s="802">
        <v>1</v>
      </c>
      <c r="H12" s="803">
        <v>1</v>
      </c>
      <c r="I12" s="804">
        <v>1</v>
      </c>
    </row>
    <row r="13" spans="2:11">
      <c r="B13" s="2200" t="s">
        <v>250</v>
      </c>
      <c r="C13" s="805" t="s">
        <v>294</v>
      </c>
      <c r="D13" s="806">
        <v>0.47538084507449929</v>
      </c>
      <c r="E13" s="807">
        <v>0.44619506889463623</v>
      </c>
      <c r="F13" s="808">
        <v>0.4761435353417442</v>
      </c>
      <c r="G13" s="806">
        <v>0.48415342140036038</v>
      </c>
      <c r="H13" s="807">
        <v>0.4421709741619157</v>
      </c>
      <c r="I13" s="809">
        <v>0.49643024574850847</v>
      </c>
    </row>
    <row r="14" spans="2:11">
      <c r="B14" s="2201"/>
      <c r="C14" s="789" t="s">
        <v>251</v>
      </c>
      <c r="D14" s="810">
        <v>0.2667358648500211</v>
      </c>
      <c r="E14" s="811">
        <v>0.19656766456056962</v>
      </c>
      <c r="F14" s="812">
        <v>0.21912469273799315</v>
      </c>
      <c r="G14" s="790">
        <v>0.26130987773742459</v>
      </c>
      <c r="H14" s="811">
        <v>0.20364416822093287</v>
      </c>
      <c r="I14" s="813">
        <v>0.19924829751042147</v>
      </c>
    </row>
    <row r="15" spans="2:11">
      <c r="B15" s="2201"/>
      <c r="C15" s="789" t="s">
        <v>252</v>
      </c>
      <c r="D15" s="790">
        <v>0.25788329007547961</v>
      </c>
      <c r="E15" s="791">
        <v>0.35723726654479415</v>
      </c>
      <c r="F15" s="792">
        <v>0.30473177192026263</v>
      </c>
      <c r="G15" s="790">
        <v>0.25453670086221503</v>
      </c>
      <c r="H15" s="791">
        <v>0.35418485761715141</v>
      </c>
      <c r="I15" s="793">
        <v>0.30432145674107008</v>
      </c>
    </row>
    <row r="16" spans="2:11" ht="13.5" thickBot="1">
      <c r="B16" s="2202"/>
      <c r="C16" s="814" t="s">
        <v>4</v>
      </c>
      <c r="D16" s="815">
        <v>1</v>
      </c>
      <c r="E16" s="803">
        <v>1</v>
      </c>
      <c r="F16" s="816">
        <v>1</v>
      </c>
      <c r="G16" s="817">
        <v>1</v>
      </c>
      <c r="H16" s="816">
        <v>1</v>
      </c>
      <c r="I16" s="818">
        <v>1</v>
      </c>
    </row>
    <row r="17" spans="2:12">
      <c r="B17" s="2200" t="s">
        <v>255</v>
      </c>
      <c r="C17" s="819" t="s">
        <v>223</v>
      </c>
      <c r="D17" s="820">
        <v>0.55751476495337637</v>
      </c>
      <c r="E17" s="787">
        <v>0.5783913804458064</v>
      </c>
      <c r="F17" s="821">
        <v>0.61399964224498826</v>
      </c>
      <c r="G17" s="820">
        <v>0.55562373033987078</v>
      </c>
      <c r="H17" s="787">
        <v>0.57600164019666966</v>
      </c>
      <c r="I17" s="788">
        <v>0.61732313953468143</v>
      </c>
    </row>
    <row r="18" spans="2:12" ht="33.75">
      <c r="B18" s="2201"/>
      <c r="C18" s="789" t="s">
        <v>298</v>
      </c>
      <c r="D18" s="790">
        <v>2.1143627175865096E-3</v>
      </c>
      <c r="E18" s="791">
        <v>1.2535264237291035E-3</v>
      </c>
      <c r="F18" s="792">
        <v>9.2517461551833748E-3</v>
      </c>
      <c r="G18" s="790">
        <v>2.1767847108457245E-3</v>
      </c>
      <c r="H18" s="791">
        <v>1.4576042638616037E-3</v>
      </c>
      <c r="I18" s="793">
        <v>7.2776080919234607E-3</v>
      </c>
    </row>
    <row r="19" spans="2:12">
      <c r="B19" s="2201"/>
      <c r="C19" s="794" t="s">
        <v>225</v>
      </c>
      <c r="D19" s="795">
        <v>0.4403708723290371</v>
      </c>
      <c r="E19" s="796">
        <v>0.42035509313046449</v>
      </c>
      <c r="F19" s="797">
        <v>0.37674861159982836</v>
      </c>
      <c r="G19" s="795">
        <v>0.44219948494928346</v>
      </c>
      <c r="H19" s="796">
        <v>0.42254075553946879</v>
      </c>
      <c r="I19" s="798">
        <v>0.37539925237339511</v>
      </c>
    </row>
    <row r="20" spans="2:12" ht="13.5" thickBot="1">
      <c r="B20" s="2202"/>
      <c r="C20" s="814" t="s">
        <v>4</v>
      </c>
      <c r="D20" s="817">
        <v>1</v>
      </c>
      <c r="E20" s="816">
        <v>1</v>
      </c>
      <c r="F20" s="804">
        <v>1</v>
      </c>
      <c r="G20" s="816">
        <v>1</v>
      </c>
      <c r="H20" s="816">
        <v>1</v>
      </c>
      <c r="I20" s="818">
        <v>1</v>
      </c>
    </row>
    <row r="23" spans="2:12">
      <c r="D23" s="612"/>
      <c r="E23" s="612"/>
      <c r="F23" s="612"/>
      <c r="L23" s="624"/>
    </row>
  </sheetData>
  <mergeCells count="8">
    <mergeCell ref="B13:B16"/>
    <mergeCell ref="B17:B20"/>
    <mergeCell ref="H2:I2"/>
    <mergeCell ref="B4:I5"/>
    <mergeCell ref="B7:C8"/>
    <mergeCell ref="D7:F7"/>
    <mergeCell ref="G7:I7"/>
    <mergeCell ref="B9:B12"/>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24"/>
  <sheetViews>
    <sheetView zoomScaleNormal="100" workbookViewId="0"/>
  </sheetViews>
  <sheetFormatPr defaultColWidth="9.140625" defaultRowHeight="12.75"/>
  <cols>
    <col min="1" max="1" width="6.5703125" style="566" customWidth="1"/>
    <col min="2" max="2" width="11.5703125" style="566" customWidth="1"/>
    <col min="3" max="3" width="13.42578125" style="567" customWidth="1"/>
    <col min="4" max="4" width="10.28515625" style="566" customWidth="1"/>
    <col min="5" max="10" width="9.7109375" style="566" customWidth="1"/>
    <col min="11" max="15" width="9.5703125" style="566" customWidth="1"/>
    <col min="16" max="16" width="8.7109375" style="566" customWidth="1"/>
    <col min="17" max="17" width="9" style="566" customWidth="1"/>
    <col min="18" max="16384" width="9.140625" style="566"/>
  </cols>
  <sheetData>
    <row r="2" spans="1:24" ht="14.45" customHeight="1">
      <c r="P2" s="2212"/>
      <c r="Q2" s="2212"/>
      <c r="R2" s="2213"/>
      <c r="S2" s="2213"/>
      <c r="T2" s="2213" t="s">
        <v>312</v>
      </c>
      <c r="U2" s="2213"/>
    </row>
    <row r="3" spans="1:24" ht="15" customHeight="1">
      <c r="B3" s="2192" t="s">
        <v>313</v>
      </c>
      <c r="C3" s="2192"/>
      <c r="D3" s="2192"/>
      <c r="E3" s="2192"/>
      <c r="F3" s="2192"/>
      <c r="G3" s="2192"/>
      <c r="H3" s="2192"/>
      <c r="I3" s="2192"/>
      <c r="J3" s="2192"/>
      <c r="K3" s="2192"/>
      <c r="L3" s="2192"/>
      <c r="M3" s="2192"/>
      <c r="N3" s="2192"/>
      <c r="O3" s="2192"/>
      <c r="P3" s="2192"/>
      <c r="Q3" s="2192"/>
    </row>
    <row r="4" spans="1:24" ht="15" customHeight="1" thickBot="1">
      <c r="B4" s="568"/>
      <c r="C4" s="568"/>
      <c r="D4" s="569"/>
      <c r="E4" s="569"/>
      <c r="F4" s="569"/>
      <c r="G4" s="569"/>
      <c r="H4" s="569"/>
      <c r="I4" s="569"/>
    </row>
    <row r="5" spans="1:24" ht="18.75" customHeight="1" thickBot="1">
      <c r="B5" s="2145" t="s">
        <v>218</v>
      </c>
      <c r="C5" s="2146"/>
      <c r="D5" s="2158" t="s">
        <v>314</v>
      </c>
      <c r="E5" s="2149"/>
      <c r="F5" s="2149"/>
      <c r="G5" s="2149"/>
      <c r="H5" s="2149"/>
      <c r="I5" s="2150"/>
      <c r="J5" s="2149" t="s">
        <v>308</v>
      </c>
      <c r="K5" s="2149"/>
      <c r="L5" s="2149"/>
      <c r="M5" s="2149"/>
      <c r="N5" s="2149"/>
      <c r="O5" s="2149"/>
      <c r="P5" s="2158" t="s">
        <v>304</v>
      </c>
      <c r="Q5" s="2149"/>
      <c r="R5" s="2149"/>
      <c r="S5" s="2149"/>
      <c r="T5" s="2149"/>
      <c r="U5" s="2150"/>
    </row>
    <row r="6" spans="1:24" ht="16.149999999999999" customHeight="1" thickBot="1">
      <c r="B6" s="2147"/>
      <c r="C6" s="2148"/>
      <c r="D6" s="573" t="s">
        <v>309</v>
      </c>
      <c r="E6" s="572" t="s">
        <v>310</v>
      </c>
      <c r="F6" s="865" t="s">
        <v>311</v>
      </c>
      <c r="G6" s="865" t="s">
        <v>299</v>
      </c>
      <c r="H6" s="865" t="s">
        <v>301</v>
      </c>
      <c r="I6" s="574" t="s">
        <v>315</v>
      </c>
      <c r="J6" s="572" t="s">
        <v>309</v>
      </c>
      <c r="K6" s="572" t="s">
        <v>310</v>
      </c>
      <c r="L6" s="865" t="s">
        <v>311</v>
      </c>
      <c r="M6" s="865" t="s">
        <v>299</v>
      </c>
      <c r="N6" s="865" t="s">
        <v>301</v>
      </c>
      <c r="O6" s="865" t="s">
        <v>315</v>
      </c>
      <c r="P6" s="901" t="s">
        <v>309</v>
      </c>
      <c r="Q6" s="897" t="s">
        <v>310</v>
      </c>
      <c r="R6" s="897" t="s">
        <v>311</v>
      </c>
      <c r="S6" s="572" t="s">
        <v>299</v>
      </c>
      <c r="T6" s="906" t="s">
        <v>301</v>
      </c>
      <c r="U6" s="898" t="s">
        <v>315</v>
      </c>
    </row>
    <row r="7" spans="1:24" ht="30" customHeight="1">
      <c r="A7" s="615"/>
      <c r="B7" s="2214" t="s">
        <v>279</v>
      </c>
      <c r="C7" s="819" t="s">
        <v>18</v>
      </c>
      <c r="D7" s="598">
        <v>85076.486999999994</v>
      </c>
      <c r="E7" s="591">
        <v>83482.233999999997</v>
      </c>
      <c r="F7" s="894">
        <v>82783.73</v>
      </c>
      <c r="G7" s="894">
        <v>92460.349000000002</v>
      </c>
      <c r="H7" s="894">
        <v>88934.035999999993</v>
      </c>
      <c r="I7" s="957">
        <v>93096.156000000003</v>
      </c>
      <c r="J7" s="591">
        <v>-5225.5010000000038</v>
      </c>
      <c r="K7" s="591">
        <v>-1594.252999999997</v>
      </c>
      <c r="L7" s="894">
        <v>-698.50400000000081</v>
      </c>
      <c r="M7" s="894">
        <v>9676.6190000000061</v>
      </c>
      <c r="N7" s="894">
        <v>-3526.3130000000092</v>
      </c>
      <c r="O7" s="894">
        <v>4162.1200000000099</v>
      </c>
      <c r="P7" s="902">
        <v>-5.7866954158307171E-2</v>
      </c>
      <c r="Q7" s="845">
        <v>-1.8739055363205078E-2</v>
      </c>
      <c r="R7" s="845">
        <v>-8.3670976030660715E-3</v>
      </c>
      <c r="S7" s="845">
        <v>0.11689034789807136</v>
      </c>
      <c r="T7" s="822">
        <v>-3.8138651196309124E-2</v>
      </c>
      <c r="U7" s="847">
        <v>4.6800080005364987E-2</v>
      </c>
    </row>
    <row r="8" spans="1:24" ht="14.25" customHeight="1">
      <c r="A8" s="615"/>
      <c r="B8" s="2215"/>
      <c r="C8" s="789" t="s">
        <v>6</v>
      </c>
      <c r="D8" s="598">
        <v>221466.90099999998</v>
      </c>
      <c r="E8" s="591">
        <v>223569.85</v>
      </c>
      <c r="F8" s="894">
        <v>225634.30499999999</v>
      </c>
      <c r="G8" s="894">
        <v>234758.39999999999</v>
      </c>
      <c r="H8" s="894">
        <v>237664.57</v>
      </c>
      <c r="I8" s="957">
        <v>241034.74900000001</v>
      </c>
      <c r="J8" s="591">
        <v>370.99699999997392</v>
      </c>
      <c r="K8" s="591">
        <v>2102.9490000000224</v>
      </c>
      <c r="L8" s="894">
        <v>2064.4549999999872</v>
      </c>
      <c r="M8" s="894">
        <v>9124.0950000000012</v>
      </c>
      <c r="N8" s="894">
        <v>2906.1700000000128</v>
      </c>
      <c r="O8" s="894">
        <v>3370.1790000000037</v>
      </c>
      <c r="P8" s="759">
        <v>1.6779912847230943E-3</v>
      </c>
      <c r="Q8" s="760">
        <v>9.4955453411073032E-3</v>
      </c>
      <c r="R8" s="885">
        <v>9.234049224436958E-3</v>
      </c>
      <c r="S8" s="885">
        <v>4.0437534531816879E-2</v>
      </c>
      <c r="T8" s="900">
        <v>1.2379407935988714E-2</v>
      </c>
      <c r="U8" s="848">
        <v>1.4180401395125927E-2</v>
      </c>
    </row>
    <row r="9" spans="1:24" ht="24.6" customHeight="1" thickBot="1">
      <c r="A9" s="615"/>
      <c r="B9" s="2216"/>
      <c r="C9" s="886" t="s">
        <v>222</v>
      </c>
      <c r="D9" s="602">
        <v>11329.221000000001</v>
      </c>
      <c r="E9" s="603">
        <v>11245.974</v>
      </c>
      <c r="F9" s="907">
        <v>11152.213</v>
      </c>
      <c r="G9" s="907">
        <v>12062.391</v>
      </c>
      <c r="H9" s="907">
        <v>11912.871999999999</v>
      </c>
      <c r="I9" s="958">
        <v>12822.157999999999</v>
      </c>
      <c r="J9" s="603">
        <v>-69.686999999998079</v>
      </c>
      <c r="K9" s="599">
        <v>-83.247000000001208</v>
      </c>
      <c r="L9" s="895">
        <v>-93.761000000000422</v>
      </c>
      <c r="M9" s="895">
        <v>910.17799999999988</v>
      </c>
      <c r="N9" s="895">
        <v>-149.51900000000023</v>
      </c>
      <c r="O9" s="895">
        <v>909.28600000000006</v>
      </c>
      <c r="P9" s="903">
        <v>-6.113480343906459E-3</v>
      </c>
      <c r="Q9" s="887">
        <v>-7.3479897691113268E-3</v>
      </c>
      <c r="R9" s="763">
        <v>-8.3372947509927041E-3</v>
      </c>
      <c r="S9" s="763">
        <v>8.1614115512320284E-2</v>
      </c>
      <c r="T9" s="763">
        <v>-1.2395469521755699E-2</v>
      </c>
      <c r="U9" s="842">
        <v>7.6328025685158049E-2</v>
      </c>
      <c r="X9" s="570"/>
    </row>
    <row r="10" spans="1:24" ht="14.25" customHeight="1">
      <c r="A10" s="615"/>
      <c r="B10" s="2217" t="s">
        <v>280</v>
      </c>
      <c r="C10" s="888" t="s">
        <v>294</v>
      </c>
      <c r="D10" s="823">
        <v>139087.67999999999</v>
      </c>
      <c r="E10" s="597">
        <v>142775.084</v>
      </c>
      <c r="F10" s="894">
        <v>145259.30499999999</v>
      </c>
      <c r="G10" s="894">
        <v>159704.948</v>
      </c>
      <c r="H10" s="894">
        <v>159191.06700000001</v>
      </c>
      <c r="I10" s="957">
        <v>165542.12599999999</v>
      </c>
      <c r="J10" s="591">
        <v>-4288.9280000000144</v>
      </c>
      <c r="K10" s="597">
        <v>3687.4040000000095</v>
      </c>
      <c r="L10" s="892">
        <v>2484.2209999999905</v>
      </c>
      <c r="M10" s="892">
        <v>14445.643000000011</v>
      </c>
      <c r="N10" s="892">
        <v>-513.88099999999395</v>
      </c>
      <c r="O10" s="963">
        <v>6351.0589999999793</v>
      </c>
      <c r="P10" s="904">
        <v>-2.9913722048718117E-2</v>
      </c>
      <c r="Q10" s="822">
        <v>2.6511363191908943E-2</v>
      </c>
      <c r="R10" s="845">
        <v>1.7399541505435153E-2</v>
      </c>
      <c r="S10" s="845">
        <v>9.9447281535596024E-2</v>
      </c>
      <c r="T10" s="822">
        <v>-3.2176899115235547E-3</v>
      </c>
      <c r="U10" s="847">
        <v>3.9895825310348472E-2</v>
      </c>
    </row>
    <row r="11" spans="1:24" ht="15.75" customHeight="1">
      <c r="A11" s="615"/>
      <c r="B11" s="2215"/>
      <c r="C11" s="889" t="s">
        <v>251</v>
      </c>
      <c r="D11" s="592">
        <v>92470.71</v>
      </c>
      <c r="E11" s="591">
        <v>88980.289000000004</v>
      </c>
      <c r="F11" s="894">
        <v>86428.489000000001</v>
      </c>
      <c r="G11" s="894">
        <v>88063.308000000005</v>
      </c>
      <c r="H11" s="894">
        <v>85543.195000000007</v>
      </c>
      <c r="I11" s="957">
        <v>86363.023000000001</v>
      </c>
      <c r="J11" s="591">
        <v>-1808.8549999999959</v>
      </c>
      <c r="K11" s="591">
        <v>-3490.4210000000021</v>
      </c>
      <c r="L11" s="894">
        <v>-2551.8000000000029</v>
      </c>
      <c r="M11" s="894">
        <v>1634.8190000000031</v>
      </c>
      <c r="N11" s="894">
        <v>-2520.1129999999976</v>
      </c>
      <c r="O11" s="894">
        <v>819.82799999999406</v>
      </c>
      <c r="P11" s="754">
        <v>-1.9186077067708106E-2</v>
      </c>
      <c r="Q11" s="760">
        <v>-3.7746233374870833E-2</v>
      </c>
      <c r="R11" s="760">
        <v>-2.8678261541721928E-2</v>
      </c>
      <c r="S11" s="885">
        <v>1.8915279196886146E-2</v>
      </c>
      <c r="T11" s="900">
        <v>-2.8617060353899011E-2</v>
      </c>
      <c r="U11" s="848">
        <v>9.5837898035021248E-3</v>
      </c>
    </row>
    <row r="12" spans="1:24" ht="15" customHeight="1" thickBot="1">
      <c r="A12" s="615"/>
      <c r="B12" s="2218"/>
      <c r="C12" s="890" t="s">
        <v>252</v>
      </c>
      <c r="D12" s="602">
        <v>86314.218999999997</v>
      </c>
      <c r="E12" s="599">
        <v>86542.684999999998</v>
      </c>
      <c r="F12" s="895">
        <v>87882.453999999998</v>
      </c>
      <c r="G12" s="895">
        <v>91512.884000000005</v>
      </c>
      <c r="H12" s="895">
        <v>93777.216</v>
      </c>
      <c r="I12" s="959">
        <v>95047.914000000004</v>
      </c>
      <c r="J12" s="603">
        <v>1173.5920000000042</v>
      </c>
      <c r="K12" s="599">
        <v>228.46600000000035</v>
      </c>
      <c r="L12" s="895">
        <v>1339.7690000000002</v>
      </c>
      <c r="M12" s="895">
        <v>3630.4300000000076</v>
      </c>
      <c r="N12" s="895">
        <v>2264.3319999999949</v>
      </c>
      <c r="O12" s="895">
        <v>1270.698000000004</v>
      </c>
      <c r="P12" s="903">
        <v>1.3784159705565761E-2</v>
      </c>
      <c r="Q12" s="887">
        <v>2.6469103543646771E-3</v>
      </c>
      <c r="R12" s="887">
        <v>1.5481019568551637E-2</v>
      </c>
      <c r="S12" s="763">
        <v>4.1310066284676206E-2</v>
      </c>
      <c r="T12" s="763">
        <v>2.4743313739298115E-2</v>
      </c>
      <c r="U12" s="842">
        <v>1.3550178329030412E-2</v>
      </c>
    </row>
    <row r="13" spans="1:24" ht="15" customHeight="1">
      <c r="A13" s="615"/>
      <c r="B13" s="2214" t="s">
        <v>281</v>
      </c>
      <c r="C13" s="891" t="s">
        <v>223</v>
      </c>
      <c r="D13" s="823">
        <v>178507.06200000001</v>
      </c>
      <c r="E13" s="597">
        <v>180008.122</v>
      </c>
      <c r="F13" s="908">
        <v>181085.959</v>
      </c>
      <c r="G13" s="908">
        <v>193163.06599999999</v>
      </c>
      <c r="H13" s="908">
        <v>190642.28899999999</v>
      </c>
      <c r="I13" s="960">
        <v>194774.66099999999</v>
      </c>
      <c r="J13" s="591">
        <v>-5058.6410000000033</v>
      </c>
      <c r="K13" s="597">
        <v>1501.0599999999977</v>
      </c>
      <c r="L13" s="892">
        <v>1077.8369999999995</v>
      </c>
      <c r="M13" s="892">
        <v>12077.106999999989</v>
      </c>
      <c r="N13" s="892">
        <v>-2520.7770000000019</v>
      </c>
      <c r="O13" s="963">
        <v>4132.372000000003</v>
      </c>
      <c r="P13" s="904">
        <v>-2.7557658741949213E-2</v>
      </c>
      <c r="Q13" s="845">
        <v>8.4089670357131181E-3</v>
      </c>
      <c r="R13" s="845">
        <v>5.9877131544097744E-3</v>
      </c>
      <c r="S13" s="887">
        <v>6.6692674941186289E-2</v>
      </c>
      <c r="T13" s="899">
        <v>-1.3049994764527097E-2</v>
      </c>
      <c r="U13" s="847">
        <v>2.1676051109520634E-2</v>
      </c>
    </row>
    <row r="14" spans="1:24" ht="27.75" customHeight="1">
      <c r="A14" s="615"/>
      <c r="B14" s="2215"/>
      <c r="C14" s="889" t="s">
        <v>224</v>
      </c>
      <c r="D14" s="592">
        <v>681.94500000000005</v>
      </c>
      <c r="E14" s="590">
        <v>612.57600000000002</v>
      </c>
      <c r="F14" s="909">
        <v>326.13</v>
      </c>
      <c r="G14" s="909">
        <v>1387.671</v>
      </c>
      <c r="H14" s="909">
        <v>749.40700000000004</v>
      </c>
      <c r="I14" s="961">
        <v>772.53899999999999</v>
      </c>
      <c r="J14" s="591">
        <v>263.77500000000003</v>
      </c>
      <c r="K14" s="591">
        <v>-69.369000000000028</v>
      </c>
      <c r="L14" s="894">
        <v>-286.44600000000003</v>
      </c>
      <c r="M14" s="894">
        <v>1061.5410000000002</v>
      </c>
      <c r="N14" s="894">
        <v>-638.26400000000001</v>
      </c>
      <c r="O14" s="894">
        <v>23.131999999999948</v>
      </c>
      <c r="P14" s="754">
        <v>0.63078413085587204</v>
      </c>
      <c r="Q14" s="760">
        <v>-0.10172227965598402</v>
      </c>
      <c r="R14" s="760">
        <v>-0.46760891709763364</v>
      </c>
      <c r="S14" s="760">
        <v>3.2549627449176715</v>
      </c>
      <c r="T14" s="885">
        <v>-0.45995340394084766</v>
      </c>
      <c r="U14" s="842">
        <v>3.0867072231777856E-2</v>
      </c>
    </row>
    <row r="15" spans="1:24" ht="28.5" customHeight="1" thickBot="1">
      <c r="A15" s="615"/>
      <c r="B15" s="2218"/>
      <c r="C15" s="814" t="s">
        <v>225</v>
      </c>
      <c r="D15" s="602">
        <v>138683.60200000001</v>
      </c>
      <c r="E15" s="599">
        <v>137677.35999999999</v>
      </c>
      <c r="F15" s="895">
        <v>138158.15900000001</v>
      </c>
      <c r="G15" s="895">
        <v>144730.40299999999</v>
      </c>
      <c r="H15" s="895">
        <v>147119.78200000001</v>
      </c>
      <c r="I15" s="959">
        <v>151405.86300000001</v>
      </c>
      <c r="J15" s="599">
        <v>-129.32499999998254</v>
      </c>
      <c r="K15" s="603">
        <v>-1006.2420000000275</v>
      </c>
      <c r="L15" s="896">
        <v>480.79900000002817</v>
      </c>
      <c r="M15" s="896">
        <v>6572.2439999999769</v>
      </c>
      <c r="N15" s="896">
        <v>2389.3790000000154</v>
      </c>
      <c r="O15" s="895">
        <v>4286.0810000000056</v>
      </c>
      <c r="P15" s="903">
        <v>-9.3164954298516117E-4</v>
      </c>
      <c r="Q15" s="887">
        <v>-7.2556667514305506E-3</v>
      </c>
      <c r="R15" s="763">
        <v>3.4922154230733957E-3</v>
      </c>
      <c r="S15" s="763">
        <v>4.7570437009080126E-2</v>
      </c>
      <c r="T15" s="763">
        <v>1.6509171193284215E-2</v>
      </c>
      <c r="U15" s="824">
        <v>2.9133274544955522E-2</v>
      </c>
    </row>
    <row r="16" spans="1:24" ht="15.75" customHeight="1" thickBot="1">
      <c r="A16" s="615"/>
      <c r="B16" s="884" t="s">
        <v>4</v>
      </c>
      <c r="C16" s="825"/>
      <c r="D16" s="826">
        <v>317872.609</v>
      </c>
      <c r="E16" s="604">
        <v>318298.05800000002</v>
      </c>
      <c r="F16" s="893">
        <v>319570.24800000002</v>
      </c>
      <c r="G16" s="893">
        <v>339281.14</v>
      </c>
      <c r="H16" s="893">
        <v>338511.478</v>
      </c>
      <c r="I16" s="962">
        <v>346953.06300000002</v>
      </c>
      <c r="J16" s="604">
        <v>-4924.1909999999916</v>
      </c>
      <c r="K16" s="604">
        <v>425.44900000002235</v>
      </c>
      <c r="L16" s="893">
        <v>1272.1900000000023</v>
      </c>
      <c r="M16" s="893">
        <v>19710.891999999993</v>
      </c>
      <c r="N16" s="893">
        <v>-769.66200000001118</v>
      </c>
      <c r="O16" s="962">
        <v>8441.585000000021</v>
      </c>
      <c r="P16" s="905">
        <v>-1.5254770183595352E-2</v>
      </c>
      <c r="Q16" s="827">
        <v>1.3384261114490125E-3</v>
      </c>
      <c r="R16" s="827">
        <v>3.9968512783072089E-3</v>
      </c>
      <c r="S16" s="828">
        <v>6.1679371353743767E-2</v>
      </c>
      <c r="T16" s="827">
        <v>-2.2685080579486708E-3</v>
      </c>
      <c r="U16" s="846">
        <v>2.493736711639663E-2</v>
      </c>
    </row>
    <row r="17" spans="2:21" ht="12.75" customHeight="1">
      <c r="D17" s="610"/>
      <c r="E17" s="610"/>
      <c r="F17" s="610"/>
      <c r="G17" s="610"/>
      <c r="H17" s="610"/>
      <c r="I17" s="610"/>
      <c r="J17" s="570"/>
      <c r="K17" s="570"/>
      <c r="L17" s="613"/>
      <c r="M17" s="570"/>
      <c r="N17" s="570"/>
      <c r="O17" s="570"/>
      <c r="P17" s="613"/>
      <c r="T17" s="613"/>
      <c r="U17" s="613"/>
    </row>
    <row r="18" spans="2:21">
      <c r="D18" s="570"/>
      <c r="E18" s="570"/>
      <c r="F18" s="570"/>
      <c r="G18" s="570"/>
      <c r="H18" s="570"/>
      <c r="I18" s="570"/>
      <c r="P18" s="570"/>
    </row>
    <row r="19" spans="2:21">
      <c r="B19" s="2211"/>
      <c r="C19" s="2211"/>
      <c r="D19" s="621"/>
      <c r="E19" s="621"/>
      <c r="F19" s="621"/>
      <c r="G19" s="621"/>
      <c r="H19" s="621"/>
      <c r="I19" s="621"/>
      <c r="J19" s="570"/>
      <c r="O19" s="570"/>
      <c r="T19" s="570"/>
    </row>
    <row r="20" spans="2:21">
      <c r="B20" s="570"/>
      <c r="C20" s="620"/>
      <c r="D20" s="622"/>
      <c r="E20" s="622"/>
      <c r="F20" s="622"/>
      <c r="G20" s="622"/>
      <c r="H20" s="622"/>
      <c r="I20" s="622"/>
    </row>
    <row r="21" spans="2:21">
      <c r="B21" s="2211"/>
      <c r="C21" s="2211"/>
      <c r="G21" s="570"/>
      <c r="K21" s="570"/>
    </row>
    <row r="22" spans="2:21">
      <c r="B22" s="570"/>
      <c r="C22" s="620"/>
      <c r="I22" s="570"/>
    </row>
    <row r="23" spans="2:21">
      <c r="D23" s="612"/>
      <c r="E23" s="612"/>
      <c r="F23" s="612"/>
      <c r="G23" s="743"/>
      <c r="H23" s="612"/>
      <c r="I23" s="612"/>
      <c r="N23" s="570"/>
      <c r="O23" s="570"/>
    </row>
    <row r="24" spans="2:21">
      <c r="K24" s="570"/>
    </row>
  </sheetData>
  <mergeCells count="13">
    <mergeCell ref="B21:C21"/>
    <mergeCell ref="P2:Q2"/>
    <mergeCell ref="R2:S2"/>
    <mergeCell ref="B3:Q3"/>
    <mergeCell ref="B5:C6"/>
    <mergeCell ref="P5:U5"/>
    <mergeCell ref="D5:I5"/>
    <mergeCell ref="J5:O5"/>
    <mergeCell ref="B7:B9"/>
    <mergeCell ref="B10:B12"/>
    <mergeCell ref="B13:B15"/>
    <mergeCell ref="B19:C19"/>
    <mergeCell ref="T2:U2"/>
  </mergeCells>
  <pageMargins left="0.75" right="0.75" top="1" bottom="1" header="0.5" footer="0.5"/>
  <pageSetup paperSize="9" scale="60" orientation="landscape" horizontalDpi="300" verticalDpi="300" r:id="rId1"/>
  <headerFooter alignWithMargins="0"/>
  <ignoredErrors>
    <ignoredError sqref="I6:O6 D6:H6 P6:U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workbookViewId="0"/>
  </sheetViews>
  <sheetFormatPr defaultColWidth="9.140625" defaultRowHeight="12.75"/>
  <cols>
    <col min="1" max="1" width="37.85546875" style="1127" customWidth="1"/>
    <col min="2" max="2" width="9.28515625" style="1127" bestFit="1" customWidth="1"/>
    <col min="3" max="3" width="6.140625" style="1127" customWidth="1"/>
    <col min="4" max="4" width="8.140625" style="1127" bestFit="1" customWidth="1"/>
    <col min="5" max="5" width="6.85546875" style="1127" bestFit="1" customWidth="1"/>
    <col min="6" max="7" width="8.140625" style="1127" bestFit="1" customWidth="1"/>
    <col min="8" max="8" width="9.28515625" style="1127" bestFit="1" customWidth="1"/>
    <col min="9" max="9" width="8.140625" style="1127" bestFit="1" customWidth="1"/>
    <col min="10" max="10" width="5.85546875" style="1127" customWidth="1"/>
    <col min="11" max="14" width="6.85546875" style="1127" bestFit="1" customWidth="1"/>
    <col min="15" max="16" width="8.140625" style="1127" bestFit="1" customWidth="1"/>
    <col min="17" max="17" width="6" style="1127" customWidth="1"/>
    <col min="18" max="18" width="6.85546875" style="1127" bestFit="1" customWidth="1"/>
    <col min="19" max="19" width="6.7109375" style="1127" customWidth="1"/>
    <col min="20" max="20" width="6.85546875" style="1127" bestFit="1" customWidth="1"/>
    <col min="21" max="21" width="8.140625" style="1127" bestFit="1" customWidth="1"/>
    <col min="22" max="23" width="9.28515625" style="1127" bestFit="1" customWidth="1"/>
    <col min="24" max="24" width="6.85546875" style="1127" bestFit="1" customWidth="1"/>
    <col min="25" max="25" width="8.140625" style="1127" bestFit="1" customWidth="1"/>
    <col min="26" max="26" width="7" style="1127" bestFit="1" customWidth="1"/>
    <col min="27" max="28" width="8.140625" style="1127" bestFit="1" customWidth="1"/>
    <col min="29" max="29" width="9.28515625" style="1127" bestFit="1" customWidth="1"/>
    <col min="30" max="16384" width="9.140625" style="1127"/>
  </cols>
  <sheetData>
    <row r="1" spans="1:29">
      <c r="AB1" s="2219" t="s">
        <v>483</v>
      </c>
      <c r="AC1" s="2220"/>
    </row>
    <row r="3" spans="1:29" ht="14.25">
      <c r="A3" s="2221" t="s">
        <v>484</v>
      </c>
      <c r="B3" s="2221"/>
      <c r="C3" s="2221"/>
      <c r="D3" s="2221"/>
      <c r="E3" s="2221"/>
      <c r="F3" s="2221"/>
      <c r="G3" s="2221"/>
      <c r="H3" s="2221"/>
      <c r="I3" s="2221"/>
      <c r="J3" s="2221"/>
      <c r="K3" s="2221"/>
      <c r="L3" s="2221"/>
      <c r="M3" s="2221"/>
      <c r="N3" s="2221"/>
      <c r="O3" s="2221"/>
      <c r="P3" s="2221"/>
      <c r="Q3" s="2221"/>
      <c r="R3" s="2221"/>
      <c r="S3" s="2221"/>
      <c r="T3" s="2221"/>
      <c r="U3" s="2221"/>
      <c r="V3" s="2221"/>
      <c r="W3" s="2221"/>
      <c r="X3" s="2221"/>
      <c r="Y3" s="2221"/>
      <c r="Z3" s="2221"/>
      <c r="AA3" s="2221"/>
      <c r="AB3" s="2221"/>
      <c r="AC3" s="2221"/>
    </row>
    <row r="4" spans="1:29" ht="14.25">
      <c r="A4" s="1128"/>
      <c r="B4" s="1128"/>
      <c r="C4" s="1128"/>
      <c r="D4" s="1128"/>
      <c r="E4" s="1128"/>
      <c r="F4" s="1128"/>
      <c r="G4" s="1128"/>
      <c r="H4" s="1128"/>
      <c r="I4" s="1128"/>
      <c r="J4" s="1128"/>
      <c r="K4" s="1128"/>
      <c r="L4" s="1128"/>
      <c r="M4" s="1128"/>
      <c r="N4" s="1128"/>
      <c r="O4" s="1128"/>
      <c r="P4" s="1128"/>
      <c r="Q4" s="1128"/>
      <c r="R4" s="1128"/>
      <c r="S4" s="1128"/>
      <c r="T4" s="1128"/>
      <c r="U4" s="1128"/>
      <c r="V4" s="1128"/>
      <c r="W4" s="1128"/>
      <c r="X4" s="1128"/>
      <c r="Y4" s="1128"/>
      <c r="Z4" s="1128"/>
      <c r="AA4" s="1128"/>
      <c r="AB4" s="1128"/>
      <c r="AC4" s="1128"/>
    </row>
    <row r="5" spans="1:29" ht="13.5" thickBot="1">
      <c r="AA5" s="2222" t="s">
        <v>0</v>
      </c>
      <c r="AB5" s="2222"/>
      <c r="AC5" s="2222"/>
    </row>
    <row r="6" spans="1:29" s="1129" customFormat="1" ht="12.75" customHeight="1">
      <c r="A6" s="2223" t="s">
        <v>485</v>
      </c>
      <c r="B6" s="2226" t="s">
        <v>486</v>
      </c>
      <c r="C6" s="2227"/>
      <c r="D6" s="2227"/>
      <c r="E6" s="2227"/>
      <c r="F6" s="2227"/>
      <c r="G6" s="2227"/>
      <c r="H6" s="2228"/>
      <c r="I6" s="2226" t="s">
        <v>487</v>
      </c>
      <c r="J6" s="2227"/>
      <c r="K6" s="2227"/>
      <c r="L6" s="2227"/>
      <c r="M6" s="2227"/>
      <c r="N6" s="2227"/>
      <c r="O6" s="2228"/>
      <c r="P6" s="2226" t="s">
        <v>488</v>
      </c>
      <c r="Q6" s="2227"/>
      <c r="R6" s="2227"/>
      <c r="S6" s="2227"/>
      <c r="T6" s="2227"/>
      <c r="U6" s="2227"/>
      <c r="V6" s="2228"/>
      <c r="W6" s="2232" t="s">
        <v>489</v>
      </c>
      <c r="X6" s="2233"/>
      <c r="Y6" s="2233"/>
      <c r="Z6" s="2233"/>
      <c r="AA6" s="2233"/>
      <c r="AB6" s="2233"/>
      <c r="AC6" s="2234"/>
    </row>
    <row r="7" spans="1:29" s="1129" customFormat="1" ht="13.5" thickBot="1">
      <c r="A7" s="2224"/>
      <c r="B7" s="2229"/>
      <c r="C7" s="2230"/>
      <c r="D7" s="2230"/>
      <c r="E7" s="2230"/>
      <c r="F7" s="2230"/>
      <c r="G7" s="2230"/>
      <c r="H7" s="2231"/>
      <c r="I7" s="2229"/>
      <c r="J7" s="2230"/>
      <c r="K7" s="2230"/>
      <c r="L7" s="2230"/>
      <c r="M7" s="2230"/>
      <c r="N7" s="2230"/>
      <c r="O7" s="2231"/>
      <c r="P7" s="2229"/>
      <c r="Q7" s="2230"/>
      <c r="R7" s="2230"/>
      <c r="S7" s="2230"/>
      <c r="T7" s="2230"/>
      <c r="U7" s="2230"/>
      <c r="V7" s="2231"/>
      <c r="W7" s="2235"/>
      <c r="X7" s="2236"/>
      <c r="Y7" s="2236"/>
      <c r="Z7" s="2236"/>
      <c r="AA7" s="2236"/>
      <c r="AB7" s="2236"/>
      <c r="AC7" s="2237"/>
    </row>
    <row r="8" spans="1:29" ht="13.5" thickBot="1">
      <c r="A8" s="2225"/>
      <c r="B8" s="1130" t="s">
        <v>490</v>
      </c>
      <c r="C8" s="1131" t="s">
        <v>491</v>
      </c>
      <c r="D8" s="1131" t="s">
        <v>492</v>
      </c>
      <c r="E8" s="1131" t="s">
        <v>493</v>
      </c>
      <c r="F8" s="1131" t="s">
        <v>494</v>
      </c>
      <c r="G8" s="1131" t="s">
        <v>495</v>
      </c>
      <c r="H8" s="1132" t="s">
        <v>496</v>
      </c>
      <c r="I8" s="1130" t="s">
        <v>490</v>
      </c>
      <c r="J8" s="1131" t="s">
        <v>491</v>
      </c>
      <c r="K8" s="1131" t="s">
        <v>492</v>
      </c>
      <c r="L8" s="1131" t="s">
        <v>493</v>
      </c>
      <c r="M8" s="1131" t="s">
        <v>494</v>
      </c>
      <c r="N8" s="1131" t="s">
        <v>495</v>
      </c>
      <c r="O8" s="1132" t="s">
        <v>496</v>
      </c>
      <c r="P8" s="1130" t="s">
        <v>490</v>
      </c>
      <c r="Q8" s="1131" t="s">
        <v>491</v>
      </c>
      <c r="R8" s="1131" t="s">
        <v>492</v>
      </c>
      <c r="S8" s="1131" t="s">
        <v>493</v>
      </c>
      <c r="T8" s="1131" t="s">
        <v>494</v>
      </c>
      <c r="U8" s="1131" t="s">
        <v>495</v>
      </c>
      <c r="V8" s="1132" t="s">
        <v>496</v>
      </c>
      <c r="W8" s="1130" t="s">
        <v>490</v>
      </c>
      <c r="X8" s="1131" t="s">
        <v>491</v>
      </c>
      <c r="Y8" s="1131" t="s">
        <v>492</v>
      </c>
      <c r="Z8" s="1131" t="s">
        <v>493</v>
      </c>
      <c r="AA8" s="1131" t="s">
        <v>494</v>
      </c>
      <c r="AB8" s="1131" t="s">
        <v>495</v>
      </c>
      <c r="AC8" s="1132" t="s">
        <v>496</v>
      </c>
    </row>
    <row r="9" spans="1:29">
      <c r="A9" s="1133" t="s">
        <v>12</v>
      </c>
      <c r="B9" s="1134">
        <v>2473.9940000000001</v>
      </c>
      <c r="C9" s="1135">
        <v>15.018000000000001</v>
      </c>
      <c r="D9" s="1135">
        <v>55.719000000000001</v>
      </c>
      <c r="E9" s="1135">
        <v>10.566000000000001</v>
      </c>
      <c r="F9" s="1135">
        <v>12.239000000000001</v>
      </c>
      <c r="G9" s="1135">
        <v>251.21</v>
      </c>
      <c r="H9" s="1136">
        <v>2808.18</v>
      </c>
      <c r="I9" s="1134">
        <v>351.98099999999999</v>
      </c>
      <c r="J9" s="1135">
        <v>1.623</v>
      </c>
      <c r="K9" s="1135">
        <v>13.416</v>
      </c>
      <c r="L9" s="1135">
        <v>3.4220000000000002</v>
      </c>
      <c r="M9" s="1135">
        <v>0.159</v>
      </c>
      <c r="N9" s="1135">
        <v>6.9029999999999996</v>
      </c>
      <c r="O9" s="1136">
        <v>374.08199999999999</v>
      </c>
      <c r="P9" s="1134">
        <v>1167.4760000000001</v>
      </c>
      <c r="Q9" s="1135">
        <v>5.49</v>
      </c>
      <c r="R9" s="1135">
        <v>16.324000000000002</v>
      </c>
      <c r="S9" s="1135">
        <v>0.63300000000000001</v>
      </c>
      <c r="T9" s="1135">
        <v>0.27800000000000002</v>
      </c>
      <c r="U9" s="1135">
        <v>106.232</v>
      </c>
      <c r="V9" s="1136">
        <v>1295.8</v>
      </c>
      <c r="W9" s="1134">
        <v>3993.451</v>
      </c>
      <c r="X9" s="1135">
        <v>22.131</v>
      </c>
      <c r="Y9" s="1135">
        <v>85.459000000000003</v>
      </c>
      <c r="Z9" s="1135">
        <v>14.621</v>
      </c>
      <c r="AA9" s="1135">
        <v>12.676</v>
      </c>
      <c r="AB9" s="1135">
        <v>364.34500000000003</v>
      </c>
      <c r="AC9" s="1136">
        <v>4478.0619999999999</v>
      </c>
    </row>
    <row r="10" spans="1:29">
      <c r="A10" s="1137" t="s">
        <v>497</v>
      </c>
      <c r="B10" s="1138">
        <v>962.45799999999997</v>
      </c>
      <c r="C10" s="1139">
        <v>5.1589999999999998</v>
      </c>
      <c r="D10" s="1139">
        <v>248.20500000000001</v>
      </c>
      <c r="E10" s="1139">
        <v>5.1109999999999998</v>
      </c>
      <c r="F10" s="1139">
        <v>1.3560000000000001</v>
      </c>
      <c r="G10" s="1139">
        <v>47.875999999999998</v>
      </c>
      <c r="H10" s="1140">
        <v>1265.0540000000001</v>
      </c>
      <c r="I10" s="1138">
        <v>83.91</v>
      </c>
      <c r="J10" s="1139">
        <v>0.44900000000000001</v>
      </c>
      <c r="K10" s="1139">
        <v>1.083</v>
      </c>
      <c r="L10" s="1139">
        <v>1E-3</v>
      </c>
      <c r="M10" s="1139">
        <v>2.3E-2</v>
      </c>
      <c r="N10" s="1139">
        <v>0</v>
      </c>
      <c r="O10" s="1140">
        <v>85.465000000000003</v>
      </c>
      <c r="P10" s="1138">
        <v>472.27</v>
      </c>
      <c r="Q10" s="1139">
        <v>1.048</v>
      </c>
      <c r="R10" s="1139">
        <v>3.8919999999999999</v>
      </c>
      <c r="S10" s="1139">
        <v>0</v>
      </c>
      <c r="T10" s="1139">
        <v>0.127</v>
      </c>
      <c r="U10" s="1139">
        <v>2.41</v>
      </c>
      <c r="V10" s="1140">
        <v>479.74700000000001</v>
      </c>
      <c r="W10" s="1138">
        <v>1518.6379999999999</v>
      </c>
      <c r="X10" s="1139">
        <v>6.6559999999999997</v>
      </c>
      <c r="Y10" s="1139">
        <v>253.18</v>
      </c>
      <c r="Z10" s="1139">
        <v>5.1120000000000001</v>
      </c>
      <c r="AA10" s="1139">
        <v>1.506</v>
      </c>
      <c r="AB10" s="1139">
        <v>50.286000000000001</v>
      </c>
      <c r="AC10" s="1140">
        <v>1830.2660000000001</v>
      </c>
    </row>
    <row r="11" spans="1:29">
      <c r="A11" s="1137" t="s">
        <v>498</v>
      </c>
      <c r="B11" s="1138">
        <v>5521.0690000000004</v>
      </c>
      <c r="C11" s="1139">
        <v>19.100999999999999</v>
      </c>
      <c r="D11" s="1139">
        <v>481.90899999999999</v>
      </c>
      <c r="E11" s="1139">
        <v>16.687999999999999</v>
      </c>
      <c r="F11" s="1139">
        <v>11.643000000000001</v>
      </c>
      <c r="G11" s="1139">
        <v>688.89</v>
      </c>
      <c r="H11" s="1140">
        <v>6722.6120000000001</v>
      </c>
      <c r="I11" s="1138">
        <v>1268.0170000000001</v>
      </c>
      <c r="J11" s="1139">
        <v>5.391</v>
      </c>
      <c r="K11" s="1139">
        <v>213.20599999999999</v>
      </c>
      <c r="L11" s="1139">
        <v>2.5840000000000001</v>
      </c>
      <c r="M11" s="1139">
        <v>2.7869999999999999</v>
      </c>
      <c r="N11" s="1139">
        <v>8.0540000000000003</v>
      </c>
      <c r="O11" s="1140">
        <v>1497.4549999999999</v>
      </c>
      <c r="P11" s="1138">
        <v>2895.8429999999998</v>
      </c>
      <c r="Q11" s="1139">
        <v>11.356999999999999</v>
      </c>
      <c r="R11" s="1139">
        <v>428.90499999999997</v>
      </c>
      <c r="S11" s="1139">
        <v>176.11500000000001</v>
      </c>
      <c r="T11" s="1139">
        <v>1.8819999999999999</v>
      </c>
      <c r="U11" s="1139">
        <v>132.501</v>
      </c>
      <c r="V11" s="1140">
        <v>3470.4879999999998</v>
      </c>
      <c r="W11" s="1138">
        <v>9684.9290000000001</v>
      </c>
      <c r="X11" s="1139">
        <v>35.848999999999997</v>
      </c>
      <c r="Y11" s="1139">
        <v>1124.02</v>
      </c>
      <c r="Z11" s="1139">
        <v>195.387</v>
      </c>
      <c r="AA11" s="1139">
        <v>16.312000000000001</v>
      </c>
      <c r="AB11" s="1139">
        <v>829.44500000000005</v>
      </c>
      <c r="AC11" s="1140">
        <v>11690.555</v>
      </c>
    </row>
    <row r="12" spans="1:29" ht="25.5">
      <c r="A12" s="1137" t="s">
        <v>499</v>
      </c>
      <c r="B12" s="1138">
        <v>2095.8290000000002</v>
      </c>
      <c r="C12" s="1139">
        <v>8.7970000000000006</v>
      </c>
      <c r="D12" s="1139">
        <v>444.05200000000002</v>
      </c>
      <c r="E12" s="1139">
        <v>39.121000000000002</v>
      </c>
      <c r="F12" s="1139">
        <v>16.341000000000001</v>
      </c>
      <c r="G12" s="1139">
        <v>745.27800000000002</v>
      </c>
      <c r="H12" s="1140">
        <v>3310.297</v>
      </c>
      <c r="I12" s="1138">
        <v>515.15200000000004</v>
      </c>
      <c r="J12" s="1139">
        <v>1.7410000000000001</v>
      </c>
      <c r="K12" s="1139">
        <v>21.914999999999999</v>
      </c>
      <c r="L12" s="1139">
        <v>2.23</v>
      </c>
      <c r="M12" s="1139">
        <v>2.2629999999999999</v>
      </c>
      <c r="N12" s="1139">
        <v>0.27800000000000002</v>
      </c>
      <c r="O12" s="1140">
        <v>541.34900000000005</v>
      </c>
      <c r="P12" s="1138">
        <v>1379.203</v>
      </c>
      <c r="Q12" s="1139">
        <v>3.851</v>
      </c>
      <c r="R12" s="1139">
        <v>35.313000000000002</v>
      </c>
      <c r="S12" s="1139">
        <v>4.5129999999999999</v>
      </c>
      <c r="T12" s="1139">
        <v>0.215</v>
      </c>
      <c r="U12" s="1139">
        <v>95.337000000000003</v>
      </c>
      <c r="V12" s="1140">
        <v>1513.9190000000001</v>
      </c>
      <c r="W12" s="1138">
        <v>3990.1840000000002</v>
      </c>
      <c r="X12" s="1139">
        <v>14.388999999999999</v>
      </c>
      <c r="Y12" s="1139">
        <v>501.28</v>
      </c>
      <c r="Z12" s="1139">
        <v>45.863999999999997</v>
      </c>
      <c r="AA12" s="1139">
        <v>18.818999999999999</v>
      </c>
      <c r="AB12" s="1139">
        <v>840.89300000000003</v>
      </c>
      <c r="AC12" s="1140">
        <v>5365.5649999999996</v>
      </c>
    </row>
    <row r="13" spans="1:29" ht="38.25">
      <c r="A13" s="1137" t="s">
        <v>500</v>
      </c>
      <c r="B13" s="1138">
        <v>3378.694</v>
      </c>
      <c r="C13" s="1139">
        <v>16.751000000000001</v>
      </c>
      <c r="D13" s="1139">
        <v>86.358999999999995</v>
      </c>
      <c r="E13" s="1139">
        <v>4.9610000000000003</v>
      </c>
      <c r="F13" s="1139">
        <v>9.218</v>
      </c>
      <c r="G13" s="1139">
        <v>802.2</v>
      </c>
      <c r="H13" s="1140">
        <v>4293.2219999999998</v>
      </c>
      <c r="I13" s="1138">
        <v>866.50800000000004</v>
      </c>
      <c r="J13" s="1139">
        <v>2.94</v>
      </c>
      <c r="K13" s="1139">
        <v>23.437999999999999</v>
      </c>
      <c r="L13" s="1139">
        <v>0.27200000000000002</v>
      </c>
      <c r="M13" s="1139">
        <v>0.254</v>
      </c>
      <c r="N13" s="1139">
        <v>56.616999999999997</v>
      </c>
      <c r="O13" s="1140">
        <v>949.75699999999995</v>
      </c>
      <c r="P13" s="1138">
        <v>1199.136</v>
      </c>
      <c r="Q13" s="1139">
        <v>4.5739999999999998</v>
      </c>
      <c r="R13" s="1139">
        <v>157.93700000000001</v>
      </c>
      <c r="S13" s="1139">
        <v>54.63</v>
      </c>
      <c r="T13" s="1139">
        <v>1.7410000000000001</v>
      </c>
      <c r="U13" s="1139">
        <v>100.976</v>
      </c>
      <c r="V13" s="1140">
        <v>1464.364</v>
      </c>
      <c r="W13" s="1138">
        <v>5444.3379999999997</v>
      </c>
      <c r="X13" s="1139">
        <v>24.265000000000001</v>
      </c>
      <c r="Y13" s="1139">
        <v>267.73399999999998</v>
      </c>
      <c r="Z13" s="1139">
        <v>59.863</v>
      </c>
      <c r="AA13" s="1139">
        <v>11.212999999999999</v>
      </c>
      <c r="AB13" s="1139">
        <v>959.79300000000001</v>
      </c>
      <c r="AC13" s="1140">
        <v>6707.3429999999998</v>
      </c>
    </row>
    <row r="14" spans="1:29" ht="25.5">
      <c r="A14" s="1137" t="s">
        <v>501</v>
      </c>
      <c r="B14" s="1138">
        <v>2330.723</v>
      </c>
      <c r="C14" s="1139">
        <v>11.57</v>
      </c>
      <c r="D14" s="1139">
        <v>121.86199999999999</v>
      </c>
      <c r="E14" s="1139">
        <v>2.4910000000000001</v>
      </c>
      <c r="F14" s="1139">
        <v>15.94</v>
      </c>
      <c r="G14" s="1139">
        <v>1174.451</v>
      </c>
      <c r="H14" s="1140">
        <v>3654.5459999999998</v>
      </c>
      <c r="I14" s="1138">
        <v>430.714</v>
      </c>
      <c r="J14" s="1139">
        <v>2.1429999999999998</v>
      </c>
      <c r="K14" s="1139">
        <v>350.53500000000003</v>
      </c>
      <c r="L14" s="1139">
        <v>2.5179999999999998</v>
      </c>
      <c r="M14" s="1139">
        <v>0.107</v>
      </c>
      <c r="N14" s="1139">
        <v>16.428000000000001</v>
      </c>
      <c r="O14" s="1140">
        <v>799.92700000000002</v>
      </c>
      <c r="P14" s="1138">
        <v>4727.598</v>
      </c>
      <c r="Q14" s="1139">
        <v>18.193000000000001</v>
      </c>
      <c r="R14" s="1139">
        <v>4.6900000000000004</v>
      </c>
      <c r="S14" s="1139">
        <v>0.66200000000000003</v>
      </c>
      <c r="T14" s="1139">
        <v>0.57899999999999996</v>
      </c>
      <c r="U14" s="1139">
        <v>993.94899999999996</v>
      </c>
      <c r="V14" s="1140">
        <v>5745.009</v>
      </c>
      <c r="W14" s="1138">
        <v>7489.0349999999999</v>
      </c>
      <c r="X14" s="1139">
        <v>31.905999999999999</v>
      </c>
      <c r="Y14" s="1139">
        <v>477.08699999999999</v>
      </c>
      <c r="Z14" s="1139">
        <v>5.6710000000000003</v>
      </c>
      <c r="AA14" s="1139">
        <v>16.626000000000001</v>
      </c>
      <c r="AB14" s="1139">
        <v>2184.828</v>
      </c>
      <c r="AC14" s="1140">
        <v>10199.482</v>
      </c>
    </row>
    <row r="15" spans="1:29">
      <c r="A15" s="1137" t="s">
        <v>502</v>
      </c>
      <c r="B15" s="1138">
        <v>3063.712</v>
      </c>
      <c r="C15" s="1139">
        <v>12.198</v>
      </c>
      <c r="D15" s="1139">
        <v>372.33600000000001</v>
      </c>
      <c r="E15" s="1139">
        <v>34.020000000000003</v>
      </c>
      <c r="F15" s="1139">
        <v>62.645000000000003</v>
      </c>
      <c r="G15" s="1139">
        <v>613.41499999999996</v>
      </c>
      <c r="H15" s="1140">
        <v>4124.3059999999996</v>
      </c>
      <c r="I15" s="1138">
        <v>625.09299999999996</v>
      </c>
      <c r="J15" s="1139">
        <v>1.77</v>
      </c>
      <c r="K15" s="1139">
        <v>21.026</v>
      </c>
      <c r="L15" s="1139">
        <v>1.468</v>
      </c>
      <c r="M15" s="1139">
        <v>0.152</v>
      </c>
      <c r="N15" s="1139">
        <v>9.1199999999999992</v>
      </c>
      <c r="O15" s="1140">
        <v>657.16099999999994</v>
      </c>
      <c r="P15" s="1138">
        <v>2279.6640000000002</v>
      </c>
      <c r="Q15" s="1139">
        <v>6.9669999999999996</v>
      </c>
      <c r="R15" s="1139">
        <v>629.25400000000002</v>
      </c>
      <c r="S15" s="1139">
        <v>18.382999999999999</v>
      </c>
      <c r="T15" s="1139">
        <v>6.6539999999999999</v>
      </c>
      <c r="U15" s="1139">
        <v>102.599</v>
      </c>
      <c r="V15" s="1140">
        <v>3025.1379999999999</v>
      </c>
      <c r="W15" s="1138">
        <v>5968.4690000000001</v>
      </c>
      <c r="X15" s="1139">
        <v>20.934999999999999</v>
      </c>
      <c r="Y15" s="1139">
        <v>1022.616</v>
      </c>
      <c r="Z15" s="1139">
        <v>53.871000000000002</v>
      </c>
      <c r="AA15" s="1139">
        <v>69.450999999999993</v>
      </c>
      <c r="AB15" s="1139">
        <v>725.13400000000001</v>
      </c>
      <c r="AC15" s="1140">
        <v>7806.6049999999996</v>
      </c>
    </row>
    <row r="16" spans="1:29" ht="25.5">
      <c r="A16" s="1137" t="s">
        <v>503</v>
      </c>
      <c r="B16" s="1138">
        <v>1969.058</v>
      </c>
      <c r="C16" s="1139">
        <v>9.7479999999999993</v>
      </c>
      <c r="D16" s="1139">
        <v>850.4</v>
      </c>
      <c r="E16" s="1139">
        <v>123.795</v>
      </c>
      <c r="F16" s="1139">
        <v>11.72</v>
      </c>
      <c r="G16" s="1139">
        <v>1117.9659999999999</v>
      </c>
      <c r="H16" s="1140">
        <v>3958.8919999999998</v>
      </c>
      <c r="I16" s="1138">
        <v>996.81799999999998</v>
      </c>
      <c r="J16" s="1139">
        <v>5.2220000000000004</v>
      </c>
      <c r="K16" s="1139">
        <v>31.661000000000001</v>
      </c>
      <c r="L16" s="1139">
        <v>5.1779999999999999</v>
      </c>
      <c r="M16" s="1139">
        <v>2.1999999999999999E-2</v>
      </c>
      <c r="N16" s="1139">
        <v>38.591999999999999</v>
      </c>
      <c r="O16" s="1140">
        <v>1072.3150000000001</v>
      </c>
      <c r="P16" s="1138">
        <v>3733.634</v>
      </c>
      <c r="Q16" s="1139">
        <v>16.984000000000002</v>
      </c>
      <c r="R16" s="1139">
        <v>15.14</v>
      </c>
      <c r="S16" s="1139">
        <v>2.3E-2</v>
      </c>
      <c r="T16" s="1139">
        <v>8.9999999999999993E-3</v>
      </c>
      <c r="U16" s="1139">
        <v>592.52499999999998</v>
      </c>
      <c r="V16" s="1140">
        <v>4358.2920000000004</v>
      </c>
      <c r="W16" s="1138">
        <v>6699.51</v>
      </c>
      <c r="X16" s="1139">
        <v>31.954000000000001</v>
      </c>
      <c r="Y16" s="1139">
        <v>897.20100000000002</v>
      </c>
      <c r="Z16" s="1139">
        <v>128.99600000000001</v>
      </c>
      <c r="AA16" s="1139">
        <v>11.750999999999999</v>
      </c>
      <c r="AB16" s="1139">
        <v>1749.0830000000001</v>
      </c>
      <c r="AC16" s="1140">
        <v>9389.4989999999998</v>
      </c>
    </row>
    <row r="17" spans="1:29" ht="38.25">
      <c r="A17" s="1137" t="s">
        <v>504</v>
      </c>
      <c r="B17" s="1138">
        <v>484.505</v>
      </c>
      <c r="C17" s="1139">
        <v>1.2949999999999999</v>
      </c>
      <c r="D17" s="1139">
        <v>6.2770000000000001</v>
      </c>
      <c r="E17" s="1139">
        <v>0.94499999999999995</v>
      </c>
      <c r="F17" s="1139">
        <v>20.033999999999999</v>
      </c>
      <c r="G17" s="1139">
        <v>33.941000000000003</v>
      </c>
      <c r="H17" s="1140">
        <v>546.05200000000002</v>
      </c>
      <c r="I17" s="1138">
        <v>131.47499999999999</v>
      </c>
      <c r="J17" s="1139">
        <v>0.22800000000000001</v>
      </c>
      <c r="K17" s="1139">
        <v>0</v>
      </c>
      <c r="L17" s="1139">
        <v>0</v>
      </c>
      <c r="M17" s="1139">
        <v>8.0000000000000002E-3</v>
      </c>
      <c r="N17" s="1139">
        <v>0</v>
      </c>
      <c r="O17" s="1140">
        <v>131.71100000000001</v>
      </c>
      <c r="P17" s="1138">
        <v>34.488999999999997</v>
      </c>
      <c r="Q17" s="1139">
        <v>0.21299999999999999</v>
      </c>
      <c r="R17" s="1139">
        <v>0.12</v>
      </c>
      <c r="S17" s="1139">
        <v>7.0000000000000001E-3</v>
      </c>
      <c r="T17" s="1139">
        <v>8.9999999999999993E-3</v>
      </c>
      <c r="U17" s="1139">
        <v>18.457999999999998</v>
      </c>
      <c r="V17" s="1140">
        <v>53.289000000000001</v>
      </c>
      <c r="W17" s="1138">
        <v>650.46900000000005</v>
      </c>
      <c r="X17" s="1139">
        <v>1.736</v>
      </c>
      <c r="Y17" s="1139">
        <v>6.3970000000000002</v>
      </c>
      <c r="Z17" s="1139">
        <v>0.95199999999999996</v>
      </c>
      <c r="AA17" s="1139">
        <v>20.050999999999998</v>
      </c>
      <c r="AB17" s="1139">
        <v>52.399000000000001</v>
      </c>
      <c r="AC17" s="1140">
        <v>731.05200000000002</v>
      </c>
    </row>
    <row r="18" spans="1:29">
      <c r="A18" s="1137" t="s">
        <v>14</v>
      </c>
      <c r="B18" s="1138">
        <v>12145.776</v>
      </c>
      <c r="C18" s="1139">
        <v>62.384999999999998</v>
      </c>
      <c r="D18" s="1139">
        <v>1763.5650000000001</v>
      </c>
      <c r="E18" s="1139">
        <v>284.08</v>
      </c>
      <c r="F18" s="1139">
        <v>44.728000000000002</v>
      </c>
      <c r="G18" s="1139">
        <v>7434.6180000000004</v>
      </c>
      <c r="H18" s="1140">
        <v>21451.072</v>
      </c>
      <c r="I18" s="1138">
        <v>1766.328</v>
      </c>
      <c r="J18" s="1139">
        <v>8.5419999999999998</v>
      </c>
      <c r="K18" s="1139">
        <v>220.68600000000001</v>
      </c>
      <c r="L18" s="1139">
        <v>20.187999999999999</v>
      </c>
      <c r="M18" s="1139">
        <v>1.4370000000000001</v>
      </c>
      <c r="N18" s="1139">
        <v>1535.2159999999999</v>
      </c>
      <c r="O18" s="1140">
        <v>3532.2089999999998</v>
      </c>
      <c r="P18" s="1138">
        <v>2131.5419999999999</v>
      </c>
      <c r="Q18" s="1139">
        <v>8.34</v>
      </c>
      <c r="R18" s="1139">
        <v>106.95699999999999</v>
      </c>
      <c r="S18" s="1139">
        <v>43.896999999999998</v>
      </c>
      <c r="T18" s="1139">
        <v>1.2929999999999999</v>
      </c>
      <c r="U18" s="1139">
        <v>3333.6370000000002</v>
      </c>
      <c r="V18" s="1140">
        <v>5581.7690000000002</v>
      </c>
      <c r="W18" s="1138">
        <v>16043.646000000001</v>
      </c>
      <c r="X18" s="1139">
        <v>79.266999999999996</v>
      </c>
      <c r="Y18" s="1139">
        <v>2091.2080000000001</v>
      </c>
      <c r="Z18" s="1139">
        <v>348.16500000000002</v>
      </c>
      <c r="AA18" s="1139">
        <v>47.457999999999998</v>
      </c>
      <c r="AB18" s="1139">
        <v>12303.471</v>
      </c>
      <c r="AC18" s="1140">
        <v>30565.05</v>
      </c>
    </row>
    <row r="19" spans="1:29" ht="25.5">
      <c r="A19" s="1137" t="s">
        <v>505</v>
      </c>
      <c r="B19" s="1138">
        <v>32119.407999999999</v>
      </c>
      <c r="C19" s="1139">
        <v>124.45399999999999</v>
      </c>
      <c r="D19" s="1139">
        <v>2780.5410000000002</v>
      </c>
      <c r="E19" s="1139">
        <v>311.96699999999998</v>
      </c>
      <c r="F19" s="1139">
        <v>298.11200000000002</v>
      </c>
      <c r="G19" s="1139">
        <v>9527.277</v>
      </c>
      <c r="H19" s="1140">
        <v>44849.792000000001</v>
      </c>
      <c r="I19" s="1138">
        <v>6974.98</v>
      </c>
      <c r="J19" s="1139">
        <v>27.994</v>
      </c>
      <c r="K19" s="1139">
        <v>618.88800000000003</v>
      </c>
      <c r="L19" s="1139">
        <v>33.817999999999998</v>
      </c>
      <c r="M19" s="1139">
        <v>4.67</v>
      </c>
      <c r="N19" s="1139">
        <v>349.24900000000002</v>
      </c>
      <c r="O19" s="1140">
        <v>7975.7809999999999</v>
      </c>
      <c r="P19" s="1138">
        <v>9299.1710000000003</v>
      </c>
      <c r="Q19" s="1139">
        <v>31.975999999999999</v>
      </c>
      <c r="R19" s="1139">
        <v>361.666</v>
      </c>
      <c r="S19" s="1139">
        <v>132.68100000000001</v>
      </c>
      <c r="T19" s="1139">
        <v>17.853999999999999</v>
      </c>
      <c r="U19" s="1139">
        <v>5022.2759999999998</v>
      </c>
      <c r="V19" s="1140">
        <v>14732.942999999999</v>
      </c>
      <c r="W19" s="1138">
        <v>48393.559000000001</v>
      </c>
      <c r="X19" s="1139">
        <v>184.42400000000001</v>
      </c>
      <c r="Y19" s="1139">
        <v>3761.0949999999998</v>
      </c>
      <c r="Z19" s="1139">
        <v>478.46600000000001</v>
      </c>
      <c r="AA19" s="1139">
        <v>320.63600000000002</v>
      </c>
      <c r="AB19" s="1139">
        <v>14898.802</v>
      </c>
      <c r="AC19" s="1140">
        <v>67558.516000000003</v>
      </c>
    </row>
    <row r="20" spans="1:29">
      <c r="A20" s="1137" t="s">
        <v>506</v>
      </c>
      <c r="B20" s="1138">
        <v>5184.8959999999997</v>
      </c>
      <c r="C20" s="1139">
        <v>24.286000000000001</v>
      </c>
      <c r="D20" s="1139">
        <v>305.327</v>
      </c>
      <c r="E20" s="1139">
        <v>22.257000000000001</v>
      </c>
      <c r="F20" s="1139">
        <v>31.510999999999999</v>
      </c>
      <c r="G20" s="1139">
        <v>3168.99</v>
      </c>
      <c r="H20" s="1140">
        <v>8715.01</v>
      </c>
      <c r="I20" s="1138">
        <v>1201.48</v>
      </c>
      <c r="J20" s="1139">
        <v>5.0140000000000002</v>
      </c>
      <c r="K20" s="1139">
        <v>139.76</v>
      </c>
      <c r="L20" s="1139">
        <v>5.6390000000000002</v>
      </c>
      <c r="M20" s="1139">
        <v>0.51700000000000002</v>
      </c>
      <c r="N20" s="1139">
        <v>55.847000000000001</v>
      </c>
      <c r="O20" s="1140">
        <v>1402.6179999999999</v>
      </c>
      <c r="P20" s="1138">
        <v>2986.4989999999998</v>
      </c>
      <c r="Q20" s="1139">
        <v>20.3</v>
      </c>
      <c r="R20" s="1139">
        <v>39.991999999999997</v>
      </c>
      <c r="S20" s="1139">
        <v>5.359</v>
      </c>
      <c r="T20" s="1139">
        <v>1.069</v>
      </c>
      <c r="U20" s="1139">
        <v>867.57500000000005</v>
      </c>
      <c r="V20" s="1140">
        <v>3915.4349999999999</v>
      </c>
      <c r="W20" s="1138">
        <v>9372.875</v>
      </c>
      <c r="X20" s="1139">
        <v>49.6</v>
      </c>
      <c r="Y20" s="1139">
        <v>485.07900000000001</v>
      </c>
      <c r="Z20" s="1139">
        <v>33.255000000000003</v>
      </c>
      <c r="AA20" s="1139">
        <v>33.097000000000001</v>
      </c>
      <c r="AB20" s="1139">
        <v>4092.4119999999998</v>
      </c>
      <c r="AC20" s="1140">
        <v>14033.063</v>
      </c>
    </row>
    <row r="21" spans="1:29" ht="25.5">
      <c r="A21" s="1137" t="s">
        <v>16</v>
      </c>
      <c r="B21" s="1138">
        <v>2223.1480000000001</v>
      </c>
      <c r="C21" s="1139">
        <v>11.356999999999999</v>
      </c>
      <c r="D21" s="1139">
        <v>251.886</v>
      </c>
      <c r="E21" s="1139">
        <v>43.656999999999996</v>
      </c>
      <c r="F21" s="1139">
        <v>19.137</v>
      </c>
      <c r="G21" s="1139">
        <v>88.629000000000005</v>
      </c>
      <c r="H21" s="1140">
        <v>2594.1570000000002</v>
      </c>
      <c r="I21" s="1138">
        <v>1223.2940000000001</v>
      </c>
      <c r="J21" s="1139">
        <v>9.9060000000000006</v>
      </c>
      <c r="K21" s="1139">
        <v>31.747</v>
      </c>
      <c r="L21" s="1139">
        <v>4.1870000000000003</v>
      </c>
      <c r="M21" s="1139">
        <v>0.44600000000000001</v>
      </c>
      <c r="N21" s="1139">
        <v>28.936</v>
      </c>
      <c r="O21" s="1140">
        <v>1294.329</v>
      </c>
      <c r="P21" s="1138">
        <v>878.86500000000001</v>
      </c>
      <c r="Q21" s="1139">
        <v>3.1179999999999999</v>
      </c>
      <c r="R21" s="1139">
        <v>30.454999999999998</v>
      </c>
      <c r="S21" s="1139">
        <v>10.909000000000001</v>
      </c>
      <c r="T21" s="1139">
        <v>1.722</v>
      </c>
      <c r="U21" s="1139">
        <v>174.77500000000001</v>
      </c>
      <c r="V21" s="1140">
        <v>1088.9349999999999</v>
      </c>
      <c r="W21" s="1138">
        <v>4325.3069999999998</v>
      </c>
      <c r="X21" s="1139">
        <v>24.381</v>
      </c>
      <c r="Y21" s="1139">
        <v>314.08800000000002</v>
      </c>
      <c r="Z21" s="1139">
        <v>58.753</v>
      </c>
      <c r="AA21" s="1139">
        <v>21.305</v>
      </c>
      <c r="AB21" s="1139">
        <v>292.33999999999997</v>
      </c>
      <c r="AC21" s="1140">
        <v>4977.4210000000003</v>
      </c>
    </row>
    <row r="22" spans="1:29">
      <c r="A22" s="1137" t="s">
        <v>507</v>
      </c>
      <c r="B22" s="1138">
        <v>884.57399999999996</v>
      </c>
      <c r="C22" s="1139">
        <v>4.484</v>
      </c>
      <c r="D22" s="1139">
        <v>128.82900000000001</v>
      </c>
      <c r="E22" s="1139">
        <v>2.6680000000000001</v>
      </c>
      <c r="F22" s="1139">
        <v>24.071000000000002</v>
      </c>
      <c r="G22" s="1139">
        <v>235.262</v>
      </c>
      <c r="H22" s="1140">
        <v>1277.22</v>
      </c>
      <c r="I22" s="1138">
        <v>361.49599999999998</v>
      </c>
      <c r="J22" s="1139">
        <v>1.3180000000000001</v>
      </c>
      <c r="K22" s="1139">
        <v>0.443</v>
      </c>
      <c r="L22" s="1139">
        <v>9.1999999999999998E-2</v>
      </c>
      <c r="M22" s="1139">
        <v>5.7000000000000002E-2</v>
      </c>
      <c r="N22" s="1139">
        <v>98.734999999999999</v>
      </c>
      <c r="O22" s="1140">
        <v>462.04899999999998</v>
      </c>
      <c r="P22" s="1138">
        <v>409.19</v>
      </c>
      <c r="Q22" s="1139">
        <v>0.89</v>
      </c>
      <c r="R22" s="1139">
        <v>135.16999999999999</v>
      </c>
      <c r="S22" s="1139">
        <v>9.7710000000000008</v>
      </c>
      <c r="T22" s="1139">
        <v>0.41499999999999998</v>
      </c>
      <c r="U22" s="1139">
        <v>500.90499999999997</v>
      </c>
      <c r="V22" s="1140">
        <v>1046.57</v>
      </c>
      <c r="W22" s="1138">
        <v>1655.26</v>
      </c>
      <c r="X22" s="1139">
        <v>6.6920000000000002</v>
      </c>
      <c r="Y22" s="1139">
        <v>264.44200000000001</v>
      </c>
      <c r="Z22" s="1139">
        <v>12.531000000000001</v>
      </c>
      <c r="AA22" s="1139">
        <v>24.542999999999999</v>
      </c>
      <c r="AB22" s="1139">
        <v>834.90200000000004</v>
      </c>
      <c r="AC22" s="1140">
        <v>2785.8389999999999</v>
      </c>
    </row>
    <row r="23" spans="1:29" ht="25.5">
      <c r="A23" s="1137" t="s">
        <v>508</v>
      </c>
      <c r="B23" s="1138">
        <v>21411.614000000001</v>
      </c>
      <c r="C23" s="1139">
        <v>82.338999999999999</v>
      </c>
      <c r="D23" s="1139">
        <v>2.3E-2</v>
      </c>
      <c r="E23" s="1139">
        <v>43.274000000000001</v>
      </c>
      <c r="F23" s="1139">
        <v>25565.34</v>
      </c>
      <c r="G23" s="1139">
        <v>639.15499999999997</v>
      </c>
      <c r="H23" s="1140">
        <v>47698.470999999998</v>
      </c>
      <c r="I23" s="1138">
        <v>501.19299999999998</v>
      </c>
      <c r="J23" s="1139">
        <v>3.0840000000000001</v>
      </c>
      <c r="K23" s="1139">
        <v>0</v>
      </c>
      <c r="L23" s="1139">
        <v>0</v>
      </c>
      <c r="M23" s="1139">
        <v>8.2230000000000008</v>
      </c>
      <c r="N23" s="1139">
        <v>581.94799999999998</v>
      </c>
      <c r="O23" s="1140">
        <v>1094.4480000000001</v>
      </c>
      <c r="P23" s="1138">
        <v>49263.205000000002</v>
      </c>
      <c r="Q23" s="1139">
        <v>39.795000000000002</v>
      </c>
      <c r="R23" s="1139">
        <v>4.7460000000000004</v>
      </c>
      <c r="S23" s="1139">
        <v>0.59299999999999997</v>
      </c>
      <c r="T23" s="1139">
        <v>1033.451</v>
      </c>
      <c r="U23" s="1139">
        <v>336.01100000000002</v>
      </c>
      <c r="V23" s="1140">
        <v>50677.207999999999</v>
      </c>
      <c r="W23" s="1138">
        <v>71176.012000000002</v>
      </c>
      <c r="X23" s="1139">
        <v>125.218</v>
      </c>
      <c r="Y23" s="1139">
        <v>4.7690000000000001</v>
      </c>
      <c r="Z23" s="1139">
        <v>43.866999999999997</v>
      </c>
      <c r="AA23" s="1139">
        <v>26607.013999999999</v>
      </c>
      <c r="AB23" s="1139">
        <v>1557.114</v>
      </c>
      <c r="AC23" s="1140">
        <v>99470.126999999993</v>
      </c>
    </row>
    <row r="24" spans="1:29">
      <c r="A24" s="1137" t="s">
        <v>509</v>
      </c>
      <c r="B24" s="1138">
        <v>2112.9870000000001</v>
      </c>
      <c r="C24" s="1139">
        <v>12.115</v>
      </c>
      <c r="D24" s="1139">
        <v>48.435000000000002</v>
      </c>
      <c r="E24" s="1139">
        <v>11.726000000000001</v>
      </c>
      <c r="F24" s="1139">
        <v>1.847</v>
      </c>
      <c r="G24" s="1139">
        <v>222.89</v>
      </c>
      <c r="H24" s="1140">
        <v>2398.2739999999999</v>
      </c>
      <c r="I24" s="1138">
        <v>1910.384</v>
      </c>
      <c r="J24" s="1139">
        <v>9.9239999999999995</v>
      </c>
      <c r="K24" s="1139">
        <v>41.124000000000002</v>
      </c>
      <c r="L24" s="1139">
        <v>2.246</v>
      </c>
      <c r="M24" s="1139">
        <v>11.201000000000001</v>
      </c>
      <c r="N24" s="1139">
        <v>12.298999999999999</v>
      </c>
      <c r="O24" s="1140">
        <v>1984.932</v>
      </c>
      <c r="P24" s="1138">
        <v>1054.558</v>
      </c>
      <c r="Q24" s="1139">
        <v>4.2699999999999996</v>
      </c>
      <c r="R24" s="1139">
        <v>0</v>
      </c>
      <c r="S24" s="1139">
        <v>0</v>
      </c>
      <c r="T24" s="1139">
        <v>0.126</v>
      </c>
      <c r="U24" s="1139">
        <v>61.613999999999997</v>
      </c>
      <c r="V24" s="1140">
        <v>1120.568</v>
      </c>
      <c r="W24" s="1138">
        <v>5077.9290000000001</v>
      </c>
      <c r="X24" s="1139">
        <v>26.309000000000001</v>
      </c>
      <c r="Y24" s="1139">
        <v>89.558999999999997</v>
      </c>
      <c r="Z24" s="1139">
        <v>13.972</v>
      </c>
      <c r="AA24" s="1139">
        <v>13.173999999999999</v>
      </c>
      <c r="AB24" s="1139">
        <v>296.803</v>
      </c>
      <c r="AC24" s="1140">
        <v>5503.7740000000003</v>
      </c>
    </row>
    <row r="25" spans="1:29">
      <c r="A25" s="1137" t="s">
        <v>510</v>
      </c>
      <c r="B25" s="1138">
        <v>3161.348</v>
      </c>
      <c r="C25" s="1139">
        <v>15.683999999999999</v>
      </c>
      <c r="D25" s="1139">
        <v>85.046999999999997</v>
      </c>
      <c r="E25" s="1139">
        <v>24.469000000000001</v>
      </c>
      <c r="F25" s="1139">
        <v>69.138000000000005</v>
      </c>
      <c r="G25" s="1139">
        <v>562.678</v>
      </c>
      <c r="H25" s="1140">
        <v>3893.895</v>
      </c>
      <c r="I25" s="1138">
        <v>508.423</v>
      </c>
      <c r="J25" s="1139">
        <v>1.8140000000000001</v>
      </c>
      <c r="K25" s="1139">
        <v>41.081000000000003</v>
      </c>
      <c r="L25" s="1139">
        <v>13.141999999999999</v>
      </c>
      <c r="M25" s="1139">
        <v>0.24399999999999999</v>
      </c>
      <c r="N25" s="1139">
        <v>51.753</v>
      </c>
      <c r="O25" s="1140">
        <v>603.31500000000005</v>
      </c>
      <c r="P25" s="1138">
        <v>698.12400000000002</v>
      </c>
      <c r="Q25" s="1139">
        <v>2.1160000000000001</v>
      </c>
      <c r="R25" s="1139">
        <v>10.112</v>
      </c>
      <c r="S25" s="1139">
        <v>0.71599999999999997</v>
      </c>
      <c r="T25" s="1139">
        <v>8.1829999999999998</v>
      </c>
      <c r="U25" s="1139">
        <v>169.13</v>
      </c>
      <c r="V25" s="1140">
        <v>887.66499999999996</v>
      </c>
      <c r="W25" s="1138">
        <v>4367.8950000000004</v>
      </c>
      <c r="X25" s="1139">
        <v>19.614000000000001</v>
      </c>
      <c r="Y25" s="1139">
        <v>136.24</v>
      </c>
      <c r="Z25" s="1139">
        <v>38.326999999999998</v>
      </c>
      <c r="AA25" s="1139">
        <v>77.564999999999998</v>
      </c>
      <c r="AB25" s="1139">
        <v>783.56100000000004</v>
      </c>
      <c r="AC25" s="1140">
        <v>5384.875</v>
      </c>
    </row>
    <row r="26" spans="1:29" ht="25.5">
      <c r="A26" s="1137" t="s">
        <v>511</v>
      </c>
      <c r="B26" s="1138">
        <v>1368.1579999999999</v>
      </c>
      <c r="C26" s="1139">
        <v>9.2919999999999998</v>
      </c>
      <c r="D26" s="1139">
        <v>21.381</v>
      </c>
      <c r="E26" s="1139">
        <v>91.881</v>
      </c>
      <c r="F26" s="1139">
        <v>20.751999999999999</v>
      </c>
      <c r="G26" s="1139">
        <v>278.85899999999998</v>
      </c>
      <c r="H26" s="1140">
        <v>1698.442</v>
      </c>
      <c r="I26" s="1138">
        <v>195.84200000000001</v>
      </c>
      <c r="J26" s="1139">
        <v>1.014</v>
      </c>
      <c r="K26" s="1139">
        <v>1.6919999999999999</v>
      </c>
      <c r="L26" s="1139">
        <v>8.1000000000000003E-2</v>
      </c>
      <c r="M26" s="1139">
        <v>8.4000000000000005E-2</v>
      </c>
      <c r="N26" s="1139">
        <v>28.562999999999999</v>
      </c>
      <c r="O26" s="1140">
        <v>227.19499999999999</v>
      </c>
      <c r="P26" s="1138">
        <v>160.36000000000001</v>
      </c>
      <c r="Q26" s="1139">
        <v>0.748</v>
      </c>
      <c r="R26" s="1139">
        <v>4.6829999999999998</v>
      </c>
      <c r="S26" s="1139">
        <v>0.374</v>
      </c>
      <c r="T26" s="1139">
        <v>0.309</v>
      </c>
      <c r="U26" s="1139">
        <v>62.548999999999999</v>
      </c>
      <c r="V26" s="1140">
        <v>228.649</v>
      </c>
      <c r="W26" s="1138">
        <v>1724.36</v>
      </c>
      <c r="X26" s="1139">
        <v>11.054</v>
      </c>
      <c r="Y26" s="1139">
        <v>27.756</v>
      </c>
      <c r="Z26" s="1139">
        <v>92.335999999999999</v>
      </c>
      <c r="AA26" s="1139">
        <v>21.145</v>
      </c>
      <c r="AB26" s="1139">
        <v>369.971</v>
      </c>
      <c r="AC26" s="1140">
        <v>2154.2860000000001</v>
      </c>
    </row>
    <row r="27" spans="1:29" ht="25.5">
      <c r="A27" s="1137" t="s">
        <v>512</v>
      </c>
      <c r="B27" s="1138">
        <v>154.41900000000001</v>
      </c>
      <c r="C27" s="1139">
        <v>83.936999999999998</v>
      </c>
      <c r="D27" s="1139">
        <v>0</v>
      </c>
      <c r="E27" s="1139">
        <v>2.2799999999999998</v>
      </c>
      <c r="F27" s="1139">
        <v>31201.177</v>
      </c>
      <c r="G27" s="1139">
        <v>10.067</v>
      </c>
      <c r="H27" s="1140">
        <v>31449.599999999999</v>
      </c>
      <c r="I27" s="1138">
        <v>1803.9079999999999</v>
      </c>
      <c r="J27" s="1139">
        <v>41.615000000000002</v>
      </c>
      <c r="K27" s="1139">
        <v>0</v>
      </c>
      <c r="L27" s="1139">
        <v>0</v>
      </c>
      <c r="M27" s="1139">
        <v>2478.886</v>
      </c>
      <c r="N27" s="1139">
        <v>0</v>
      </c>
      <c r="O27" s="1140">
        <v>4324.4089999999997</v>
      </c>
      <c r="P27" s="1138">
        <v>316.21800000000002</v>
      </c>
      <c r="Q27" s="1139">
        <v>13.132</v>
      </c>
      <c r="R27" s="1139">
        <v>0</v>
      </c>
      <c r="S27" s="1139">
        <v>0</v>
      </c>
      <c r="T27" s="1139">
        <v>417.02100000000002</v>
      </c>
      <c r="U27" s="1139">
        <v>36.691000000000003</v>
      </c>
      <c r="V27" s="1140">
        <v>783.06200000000001</v>
      </c>
      <c r="W27" s="1138">
        <v>2274.5450000000001</v>
      </c>
      <c r="X27" s="1139">
        <v>138.684</v>
      </c>
      <c r="Y27" s="1139">
        <v>0</v>
      </c>
      <c r="Z27" s="1139">
        <v>2.2799999999999998</v>
      </c>
      <c r="AA27" s="1139">
        <v>34097.084000000003</v>
      </c>
      <c r="AB27" s="1139">
        <v>46.758000000000003</v>
      </c>
      <c r="AC27" s="1140">
        <v>36557.071000000004</v>
      </c>
    </row>
    <row r="28" spans="1:29">
      <c r="A28" s="1137" t="s">
        <v>513</v>
      </c>
      <c r="B28" s="1138">
        <v>572.65300000000002</v>
      </c>
      <c r="C28" s="1139">
        <v>2.57</v>
      </c>
      <c r="D28" s="1139">
        <v>4.3689999999999998</v>
      </c>
      <c r="E28" s="1139">
        <v>0.55300000000000005</v>
      </c>
      <c r="F28" s="1139">
        <v>15.858000000000001</v>
      </c>
      <c r="G28" s="1139">
        <v>63.503</v>
      </c>
      <c r="H28" s="1140">
        <v>658.95299999999997</v>
      </c>
      <c r="I28" s="1138">
        <v>98.159000000000006</v>
      </c>
      <c r="J28" s="1139">
        <v>1.4419999999999999</v>
      </c>
      <c r="K28" s="1139">
        <v>0</v>
      </c>
      <c r="L28" s="1139">
        <v>0</v>
      </c>
      <c r="M28" s="1139">
        <v>2.1999999999999999E-2</v>
      </c>
      <c r="N28" s="1139">
        <v>30.745999999999999</v>
      </c>
      <c r="O28" s="1140">
        <v>130.369</v>
      </c>
      <c r="P28" s="1138">
        <v>339.298</v>
      </c>
      <c r="Q28" s="1139">
        <v>2.7669999999999999</v>
      </c>
      <c r="R28" s="1139">
        <v>0</v>
      </c>
      <c r="S28" s="1139">
        <v>0</v>
      </c>
      <c r="T28" s="1139">
        <v>0.77700000000000002</v>
      </c>
      <c r="U28" s="1139">
        <v>0.60399999999999998</v>
      </c>
      <c r="V28" s="1140">
        <v>343.44600000000003</v>
      </c>
      <c r="W28" s="1138">
        <v>1010.11</v>
      </c>
      <c r="X28" s="1139">
        <v>6.7789999999999999</v>
      </c>
      <c r="Y28" s="1139">
        <v>4.3689999999999998</v>
      </c>
      <c r="Z28" s="1139">
        <v>0.55300000000000005</v>
      </c>
      <c r="AA28" s="1139">
        <v>16.657</v>
      </c>
      <c r="AB28" s="1139">
        <v>94.852999999999994</v>
      </c>
      <c r="AC28" s="1140">
        <v>1132.768</v>
      </c>
    </row>
    <row r="29" spans="1:29" ht="25.5">
      <c r="A29" s="1137" t="s">
        <v>514</v>
      </c>
      <c r="B29" s="1138">
        <v>1723.6379999999999</v>
      </c>
      <c r="C29" s="1139">
        <v>3.7749999999999999</v>
      </c>
      <c r="D29" s="1139">
        <v>0.622</v>
      </c>
      <c r="E29" s="1139">
        <v>9.4E-2</v>
      </c>
      <c r="F29" s="1139">
        <v>2.5230000000000001</v>
      </c>
      <c r="G29" s="1139">
        <v>61.185000000000002</v>
      </c>
      <c r="H29" s="1140">
        <v>1791.7429999999999</v>
      </c>
      <c r="I29" s="1138">
        <v>651.94500000000005</v>
      </c>
      <c r="J29" s="1139">
        <v>2.0920000000000001</v>
      </c>
      <c r="K29" s="1139">
        <v>10.763</v>
      </c>
      <c r="L29" s="1139">
        <v>1.8160000000000001</v>
      </c>
      <c r="M29" s="1139">
        <v>0.14099999999999999</v>
      </c>
      <c r="N29" s="1139">
        <v>0.61499999999999999</v>
      </c>
      <c r="O29" s="1140">
        <v>665.55600000000004</v>
      </c>
      <c r="P29" s="1138">
        <v>254.76900000000001</v>
      </c>
      <c r="Q29" s="1139">
        <v>0.90500000000000003</v>
      </c>
      <c r="R29" s="1139">
        <v>4.625</v>
      </c>
      <c r="S29" s="1139">
        <v>0.42199999999999999</v>
      </c>
      <c r="T29" s="1139">
        <v>7.2999999999999995E-2</v>
      </c>
      <c r="U29" s="1139">
        <v>0.27</v>
      </c>
      <c r="V29" s="1140">
        <v>260.642</v>
      </c>
      <c r="W29" s="1138">
        <v>2630.3519999999999</v>
      </c>
      <c r="X29" s="1139">
        <v>6.7720000000000002</v>
      </c>
      <c r="Y29" s="1139">
        <v>16.010000000000002</v>
      </c>
      <c r="Z29" s="1139">
        <v>2.3319999999999999</v>
      </c>
      <c r="AA29" s="1139">
        <v>2.7370000000000001</v>
      </c>
      <c r="AB29" s="1139">
        <v>62.07</v>
      </c>
      <c r="AC29" s="1140">
        <v>2717.9409999999998</v>
      </c>
    </row>
    <row r="30" spans="1:29">
      <c r="A30" s="1137" t="s">
        <v>515</v>
      </c>
      <c r="B30" s="1138">
        <v>948.68899999999996</v>
      </c>
      <c r="C30" s="1139">
        <v>5.2060000000000004</v>
      </c>
      <c r="D30" s="1139">
        <v>77.864000000000004</v>
      </c>
      <c r="E30" s="1139">
        <v>2.3359999999999999</v>
      </c>
      <c r="F30" s="1139">
        <v>5.0330000000000004</v>
      </c>
      <c r="G30" s="1139">
        <v>398.66300000000001</v>
      </c>
      <c r="H30" s="1140">
        <v>1435.4549999999999</v>
      </c>
      <c r="I30" s="1138">
        <v>78.853999999999999</v>
      </c>
      <c r="J30" s="1139">
        <v>0.73199999999999998</v>
      </c>
      <c r="K30" s="1139">
        <v>9.1999999999999993</v>
      </c>
      <c r="L30" s="1139">
        <v>0.43</v>
      </c>
      <c r="M30" s="1139">
        <v>1.9139999999999999</v>
      </c>
      <c r="N30" s="1139">
        <v>23.077999999999999</v>
      </c>
      <c r="O30" s="1140">
        <v>113.77800000000001</v>
      </c>
      <c r="P30" s="1138">
        <v>71.602000000000004</v>
      </c>
      <c r="Q30" s="1139">
        <v>0.21099999999999999</v>
      </c>
      <c r="R30" s="1139">
        <v>0.20599999999999999</v>
      </c>
      <c r="S30" s="1139">
        <v>2.1000000000000001E-2</v>
      </c>
      <c r="T30" s="1139">
        <v>5.0000000000000001E-3</v>
      </c>
      <c r="U30" s="1139">
        <v>49.372</v>
      </c>
      <c r="V30" s="1140">
        <v>121.396</v>
      </c>
      <c r="W30" s="1138">
        <v>1099.145</v>
      </c>
      <c r="X30" s="1139">
        <v>6.149</v>
      </c>
      <c r="Y30" s="1139">
        <v>87.27</v>
      </c>
      <c r="Z30" s="1139">
        <v>2.7869999999999999</v>
      </c>
      <c r="AA30" s="1139">
        <v>6.952</v>
      </c>
      <c r="AB30" s="1139">
        <v>471.113</v>
      </c>
      <c r="AC30" s="1140">
        <v>1670.6289999999999</v>
      </c>
    </row>
    <row r="31" spans="1:29">
      <c r="A31" s="1137" t="s">
        <v>516</v>
      </c>
      <c r="B31" s="1138">
        <v>342.98899999999998</v>
      </c>
      <c r="C31" s="1139">
        <v>1.9339999999999999</v>
      </c>
      <c r="D31" s="1139">
        <v>25.556000000000001</v>
      </c>
      <c r="E31" s="1139">
        <v>1.74</v>
      </c>
      <c r="F31" s="1139">
        <v>48.222999999999999</v>
      </c>
      <c r="G31" s="1139">
        <v>24.167999999999999</v>
      </c>
      <c r="H31" s="1140">
        <v>442.87</v>
      </c>
      <c r="I31" s="1138">
        <v>36.945999999999998</v>
      </c>
      <c r="J31" s="1139">
        <v>0.17499999999999999</v>
      </c>
      <c r="K31" s="1139">
        <v>0.746</v>
      </c>
      <c r="L31" s="1139">
        <v>0.122</v>
      </c>
      <c r="M31" s="1139">
        <v>1.4999999999999999E-2</v>
      </c>
      <c r="N31" s="1139">
        <v>0.39400000000000002</v>
      </c>
      <c r="O31" s="1140">
        <v>38.276000000000003</v>
      </c>
      <c r="P31" s="1138">
        <v>67.864000000000004</v>
      </c>
      <c r="Q31" s="1139">
        <v>0.68200000000000005</v>
      </c>
      <c r="R31" s="1139">
        <v>0.155</v>
      </c>
      <c r="S31" s="1139">
        <v>8.0000000000000002E-3</v>
      </c>
      <c r="T31" s="1139">
        <v>0.56999999999999995</v>
      </c>
      <c r="U31" s="1139">
        <v>6.423</v>
      </c>
      <c r="V31" s="1140">
        <v>75.694000000000003</v>
      </c>
      <c r="W31" s="1138">
        <v>447.79899999999998</v>
      </c>
      <c r="X31" s="1139">
        <v>2.7909999999999999</v>
      </c>
      <c r="Y31" s="1139">
        <v>26.457000000000001</v>
      </c>
      <c r="Z31" s="1139">
        <v>1.87</v>
      </c>
      <c r="AA31" s="1139">
        <v>48.808</v>
      </c>
      <c r="AB31" s="1139">
        <v>30.984999999999999</v>
      </c>
      <c r="AC31" s="1140">
        <v>556.84</v>
      </c>
    </row>
    <row r="32" spans="1:29" ht="25.5">
      <c r="A32" s="1137" t="s">
        <v>517</v>
      </c>
      <c r="B32" s="1138">
        <v>0</v>
      </c>
      <c r="C32" s="1139">
        <v>0</v>
      </c>
      <c r="D32" s="1139">
        <v>0</v>
      </c>
      <c r="E32" s="1139">
        <v>0</v>
      </c>
      <c r="F32" s="1139">
        <v>8.0000000000000002E-3</v>
      </c>
      <c r="G32" s="1139">
        <v>0</v>
      </c>
      <c r="H32" s="1140">
        <v>8.0000000000000002E-3</v>
      </c>
      <c r="I32" s="1138">
        <v>0</v>
      </c>
      <c r="J32" s="1139">
        <v>0</v>
      </c>
      <c r="K32" s="1139">
        <v>0</v>
      </c>
      <c r="L32" s="1139">
        <v>0</v>
      </c>
      <c r="M32" s="1139">
        <v>0</v>
      </c>
      <c r="N32" s="1139">
        <v>0</v>
      </c>
      <c r="O32" s="1140">
        <v>0</v>
      </c>
      <c r="P32" s="1138">
        <v>0</v>
      </c>
      <c r="Q32" s="1139">
        <v>0</v>
      </c>
      <c r="R32" s="1139">
        <v>0</v>
      </c>
      <c r="S32" s="1139">
        <v>0</v>
      </c>
      <c r="T32" s="1139">
        <v>0</v>
      </c>
      <c r="U32" s="1139">
        <v>0</v>
      </c>
      <c r="V32" s="1140">
        <v>0</v>
      </c>
      <c r="W32" s="1138">
        <v>0</v>
      </c>
      <c r="X32" s="1139">
        <v>0</v>
      </c>
      <c r="Y32" s="1139">
        <v>0</v>
      </c>
      <c r="Z32" s="1139">
        <v>0</v>
      </c>
      <c r="AA32" s="1139">
        <v>8.0000000000000002E-3</v>
      </c>
      <c r="AB32" s="1139">
        <v>0</v>
      </c>
      <c r="AC32" s="1140">
        <v>8.0000000000000002E-3</v>
      </c>
    </row>
    <row r="33" spans="1:29" ht="25.5">
      <c r="A33" s="1137" t="s">
        <v>518</v>
      </c>
      <c r="B33" s="1138">
        <v>0.84</v>
      </c>
      <c r="C33" s="1139">
        <v>2E-3</v>
      </c>
      <c r="D33" s="1139">
        <v>0</v>
      </c>
      <c r="E33" s="1139">
        <v>0</v>
      </c>
      <c r="F33" s="1139">
        <v>23.26</v>
      </c>
      <c r="G33" s="1139">
        <v>310.89999999999998</v>
      </c>
      <c r="H33" s="1140">
        <v>335.00200000000001</v>
      </c>
      <c r="I33" s="1138">
        <v>0</v>
      </c>
      <c r="J33" s="1139">
        <v>0</v>
      </c>
      <c r="K33" s="1139">
        <v>0</v>
      </c>
      <c r="L33" s="1139">
        <v>0</v>
      </c>
      <c r="M33" s="1139">
        <v>0</v>
      </c>
      <c r="N33" s="1139">
        <v>0</v>
      </c>
      <c r="O33" s="1140">
        <v>0</v>
      </c>
      <c r="P33" s="1138">
        <v>159.70099999999999</v>
      </c>
      <c r="Q33" s="1139">
        <v>0.307</v>
      </c>
      <c r="R33" s="1139">
        <v>16.681000000000001</v>
      </c>
      <c r="S33" s="1139">
        <v>0</v>
      </c>
      <c r="T33" s="1139">
        <v>1.2999999999999999E-2</v>
      </c>
      <c r="U33" s="1139">
        <v>1916.952</v>
      </c>
      <c r="V33" s="1140">
        <v>2093.654</v>
      </c>
      <c r="W33" s="1138">
        <v>160.541</v>
      </c>
      <c r="X33" s="1139">
        <v>0.309</v>
      </c>
      <c r="Y33" s="1139">
        <v>16.681000000000001</v>
      </c>
      <c r="Z33" s="1139">
        <v>0</v>
      </c>
      <c r="AA33" s="1139">
        <v>23.273</v>
      </c>
      <c r="AB33" s="1139">
        <v>2227.8519999999999</v>
      </c>
      <c r="AC33" s="1140">
        <v>2428.6559999999999</v>
      </c>
    </row>
    <row r="34" spans="1:29" ht="25.5">
      <c r="A34" s="1137" t="s">
        <v>519</v>
      </c>
      <c r="B34" s="1138">
        <v>1330.1220000000001</v>
      </c>
      <c r="C34" s="1139">
        <v>4.4089999999999998</v>
      </c>
      <c r="D34" s="1139">
        <v>15.273</v>
      </c>
      <c r="E34" s="1139">
        <v>0.92</v>
      </c>
      <c r="F34" s="1139">
        <v>0.51600000000000001</v>
      </c>
      <c r="G34" s="1139">
        <v>0</v>
      </c>
      <c r="H34" s="1140">
        <v>1350.32</v>
      </c>
      <c r="I34" s="1138">
        <v>34236.089</v>
      </c>
      <c r="J34" s="1139">
        <v>87.099000000000004</v>
      </c>
      <c r="K34" s="1139">
        <v>386.32499999999999</v>
      </c>
      <c r="L34" s="1139">
        <v>25.722000000000001</v>
      </c>
      <c r="M34" s="1139">
        <v>0.39600000000000002</v>
      </c>
      <c r="N34" s="1139">
        <v>80.814999999999998</v>
      </c>
      <c r="O34" s="1140">
        <v>34790.724000000002</v>
      </c>
      <c r="P34" s="1138">
        <v>6259.5469999999996</v>
      </c>
      <c r="Q34" s="1139">
        <v>16.068999999999999</v>
      </c>
      <c r="R34" s="1139">
        <v>91.622</v>
      </c>
      <c r="S34" s="1139">
        <v>6.3550000000000004</v>
      </c>
      <c r="T34" s="1139">
        <v>0.66700000000000004</v>
      </c>
      <c r="U34" s="1139">
        <v>4.3890000000000002</v>
      </c>
      <c r="V34" s="1140">
        <v>6372.2939999999999</v>
      </c>
      <c r="W34" s="1138">
        <v>41825.758000000002</v>
      </c>
      <c r="X34" s="1139">
        <v>107.577</v>
      </c>
      <c r="Y34" s="1139">
        <v>493.22</v>
      </c>
      <c r="Z34" s="1139">
        <v>32.997</v>
      </c>
      <c r="AA34" s="1139">
        <v>1.579</v>
      </c>
      <c r="AB34" s="1139">
        <v>85.203999999999994</v>
      </c>
      <c r="AC34" s="1140">
        <v>42513.338000000003</v>
      </c>
    </row>
    <row r="35" spans="1:29" ht="25.5">
      <c r="A35" s="1137" t="s">
        <v>520</v>
      </c>
      <c r="B35" s="1138">
        <v>19.826000000000001</v>
      </c>
      <c r="C35" s="1139">
        <v>5.8000000000000003E-2</v>
      </c>
      <c r="D35" s="1139">
        <v>0</v>
      </c>
      <c r="E35" s="1139">
        <v>0</v>
      </c>
      <c r="F35" s="1139">
        <v>4.0000000000000001E-3</v>
      </c>
      <c r="G35" s="1139">
        <v>0</v>
      </c>
      <c r="H35" s="1140">
        <v>19.888000000000002</v>
      </c>
      <c r="I35" s="1138">
        <v>689.38400000000001</v>
      </c>
      <c r="J35" s="1139">
        <v>1.696</v>
      </c>
      <c r="K35" s="1139">
        <v>33.555</v>
      </c>
      <c r="L35" s="1139">
        <v>4.7290000000000001</v>
      </c>
      <c r="M35" s="1139">
        <v>0.06</v>
      </c>
      <c r="N35" s="1139">
        <v>0</v>
      </c>
      <c r="O35" s="1140">
        <v>724.69500000000005</v>
      </c>
      <c r="P35" s="1138">
        <v>75.427999999999997</v>
      </c>
      <c r="Q35" s="1139">
        <v>0.17299999999999999</v>
      </c>
      <c r="R35" s="1139">
        <v>0</v>
      </c>
      <c r="S35" s="1139">
        <v>0</v>
      </c>
      <c r="T35" s="1139">
        <v>0</v>
      </c>
      <c r="U35" s="1139">
        <v>0</v>
      </c>
      <c r="V35" s="1140">
        <v>75.600999999999999</v>
      </c>
      <c r="W35" s="1138">
        <v>784.63800000000003</v>
      </c>
      <c r="X35" s="1139">
        <v>1.927</v>
      </c>
      <c r="Y35" s="1139">
        <v>33.555</v>
      </c>
      <c r="Z35" s="1139">
        <v>4.7290000000000001</v>
      </c>
      <c r="AA35" s="1139">
        <v>6.4000000000000001E-2</v>
      </c>
      <c r="AB35" s="1139">
        <v>0</v>
      </c>
      <c r="AC35" s="1140">
        <v>820.18399999999997</v>
      </c>
    </row>
    <row r="36" spans="1:29">
      <c r="A36" s="1137" t="s">
        <v>7</v>
      </c>
      <c r="B36" s="1138">
        <v>56832.307000000001</v>
      </c>
      <c r="C36" s="1139">
        <v>238.684</v>
      </c>
      <c r="D36" s="1139">
        <v>1528.348</v>
      </c>
      <c r="E36" s="1139">
        <v>130.625</v>
      </c>
      <c r="F36" s="1139">
        <v>24.92</v>
      </c>
      <c r="G36" s="1139">
        <v>0.64400000000000002</v>
      </c>
      <c r="H36" s="1140">
        <v>58624.902999999998</v>
      </c>
      <c r="I36" s="1138">
        <v>20129.915000000001</v>
      </c>
      <c r="J36" s="1139">
        <v>77.105999999999995</v>
      </c>
      <c r="K36" s="1139">
        <v>437.84899999999999</v>
      </c>
      <c r="L36" s="1139">
        <v>23.972999999999999</v>
      </c>
      <c r="M36" s="1139">
        <v>2.2130000000000001</v>
      </c>
      <c r="N36" s="1139">
        <v>0</v>
      </c>
      <c r="O36" s="1140">
        <v>20647.082999999999</v>
      </c>
      <c r="P36" s="1138">
        <v>706.625</v>
      </c>
      <c r="Q36" s="1139">
        <v>3.3889999999999998</v>
      </c>
      <c r="R36" s="1139">
        <v>49.429000000000002</v>
      </c>
      <c r="S36" s="1139">
        <v>2.3039999999999998</v>
      </c>
      <c r="T36" s="1139">
        <v>3.504</v>
      </c>
      <c r="U36" s="1139">
        <v>0</v>
      </c>
      <c r="V36" s="1140">
        <v>762.947</v>
      </c>
      <c r="W36" s="1138">
        <v>77668.846999999994</v>
      </c>
      <c r="X36" s="1139">
        <v>319.17899999999997</v>
      </c>
      <c r="Y36" s="1139">
        <v>2015.626</v>
      </c>
      <c r="Z36" s="1139">
        <v>156.90199999999999</v>
      </c>
      <c r="AA36" s="1139">
        <v>30.637</v>
      </c>
      <c r="AB36" s="1139">
        <v>0.64400000000000002</v>
      </c>
      <c r="AC36" s="1140">
        <v>80034.933000000005</v>
      </c>
    </row>
    <row r="37" spans="1:29">
      <c r="A37" s="1137" t="s">
        <v>521</v>
      </c>
      <c r="B37" s="1138">
        <v>6830.8940000000002</v>
      </c>
      <c r="C37" s="1139">
        <v>13.397</v>
      </c>
      <c r="D37" s="1139">
        <v>240.221</v>
      </c>
      <c r="E37" s="1139">
        <v>21.655999999999999</v>
      </c>
      <c r="F37" s="1139">
        <v>12.587999999999999</v>
      </c>
      <c r="G37" s="1139">
        <v>5517.8310000000001</v>
      </c>
      <c r="H37" s="1140">
        <v>12614.931</v>
      </c>
      <c r="I37" s="1138">
        <v>1E-3</v>
      </c>
      <c r="J37" s="1139">
        <v>0</v>
      </c>
      <c r="K37" s="1139">
        <v>0</v>
      </c>
      <c r="L37" s="1139">
        <v>0</v>
      </c>
      <c r="M37" s="1139">
        <v>0</v>
      </c>
      <c r="N37" s="1139">
        <v>0</v>
      </c>
      <c r="O37" s="1140">
        <v>1E-3</v>
      </c>
      <c r="P37" s="1138">
        <v>0</v>
      </c>
      <c r="Q37" s="1139">
        <v>0</v>
      </c>
      <c r="R37" s="1139">
        <v>3.5000000000000003E-2</v>
      </c>
      <c r="S37" s="1139">
        <v>0</v>
      </c>
      <c r="T37" s="1139">
        <v>0</v>
      </c>
      <c r="U37" s="1139">
        <v>0</v>
      </c>
      <c r="V37" s="1140">
        <v>3.5000000000000003E-2</v>
      </c>
      <c r="W37" s="1138">
        <v>6830.8950000000004</v>
      </c>
      <c r="X37" s="1139">
        <v>13.397</v>
      </c>
      <c r="Y37" s="1139">
        <v>240.256</v>
      </c>
      <c r="Z37" s="1139">
        <v>21.655999999999999</v>
      </c>
      <c r="AA37" s="1139">
        <v>12.587999999999999</v>
      </c>
      <c r="AB37" s="1139">
        <v>5517.8310000000001</v>
      </c>
      <c r="AC37" s="1140">
        <v>12614.967000000001</v>
      </c>
    </row>
    <row r="38" spans="1:29" ht="25.5">
      <c r="A38" s="1137" t="s">
        <v>522</v>
      </c>
      <c r="B38" s="1138">
        <v>12025.795</v>
      </c>
      <c r="C38" s="1139">
        <v>40.000999999999998</v>
      </c>
      <c r="D38" s="1139">
        <v>468.36700000000002</v>
      </c>
      <c r="E38" s="1139">
        <v>56.944000000000003</v>
      </c>
      <c r="F38" s="1139">
        <v>69.879000000000005</v>
      </c>
      <c r="G38" s="1139">
        <v>10229.806</v>
      </c>
      <c r="H38" s="1140">
        <v>22833.848000000002</v>
      </c>
      <c r="I38" s="1138">
        <v>0</v>
      </c>
      <c r="J38" s="1139">
        <v>0</v>
      </c>
      <c r="K38" s="1139">
        <v>0</v>
      </c>
      <c r="L38" s="1139">
        <v>0</v>
      </c>
      <c r="M38" s="1139">
        <v>0</v>
      </c>
      <c r="N38" s="1139">
        <v>0</v>
      </c>
      <c r="O38" s="1140">
        <v>0</v>
      </c>
      <c r="P38" s="1138">
        <v>0.57699999999999996</v>
      </c>
      <c r="Q38" s="1139">
        <v>0</v>
      </c>
      <c r="R38" s="1139">
        <v>1.3129999999999999</v>
      </c>
      <c r="S38" s="1139">
        <v>2.629</v>
      </c>
      <c r="T38" s="1139">
        <v>495.39499999999998</v>
      </c>
      <c r="U38" s="1139">
        <v>17.337</v>
      </c>
      <c r="V38" s="1140">
        <v>514.62199999999996</v>
      </c>
      <c r="W38" s="1138">
        <v>12026.371999999999</v>
      </c>
      <c r="X38" s="1139">
        <v>40.000999999999998</v>
      </c>
      <c r="Y38" s="1139">
        <v>469.68</v>
      </c>
      <c r="Z38" s="1139">
        <v>59.573</v>
      </c>
      <c r="AA38" s="1139">
        <v>565.274</v>
      </c>
      <c r="AB38" s="1139">
        <v>10247.143</v>
      </c>
      <c r="AC38" s="1140">
        <v>23348.47</v>
      </c>
    </row>
    <row r="39" spans="1:29">
      <c r="A39" s="1137" t="s">
        <v>9</v>
      </c>
      <c r="B39" s="1138">
        <v>60.904000000000003</v>
      </c>
      <c r="C39" s="1139">
        <v>0.30399999999999999</v>
      </c>
      <c r="D39" s="1139">
        <v>0.56699999999999995</v>
      </c>
      <c r="E39" s="1139">
        <v>0</v>
      </c>
      <c r="F39" s="1139">
        <v>4.9000000000000002E-2</v>
      </c>
      <c r="G39" s="1139">
        <v>0</v>
      </c>
      <c r="H39" s="1140">
        <v>61.823999999999998</v>
      </c>
      <c r="I39" s="1138">
        <v>243.98599999999999</v>
      </c>
      <c r="J39" s="1139">
        <v>0.82799999999999996</v>
      </c>
      <c r="K39" s="1139">
        <v>11.52</v>
      </c>
      <c r="L39" s="1139">
        <v>0.52900000000000003</v>
      </c>
      <c r="M39" s="1139">
        <v>0.32100000000000001</v>
      </c>
      <c r="N39" s="1139">
        <v>0</v>
      </c>
      <c r="O39" s="1140">
        <v>256.65499999999997</v>
      </c>
      <c r="P39" s="1138">
        <v>7.2469999999999999</v>
      </c>
      <c r="Q39" s="1139">
        <v>3.6999999999999998E-2</v>
      </c>
      <c r="R39" s="1139">
        <v>1.9830000000000001</v>
      </c>
      <c r="S39" s="1139">
        <v>0.16300000000000001</v>
      </c>
      <c r="T39" s="1139">
        <v>0.129</v>
      </c>
      <c r="U39" s="1139">
        <v>0</v>
      </c>
      <c r="V39" s="1140">
        <v>9.3960000000000008</v>
      </c>
      <c r="W39" s="1138">
        <v>312.137</v>
      </c>
      <c r="X39" s="1139">
        <v>1.169</v>
      </c>
      <c r="Y39" s="1139">
        <v>14.07</v>
      </c>
      <c r="Z39" s="1139">
        <v>0.69199999999999995</v>
      </c>
      <c r="AA39" s="1139">
        <v>0.499</v>
      </c>
      <c r="AB39" s="1139">
        <v>0</v>
      </c>
      <c r="AC39" s="1140">
        <v>327.875</v>
      </c>
    </row>
    <row r="40" spans="1:29">
      <c r="A40" s="1137" t="s">
        <v>10</v>
      </c>
      <c r="B40" s="1138">
        <v>104.535</v>
      </c>
      <c r="C40" s="1139">
        <v>1.9410000000000001</v>
      </c>
      <c r="D40" s="1139">
        <v>12.113</v>
      </c>
      <c r="E40" s="1139">
        <v>1.843</v>
      </c>
      <c r="F40" s="1139">
        <v>128.36500000000001</v>
      </c>
      <c r="G40" s="1139">
        <v>9.3409999999999993</v>
      </c>
      <c r="H40" s="1140">
        <v>256.29500000000002</v>
      </c>
      <c r="I40" s="1138">
        <v>995.33</v>
      </c>
      <c r="J40" s="1139">
        <v>5.15</v>
      </c>
      <c r="K40" s="1139">
        <v>99.703999999999994</v>
      </c>
      <c r="L40" s="1139">
        <v>2.9870000000000001</v>
      </c>
      <c r="M40" s="1139">
        <v>0.67900000000000005</v>
      </c>
      <c r="N40" s="1139">
        <v>25.213999999999999</v>
      </c>
      <c r="O40" s="1140">
        <v>1126.077</v>
      </c>
      <c r="P40" s="1138">
        <v>1543.9570000000001</v>
      </c>
      <c r="Q40" s="1139">
        <v>3.4340000000000002</v>
      </c>
      <c r="R40" s="1139">
        <v>31.913</v>
      </c>
      <c r="S40" s="1139">
        <v>4.8380000000000001</v>
      </c>
      <c r="T40" s="1139">
        <v>17.475999999999999</v>
      </c>
      <c r="U40" s="1139">
        <v>4.12</v>
      </c>
      <c r="V40" s="1140">
        <v>1600.9</v>
      </c>
      <c r="W40" s="1138">
        <v>2643.8220000000001</v>
      </c>
      <c r="X40" s="1139">
        <v>10.525</v>
      </c>
      <c r="Y40" s="1139">
        <v>143.72999999999999</v>
      </c>
      <c r="Z40" s="1139">
        <v>9.6679999999999993</v>
      </c>
      <c r="AA40" s="1139">
        <v>146.52000000000001</v>
      </c>
      <c r="AB40" s="1139">
        <v>38.674999999999997</v>
      </c>
      <c r="AC40" s="1140">
        <v>2983.2719999999999</v>
      </c>
    </row>
    <row r="41" spans="1:29">
      <c r="A41" s="1137" t="s">
        <v>523</v>
      </c>
      <c r="B41" s="1138">
        <v>249.595</v>
      </c>
      <c r="C41" s="1139">
        <v>8.7690000000000001</v>
      </c>
      <c r="D41" s="1139">
        <v>25.585999999999999</v>
      </c>
      <c r="E41" s="1139">
        <v>2.3809999999999998</v>
      </c>
      <c r="F41" s="1139">
        <v>0.23100000000000001</v>
      </c>
      <c r="G41" s="1139">
        <v>3</v>
      </c>
      <c r="H41" s="1140">
        <v>287.18099999999998</v>
      </c>
      <c r="I41" s="1138">
        <v>18.222999999999999</v>
      </c>
      <c r="J41" s="1139">
        <v>3.5999999999999997E-2</v>
      </c>
      <c r="K41" s="1139">
        <v>2.7839999999999998</v>
      </c>
      <c r="L41" s="1139">
        <v>3.3000000000000002E-2</v>
      </c>
      <c r="M41" s="1139">
        <v>9.6000000000000002E-2</v>
      </c>
      <c r="N41" s="1139">
        <v>0</v>
      </c>
      <c r="O41" s="1140">
        <v>21.138999999999999</v>
      </c>
      <c r="P41" s="1138">
        <v>133.10300000000001</v>
      </c>
      <c r="Q41" s="1139">
        <v>3.2160000000000002</v>
      </c>
      <c r="R41" s="1139">
        <v>10.092000000000001</v>
      </c>
      <c r="S41" s="1139">
        <v>0.63400000000000001</v>
      </c>
      <c r="T41" s="1139">
        <v>0</v>
      </c>
      <c r="U41" s="1139">
        <v>0</v>
      </c>
      <c r="V41" s="1140">
        <v>146.411</v>
      </c>
      <c r="W41" s="1138">
        <v>400.92099999999999</v>
      </c>
      <c r="X41" s="1139">
        <v>12.021000000000001</v>
      </c>
      <c r="Y41" s="1139">
        <v>38.462000000000003</v>
      </c>
      <c r="Z41" s="1139">
        <v>3.048</v>
      </c>
      <c r="AA41" s="1139">
        <v>0.32700000000000001</v>
      </c>
      <c r="AB41" s="1139">
        <v>3</v>
      </c>
      <c r="AC41" s="1140">
        <v>454.73099999999999</v>
      </c>
    </row>
    <row r="42" spans="1:29">
      <c r="A42" s="1137" t="s">
        <v>524</v>
      </c>
      <c r="B42" s="1138">
        <v>102.009</v>
      </c>
      <c r="C42" s="1139">
        <v>0.30199999999999999</v>
      </c>
      <c r="D42" s="1139">
        <v>9.4559999999999995</v>
      </c>
      <c r="E42" s="1139">
        <v>0.14799999999999999</v>
      </c>
      <c r="F42" s="1139">
        <v>0.23799999999999999</v>
      </c>
      <c r="G42" s="1139">
        <v>3.2309999999999999</v>
      </c>
      <c r="H42" s="1140">
        <v>115.236</v>
      </c>
      <c r="I42" s="1138">
        <v>9.6780000000000008</v>
      </c>
      <c r="J42" s="1139">
        <v>3.3000000000000002E-2</v>
      </c>
      <c r="K42" s="1139">
        <v>0</v>
      </c>
      <c r="L42" s="1139">
        <v>0</v>
      </c>
      <c r="M42" s="1139">
        <v>0</v>
      </c>
      <c r="N42" s="1139">
        <v>0</v>
      </c>
      <c r="O42" s="1140">
        <v>9.7110000000000003</v>
      </c>
      <c r="P42" s="1138">
        <v>108.654</v>
      </c>
      <c r="Q42" s="1139">
        <v>0.505</v>
      </c>
      <c r="R42" s="1139">
        <v>4.9050000000000002</v>
      </c>
      <c r="S42" s="1139">
        <v>0.13800000000000001</v>
      </c>
      <c r="T42" s="1139">
        <v>0</v>
      </c>
      <c r="U42" s="1139">
        <v>6.0999999999999999E-2</v>
      </c>
      <c r="V42" s="1140">
        <v>114.125</v>
      </c>
      <c r="W42" s="1138">
        <v>220.34100000000001</v>
      </c>
      <c r="X42" s="1139">
        <v>0.84</v>
      </c>
      <c r="Y42" s="1139">
        <v>14.361000000000001</v>
      </c>
      <c r="Z42" s="1139">
        <v>0.28599999999999998</v>
      </c>
      <c r="AA42" s="1139">
        <v>0.23799999999999999</v>
      </c>
      <c r="AB42" s="1139">
        <v>3.2919999999999998</v>
      </c>
      <c r="AC42" s="1140">
        <v>239.072</v>
      </c>
    </row>
    <row r="43" spans="1:29">
      <c r="A43" s="1137" t="s">
        <v>516</v>
      </c>
      <c r="B43" s="1138">
        <v>31.503</v>
      </c>
      <c r="C43" s="1139">
        <v>8.4000000000000005E-2</v>
      </c>
      <c r="D43" s="1139">
        <v>1.101</v>
      </c>
      <c r="E43" s="1139">
        <v>9.0999999999999998E-2</v>
      </c>
      <c r="F43" s="1139">
        <v>0.375</v>
      </c>
      <c r="G43" s="1139">
        <v>5.3949999999999996</v>
      </c>
      <c r="H43" s="1140">
        <v>38.457999999999998</v>
      </c>
      <c r="I43" s="1138">
        <v>34.335999999999999</v>
      </c>
      <c r="J43" s="1139">
        <v>0.21</v>
      </c>
      <c r="K43" s="1139">
        <v>1.1970000000000001</v>
      </c>
      <c r="L43" s="1139">
        <v>3.0000000000000001E-3</v>
      </c>
      <c r="M43" s="1139">
        <v>1.2999999999999999E-2</v>
      </c>
      <c r="N43" s="1139">
        <v>0</v>
      </c>
      <c r="O43" s="1140">
        <v>35.756</v>
      </c>
      <c r="P43" s="1138">
        <v>40.274000000000001</v>
      </c>
      <c r="Q43" s="1139">
        <v>0.191</v>
      </c>
      <c r="R43" s="1139">
        <v>6.2149999999999999</v>
      </c>
      <c r="S43" s="1139">
        <v>0.16</v>
      </c>
      <c r="T43" s="1139">
        <v>0</v>
      </c>
      <c r="U43" s="1139">
        <v>0</v>
      </c>
      <c r="V43" s="1140">
        <v>46.68</v>
      </c>
      <c r="W43" s="1138">
        <v>106.113</v>
      </c>
      <c r="X43" s="1139">
        <v>0.48499999999999999</v>
      </c>
      <c r="Y43" s="1139">
        <v>8.5129999999999999</v>
      </c>
      <c r="Z43" s="1139">
        <v>0.254</v>
      </c>
      <c r="AA43" s="1139">
        <v>0.38800000000000001</v>
      </c>
      <c r="AB43" s="1139">
        <v>5.3949999999999996</v>
      </c>
      <c r="AC43" s="1140">
        <v>120.89400000000001</v>
      </c>
    </row>
    <row r="44" spans="1:29" ht="13.5" thickBot="1">
      <c r="A44" s="1141" t="s">
        <v>17</v>
      </c>
      <c r="B44" s="1142">
        <v>301.77999999999997</v>
      </c>
      <c r="C44" s="1143">
        <v>1.4730000000000001</v>
      </c>
      <c r="D44" s="1143">
        <v>26.725000000000001</v>
      </c>
      <c r="E44" s="1143">
        <v>5.9260000000000002</v>
      </c>
      <c r="F44" s="1143">
        <v>3.274</v>
      </c>
      <c r="G44" s="1143">
        <v>19.335000000000001</v>
      </c>
      <c r="H44" s="1144">
        <v>352.58699999999999</v>
      </c>
      <c r="I44" s="1142">
        <v>53.247</v>
      </c>
      <c r="J44" s="1143">
        <v>0.14599999999999999</v>
      </c>
      <c r="K44" s="1143">
        <v>1.474</v>
      </c>
      <c r="L44" s="1143">
        <v>0.13200000000000001</v>
      </c>
      <c r="M44" s="1143">
        <v>1E-3</v>
      </c>
      <c r="N44" s="1143">
        <v>0</v>
      </c>
      <c r="O44" s="1144">
        <v>54.868000000000002</v>
      </c>
      <c r="P44" s="1142">
        <v>138.36699999999999</v>
      </c>
      <c r="Q44" s="1143">
        <v>0.56899999999999995</v>
      </c>
      <c r="R44" s="1143">
        <v>9.4969999999999999</v>
      </c>
      <c r="S44" s="1143">
        <v>0.35599999999999998</v>
      </c>
      <c r="T44" s="1143">
        <v>0.52900000000000003</v>
      </c>
      <c r="U44" s="1143">
        <v>0.627</v>
      </c>
      <c r="V44" s="1144">
        <v>149.589</v>
      </c>
      <c r="W44" s="1142">
        <v>493.39400000000001</v>
      </c>
      <c r="X44" s="1143">
        <v>2.1880000000000002</v>
      </c>
      <c r="Y44" s="1143">
        <v>37.695999999999998</v>
      </c>
      <c r="Z44" s="1143">
        <v>6.4139999999999997</v>
      </c>
      <c r="AA44" s="1143">
        <v>3.8039999999999998</v>
      </c>
      <c r="AB44" s="1143">
        <v>19.962</v>
      </c>
      <c r="AC44" s="1144">
        <v>557.04399999999998</v>
      </c>
    </row>
    <row r="45" spans="1:29" ht="13.5" thickBot="1">
      <c r="A45" s="1145" t="s">
        <v>525</v>
      </c>
      <c r="B45" s="1146">
        <v>184524.44899999999</v>
      </c>
      <c r="C45" s="1147">
        <v>852.87900000000002</v>
      </c>
      <c r="D45" s="1147">
        <v>10488.321</v>
      </c>
      <c r="E45" s="1147">
        <v>1301.2139999999999</v>
      </c>
      <c r="F45" s="1147">
        <v>57772.292999999998</v>
      </c>
      <c r="G45" s="1147">
        <v>44290.654000000002</v>
      </c>
      <c r="H45" s="1148">
        <v>297928.59600000002</v>
      </c>
      <c r="I45" s="1146">
        <v>78993.089000000007</v>
      </c>
      <c r="J45" s="1147">
        <v>308.47699999999998</v>
      </c>
      <c r="K45" s="1147">
        <v>2766.8180000000002</v>
      </c>
      <c r="L45" s="1147">
        <v>157.542</v>
      </c>
      <c r="M45" s="1147">
        <v>2517.4110000000001</v>
      </c>
      <c r="N45" s="1147">
        <v>3039.4</v>
      </c>
      <c r="O45" s="1148">
        <v>87625.195000000007</v>
      </c>
      <c r="P45" s="1146">
        <v>94994.058000000005</v>
      </c>
      <c r="Q45" s="1147">
        <v>225.81700000000001</v>
      </c>
      <c r="R45" s="1147">
        <v>2214.027</v>
      </c>
      <c r="S45" s="1147">
        <v>477.29399999999998</v>
      </c>
      <c r="T45" s="1147">
        <v>2012.075</v>
      </c>
      <c r="U45" s="1147">
        <v>14710.305</v>
      </c>
      <c r="V45" s="1148">
        <v>114156.28200000001</v>
      </c>
      <c r="W45" s="1146">
        <v>358511.59600000002</v>
      </c>
      <c r="X45" s="1147">
        <v>1387.173</v>
      </c>
      <c r="Y45" s="1147">
        <v>15469.165999999999</v>
      </c>
      <c r="Z45" s="1147">
        <v>1936.05</v>
      </c>
      <c r="AA45" s="1147">
        <v>62301.779000000002</v>
      </c>
      <c r="AB45" s="1147">
        <v>62040.358999999997</v>
      </c>
      <c r="AC45" s="1148">
        <v>499710.07299999997</v>
      </c>
    </row>
    <row r="46" spans="1:29">
      <c r="A46" s="1149"/>
    </row>
    <row r="47" spans="1:29">
      <c r="A47" s="1150" t="s">
        <v>526</v>
      </c>
    </row>
    <row r="48" spans="1:29">
      <c r="A48" s="1151" t="s">
        <v>527</v>
      </c>
    </row>
    <row r="49" spans="1:1">
      <c r="A49" s="1151" t="s">
        <v>528</v>
      </c>
    </row>
    <row r="50" spans="1:1">
      <c r="A50" s="1151" t="s">
        <v>529</v>
      </c>
    </row>
    <row r="51" spans="1:1">
      <c r="A51" s="1151" t="s">
        <v>530</v>
      </c>
    </row>
    <row r="52" spans="1:1">
      <c r="A52" s="1151" t="s">
        <v>531</v>
      </c>
    </row>
    <row r="53" spans="1:1">
      <c r="A53" s="1151" t="s">
        <v>532</v>
      </c>
    </row>
    <row r="54" spans="1:1">
      <c r="A54" s="1151" t="s">
        <v>533</v>
      </c>
    </row>
  </sheetData>
  <mergeCells count="8">
    <mergeCell ref="AB1:AC1"/>
    <mergeCell ref="A3:AC3"/>
    <mergeCell ref="AA5:AC5"/>
    <mergeCell ref="A6:A8"/>
    <mergeCell ref="B6:H7"/>
    <mergeCell ref="I6:O7"/>
    <mergeCell ref="P6:V7"/>
    <mergeCell ref="W6:AC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heetViews>
  <sheetFormatPr defaultColWidth="6.85546875" defaultRowHeight="12.75"/>
  <cols>
    <col min="1" max="1" width="3.7109375" style="1153" customWidth="1"/>
    <col min="2" max="2" width="37.85546875" style="1152" customWidth="1"/>
    <col min="3" max="3" width="12.42578125" style="1153" bestFit="1" customWidth="1"/>
    <col min="4" max="4" width="12.140625" style="1153" customWidth="1"/>
    <col min="5" max="5" width="11.140625" style="1153" customWidth="1"/>
    <col min="6" max="6" width="10.5703125" style="1153" customWidth="1"/>
    <col min="7" max="7" width="10.140625" style="1153" customWidth="1"/>
    <col min="8" max="8" width="11.42578125" style="1153" customWidth="1"/>
    <col min="9" max="9" width="18.28515625" style="1153" customWidth="1"/>
    <col min="10" max="10" width="13.5703125" style="1153" customWidth="1"/>
    <col min="11" max="11" width="18.140625" style="1153" customWidth="1"/>
    <col min="12" max="12" width="16.7109375" style="1153" customWidth="1"/>
    <col min="13" max="13" width="13.42578125" style="1153" customWidth="1"/>
    <col min="14" max="16384" width="6.85546875" style="1153"/>
  </cols>
  <sheetData>
    <row r="1" spans="2:10">
      <c r="I1" s="1154" t="s">
        <v>534</v>
      </c>
    </row>
    <row r="2" spans="2:10">
      <c r="B2" s="1153"/>
    </row>
    <row r="3" spans="2:10" ht="34.5" customHeight="1">
      <c r="B3" s="2238" t="s">
        <v>535</v>
      </c>
      <c r="C3" s="2238"/>
      <c r="D3" s="2238"/>
      <c r="E3" s="2238"/>
      <c r="F3" s="2238"/>
      <c r="G3" s="2238"/>
      <c r="H3" s="2238"/>
      <c r="I3" s="2238"/>
    </row>
    <row r="4" spans="2:10">
      <c r="B4" s="1153"/>
    </row>
    <row r="5" spans="2:10" ht="13.5" thickBot="1">
      <c r="B5" s="1155"/>
      <c r="C5" s="1156"/>
      <c r="D5" s="1156"/>
      <c r="E5" s="1156"/>
      <c r="F5" s="1156"/>
      <c r="G5" s="1156"/>
      <c r="H5" s="1156"/>
      <c r="I5" s="1157" t="s">
        <v>536</v>
      </c>
    </row>
    <row r="6" spans="2:10" ht="26.25" thickBot="1">
      <c r="B6" s="1158" t="s">
        <v>485</v>
      </c>
      <c r="C6" s="1159" t="s">
        <v>490</v>
      </c>
      <c r="D6" s="1160" t="s">
        <v>491</v>
      </c>
      <c r="E6" s="1160" t="s">
        <v>492</v>
      </c>
      <c r="F6" s="1160" t="s">
        <v>493</v>
      </c>
      <c r="G6" s="1160" t="s">
        <v>494</v>
      </c>
      <c r="H6" s="1160" t="s">
        <v>495</v>
      </c>
      <c r="I6" s="1161" t="s">
        <v>537</v>
      </c>
      <c r="J6" s="1162"/>
    </row>
    <row r="7" spans="2:10">
      <c r="B7" s="1163" t="s">
        <v>12</v>
      </c>
      <c r="C7" s="1164">
        <v>-266.96300000000002</v>
      </c>
      <c r="D7" s="1165">
        <v>-1.411</v>
      </c>
      <c r="E7" s="1165">
        <v>4.2220000000000004</v>
      </c>
      <c r="F7" s="1165">
        <v>-1.3080000000000001</v>
      </c>
      <c r="G7" s="1165">
        <v>3.98</v>
      </c>
      <c r="H7" s="1165">
        <v>5.8440000000000003</v>
      </c>
      <c r="I7" s="1166">
        <v>-254.328</v>
      </c>
      <c r="J7" s="1162"/>
    </row>
    <row r="8" spans="2:10">
      <c r="B8" s="1167" t="s">
        <v>497</v>
      </c>
      <c r="C8" s="1168">
        <v>-272.41300000000001</v>
      </c>
      <c r="D8" s="1169">
        <v>-2.702</v>
      </c>
      <c r="E8" s="1169">
        <v>211.929</v>
      </c>
      <c r="F8" s="1169">
        <v>2.6869999999999998</v>
      </c>
      <c r="G8" s="1169">
        <v>0.316</v>
      </c>
      <c r="H8" s="1169">
        <v>12.848000000000001</v>
      </c>
      <c r="I8" s="1170">
        <v>-50.021999999999998</v>
      </c>
    </row>
    <row r="9" spans="2:10">
      <c r="B9" s="1167" t="s">
        <v>538</v>
      </c>
      <c r="C9" s="1168">
        <v>415.55399999999997</v>
      </c>
      <c r="D9" s="1169">
        <v>1.0569999999999999</v>
      </c>
      <c r="E9" s="1169">
        <v>-199.19499999999999</v>
      </c>
      <c r="F9" s="1169">
        <v>-13.294</v>
      </c>
      <c r="G9" s="1169">
        <v>-61.396999999999998</v>
      </c>
      <c r="H9" s="1169">
        <v>18.425000000000001</v>
      </c>
      <c r="I9" s="1170">
        <v>174.44399999999999</v>
      </c>
    </row>
    <row r="10" spans="2:10" ht="25.5">
      <c r="B10" s="1167" t="s">
        <v>499</v>
      </c>
      <c r="C10" s="1168">
        <v>236.80199999999999</v>
      </c>
      <c r="D10" s="1169">
        <v>-1.1619999999999999</v>
      </c>
      <c r="E10" s="1169">
        <v>-82.061000000000007</v>
      </c>
      <c r="F10" s="1169">
        <v>-3.5539999999999998</v>
      </c>
      <c r="G10" s="1169">
        <v>1.3240000000000001</v>
      </c>
      <c r="H10" s="1169">
        <v>-15.73</v>
      </c>
      <c r="I10" s="1170">
        <v>139.173</v>
      </c>
    </row>
    <row r="11" spans="2:10" ht="38.25">
      <c r="B11" s="1167" t="s">
        <v>500</v>
      </c>
      <c r="C11" s="1168">
        <v>309.64499999999998</v>
      </c>
      <c r="D11" s="1169">
        <v>1.0720000000000001</v>
      </c>
      <c r="E11" s="1169">
        <v>-52.957000000000001</v>
      </c>
      <c r="F11" s="1169">
        <v>-8.1</v>
      </c>
      <c r="G11" s="1169">
        <v>4.2830000000000004</v>
      </c>
      <c r="H11" s="1169">
        <v>38.271999999999998</v>
      </c>
      <c r="I11" s="1170">
        <v>300.315</v>
      </c>
    </row>
    <row r="12" spans="2:10" ht="25.5">
      <c r="B12" s="1167" t="s">
        <v>501</v>
      </c>
      <c r="C12" s="1168">
        <v>159.977</v>
      </c>
      <c r="D12" s="1169">
        <v>5.1440000000000001</v>
      </c>
      <c r="E12" s="1169">
        <v>-23.86</v>
      </c>
      <c r="F12" s="1169">
        <v>0.51100000000000001</v>
      </c>
      <c r="G12" s="1169">
        <v>1.153</v>
      </c>
      <c r="H12" s="1169">
        <v>305.02199999999999</v>
      </c>
      <c r="I12" s="1170">
        <v>447.43599999999998</v>
      </c>
    </row>
    <row r="13" spans="2:10">
      <c r="B13" s="1167" t="s">
        <v>502</v>
      </c>
      <c r="C13" s="1168">
        <v>-336.065</v>
      </c>
      <c r="D13" s="1169">
        <v>-3.7170000000000001</v>
      </c>
      <c r="E13" s="1169">
        <v>29.233000000000001</v>
      </c>
      <c r="F13" s="1169">
        <v>5.3520000000000003</v>
      </c>
      <c r="G13" s="1169">
        <v>45.231999999999999</v>
      </c>
      <c r="H13" s="1169">
        <v>108.91200000000001</v>
      </c>
      <c r="I13" s="1170">
        <v>-156.405</v>
      </c>
    </row>
    <row r="14" spans="2:10" ht="25.5">
      <c r="B14" s="1167" t="s">
        <v>503</v>
      </c>
      <c r="C14" s="1168">
        <v>42.484000000000002</v>
      </c>
      <c r="D14" s="1169">
        <v>0.55700000000000005</v>
      </c>
      <c r="E14" s="1169">
        <v>-3.4119999999999999</v>
      </c>
      <c r="F14" s="1169">
        <v>20.170000000000002</v>
      </c>
      <c r="G14" s="1169">
        <v>7.9489999999999998</v>
      </c>
      <c r="H14" s="1169">
        <v>-226.577</v>
      </c>
      <c r="I14" s="1170">
        <v>-178.999</v>
      </c>
    </row>
    <row r="15" spans="2:10" ht="38.25">
      <c r="B15" s="1167" t="s">
        <v>504</v>
      </c>
      <c r="C15" s="1168">
        <v>22.329000000000001</v>
      </c>
      <c r="D15" s="1169">
        <v>0.67400000000000004</v>
      </c>
      <c r="E15" s="1169">
        <v>-2.6869999999999998</v>
      </c>
      <c r="F15" s="1169">
        <v>-9.5000000000000001E-2</v>
      </c>
      <c r="G15" s="1169">
        <v>1.27</v>
      </c>
      <c r="H15" s="1169">
        <v>-10.429</v>
      </c>
      <c r="I15" s="1170">
        <v>11.157</v>
      </c>
    </row>
    <row r="16" spans="2:10">
      <c r="B16" s="1167" t="s">
        <v>14</v>
      </c>
      <c r="C16" s="1168">
        <v>214.67400000000001</v>
      </c>
      <c r="D16" s="1169">
        <v>-10.717000000000001</v>
      </c>
      <c r="E16" s="1169">
        <v>268.53100000000001</v>
      </c>
      <c r="F16" s="1169">
        <v>46.570999999999998</v>
      </c>
      <c r="G16" s="1169">
        <v>4.0640000000000001</v>
      </c>
      <c r="H16" s="1169">
        <v>182.899</v>
      </c>
      <c r="I16" s="1170">
        <v>659.45100000000002</v>
      </c>
    </row>
    <row r="17" spans="2:9" ht="25.5">
      <c r="B17" s="1167" t="s">
        <v>505</v>
      </c>
      <c r="C17" s="1168">
        <v>1283.048</v>
      </c>
      <c r="D17" s="1169">
        <v>-6.2640000000000002</v>
      </c>
      <c r="E17" s="1169">
        <v>-77.903999999999996</v>
      </c>
      <c r="F17" s="1169">
        <v>-43.93</v>
      </c>
      <c r="G17" s="1169">
        <v>-3.9009999999999998</v>
      </c>
      <c r="H17" s="1169">
        <v>-969.86099999999999</v>
      </c>
      <c r="I17" s="1170">
        <v>225.11799999999999</v>
      </c>
    </row>
    <row r="18" spans="2:9">
      <c r="B18" s="1167" t="s">
        <v>506</v>
      </c>
      <c r="C18" s="1168">
        <v>173.80799999999999</v>
      </c>
      <c r="D18" s="1169">
        <v>5.79</v>
      </c>
      <c r="E18" s="1169">
        <v>107.68600000000001</v>
      </c>
      <c r="F18" s="1169">
        <v>4.68</v>
      </c>
      <c r="G18" s="1169">
        <v>-142.84899999999999</v>
      </c>
      <c r="H18" s="1169">
        <v>683.375</v>
      </c>
      <c r="I18" s="1170">
        <v>827.81</v>
      </c>
    </row>
    <row r="19" spans="2:9" ht="25.5">
      <c r="B19" s="1167" t="s">
        <v>16</v>
      </c>
      <c r="C19" s="1168">
        <v>317.51499999999999</v>
      </c>
      <c r="D19" s="1169">
        <v>0.57699999999999996</v>
      </c>
      <c r="E19" s="1169">
        <v>-4.8959999999999999</v>
      </c>
      <c r="F19" s="1169">
        <v>3.9279999999999999</v>
      </c>
      <c r="G19" s="1169">
        <v>0.6</v>
      </c>
      <c r="H19" s="1169">
        <v>131.63</v>
      </c>
      <c r="I19" s="1170">
        <v>445.42599999999999</v>
      </c>
    </row>
    <row r="20" spans="2:9">
      <c r="B20" s="1167" t="s">
        <v>539</v>
      </c>
      <c r="C20" s="1168">
        <v>-14.819000000000001</v>
      </c>
      <c r="D20" s="1169">
        <v>-1.0589999999999999</v>
      </c>
      <c r="E20" s="1169">
        <v>-19.815000000000001</v>
      </c>
      <c r="F20" s="1169">
        <v>1.3140000000000001</v>
      </c>
      <c r="G20" s="1169">
        <v>0.44700000000000001</v>
      </c>
      <c r="H20" s="1169">
        <v>-56.933</v>
      </c>
      <c r="I20" s="1170">
        <v>-92.179000000000002</v>
      </c>
    </row>
    <row r="21" spans="2:9" ht="25.5">
      <c r="B21" s="1167" t="s">
        <v>508</v>
      </c>
      <c r="C21" s="1168">
        <v>-841.899</v>
      </c>
      <c r="D21" s="1169">
        <v>34.161999999999999</v>
      </c>
      <c r="E21" s="1169">
        <v>-8.0000000000000002E-3</v>
      </c>
      <c r="F21" s="1169">
        <v>-7.0000000000000001E-3</v>
      </c>
      <c r="G21" s="1169">
        <v>-155.911</v>
      </c>
      <c r="H21" s="1169">
        <v>-71.191000000000003</v>
      </c>
      <c r="I21" s="1170">
        <v>-1034.847</v>
      </c>
    </row>
    <row r="22" spans="2:9">
      <c r="B22" s="1167" t="s">
        <v>509</v>
      </c>
      <c r="C22" s="1168">
        <v>273.089</v>
      </c>
      <c r="D22" s="1169">
        <v>3.0190000000000001</v>
      </c>
      <c r="E22" s="1169">
        <v>-0.44600000000000001</v>
      </c>
      <c r="F22" s="1169">
        <v>0.92700000000000005</v>
      </c>
      <c r="G22" s="1169">
        <v>-0.17199999999999999</v>
      </c>
      <c r="H22" s="1169">
        <v>-77.373999999999995</v>
      </c>
      <c r="I22" s="1170">
        <v>198.11600000000001</v>
      </c>
    </row>
    <row r="23" spans="2:9">
      <c r="B23" s="1167" t="s">
        <v>510</v>
      </c>
      <c r="C23" s="1168">
        <v>123.23099999999999</v>
      </c>
      <c r="D23" s="1169">
        <v>-2.9000000000000001E-2</v>
      </c>
      <c r="E23" s="1169">
        <v>16.591999999999999</v>
      </c>
      <c r="F23" s="1169">
        <v>-22.398</v>
      </c>
      <c r="G23" s="1169">
        <v>1.1779999999999999</v>
      </c>
      <c r="H23" s="1169">
        <v>186.422</v>
      </c>
      <c r="I23" s="1170">
        <v>327.39400000000001</v>
      </c>
    </row>
    <row r="24" spans="2:9" ht="25.5">
      <c r="B24" s="1167" t="s">
        <v>511</v>
      </c>
      <c r="C24" s="1168">
        <v>344.63</v>
      </c>
      <c r="D24" s="1169">
        <v>1.946</v>
      </c>
      <c r="E24" s="1169">
        <v>0.68500000000000005</v>
      </c>
      <c r="F24" s="1169">
        <v>0.28000000000000003</v>
      </c>
      <c r="G24" s="1169">
        <v>-2.3919999999999999</v>
      </c>
      <c r="H24" s="1169">
        <v>13.942</v>
      </c>
      <c r="I24" s="1170">
        <v>358.81099999999998</v>
      </c>
    </row>
    <row r="25" spans="2:9" ht="25.5">
      <c r="B25" s="1167" t="s">
        <v>512</v>
      </c>
      <c r="C25" s="1168">
        <v>29.405999999999999</v>
      </c>
      <c r="D25" s="1169">
        <v>0.83899999999999997</v>
      </c>
      <c r="E25" s="1169">
        <v>0</v>
      </c>
      <c r="F25" s="1169">
        <v>0.44700000000000001</v>
      </c>
      <c r="G25" s="1169">
        <v>717.57799999999997</v>
      </c>
      <c r="H25" s="1169">
        <v>-49.715000000000003</v>
      </c>
      <c r="I25" s="1170">
        <v>698.10799999999995</v>
      </c>
    </row>
    <row r="26" spans="2:9">
      <c r="B26" s="1167" t="s">
        <v>513</v>
      </c>
      <c r="C26" s="1168">
        <v>1.9610000000000001</v>
      </c>
      <c r="D26" s="1169">
        <v>0.16400000000000001</v>
      </c>
      <c r="E26" s="1169">
        <v>0.311</v>
      </c>
      <c r="F26" s="1169">
        <v>0.03</v>
      </c>
      <c r="G26" s="1169">
        <v>-3.4529999999999998</v>
      </c>
      <c r="H26" s="1169">
        <v>-13.079000000000001</v>
      </c>
      <c r="I26" s="1170">
        <v>-14.096</v>
      </c>
    </row>
    <row r="27" spans="2:9" ht="25.5">
      <c r="B27" s="1167" t="s">
        <v>514</v>
      </c>
      <c r="C27" s="1168">
        <v>11.608000000000001</v>
      </c>
      <c r="D27" s="1169">
        <v>-0.74199999999999999</v>
      </c>
      <c r="E27" s="1169">
        <v>-3.5840000000000001</v>
      </c>
      <c r="F27" s="1169">
        <v>-0.36099999999999999</v>
      </c>
      <c r="G27" s="1169">
        <v>-10.087999999999999</v>
      </c>
      <c r="H27" s="1169">
        <v>-22.271999999999998</v>
      </c>
      <c r="I27" s="1170">
        <v>-25.077999999999999</v>
      </c>
    </row>
    <row r="28" spans="2:9">
      <c r="B28" s="1167" t="s">
        <v>515</v>
      </c>
      <c r="C28" s="1168">
        <v>110.35299999999999</v>
      </c>
      <c r="D28" s="1169">
        <v>-0.432</v>
      </c>
      <c r="E28" s="1169">
        <v>-3.5259999999999998</v>
      </c>
      <c r="F28" s="1169">
        <v>-3.6880000000000002</v>
      </c>
      <c r="G28" s="1169">
        <v>-1.1240000000000001</v>
      </c>
      <c r="H28" s="1169">
        <v>43.158999999999999</v>
      </c>
      <c r="I28" s="1170">
        <v>148.43</v>
      </c>
    </row>
    <row r="29" spans="2:9">
      <c r="B29" s="1167" t="s">
        <v>516</v>
      </c>
      <c r="C29" s="1168">
        <v>-16.420000000000002</v>
      </c>
      <c r="D29" s="1169">
        <v>-0.08</v>
      </c>
      <c r="E29" s="1169">
        <v>5.6859999999999999</v>
      </c>
      <c r="F29" s="1169">
        <v>0.75900000000000001</v>
      </c>
      <c r="G29" s="1169">
        <v>-11.89</v>
      </c>
      <c r="H29" s="1169">
        <v>6.3049999999999997</v>
      </c>
      <c r="I29" s="1170">
        <v>-16.399000000000001</v>
      </c>
    </row>
    <row r="30" spans="2:9" ht="25.5">
      <c r="B30" s="1167" t="s">
        <v>540</v>
      </c>
      <c r="C30" s="1168">
        <v>0</v>
      </c>
      <c r="D30" s="1169">
        <v>0</v>
      </c>
      <c r="E30" s="1169">
        <v>0</v>
      </c>
      <c r="F30" s="1169">
        <v>0</v>
      </c>
      <c r="G30" s="1169">
        <v>2E-3</v>
      </c>
      <c r="H30" s="1169">
        <v>0</v>
      </c>
      <c r="I30" s="1170">
        <v>2E-3</v>
      </c>
    </row>
    <row r="31" spans="2:9" ht="25.5">
      <c r="B31" s="1167" t="s">
        <v>518</v>
      </c>
      <c r="C31" s="1168">
        <v>-3.899</v>
      </c>
      <c r="D31" s="1169">
        <v>-8.3000000000000004E-2</v>
      </c>
      <c r="E31" s="1169">
        <v>0.45900000000000002</v>
      </c>
      <c r="F31" s="1169">
        <v>0</v>
      </c>
      <c r="G31" s="1169">
        <v>1.9950000000000001</v>
      </c>
      <c r="H31" s="1169">
        <v>-373.25299999999999</v>
      </c>
      <c r="I31" s="1170">
        <v>-374.78100000000001</v>
      </c>
    </row>
    <row r="32" spans="2:9" ht="25.5">
      <c r="B32" s="1167" t="s">
        <v>519</v>
      </c>
      <c r="C32" s="1168">
        <v>1404.019</v>
      </c>
      <c r="D32" s="1169">
        <v>-1.0309999999999999</v>
      </c>
      <c r="E32" s="1169">
        <v>4.9909999999999997</v>
      </c>
      <c r="F32" s="1169">
        <v>0.47399999999999998</v>
      </c>
      <c r="G32" s="1169">
        <v>-0.33700000000000002</v>
      </c>
      <c r="H32" s="1169">
        <v>-2.4329999999999998</v>
      </c>
      <c r="I32" s="1170">
        <v>1405.2090000000001</v>
      </c>
    </row>
    <row r="33" spans="2:11" ht="25.5">
      <c r="B33" s="1167" t="s">
        <v>520</v>
      </c>
      <c r="C33" s="1168">
        <v>17.602</v>
      </c>
      <c r="D33" s="1169">
        <v>5.3999999999999999E-2</v>
      </c>
      <c r="E33" s="1169">
        <v>-0.14699999999999999</v>
      </c>
      <c r="F33" s="1169">
        <v>0.47299999999999998</v>
      </c>
      <c r="G33" s="1169">
        <v>1E-3</v>
      </c>
      <c r="H33" s="1169">
        <v>0</v>
      </c>
      <c r="I33" s="1170">
        <v>17.510000000000002</v>
      </c>
    </row>
    <row r="34" spans="2:11">
      <c r="B34" s="1167" t="s">
        <v>7</v>
      </c>
      <c r="C34" s="1168">
        <v>2898.2420000000002</v>
      </c>
      <c r="D34" s="1169">
        <v>-13.154999999999999</v>
      </c>
      <c r="E34" s="1169">
        <v>131.32499999999999</v>
      </c>
      <c r="F34" s="1169">
        <v>11.835000000000001</v>
      </c>
      <c r="G34" s="1169">
        <v>5.3479999999999999</v>
      </c>
      <c r="H34" s="1169">
        <v>0.22700000000000001</v>
      </c>
      <c r="I34" s="1170">
        <v>3021.9870000000001</v>
      </c>
    </row>
    <row r="35" spans="2:11">
      <c r="B35" s="1167" t="s">
        <v>521</v>
      </c>
      <c r="C35" s="1168">
        <v>387.55599999999998</v>
      </c>
      <c r="D35" s="1169">
        <v>-0.74</v>
      </c>
      <c r="E35" s="1169">
        <v>10.603</v>
      </c>
      <c r="F35" s="1169">
        <v>-0.3</v>
      </c>
      <c r="G35" s="1169">
        <v>1.2709999999999999</v>
      </c>
      <c r="H35" s="1169">
        <v>-147.84100000000001</v>
      </c>
      <c r="I35" s="1170">
        <v>250.84899999999999</v>
      </c>
    </row>
    <row r="36" spans="2:11" ht="25.5">
      <c r="B36" s="1167" t="s">
        <v>522</v>
      </c>
      <c r="C36" s="1168">
        <v>22.061</v>
      </c>
      <c r="D36" s="1169">
        <v>2.8439999999999999</v>
      </c>
      <c r="E36" s="1169">
        <v>5.61</v>
      </c>
      <c r="F36" s="1169">
        <v>1.7929999999999999</v>
      </c>
      <c r="G36" s="1169">
        <v>70.373000000000005</v>
      </c>
      <c r="H36" s="1169">
        <v>-105.489</v>
      </c>
      <c r="I36" s="1170">
        <v>-4.601</v>
      </c>
    </row>
    <row r="37" spans="2:11">
      <c r="B37" s="1167" t="s">
        <v>9</v>
      </c>
      <c r="C37" s="1168">
        <v>-11.83</v>
      </c>
      <c r="D37" s="1169">
        <v>-0.16300000000000001</v>
      </c>
      <c r="E37" s="1169">
        <v>2.3239999999999998</v>
      </c>
      <c r="F37" s="1169">
        <v>0.05</v>
      </c>
      <c r="G37" s="1169">
        <v>-0.26800000000000002</v>
      </c>
      <c r="H37" s="1169">
        <v>0</v>
      </c>
      <c r="I37" s="1170">
        <v>-9.9369999999999994</v>
      </c>
    </row>
    <row r="38" spans="2:11">
      <c r="B38" s="1167" t="s">
        <v>10</v>
      </c>
      <c r="C38" s="1168">
        <v>8.4369999999999994</v>
      </c>
      <c r="D38" s="1169">
        <v>-2.4460000000000002</v>
      </c>
      <c r="E38" s="1169">
        <v>-13.473000000000001</v>
      </c>
      <c r="F38" s="1169">
        <v>-5.0540000000000003</v>
      </c>
      <c r="G38" s="1169">
        <v>6.859</v>
      </c>
      <c r="H38" s="1169">
        <v>2.3220000000000001</v>
      </c>
      <c r="I38" s="1170">
        <v>1.6990000000000001</v>
      </c>
    </row>
    <row r="39" spans="2:11">
      <c r="B39" s="1167" t="s">
        <v>523</v>
      </c>
      <c r="C39" s="1168">
        <v>-55.798000000000002</v>
      </c>
      <c r="D39" s="1169">
        <v>-3.72</v>
      </c>
      <c r="E39" s="1169">
        <v>0.70799999999999996</v>
      </c>
      <c r="F39" s="1169">
        <v>0.10199999999999999</v>
      </c>
      <c r="G39" s="1169">
        <v>-5.8000000000000003E-2</v>
      </c>
      <c r="H39" s="1169">
        <v>2.5249999999999999</v>
      </c>
      <c r="I39" s="1170">
        <v>-56.343000000000004</v>
      </c>
    </row>
    <row r="40" spans="2:11">
      <c r="B40" s="1167" t="s">
        <v>524</v>
      </c>
      <c r="C40" s="1168">
        <v>-10.16</v>
      </c>
      <c r="D40" s="1169">
        <v>-0.223</v>
      </c>
      <c r="E40" s="1169">
        <v>10.516</v>
      </c>
      <c r="F40" s="1169">
        <v>6.2E-2</v>
      </c>
      <c r="G40" s="1169">
        <v>-4.3999999999999997E-2</v>
      </c>
      <c r="H40" s="1169">
        <v>-0.89</v>
      </c>
      <c r="I40" s="1170">
        <v>-0.80100000000000005</v>
      </c>
    </row>
    <row r="41" spans="2:11">
      <c r="B41" s="1167" t="s">
        <v>516</v>
      </c>
      <c r="C41" s="1168">
        <v>-20.562000000000001</v>
      </c>
      <c r="D41" s="1169">
        <v>-0.12</v>
      </c>
      <c r="E41" s="1169">
        <v>3.3450000000000002</v>
      </c>
      <c r="F41" s="1169">
        <v>2.1000000000000001E-2</v>
      </c>
      <c r="G41" s="1169">
        <v>0.114</v>
      </c>
      <c r="H41" s="1169">
        <v>-0.152</v>
      </c>
      <c r="I41" s="1170">
        <v>-17.375</v>
      </c>
    </row>
    <row r="42" spans="2:11" ht="13.5" thickBot="1">
      <c r="B42" s="1171" t="s">
        <v>17</v>
      </c>
      <c r="C42" s="1172">
        <v>-3.653</v>
      </c>
      <c r="D42" s="1173">
        <v>-8.2000000000000003E-2</v>
      </c>
      <c r="E42" s="1173">
        <v>0.28100000000000003</v>
      </c>
      <c r="F42" s="1173">
        <v>0.35699999999999998</v>
      </c>
      <c r="G42" s="1173">
        <v>-553.16800000000001</v>
      </c>
      <c r="H42" s="1173">
        <v>4.9740000000000002</v>
      </c>
      <c r="I42" s="1174">
        <v>-551.64800000000002</v>
      </c>
    </row>
    <row r="43" spans="2:11" ht="13.5" thickBot="1">
      <c r="B43" s="1175" t="s">
        <v>525</v>
      </c>
      <c r="C43" s="1176">
        <v>6953.55</v>
      </c>
      <c r="D43" s="1176">
        <v>7.8209999999999997</v>
      </c>
      <c r="E43" s="1176">
        <v>327.06599999999997</v>
      </c>
      <c r="F43" s="1176">
        <v>0.73399999999999999</v>
      </c>
      <c r="G43" s="1176">
        <v>-71.715000000000003</v>
      </c>
      <c r="H43" s="1176">
        <v>-396.11599999999999</v>
      </c>
      <c r="I43" s="1176">
        <v>6820.6059999999998</v>
      </c>
      <c r="K43" s="1177"/>
    </row>
  </sheetData>
  <mergeCells count="1">
    <mergeCell ref="B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43"/>
  <sheetViews>
    <sheetView workbookViewId="0"/>
  </sheetViews>
  <sheetFormatPr defaultColWidth="6.85546875" defaultRowHeight="12.75"/>
  <cols>
    <col min="1" max="1" width="4" style="1153" customWidth="1"/>
    <col min="2" max="2" width="37.85546875" style="1152" customWidth="1"/>
    <col min="3" max="4" width="12.42578125" style="1153" bestFit="1" customWidth="1"/>
    <col min="5" max="5" width="12.42578125" style="1178" bestFit="1" customWidth="1"/>
    <col min="6" max="6" width="11.28515625" style="1153" bestFit="1" customWidth="1"/>
    <col min="7" max="7" width="10.140625" style="1153" customWidth="1"/>
    <col min="8" max="8" width="10.140625" style="1153" bestFit="1" customWidth="1"/>
    <col min="9" max="9" width="17.7109375" style="1153" bestFit="1" customWidth="1"/>
    <col min="10" max="10" width="13.28515625" style="1153" bestFit="1" customWidth="1"/>
    <col min="11" max="12" width="12.42578125" style="1153" bestFit="1" customWidth="1"/>
    <col min="13" max="13" width="6.85546875" style="1153"/>
    <col min="14" max="15" width="11.140625" style="1153" bestFit="1" customWidth="1"/>
    <col min="16" max="16" width="10.140625" style="1153" bestFit="1" customWidth="1"/>
    <col min="17" max="18" width="6.85546875" style="1153"/>
    <col min="19" max="19" width="12.28515625" style="1153" customWidth="1"/>
    <col min="20" max="20" width="9.5703125" style="1153" customWidth="1"/>
    <col min="21" max="21" width="6.85546875" style="1153"/>
    <col min="22" max="22" width="11.28515625" style="1153" customWidth="1"/>
    <col min="23" max="16384" width="6.85546875" style="1153"/>
  </cols>
  <sheetData>
    <row r="1" spans="2:42">
      <c r="J1" s="1154" t="s">
        <v>541</v>
      </c>
    </row>
    <row r="2" spans="2:42">
      <c r="B2" s="1153"/>
    </row>
    <row r="3" spans="2:42" ht="29.25" customHeight="1">
      <c r="B3" s="2238" t="s">
        <v>542</v>
      </c>
      <c r="C3" s="2238"/>
      <c r="D3" s="2238"/>
      <c r="E3" s="2238"/>
      <c r="F3" s="2238"/>
      <c r="G3" s="2238"/>
      <c r="H3" s="2238"/>
      <c r="I3" s="2238"/>
      <c r="J3" s="2238"/>
    </row>
    <row r="4" spans="2:42">
      <c r="B4" s="1153"/>
    </row>
    <row r="5" spans="2:42" ht="13.5" thickBot="1">
      <c r="B5" s="1155"/>
      <c r="C5" s="1156"/>
      <c r="D5" s="1156"/>
      <c r="E5" s="1179"/>
      <c r="F5" s="1156"/>
      <c r="G5" s="1156"/>
      <c r="H5" s="1156"/>
      <c r="I5" s="2239" t="s">
        <v>536</v>
      </c>
      <c r="J5" s="2239"/>
    </row>
    <row r="6" spans="2:42" ht="26.25" thickBot="1">
      <c r="B6" s="1158" t="s">
        <v>485</v>
      </c>
      <c r="C6" s="1180" t="s">
        <v>543</v>
      </c>
      <c r="D6" s="1181" t="s">
        <v>544</v>
      </c>
      <c r="E6" s="1181" t="s">
        <v>545</v>
      </c>
      <c r="F6" s="1181" t="s">
        <v>546</v>
      </c>
      <c r="G6" s="1181" t="s">
        <v>547</v>
      </c>
      <c r="H6" s="1181" t="s">
        <v>548</v>
      </c>
      <c r="I6" s="1181" t="s">
        <v>537</v>
      </c>
      <c r="J6" s="1182" t="s">
        <v>549</v>
      </c>
      <c r="K6" s="1162"/>
      <c r="L6" s="1162"/>
      <c r="M6" s="1162"/>
      <c r="N6" s="1162"/>
      <c r="O6" s="1162"/>
      <c r="P6" s="1162"/>
      <c r="Q6" s="1162"/>
      <c r="R6" s="1162"/>
      <c r="S6" s="1162"/>
      <c r="T6" s="1162"/>
      <c r="U6" s="1162"/>
      <c r="V6" s="1162"/>
      <c r="W6" s="1162"/>
      <c r="X6" s="1162"/>
      <c r="Y6" s="1162"/>
      <c r="Z6" s="1162"/>
      <c r="AA6" s="1162"/>
      <c r="AB6" s="1162"/>
      <c r="AC6" s="1162"/>
      <c r="AD6" s="1162"/>
      <c r="AE6" s="1162"/>
      <c r="AF6" s="1162"/>
      <c r="AG6" s="1162"/>
      <c r="AH6" s="1162"/>
      <c r="AI6" s="1162"/>
      <c r="AJ6" s="1162"/>
      <c r="AK6" s="1162"/>
      <c r="AL6" s="1162"/>
      <c r="AM6" s="1162"/>
      <c r="AN6" s="1162"/>
      <c r="AO6" s="1162"/>
      <c r="AP6" s="1162"/>
    </row>
    <row r="7" spans="2:42">
      <c r="B7" s="1163" t="s">
        <v>12</v>
      </c>
      <c r="C7" s="1164">
        <v>-364.18599999999998</v>
      </c>
      <c r="D7" s="1165">
        <v>139.53200000000001</v>
      </c>
      <c r="E7" s="1183">
        <v>-8040.5330000000004</v>
      </c>
      <c r="F7" s="1165">
        <v>2.2029999999999998</v>
      </c>
      <c r="G7" s="1165">
        <v>-18.803000000000001</v>
      </c>
      <c r="H7" s="1165">
        <v>24.765999999999998</v>
      </c>
      <c r="I7" s="1165">
        <v>-254.328</v>
      </c>
      <c r="J7" s="1184">
        <v>14.42728</v>
      </c>
      <c r="K7" s="1162"/>
      <c r="L7" s="1162"/>
    </row>
    <row r="8" spans="2:42">
      <c r="B8" s="1167" t="s">
        <v>497</v>
      </c>
      <c r="C8" s="1168">
        <v>14.048</v>
      </c>
      <c r="D8" s="1169">
        <v>-110.82599999999999</v>
      </c>
      <c r="E8" s="1185">
        <v>-165.71799999999999</v>
      </c>
      <c r="F8" s="1169">
        <v>-35.338000000000001</v>
      </c>
      <c r="G8" s="1169">
        <v>247.77199999999999</v>
      </c>
      <c r="H8" s="1169">
        <v>0.04</v>
      </c>
      <c r="I8" s="1169">
        <v>-50.021999999999998</v>
      </c>
      <c r="J8" s="1186">
        <v>56.145480000000013</v>
      </c>
    </row>
    <row r="9" spans="2:42">
      <c r="B9" s="1167" t="s">
        <v>538</v>
      </c>
      <c r="C9" s="1168">
        <v>-135.75800000000001</v>
      </c>
      <c r="D9" s="1169">
        <v>322.58</v>
      </c>
      <c r="E9" s="1185">
        <v>186.113</v>
      </c>
      <c r="F9" s="1169">
        <v>7.4219999999999997</v>
      </c>
      <c r="G9" s="1169">
        <v>-134.756</v>
      </c>
      <c r="H9" s="1169">
        <v>-71.156999999999996</v>
      </c>
      <c r="I9" s="1169">
        <v>174.44399999999999</v>
      </c>
      <c r="J9" s="1186">
        <v>-0.78593999999994413</v>
      </c>
    </row>
    <row r="10" spans="2:42" ht="25.5">
      <c r="B10" s="1167" t="s">
        <v>499</v>
      </c>
      <c r="C10" s="1168">
        <v>261.86599999999999</v>
      </c>
      <c r="D10" s="1169">
        <v>-149.58600000000001</v>
      </c>
      <c r="E10" s="1185">
        <v>97.555999999999997</v>
      </c>
      <c r="F10" s="1169">
        <v>-26.552</v>
      </c>
      <c r="G10" s="1169">
        <v>5.2320000000000002</v>
      </c>
      <c r="H10" s="1169">
        <v>-49.343000000000004</v>
      </c>
      <c r="I10" s="1169">
        <v>139.173</v>
      </c>
      <c r="J10" s="1186">
        <v>-15.481369999999995</v>
      </c>
    </row>
    <row r="11" spans="2:42" ht="38.25">
      <c r="B11" s="1167" t="s">
        <v>500</v>
      </c>
      <c r="C11" s="1168">
        <v>290.26400000000001</v>
      </c>
      <c r="D11" s="1169">
        <v>40.728000000000002</v>
      </c>
      <c r="E11" s="1185">
        <v>22.228999999999999</v>
      </c>
      <c r="F11" s="1169">
        <v>-14.345000000000001</v>
      </c>
      <c r="G11" s="1169">
        <v>5.5789999999999997</v>
      </c>
      <c r="H11" s="1169">
        <v>-44.14</v>
      </c>
      <c r="I11" s="1169">
        <v>300.315</v>
      </c>
      <c r="J11" s="1186">
        <v>-68.052340000000029</v>
      </c>
    </row>
    <row r="12" spans="2:42" ht="25.5">
      <c r="B12" s="1167" t="s">
        <v>501</v>
      </c>
      <c r="C12" s="1168">
        <v>403.15300000000002</v>
      </c>
      <c r="D12" s="1169">
        <v>71.733000000000004</v>
      </c>
      <c r="E12" s="1185">
        <v>-2.827</v>
      </c>
      <c r="F12" s="1169">
        <v>2.2389999999999999</v>
      </c>
      <c r="G12" s="1169">
        <v>10.948</v>
      </c>
      <c r="H12" s="1169">
        <v>-37.81</v>
      </c>
      <c r="I12" s="1169">
        <v>447.43599999999998</v>
      </c>
      <c r="J12" s="1186">
        <v>1.0864500000000699</v>
      </c>
    </row>
    <row r="13" spans="2:42">
      <c r="B13" s="1167" t="s">
        <v>502</v>
      </c>
      <c r="C13" s="1168">
        <v>652.52099999999996</v>
      </c>
      <c r="D13" s="1169">
        <v>-830.47400000000005</v>
      </c>
      <c r="E13" s="1185">
        <v>-10.273</v>
      </c>
      <c r="F13" s="1169">
        <v>27.768999999999998</v>
      </c>
      <c r="G13" s="1169">
        <v>-36.860999999999997</v>
      </c>
      <c r="H13" s="1169">
        <v>40.912999999999997</v>
      </c>
      <c r="I13" s="1169">
        <v>-156.405</v>
      </c>
      <c r="J13" s="1186">
        <v>15.219900000000024</v>
      </c>
    </row>
    <row r="14" spans="2:42" ht="25.5">
      <c r="B14" s="1167" t="s">
        <v>503</v>
      </c>
      <c r="C14" s="1168">
        <v>-132.928</v>
      </c>
      <c r="D14" s="1169">
        <v>-199.77699999999999</v>
      </c>
      <c r="E14" s="1185">
        <v>157.084</v>
      </c>
      <c r="F14" s="1169">
        <v>-34.51</v>
      </c>
      <c r="G14" s="1169">
        <v>15.974</v>
      </c>
      <c r="H14" s="1169">
        <v>15.157999999999999</v>
      </c>
      <c r="I14" s="1169">
        <v>-178.999</v>
      </c>
      <c r="J14" s="1186">
        <v>26.859400000000139</v>
      </c>
    </row>
    <row r="15" spans="2:42" ht="38.25">
      <c r="B15" s="1167" t="s">
        <v>504</v>
      </c>
      <c r="C15" s="1168">
        <v>6.3010000000000002</v>
      </c>
      <c r="D15" s="1169">
        <v>7.5780000000000003</v>
      </c>
      <c r="E15" s="1185">
        <v>-0.44700000000000001</v>
      </c>
      <c r="F15" s="1169">
        <v>-7.1999999999999995E-2</v>
      </c>
      <c r="G15" s="1169">
        <v>-2.5000000000000001E-2</v>
      </c>
      <c r="H15" s="1169">
        <v>-2.1779999999999999</v>
      </c>
      <c r="I15" s="1169">
        <v>11.157</v>
      </c>
      <c r="J15" s="1186">
        <v>7.266580000000002</v>
      </c>
    </row>
    <row r="16" spans="2:42">
      <c r="B16" s="1167" t="s">
        <v>14</v>
      </c>
      <c r="C16" s="1168">
        <v>945.55700000000002</v>
      </c>
      <c r="D16" s="1169">
        <v>-580.85699999999997</v>
      </c>
      <c r="E16" s="1185">
        <v>-84.477000000000004</v>
      </c>
      <c r="F16" s="1169">
        <v>146.02799999999999</v>
      </c>
      <c r="G16" s="1169">
        <v>155.32900000000001</v>
      </c>
      <c r="H16" s="1169">
        <v>77.870999999999995</v>
      </c>
      <c r="I16" s="1169">
        <v>659.45100000000002</v>
      </c>
      <c r="J16" s="1186">
        <v>258.86008999999984</v>
      </c>
    </row>
    <row r="17" spans="2:10" ht="25.5">
      <c r="B17" s="1167" t="s">
        <v>505</v>
      </c>
      <c r="C17" s="1168">
        <v>307.60199999999998</v>
      </c>
      <c r="D17" s="1169">
        <v>351.952</v>
      </c>
      <c r="E17" s="1185">
        <v>-355.40199999999999</v>
      </c>
      <c r="F17" s="1169">
        <v>190.596</v>
      </c>
      <c r="G17" s="1169">
        <v>-19.456</v>
      </c>
      <c r="H17" s="1169">
        <v>-250.17400000000001</v>
      </c>
      <c r="I17" s="1169">
        <v>225.11799999999999</v>
      </c>
      <c r="J17" s="1186">
        <v>-197.12452000000047</v>
      </c>
    </row>
    <row r="18" spans="2:10">
      <c r="B18" s="1167" t="s">
        <v>506</v>
      </c>
      <c r="C18" s="1168">
        <v>784.54399999999998</v>
      </c>
      <c r="D18" s="1169">
        <v>-146.74799999999999</v>
      </c>
      <c r="E18" s="1185">
        <v>95.424000000000007</v>
      </c>
      <c r="F18" s="1169">
        <v>68.769000000000005</v>
      </c>
      <c r="G18" s="1169">
        <v>18.638000000000002</v>
      </c>
      <c r="H18" s="1169">
        <v>7.1829999999999998</v>
      </c>
      <c r="I18" s="1169">
        <v>827.81</v>
      </c>
      <c r="J18" s="1186">
        <v>65.817609999999988</v>
      </c>
    </row>
    <row r="19" spans="2:10" ht="25.5">
      <c r="B19" s="1167" t="s">
        <v>16</v>
      </c>
      <c r="C19" s="1168">
        <v>462.92200000000003</v>
      </c>
      <c r="D19" s="1169">
        <v>58.463999999999999</v>
      </c>
      <c r="E19" s="1185">
        <v>-70.381</v>
      </c>
      <c r="F19" s="1169">
        <v>6.0030000000000001</v>
      </c>
      <c r="G19" s="1169">
        <v>-42.414999999999999</v>
      </c>
      <c r="H19" s="1169">
        <v>30.832999999999998</v>
      </c>
      <c r="I19" s="1169">
        <v>445.42599999999999</v>
      </c>
      <c r="J19" s="1186">
        <v>-3.0043000000000464</v>
      </c>
    </row>
    <row r="20" spans="2:10">
      <c r="B20" s="1167" t="s">
        <v>539</v>
      </c>
      <c r="C20" s="1168">
        <v>-137.13900000000001</v>
      </c>
      <c r="D20" s="1169">
        <v>69.313000000000002</v>
      </c>
      <c r="E20" s="1185">
        <v>-4.8689999999999998</v>
      </c>
      <c r="F20" s="1169">
        <v>-13.699</v>
      </c>
      <c r="G20" s="1169">
        <v>0.123</v>
      </c>
      <c r="H20" s="1169">
        <v>-5.9080000000000004</v>
      </c>
      <c r="I20" s="1169">
        <v>-92.179000000000002</v>
      </c>
      <c r="J20" s="1186">
        <v>6.4985999999999766</v>
      </c>
    </row>
    <row r="21" spans="2:10" ht="25.5">
      <c r="B21" s="1167" t="s">
        <v>508</v>
      </c>
      <c r="C21" s="1168">
        <v>-1073.8620000000001</v>
      </c>
      <c r="D21" s="1169">
        <v>37.481000000000002</v>
      </c>
      <c r="E21" s="1185">
        <v>1.476</v>
      </c>
      <c r="F21" s="1169">
        <v>0</v>
      </c>
      <c r="G21" s="1169">
        <v>-0.28499999999999998</v>
      </c>
      <c r="H21" s="1169">
        <v>0.34300000000000003</v>
      </c>
      <c r="I21" s="1169">
        <v>-1034.847</v>
      </c>
      <c r="J21" s="1186">
        <v>5.3672999999999886</v>
      </c>
    </row>
    <row r="22" spans="2:10">
      <c r="B22" s="1167" t="s">
        <v>509</v>
      </c>
      <c r="C22" s="1168">
        <v>268.39100000000002</v>
      </c>
      <c r="D22" s="1169">
        <v>-66.015000000000001</v>
      </c>
      <c r="E22" s="1185">
        <v>-3.9319999999999999</v>
      </c>
      <c r="F22" s="1169">
        <v>-0.153</v>
      </c>
      <c r="G22" s="1169">
        <v>-38.296999999999997</v>
      </c>
      <c r="H22" s="1169">
        <v>38.122</v>
      </c>
      <c r="I22" s="1169">
        <v>198.11600000000001</v>
      </c>
      <c r="J22" s="1186">
        <v>32.655170000000012</v>
      </c>
    </row>
    <row r="23" spans="2:10">
      <c r="B23" s="1167" t="s">
        <v>510</v>
      </c>
      <c r="C23" s="1168">
        <v>314.32600000000002</v>
      </c>
      <c r="D23" s="1169">
        <v>5.9249999999999998</v>
      </c>
      <c r="E23" s="1185">
        <v>-8.6609999999999996</v>
      </c>
      <c r="F23" s="1169">
        <v>14.964</v>
      </c>
      <c r="G23" s="1169">
        <v>3.1930000000000001</v>
      </c>
      <c r="H23" s="1169">
        <v>-2.3530000000000002</v>
      </c>
      <c r="I23" s="1169">
        <v>327.39400000000001</v>
      </c>
      <c r="J23" s="1186">
        <v>16.421750000000028</v>
      </c>
    </row>
    <row r="24" spans="2:10" ht="25.5">
      <c r="B24" s="1167" t="s">
        <v>511</v>
      </c>
      <c r="C24" s="1168">
        <v>74.915000000000006</v>
      </c>
      <c r="D24" s="1169">
        <v>270.03399999999999</v>
      </c>
      <c r="E24" s="1185">
        <v>13.282</v>
      </c>
      <c r="F24" s="1169">
        <v>2.012</v>
      </c>
      <c r="G24" s="1169">
        <v>-1.571</v>
      </c>
      <c r="H24" s="1169">
        <v>0.13900000000000001</v>
      </c>
      <c r="I24" s="1169">
        <v>358.81099999999998</v>
      </c>
      <c r="J24" s="1186">
        <v>26.046100000000006</v>
      </c>
    </row>
    <row r="25" spans="2:10" ht="25.5">
      <c r="B25" s="1167" t="s">
        <v>512</v>
      </c>
      <c r="C25" s="1168">
        <v>655.37099999999998</v>
      </c>
      <c r="D25" s="1169">
        <v>40.514000000000003</v>
      </c>
      <c r="E25" s="1185">
        <v>2.246</v>
      </c>
      <c r="F25" s="1169">
        <v>-0.36499999999999999</v>
      </c>
      <c r="G25" s="1169">
        <v>0.314</v>
      </c>
      <c r="H25" s="1169">
        <v>2.8000000000000001E-2</v>
      </c>
      <c r="I25" s="1169">
        <v>698.10799999999995</v>
      </c>
      <c r="J25" s="1186">
        <v>-4.2889999999999415E-2</v>
      </c>
    </row>
    <row r="26" spans="2:10">
      <c r="B26" s="1167" t="s">
        <v>513</v>
      </c>
      <c r="C26" s="1168">
        <v>-6.0640000000000001</v>
      </c>
      <c r="D26" s="1169">
        <v>-2.3319999999999999</v>
      </c>
      <c r="E26" s="1185">
        <v>-3.0150000000000001</v>
      </c>
      <c r="F26" s="1169">
        <v>0.313</v>
      </c>
      <c r="G26" s="1169">
        <v>-1E-3</v>
      </c>
      <c r="H26" s="1169">
        <v>-2.9969999999999999</v>
      </c>
      <c r="I26" s="1169">
        <v>-14.096</v>
      </c>
      <c r="J26" s="1186">
        <v>8.2336300000000051</v>
      </c>
    </row>
    <row r="27" spans="2:10" ht="25.5">
      <c r="B27" s="1167" t="s">
        <v>514</v>
      </c>
      <c r="C27" s="1168">
        <v>-38.659999999999997</v>
      </c>
      <c r="D27" s="1169">
        <v>33.235999999999997</v>
      </c>
      <c r="E27" s="1185">
        <v>-5.1950000000000003</v>
      </c>
      <c r="F27" s="1169">
        <v>-3.23</v>
      </c>
      <c r="G27" s="1169">
        <v>-0.183</v>
      </c>
      <c r="H27" s="1169">
        <v>-11.045999999999999</v>
      </c>
      <c r="I27" s="1169">
        <v>-25.077999999999999</v>
      </c>
      <c r="J27" s="1186">
        <v>0.53974999999999995</v>
      </c>
    </row>
    <row r="28" spans="2:10">
      <c r="B28" s="1167" t="s">
        <v>515</v>
      </c>
      <c r="C28" s="1168">
        <v>212.53299999999999</v>
      </c>
      <c r="D28" s="1169">
        <v>-312.66899999999998</v>
      </c>
      <c r="E28" s="1185">
        <v>253.215</v>
      </c>
      <c r="F28" s="1169">
        <v>-0.47099999999999997</v>
      </c>
      <c r="G28" s="1169">
        <v>2.1680000000000001</v>
      </c>
      <c r="H28" s="1169">
        <v>-6.3460000000000001</v>
      </c>
      <c r="I28" s="1169">
        <v>148.43</v>
      </c>
      <c r="J28" s="1186">
        <v>46.799070000000007</v>
      </c>
    </row>
    <row r="29" spans="2:10">
      <c r="B29" s="1167" t="s">
        <v>516</v>
      </c>
      <c r="C29" s="1168">
        <v>-11.952999999999999</v>
      </c>
      <c r="D29" s="1169">
        <v>-19.478999999999999</v>
      </c>
      <c r="E29" s="1185">
        <v>9.0120000000000005</v>
      </c>
      <c r="F29" s="1169">
        <v>-1.194</v>
      </c>
      <c r="G29" s="1169">
        <v>6.431</v>
      </c>
      <c r="H29" s="1169">
        <v>0.78400000000000003</v>
      </c>
      <c r="I29" s="1169">
        <v>-16.399000000000001</v>
      </c>
      <c r="J29" s="1186">
        <v>5.8103599999999966</v>
      </c>
    </row>
    <row r="30" spans="2:10" ht="25.5">
      <c r="B30" s="1167" t="s">
        <v>517</v>
      </c>
      <c r="C30" s="1168">
        <v>2E-3</v>
      </c>
      <c r="D30" s="1169">
        <v>0</v>
      </c>
      <c r="E30" s="1185">
        <v>0</v>
      </c>
      <c r="F30" s="1169">
        <v>0</v>
      </c>
      <c r="G30" s="1169">
        <v>0</v>
      </c>
      <c r="H30" s="1169">
        <v>0</v>
      </c>
      <c r="I30" s="1169">
        <v>2E-3</v>
      </c>
      <c r="J30" s="1186">
        <v>1.9999999999999575E-5</v>
      </c>
    </row>
    <row r="31" spans="2:10" ht="25.5">
      <c r="B31" s="1167" t="s">
        <v>518</v>
      </c>
      <c r="C31" s="1168">
        <v>-364.911</v>
      </c>
      <c r="D31" s="1169">
        <v>-10.333</v>
      </c>
      <c r="E31" s="1185">
        <v>-1E-3</v>
      </c>
      <c r="F31" s="1169">
        <v>0</v>
      </c>
      <c r="G31" s="1169">
        <v>0</v>
      </c>
      <c r="H31" s="1169">
        <v>0.46400000000000002</v>
      </c>
      <c r="I31" s="1169">
        <v>-374.78100000000001</v>
      </c>
      <c r="J31" s="1186">
        <v>-6.7550000000002913E-2</v>
      </c>
    </row>
    <row r="32" spans="2:10" ht="25.5">
      <c r="B32" s="1167" t="s">
        <v>519</v>
      </c>
      <c r="C32" s="1168">
        <v>1307.9159999999999</v>
      </c>
      <c r="D32" s="1169">
        <v>92.495000000000005</v>
      </c>
      <c r="E32" s="1185">
        <v>-3.5000000000000003E-2</v>
      </c>
      <c r="F32" s="1169">
        <v>-2.4929999999999999</v>
      </c>
      <c r="G32" s="1169">
        <v>21.702999999999999</v>
      </c>
      <c r="H32" s="1169">
        <v>-14.377000000000001</v>
      </c>
      <c r="I32" s="1169">
        <v>1405.2090000000001</v>
      </c>
      <c r="J32" s="1186">
        <v>1.5508499999999767</v>
      </c>
    </row>
    <row r="33" spans="2:10" ht="25.5">
      <c r="B33" s="1167" t="s">
        <v>520</v>
      </c>
      <c r="C33" s="1168">
        <v>-2.7109999999999999</v>
      </c>
      <c r="D33" s="1169">
        <v>21.907</v>
      </c>
      <c r="E33" s="1185">
        <v>-1.538</v>
      </c>
      <c r="F33" s="1169">
        <v>-1.0820000000000001</v>
      </c>
      <c r="G33" s="1169">
        <v>0.93600000000000005</v>
      </c>
      <c r="H33" s="1169">
        <v>-2E-3</v>
      </c>
      <c r="I33" s="1169">
        <v>17.510000000000002</v>
      </c>
      <c r="J33" s="1186">
        <v>0.83993000000000029</v>
      </c>
    </row>
    <row r="34" spans="2:10">
      <c r="B34" s="1167" t="s">
        <v>7</v>
      </c>
      <c r="C34" s="1168">
        <v>2690.4839999999999</v>
      </c>
      <c r="D34" s="1169">
        <v>48.344999999999999</v>
      </c>
      <c r="E34" s="1185">
        <v>149.47399999999999</v>
      </c>
      <c r="F34" s="1169">
        <v>35.338000000000001</v>
      </c>
      <c r="G34" s="1169">
        <v>18.920999999999999</v>
      </c>
      <c r="H34" s="1169">
        <v>79.424999999999997</v>
      </c>
      <c r="I34" s="1169">
        <v>3021.9870000000001</v>
      </c>
      <c r="J34" s="1186">
        <v>169.02929999999981</v>
      </c>
    </row>
    <row r="35" spans="2:10">
      <c r="B35" s="1167" t="s">
        <v>521</v>
      </c>
      <c r="C35" s="1168">
        <v>249.13</v>
      </c>
      <c r="D35" s="1169">
        <v>-16.86</v>
      </c>
      <c r="E35" s="1185">
        <v>6.4550000000000001</v>
      </c>
      <c r="F35" s="1169">
        <v>1.4470000000000001</v>
      </c>
      <c r="G35" s="1169">
        <v>9.1929999999999996</v>
      </c>
      <c r="H35" s="1169">
        <v>1.484</v>
      </c>
      <c r="I35" s="1169">
        <v>250.84899999999999</v>
      </c>
      <c r="J35" s="1186">
        <v>6.2839999999999998</v>
      </c>
    </row>
    <row r="36" spans="2:10" ht="25.5">
      <c r="B36" s="1167" t="s">
        <v>522</v>
      </c>
      <c r="C36" s="1168">
        <v>-20.581</v>
      </c>
      <c r="D36" s="1169">
        <v>12.472</v>
      </c>
      <c r="E36" s="1185">
        <v>-5.782</v>
      </c>
      <c r="F36" s="1169">
        <v>15.176</v>
      </c>
      <c r="G36" s="1169">
        <v>1.288</v>
      </c>
      <c r="H36" s="1169">
        <v>-7.1740000000000004</v>
      </c>
      <c r="I36" s="1169">
        <v>-4.601</v>
      </c>
      <c r="J36" s="1186">
        <v>-1.1329699999999721</v>
      </c>
    </row>
    <row r="37" spans="2:10">
      <c r="B37" s="1167" t="s">
        <v>9</v>
      </c>
      <c r="C37" s="1168">
        <v>-14.162000000000001</v>
      </c>
      <c r="D37" s="1169">
        <v>7.5529999999999999</v>
      </c>
      <c r="E37" s="1185">
        <v>-5.3419999999999996</v>
      </c>
      <c r="F37" s="1169">
        <v>5.4139999999999997</v>
      </c>
      <c r="G37" s="1169">
        <v>0.28399999999999997</v>
      </c>
      <c r="H37" s="1169">
        <v>-3.6840000000000002</v>
      </c>
      <c r="I37" s="1169">
        <v>-9.9369999999999994</v>
      </c>
      <c r="J37" s="1186">
        <v>-2.7565600000000012</v>
      </c>
    </row>
    <row r="38" spans="2:10">
      <c r="B38" s="1167" t="s">
        <v>10</v>
      </c>
      <c r="C38" s="1168">
        <v>15.115</v>
      </c>
      <c r="D38" s="1169">
        <v>-18.77</v>
      </c>
      <c r="E38" s="1185">
        <v>18.251000000000001</v>
      </c>
      <c r="F38" s="1169">
        <v>1.833</v>
      </c>
      <c r="G38" s="1169">
        <v>2.8769999999999998</v>
      </c>
      <c r="H38" s="1169">
        <v>-17.606999999999999</v>
      </c>
      <c r="I38" s="1169">
        <v>1.6990000000000001</v>
      </c>
      <c r="J38" s="1186">
        <v>-9.5553399999999957</v>
      </c>
    </row>
    <row r="39" spans="2:10">
      <c r="B39" s="1167" t="s">
        <v>523</v>
      </c>
      <c r="C39" s="1168">
        <v>-59.878999999999998</v>
      </c>
      <c r="D39" s="1169">
        <v>3.05</v>
      </c>
      <c r="E39" s="1185">
        <v>-0.14299999999999999</v>
      </c>
      <c r="F39" s="1169">
        <v>0.36599999999999999</v>
      </c>
      <c r="G39" s="1169">
        <v>0.34100000000000003</v>
      </c>
      <c r="H39" s="1169">
        <v>-7.8E-2</v>
      </c>
      <c r="I39" s="1169">
        <v>-56.343000000000004</v>
      </c>
      <c r="J39" s="1186">
        <v>2.2536499999999977</v>
      </c>
    </row>
    <row r="40" spans="2:10">
      <c r="B40" s="1167" t="s">
        <v>524</v>
      </c>
      <c r="C40" s="1168">
        <v>-0.73699999999999999</v>
      </c>
      <c r="D40" s="1169">
        <v>-9.3160000000000007</v>
      </c>
      <c r="E40" s="1185">
        <v>-1.274</v>
      </c>
      <c r="F40" s="1169">
        <v>8.6940000000000008</v>
      </c>
      <c r="G40" s="1169">
        <v>1.4850000000000001</v>
      </c>
      <c r="H40" s="1169">
        <v>0.34699999999999998</v>
      </c>
      <c r="I40" s="1169">
        <v>-0.80100000000000005</v>
      </c>
      <c r="J40" s="1186">
        <v>3.6972000000000009</v>
      </c>
    </row>
    <row r="41" spans="2:10">
      <c r="B41" s="1167" t="s">
        <v>516</v>
      </c>
      <c r="C41" s="1168">
        <v>-14.569000000000001</v>
      </c>
      <c r="D41" s="1169">
        <v>-5.79</v>
      </c>
      <c r="E41" s="1185">
        <v>-0.36799999999999999</v>
      </c>
      <c r="F41" s="1169">
        <v>0.33500000000000002</v>
      </c>
      <c r="G41" s="1169">
        <v>0.105</v>
      </c>
      <c r="H41" s="1169">
        <v>2.9119999999999999</v>
      </c>
      <c r="I41" s="1169">
        <v>-17.375</v>
      </c>
      <c r="J41" s="1186">
        <v>1.6117599999999994</v>
      </c>
    </row>
    <row r="42" spans="2:10" ht="13.5" thickBot="1">
      <c r="B42" s="1171" t="s">
        <v>17</v>
      </c>
      <c r="C42" s="1172">
        <v>-550.48699999999997</v>
      </c>
      <c r="D42" s="1173">
        <v>-3.0960000000000001</v>
      </c>
      <c r="E42" s="1187">
        <v>2.1240000000000001</v>
      </c>
      <c r="F42" s="1173">
        <v>0.376</v>
      </c>
      <c r="G42" s="1173">
        <v>0.89900000000000002</v>
      </c>
      <c r="H42" s="1173">
        <v>-1.464</v>
      </c>
      <c r="I42" s="1173">
        <v>-551.64800000000002</v>
      </c>
      <c r="J42" s="1188">
        <v>-0.4109400000000023</v>
      </c>
    </row>
    <row r="43" spans="2:10" ht="13.5" thickBot="1">
      <c r="B43" s="1175" t="s">
        <v>525</v>
      </c>
      <c r="C43" s="1176">
        <v>6988.3739999999998</v>
      </c>
      <c r="D43" s="1176">
        <v>-848.03599999999994</v>
      </c>
      <c r="E43" s="1189">
        <v>246.42099999999999</v>
      </c>
      <c r="F43" s="1176">
        <v>403.79300000000001</v>
      </c>
      <c r="G43" s="1176">
        <v>237.08</v>
      </c>
      <c r="H43" s="1176">
        <v>-207.02600000000001</v>
      </c>
      <c r="I43" s="1176">
        <v>6820.6059999999998</v>
      </c>
      <c r="J43" s="1176">
        <v>480.90651000000162</v>
      </c>
    </row>
  </sheetData>
  <mergeCells count="2">
    <mergeCell ref="B3:J3"/>
    <mergeCell ref="I5:J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6"/>
  <sheetViews>
    <sheetView workbookViewId="0"/>
  </sheetViews>
  <sheetFormatPr defaultColWidth="9.140625" defaultRowHeight="12.75"/>
  <cols>
    <col min="1" max="1" width="37.85546875" style="1127" customWidth="1"/>
    <col min="2" max="2" width="9.28515625" style="1127" bestFit="1" customWidth="1"/>
    <col min="3" max="3" width="5" style="1127" bestFit="1" customWidth="1"/>
    <col min="4" max="4" width="6.7109375" style="1127" bestFit="1" customWidth="1"/>
    <col min="5" max="5" width="5" style="1127" bestFit="1" customWidth="1"/>
    <col min="6" max="7" width="8" style="1127" bestFit="1" customWidth="1"/>
    <col min="8" max="8" width="9.28515625" style="1127" bestFit="1" customWidth="1"/>
    <col min="9" max="9" width="8" style="1127" bestFit="1" customWidth="1"/>
    <col min="10" max="10" width="9.28515625" style="1127" customWidth="1"/>
    <col min="11" max="11" width="8" style="1127" bestFit="1" customWidth="1"/>
    <col min="12" max="12" width="5" style="1127" bestFit="1" customWidth="1"/>
    <col min="13" max="13" width="6.7109375" style="1127" bestFit="1" customWidth="1"/>
    <col min="14" max="14" width="5" style="1127" bestFit="1" customWidth="1"/>
    <col min="15" max="15" width="6.140625" style="1127" bestFit="1" customWidth="1"/>
    <col min="16" max="16" width="6.7109375" style="1127" bestFit="1" customWidth="1"/>
    <col min="17" max="17" width="8" style="1127" bestFit="1" customWidth="1"/>
    <col min="18" max="18" width="6.7109375" style="1127" bestFit="1" customWidth="1"/>
    <col min="19" max="19" width="9.28515625" style="1127" bestFit="1" customWidth="1"/>
    <col min="20" max="20" width="8" style="1127" bestFit="1" customWidth="1"/>
    <col min="21" max="21" width="5" style="1127" bestFit="1" customWidth="1"/>
    <col min="22" max="22" width="6.7109375" style="1127" bestFit="1" customWidth="1"/>
    <col min="23" max="23" width="5" style="1127" bestFit="1" customWidth="1"/>
    <col min="24" max="24" width="6.7109375" style="1127" bestFit="1" customWidth="1"/>
    <col min="25" max="26" width="8" style="1127" bestFit="1" customWidth="1"/>
    <col min="27" max="27" width="6.7109375" style="1127" bestFit="1" customWidth="1"/>
    <col min="28" max="28" width="9.28515625" style="1127" customWidth="1"/>
    <col min="29" max="29" width="9.28515625" style="1127" bestFit="1" customWidth="1"/>
    <col min="30" max="30" width="6.7109375" style="1127" bestFit="1" customWidth="1"/>
    <col min="31" max="31" width="8" style="1127" bestFit="1" customWidth="1"/>
    <col min="32" max="32" width="6.7109375" style="1127" bestFit="1" customWidth="1"/>
    <col min="33" max="34" width="8" style="1127" bestFit="1" customWidth="1"/>
    <col min="35" max="35" width="9.28515625" style="1127" bestFit="1" customWidth="1"/>
    <col min="36" max="36" width="8" style="1127" bestFit="1" customWidth="1"/>
    <col min="37" max="37" width="9.28515625" style="1127" customWidth="1"/>
    <col min="38" max="16384" width="9.140625" style="1127"/>
  </cols>
  <sheetData>
    <row r="1" spans="1:37">
      <c r="AJ1" s="2219" t="s">
        <v>550</v>
      </c>
      <c r="AK1" s="2220"/>
    </row>
    <row r="3" spans="1:37" ht="14.25">
      <c r="A3" s="2221" t="s">
        <v>551</v>
      </c>
      <c r="B3" s="2221"/>
      <c r="C3" s="2221"/>
      <c r="D3" s="2221"/>
      <c r="E3" s="2221"/>
      <c r="F3" s="2221"/>
      <c r="G3" s="2221"/>
      <c r="H3" s="2221"/>
      <c r="I3" s="2221"/>
      <c r="J3" s="2221"/>
      <c r="K3" s="2221"/>
      <c r="L3" s="2221"/>
      <c r="M3" s="2221"/>
      <c r="N3" s="2221"/>
      <c r="O3" s="2221"/>
      <c r="P3" s="2221"/>
      <c r="Q3" s="2221"/>
      <c r="R3" s="2221"/>
      <c r="S3" s="2221"/>
      <c r="T3" s="2221"/>
      <c r="U3" s="2221"/>
      <c r="V3" s="2221"/>
      <c r="W3" s="2221"/>
      <c r="X3" s="2221"/>
      <c r="Y3" s="2221"/>
      <c r="Z3" s="2221"/>
      <c r="AA3" s="2221"/>
      <c r="AB3" s="2221"/>
      <c r="AC3" s="2221"/>
      <c r="AD3" s="2221"/>
      <c r="AE3" s="2221"/>
      <c r="AF3" s="2221"/>
      <c r="AG3" s="2221"/>
      <c r="AH3" s="2221"/>
      <c r="AI3" s="2221"/>
      <c r="AJ3" s="1128"/>
      <c r="AK3" s="1128"/>
    </row>
    <row r="4" spans="1:37" ht="14.25">
      <c r="A4" s="1128"/>
      <c r="B4" s="1128"/>
      <c r="C4" s="1128"/>
      <c r="D4" s="1128"/>
      <c r="E4" s="1128"/>
      <c r="F4" s="1128"/>
      <c r="G4" s="1128"/>
      <c r="H4" s="1128"/>
      <c r="I4" s="1128"/>
      <c r="J4" s="1128"/>
      <c r="K4" s="1128"/>
      <c r="L4" s="1128"/>
      <c r="M4" s="1128"/>
      <c r="N4" s="1128"/>
      <c r="O4" s="1128"/>
      <c r="P4" s="1128"/>
      <c r="Q4" s="1128"/>
      <c r="R4" s="1128"/>
      <c r="S4" s="1128"/>
      <c r="T4" s="1128"/>
      <c r="U4" s="1128"/>
      <c r="V4" s="1128"/>
      <c r="W4" s="1128"/>
      <c r="X4" s="1128"/>
      <c r="Y4" s="1128"/>
      <c r="Z4" s="1128"/>
      <c r="AA4" s="1128"/>
      <c r="AB4" s="1128"/>
      <c r="AC4" s="1128"/>
      <c r="AD4" s="1128"/>
      <c r="AE4" s="1128"/>
      <c r="AF4" s="1128"/>
      <c r="AG4" s="1128"/>
      <c r="AH4" s="1128"/>
      <c r="AI4" s="1128"/>
      <c r="AJ4" s="1128"/>
      <c r="AK4" s="1128"/>
    </row>
    <row r="5" spans="1:37" ht="13.5" thickBot="1">
      <c r="AI5" s="2222" t="s">
        <v>0</v>
      </c>
      <c r="AJ5" s="2222"/>
      <c r="AK5" s="2222"/>
    </row>
    <row r="6" spans="1:37" s="1129" customFormat="1" ht="12.75" customHeight="1">
      <c r="A6" s="2232" t="s">
        <v>485</v>
      </c>
      <c r="B6" s="2226" t="s">
        <v>486</v>
      </c>
      <c r="C6" s="2227"/>
      <c r="D6" s="2227"/>
      <c r="E6" s="2227"/>
      <c r="F6" s="2227"/>
      <c r="G6" s="2227"/>
      <c r="H6" s="2227"/>
      <c r="I6" s="2227"/>
      <c r="J6" s="2228"/>
      <c r="K6" s="2226" t="s">
        <v>487</v>
      </c>
      <c r="L6" s="2227"/>
      <c r="M6" s="2227"/>
      <c r="N6" s="2227"/>
      <c r="O6" s="2227"/>
      <c r="P6" s="2227"/>
      <c r="Q6" s="2227"/>
      <c r="R6" s="2227"/>
      <c r="S6" s="2228"/>
      <c r="T6" s="2226" t="s">
        <v>488</v>
      </c>
      <c r="U6" s="2227"/>
      <c r="V6" s="2227"/>
      <c r="W6" s="2227"/>
      <c r="X6" s="2227"/>
      <c r="Y6" s="2227"/>
      <c r="Z6" s="2227"/>
      <c r="AA6" s="2227"/>
      <c r="AB6" s="2228"/>
      <c r="AC6" s="2226" t="s">
        <v>489</v>
      </c>
      <c r="AD6" s="2227"/>
      <c r="AE6" s="2227"/>
      <c r="AF6" s="2227"/>
      <c r="AG6" s="2227"/>
      <c r="AH6" s="2227"/>
      <c r="AI6" s="2227"/>
      <c r="AJ6" s="2227"/>
      <c r="AK6" s="2228"/>
    </row>
    <row r="7" spans="1:37" s="1129" customFormat="1" ht="13.5" thickBot="1">
      <c r="A7" s="2240"/>
      <c r="B7" s="2229"/>
      <c r="C7" s="2230"/>
      <c r="D7" s="2230"/>
      <c r="E7" s="2230"/>
      <c r="F7" s="2230"/>
      <c r="G7" s="2230"/>
      <c r="H7" s="2230"/>
      <c r="I7" s="2230"/>
      <c r="J7" s="2231"/>
      <c r="K7" s="2229"/>
      <c r="L7" s="2230"/>
      <c r="M7" s="2230"/>
      <c r="N7" s="2230"/>
      <c r="O7" s="2230"/>
      <c r="P7" s="2230"/>
      <c r="Q7" s="2230"/>
      <c r="R7" s="2230"/>
      <c r="S7" s="2231"/>
      <c r="T7" s="2229"/>
      <c r="U7" s="2230"/>
      <c r="V7" s="2230"/>
      <c r="W7" s="2230"/>
      <c r="X7" s="2230"/>
      <c r="Y7" s="2230"/>
      <c r="Z7" s="2230"/>
      <c r="AA7" s="2230"/>
      <c r="AB7" s="2231"/>
      <c r="AC7" s="2229"/>
      <c r="AD7" s="2230"/>
      <c r="AE7" s="2230"/>
      <c r="AF7" s="2230"/>
      <c r="AG7" s="2230"/>
      <c r="AH7" s="2230"/>
      <c r="AI7" s="2230"/>
      <c r="AJ7" s="2230"/>
      <c r="AK7" s="2231"/>
    </row>
    <row r="8" spans="1:37" ht="13.5" thickBot="1">
      <c r="A8" s="2241"/>
      <c r="B8" s="1190" t="s">
        <v>490</v>
      </c>
      <c r="C8" s="1131" t="s">
        <v>491</v>
      </c>
      <c r="D8" s="1131" t="s">
        <v>492</v>
      </c>
      <c r="E8" s="1131" t="s">
        <v>493</v>
      </c>
      <c r="F8" s="1131" t="s">
        <v>494</v>
      </c>
      <c r="G8" s="1131" t="s">
        <v>495</v>
      </c>
      <c r="H8" s="1131" t="s">
        <v>496</v>
      </c>
      <c r="I8" s="1131" t="s">
        <v>552</v>
      </c>
      <c r="J8" s="1191" t="s">
        <v>553</v>
      </c>
      <c r="K8" s="1190" t="s">
        <v>490</v>
      </c>
      <c r="L8" s="1131" t="s">
        <v>491</v>
      </c>
      <c r="M8" s="1131" t="s">
        <v>492</v>
      </c>
      <c r="N8" s="1131" t="s">
        <v>493</v>
      </c>
      <c r="O8" s="1131" t="s">
        <v>494</v>
      </c>
      <c r="P8" s="1131" t="s">
        <v>495</v>
      </c>
      <c r="Q8" s="1131" t="s">
        <v>496</v>
      </c>
      <c r="R8" s="1131" t="s">
        <v>552</v>
      </c>
      <c r="S8" s="1191" t="s">
        <v>553</v>
      </c>
      <c r="T8" s="1190" t="s">
        <v>490</v>
      </c>
      <c r="U8" s="1131" t="s">
        <v>491</v>
      </c>
      <c r="V8" s="1131" t="s">
        <v>492</v>
      </c>
      <c r="W8" s="1131" t="s">
        <v>493</v>
      </c>
      <c r="X8" s="1131" t="s">
        <v>494</v>
      </c>
      <c r="Y8" s="1131" t="s">
        <v>495</v>
      </c>
      <c r="Z8" s="1131" t="s">
        <v>496</v>
      </c>
      <c r="AA8" s="1131" t="s">
        <v>552</v>
      </c>
      <c r="AB8" s="1191" t="s">
        <v>553</v>
      </c>
      <c r="AC8" s="1190" t="s">
        <v>490</v>
      </c>
      <c r="AD8" s="1131" t="s">
        <v>491</v>
      </c>
      <c r="AE8" s="1131" t="s">
        <v>492</v>
      </c>
      <c r="AF8" s="1131" t="s">
        <v>493</v>
      </c>
      <c r="AG8" s="1131" t="s">
        <v>494</v>
      </c>
      <c r="AH8" s="1131" t="s">
        <v>495</v>
      </c>
      <c r="AI8" s="1131" t="s">
        <v>496</v>
      </c>
      <c r="AJ8" s="1131" t="s">
        <v>552</v>
      </c>
      <c r="AK8" s="1191" t="s">
        <v>553</v>
      </c>
    </row>
    <row r="9" spans="1:37">
      <c r="A9" s="1192" t="s">
        <v>12</v>
      </c>
      <c r="B9" s="1193">
        <v>7.8819999999999997</v>
      </c>
      <c r="C9" s="1194">
        <v>0.114</v>
      </c>
      <c r="D9" s="1194">
        <v>1.012</v>
      </c>
      <c r="E9" s="1194">
        <v>2.9809999999999999</v>
      </c>
      <c r="F9" s="1194">
        <v>7.5419999999999998</v>
      </c>
      <c r="G9" s="1194">
        <v>3.0790000000000002</v>
      </c>
      <c r="H9" s="1194">
        <v>19.629000000000001</v>
      </c>
      <c r="I9" s="1194">
        <v>5.4074099999999996</v>
      </c>
      <c r="J9" s="1195">
        <v>13.475</v>
      </c>
      <c r="K9" s="1193">
        <v>0</v>
      </c>
      <c r="L9" s="1194">
        <v>0</v>
      </c>
      <c r="M9" s="1194">
        <v>1.623</v>
      </c>
      <c r="N9" s="1194">
        <v>0.55800000000000005</v>
      </c>
      <c r="O9" s="1194">
        <v>3.2000000000000001E-2</v>
      </c>
      <c r="P9" s="1194">
        <v>0.96899999999999997</v>
      </c>
      <c r="Q9" s="1194">
        <v>2.6240000000000001</v>
      </c>
      <c r="R9" s="1194">
        <v>1.62879</v>
      </c>
      <c r="S9" s="1195">
        <v>0</v>
      </c>
      <c r="T9" s="1193">
        <v>55.25</v>
      </c>
      <c r="U9" s="1194">
        <v>0.56799999999999995</v>
      </c>
      <c r="V9" s="1194">
        <v>8.0850000000000009</v>
      </c>
      <c r="W9" s="1194">
        <v>6.9000000000000006E-2</v>
      </c>
      <c r="X9" s="1194">
        <v>0.27</v>
      </c>
      <c r="Y9" s="1194">
        <v>0.78500000000000003</v>
      </c>
      <c r="Z9" s="1194">
        <v>64.957999999999998</v>
      </c>
      <c r="AA9" s="1194">
        <v>32.803779999999996</v>
      </c>
      <c r="AB9" s="1195">
        <v>0</v>
      </c>
      <c r="AC9" s="1193">
        <v>63.131999999999998</v>
      </c>
      <c r="AD9" s="1194">
        <v>0.68200000000000005</v>
      </c>
      <c r="AE9" s="1194">
        <v>10.72</v>
      </c>
      <c r="AF9" s="1194">
        <v>3.6080000000000001</v>
      </c>
      <c r="AG9" s="1194">
        <v>7.8440000000000003</v>
      </c>
      <c r="AH9" s="1194">
        <v>4.8330000000000002</v>
      </c>
      <c r="AI9" s="1194">
        <v>87.210999999999999</v>
      </c>
      <c r="AJ9" s="1194">
        <v>39.839980000000004</v>
      </c>
      <c r="AK9" s="1195">
        <v>13.475</v>
      </c>
    </row>
    <row r="10" spans="1:37">
      <c r="A10" s="1196" t="s">
        <v>497</v>
      </c>
      <c r="B10" s="1197">
        <v>1.4790000000000001</v>
      </c>
      <c r="C10" s="1139">
        <v>4.5999999999999999E-2</v>
      </c>
      <c r="D10" s="1139">
        <v>156.654</v>
      </c>
      <c r="E10" s="1139">
        <v>4.2949999999999999</v>
      </c>
      <c r="F10" s="1139">
        <v>0.78600000000000003</v>
      </c>
      <c r="G10" s="1139">
        <v>0.20899999999999999</v>
      </c>
      <c r="H10" s="1139">
        <v>159.17400000000001</v>
      </c>
      <c r="I10" s="1139">
        <v>71.357320000000001</v>
      </c>
      <c r="J10" s="1198">
        <v>2.5339999999999998</v>
      </c>
      <c r="K10" s="1197">
        <v>2.306</v>
      </c>
      <c r="L10" s="1139">
        <v>3.1E-2</v>
      </c>
      <c r="M10" s="1139">
        <v>0</v>
      </c>
      <c r="N10" s="1139">
        <v>0</v>
      </c>
      <c r="O10" s="1139">
        <v>1.2E-2</v>
      </c>
      <c r="P10" s="1139">
        <v>0</v>
      </c>
      <c r="Q10" s="1139">
        <v>2.3490000000000002</v>
      </c>
      <c r="R10" s="1139">
        <v>2.3739999999999997E-2</v>
      </c>
      <c r="S10" s="1198">
        <v>11.988</v>
      </c>
      <c r="T10" s="1197">
        <v>3.69</v>
      </c>
      <c r="U10" s="1139">
        <v>6.0000000000000001E-3</v>
      </c>
      <c r="V10" s="1139">
        <v>0</v>
      </c>
      <c r="W10" s="1139">
        <v>0</v>
      </c>
      <c r="X10" s="1139">
        <v>0.127</v>
      </c>
      <c r="Y10" s="1139">
        <v>3.1E-2</v>
      </c>
      <c r="Z10" s="1139">
        <v>3.8540000000000001</v>
      </c>
      <c r="AA10" s="1139">
        <v>7.6540000000000011E-2</v>
      </c>
      <c r="AB10" s="1198">
        <v>7.1929999999999996</v>
      </c>
      <c r="AC10" s="1197">
        <v>7.4749999999999996</v>
      </c>
      <c r="AD10" s="1139">
        <v>8.3000000000000004E-2</v>
      </c>
      <c r="AE10" s="1139">
        <v>156.654</v>
      </c>
      <c r="AF10" s="1139">
        <v>4.2949999999999999</v>
      </c>
      <c r="AG10" s="1139">
        <v>0.92500000000000004</v>
      </c>
      <c r="AH10" s="1139">
        <v>0.24</v>
      </c>
      <c r="AI10" s="1139">
        <v>165.37700000000001</v>
      </c>
      <c r="AJ10" s="1139">
        <v>71.457599999999999</v>
      </c>
      <c r="AK10" s="1198">
        <v>21.715</v>
      </c>
    </row>
    <row r="11" spans="1:37">
      <c r="A11" s="1196" t="s">
        <v>538</v>
      </c>
      <c r="B11" s="1197">
        <v>324.67399999999998</v>
      </c>
      <c r="C11" s="1139">
        <v>1.6779999999999999</v>
      </c>
      <c r="D11" s="1139">
        <v>6.101</v>
      </c>
      <c r="E11" s="1139">
        <v>4.1059999999999999</v>
      </c>
      <c r="F11" s="1139">
        <v>4.9909999999999997</v>
      </c>
      <c r="G11" s="1139">
        <v>60.405000000000001</v>
      </c>
      <c r="H11" s="1139">
        <v>397.84899999999999</v>
      </c>
      <c r="I11" s="1139">
        <v>27.549569999999999</v>
      </c>
      <c r="J11" s="1198">
        <v>50.866999999999997</v>
      </c>
      <c r="K11" s="1197">
        <v>0</v>
      </c>
      <c r="L11" s="1139">
        <v>0</v>
      </c>
      <c r="M11" s="1139">
        <v>0</v>
      </c>
      <c r="N11" s="1139">
        <v>0</v>
      </c>
      <c r="O11" s="1139">
        <v>2.6760000000000002</v>
      </c>
      <c r="P11" s="1139">
        <v>8.0540000000000003</v>
      </c>
      <c r="Q11" s="1139">
        <v>10.73</v>
      </c>
      <c r="R11" s="1139">
        <v>0.28782999999999997</v>
      </c>
      <c r="S11" s="1198">
        <v>0</v>
      </c>
      <c r="T11" s="1197">
        <v>48.792000000000002</v>
      </c>
      <c r="U11" s="1139">
        <v>0.19800000000000001</v>
      </c>
      <c r="V11" s="1139">
        <v>0.39900000000000002</v>
      </c>
      <c r="W11" s="1139">
        <v>4.2999999999999997E-2</v>
      </c>
      <c r="X11" s="1139">
        <v>1.798</v>
      </c>
      <c r="Y11" s="1139">
        <v>3.8220000000000001</v>
      </c>
      <c r="Z11" s="1139">
        <v>55.009</v>
      </c>
      <c r="AA11" s="1139">
        <v>3.5449699999999997</v>
      </c>
      <c r="AB11" s="1198">
        <v>0.70699999999999996</v>
      </c>
      <c r="AC11" s="1197">
        <v>373.46600000000001</v>
      </c>
      <c r="AD11" s="1139">
        <v>1.8759999999999999</v>
      </c>
      <c r="AE11" s="1139">
        <v>6.5</v>
      </c>
      <c r="AF11" s="1139">
        <v>4.149</v>
      </c>
      <c r="AG11" s="1139">
        <v>9.4649999999999999</v>
      </c>
      <c r="AH11" s="1139">
        <v>72.281000000000006</v>
      </c>
      <c r="AI11" s="1139">
        <v>463.58800000000002</v>
      </c>
      <c r="AJ11" s="1139">
        <v>31.382369999999998</v>
      </c>
      <c r="AK11" s="1198">
        <v>51.573999999999998</v>
      </c>
    </row>
    <row r="12" spans="1:37" ht="25.5">
      <c r="A12" s="1196" t="s">
        <v>499</v>
      </c>
      <c r="B12" s="1197">
        <v>57.823</v>
      </c>
      <c r="C12" s="1139">
        <v>0.251</v>
      </c>
      <c r="D12" s="1139">
        <v>0.68100000000000005</v>
      </c>
      <c r="E12" s="1139">
        <v>0.32500000000000001</v>
      </c>
      <c r="F12" s="1139">
        <v>3.4910000000000001</v>
      </c>
      <c r="G12" s="1139">
        <v>3.4860000000000002</v>
      </c>
      <c r="H12" s="1139">
        <v>65.731999999999999</v>
      </c>
      <c r="I12" s="1139">
        <v>9.43093</v>
      </c>
      <c r="J12" s="1198">
        <v>0</v>
      </c>
      <c r="K12" s="1197">
        <v>11.656000000000001</v>
      </c>
      <c r="L12" s="1139">
        <v>0.03</v>
      </c>
      <c r="M12" s="1139">
        <v>0</v>
      </c>
      <c r="N12" s="1139">
        <v>0</v>
      </c>
      <c r="O12" s="1139">
        <v>1.9770000000000001</v>
      </c>
      <c r="P12" s="1139">
        <v>0.27800000000000002</v>
      </c>
      <c r="Q12" s="1139">
        <v>13.941000000000001</v>
      </c>
      <c r="R12" s="1139">
        <v>2.1243799999999999</v>
      </c>
      <c r="S12" s="1198">
        <v>20.454000000000001</v>
      </c>
      <c r="T12" s="1197">
        <v>0.63300000000000001</v>
      </c>
      <c r="U12" s="1139">
        <v>1E-3</v>
      </c>
      <c r="V12" s="1139">
        <v>0</v>
      </c>
      <c r="W12" s="1139">
        <v>0</v>
      </c>
      <c r="X12" s="1139">
        <v>0.157</v>
      </c>
      <c r="Y12" s="1139">
        <v>0.184</v>
      </c>
      <c r="Z12" s="1139">
        <v>0.97499999999999998</v>
      </c>
      <c r="AA12" s="1139">
        <v>0.12881000000000001</v>
      </c>
      <c r="AB12" s="1198">
        <v>0</v>
      </c>
      <c r="AC12" s="1197">
        <v>70.111999999999995</v>
      </c>
      <c r="AD12" s="1139">
        <v>0.28199999999999997</v>
      </c>
      <c r="AE12" s="1139">
        <v>0.68100000000000005</v>
      </c>
      <c r="AF12" s="1139">
        <v>0.32500000000000001</v>
      </c>
      <c r="AG12" s="1139">
        <v>5.625</v>
      </c>
      <c r="AH12" s="1139">
        <v>3.948</v>
      </c>
      <c r="AI12" s="1139">
        <v>80.647999999999996</v>
      </c>
      <c r="AJ12" s="1139">
        <v>11.68412</v>
      </c>
      <c r="AK12" s="1198">
        <v>20.454000000000001</v>
      </c>
    </row>
    <row r="13" spans="1:37" ht="38.25">
      <c r="A13" s="1196" t="s">
        <v>500</v>
      </c>
      <c r="B13" s="1197">
        <v>9.0449999999999999</v>
      </c>
      <c r="C13" s="1139">
        <v>3.5000000000000003E-2</v>
      </c>
      <c r="D13" s="1139">
        <v>1.139</v>
      </c>
      <c r="E13" s="1139">
        <v>0.36099999999999999</v>
      </c>
      <c r="F13" s="1139">
        <v>7.93</v>
      </c>
      <c r="G13" s="1139">
        <v>4.7720000000000002</v>
      </c>
      <c r="H13" s="1139">
        <v>22.920999999999999</v>
      </c>
      <c r="I13" s="1139">
        <v>3.5557099999999999</v>
      </c>
      <c r="J13" s="1198">
        <v>0</v>
      </c>
      <c r="K13" s="1197">
        <v>0</v>
      </c>
      <c r="L13" s="1139">
        <v>0</v>
      </c>
      <c r="M13" s="1139">
        <v>0</v>
      </c>
      <c r="N13" s="1139">
        <v>0</v>
      </c>
      <c r="O13" s="1139">
        <v>9.0999999999999998E-2</v>
      </c>
      <c r="P13" s="1139">
        <v>21.742000000000001</v>
      </c>
      <c r="Q13" s="1139">
        <v>21.832999999999998</v>
      </c>
      <c r="R13" s="1139">
        <v>1.2527200000000001</v>
      </c>
      <c r="S13" s="1198">
        <v>0</v>
      </c>
      <c r="T13" s="1197">
        <v>23.718</v>
      </c>
      <c r="U13" s="1139">
        <v>0.122</v>
      </c>
      <c r="V13" s="1139">
        <v>1.2110000000000001</v>
      </c>
      <c r="W13" s="1139">
        <v>0.622</v>
      </c>
      <c r="X13" s="1139">
        <v>1.738</v>
      </c>
      <c r="Y13" s="1139">
        <v>0.182</v>
      </c>
      <c r="Z13" s="1139">
        <v>26.971</v>
      </c>
      <c r="AA13" s="1139">
        <v>2.8488099999999998</v>
      </c>
      <c r="AB13" s="1198">
        <v>0</v>
      </c>
      <c r="AC13" s="1197">
        <v>32.762999999999998</v>
      </c>
      <c r="AD13" s="1139">
        <v>0.157</v>
      </c>
      <c r="AE13" s="1139">
        <v>2.35</v>
      </c>
      <c r="AF13" s="1139">
        <v>0.98299999999999998</v>
      </c>
      <c r="AG13" s="1139">
        <v>9.7590000000000003</v>
      </c>
      <c r="AH13" s="1139">
        <v>26.696000000000002</v>
      </c>
      <c r="AI13" s="1139">
        <v>71.724999999999994</v>
      </c>
      <c r="AJ13" s="1139">
        <v>7.6572399999999998</v>
      </c>
      <c r="AK13" s="1198">
        <v>0</v>
      </c>
    </row>
    <row r="14" spans="1:37" ht="25.5">
      <c r="A14" s="1196" t="s">
        <v>501</v>
      </c>
      <c r="B14" s="1197">
        <v>20.806000000000001</v>
      </c>
      <c r="C14" s="1139">
        <v>0.22600000000000001</v>
      </c>
      <c r="D14" s="1139">
        <v>6.6000000000000003E-2</v>
      </c>
      <c r="E14" s="1139">
        <v>0.28199999999999997</v>
      </c>
      <c r="F14" s="1139">
        <v>8.92</v>
      </c>
      <c r="G14" s="1139">
        <v>117.565</v>
      </c>
      <c r="H14" s="1139">
        <v>147.583</v>
      </c>
      <c r="I14" s="1139">
        <v>4.6335299999999995</v>
      </c>
      <c r="J14" s="1198">
        <v>5.6669999999999998</v>
      </c>
      <c r="K14" s="1197">
        <v>0</v>
      </c>
      <c r="L14" s="1139">
        <v>0</v>
      </c>
      <c r="M14" s="1139">
        <v>0</v>
      </c>
      <c r="N14" s="1139">
        <v>0</v>
      </c>
      <c r="O14" s="1139">
        <v>0.10199999999999999</v>
      </c>
      <c r="P14" s="1139">
        <v>0.751</v>
      </c>
      <c r="Q14" s="1139">
        <v>0.85299999999999998</v>
      </c>
      <c r="R14" s="1139">
        <v>0.13985</v>
      </c>
      <c r="S14" s="1198">
        <v>0</v>
      </c>
      <c r="T14" s="1197">
        <v>81.099999999999994</v>
      </c>
      <c r="U14" s="1139">
        <v>5.6000000000000001E-2</v>
      </c>
      <c r="V14" s="1139">
        <v>0</v>
      </c>
      <c r="W14" s="1139">
        <v>0</v>
      </c>
      <c r="X14" s="1139">
        <v>0.187</v>
      </c>
      <c r="Y14" s="1139">
        <v>9.7349999999999994</v>
      </c>
      <c r="Z14" s="1139">
        <v>91.078000000000003</v>
      </c>
      <c r="AA14" s="1139">
        <v>0.87502999999999997</v>
      </c>
      <c r="AB14" s="1198">
        <v>0</v>
      </c>
      <c r="AC14" s="1197">
        <v>101.90600000000001</v>
      </c>
      <c r="AD14" s="1139">
        <v>0.28199999999999997</v>
      </c>
      <c r="AE14" s="1139">
        <v>6.6000000000000003E-2</v>
      </c>
      <c r="AF14" s="1139">
        <v>0.28199999999999997</v>
      </c>
      <c r="AG14" s="1139">
        <v>9.2089999999999996</v>
      </c>
      <c r="AH14" s="1139">
        <v>128.05099999999999</v>
      </c>
      <c r="AI14" s="1139">
        <v>239.51400000000001</v>
      </c>
      <c r="AJ14" s="1139">
        <v>5.6484100000000002</v>
      </c>
      <c r="AK14" s="1198">
        <v>5.6669999999999998</v>
      </c>
    </row>
    <row r="15" spans="1:37">
      <c r="A15" s="1196" t="s">
        <v>502</v>
      </c>
      <c r="B15" s="1197">
        <v>99.135999999999996</v>
      </c>
      <c r="C15" s="1139">
        <v>0.26400000000000001</v>
      </c>
      <c r="D15" s="1139">
        <v>19.513000000000002</v>
      </c>
      <c r="E15" s="1139">
        <v>4.593</v>
      </c>
      <c r="F15" s="1139">
        <v>54.93</v>
      </c>
      <c r="G15" s="1139">
        <v>22.071000000000002</v>
      </c>
      <c r="H15" s="1139">
        <v>195.91399999999999</v>
      </c>
      <c r="I15" s="1139">
        <v>31.26755</v>
      </c>
      <c r="J15" s="1198">
        <v>0</v>
      </c>
      <c r="K15" s="1197">
        <v>10.613</v>
      </c>
      <c r="L15" s="1139">
        <v>5.0999999999999997E-2</v>
      </c>
      <c r="M15" s="1139">
        <v>0</v>
      </c>
      <c r="N15" s="1139">
        <v>0</v>
      </c>
      <c r="O15" s="1139">
        <v>4.8000000000000001E-2</v>
      </c>
      <c r="P15" s="1139">
        <v>8.2669999999999995</v>
      </c>
      <c r="Q15" s="1139">
        <v>18.978999999999999</v>
      </c>
      <c r="R15" s="1139">
        <v>0.42898999999999998</v>
      </c>
      <c r="S15" s="1198">
        <v>31.92</v>
      </c>
      <c r="T15" s="1197">
        <v>13.605</v>
      </c>
      <c r="U15" s="1139">
        <v>8.3000000000000004E-2</v>
      </c>
      <c r="V15" s="1139">
        <v>8.0000000000000002E-3</v>
      </c>
      <c r="W15" s="1139">
        <v>1E-3</v>
      </c>
      <c r="X15" s="1139">
        <v>2.9390000000000001</v>
      </c>
      <c r="Y15" s="1139">
        <v>0</v>
      </c>
      <c r="Z15" s="1139">
        <v>16.635000000000002</v>
      </c>
      <c r="AA15" s="1139">
        <v>2.40889</v>
      </c>
      <c r="AB15" s="1198">
        <v>0</v>
      </c>
      <c r="AC15" s="1197">
        <v>123.354</v>
      </c>
      <c r="AD15" s="1139">
        <v>0.39800000000000002</v>
      </c>
      <c r="AE15" s="1139">
        <v>19.521000000000001</v>
      </c>
      <c r="AF15" s="1139">
        <v>4.5940000000000003</v>
      </c>
      <c r="AG15" s="1139">
        <v>57.917000000000002</v>
      </c>
      <c r="AH15" s="1139">
        <v>30.338000000000001</v>
      </c>
      <c r="AI15" s="1139">
        <v>231.52799999999999</v>
      </c>
      <c r="AJ15" s="1139">
        <v>34.105429999999998</v>
      </c>
      <c r="AK15" s="1198">
        <v>31.92</v>
      </c>
    </row>
    <row r="16" spans="1:37" ht="25.5">
      <c r="A16" s="1196" t="s">
        <v>503</v>
      </c>
      <c r="B16" s="1197">
        <v>161.65100000000001</v>
      </c>
      <c r="C16" s="1139">
        <v>0.26300000000000001</v>
      </c>
      <c r="D16" s="1139">
        <v>0</v>
      </c>
      <c r="E16" s="1139">
        <v>0</v>
      </c>
      <c r="F16" s="1139">
        <v>10.596</v>
      </c>
      <c r="G16" s="1139">
        <v>305.15100000000001</v>
      </c>
      <c r="H16" s="1139">
        <v>477.661</v>
      </c>
      <c r="I16" s="1139">
        <v>2.1979099999999998</v>
      </c>
      <c r="J16" s="1198">
        <v>2.746</v>
      </c>
      <c r="K16" s="1197">
        <v>1.5880000000000001</v>
      </c>
      <c r="L16" s="1139">
        <v>2E-3</v>
      </c>
      <c r="M16" s="1139">
        <v>0</v>
      </c>
      <c r="N16" s="1139">
        <v>0</v>
      </c>
      <c r="O16" s="1139">
        <v>0</v>
      </c>
      <c r="P16" s="1139">
        <v>0</v>
      </c>
      <c r="Q16" s="1139">
        <v>1.59</v>
      </c>
      <c r="R16" s="1139">
        <v>1.5900000000000001E-3</v>
      </c>
      <c r="S16" s="1198">
        <v>2.8330000000000002</v>
      </c>
      <c r="T16" s="1197">
        <v>0</v>
      </c>
      <c r="U16" s="1139">
        <v>0</v>
      </c>
      <c r="V16" s="1139">
        <v>0</v>
      </c>
      <c r="W16" s="1139">
        <v>0</v>
      </c>
      <c r="X16" s="1139">
        <v>8.9999999999999993E-3</v>
      </c>
      <c r="Y16" s="1139">
        <v>0</v>
      </c>
      <c r="Z16" s="1139">
        <v>8.9999999999999993E-3</v>
      </c>
      <c r="AA16" s="1139">
        <v>0</v>
      </c>
      <c r="AB16" s="1198">
        <v>0</v>
      </c>
      <c r="AC16" s="1197">
        <v>163.239</v>
      </c>
      <c r="AD16" s="1139">
        <v>0.26500000000000001</v>
      </c>
      <c r="AE16" s="1139">
        <v>0</v>
      </c>
      <c r="AF16" s="1139">
        <v>0</v>
      </c>
      <c r="AG16" s="1139">
        <v>10.605</v>
      </c>
      <c r="AH16" s="1139">
        <v>305.15100000000001</v>
      </c>
      <c r="AI16" s="1139">
        <v>479.26</v>
      </c>
      <c r="AJ16" s="1139">
        <v>2.1995</v>
      </c>
      <c r="AK16" s="1198">
        <v>5.5789999999999997</v>
      </c>
    </row>
    <row r="17" spans="1:37" ht="38.25">
      <c r="A17" s="1196" t="s">
        <v>504</v>
      </c>
      <c r="B17" s="1197">
        <v>10.333</v>
      </c>
      <c r="C17" s="1139">
        <v>3.5000000000000003E-2</v>
      </c>
      <c r="D17" s="1139">
        <v>0.81200000000000006</v>
      </c>
      <c r="E17" s="1139">
        <v>0.16400000000000001</v>
      </c>
      <c r="F17" s="1139">
        <v>13.526</v>
      </c>
      <c r="G17" s="1139">
        <v>0.70899999999999996</v>
      </c>
      <c r="H17" s="1139">
        <v>25.414999999999999</v>
      </c>
      <c r="I17" s="1139">
        <v>2.4886500000000003</v>
      </c>
      <c r="J17" s="1198">
        <v>34.704000000000001</v>
      </c>
      <c r="K17" s="1197">
        <v>0</v>
      </c>
      <c r="L17" s="1139">
        <v>0</v>
      </c>
      <c r="M17" s="1139">
        <v>0</v>
      </c>
      <c r="N17" s="1139">
        <v>0</v>
      </c>
      <c r="O17" s="1139">
        <v>8.0000000000000002E-3</v>
      </c>
      <c r="P17" s="1139">
        <v>0</v>
      </c>
      <c r="Q17" s="1139">
        <v>8.0000000000000002E-3</v>
      </c>
      <c r="R17" s="1139">
        <v>7.0499999999999998E-3</v>
      </c>
      <c r="S17" s="1198">
        <v>0</v>
      </c>
      <c r="T17" s="1197">
        <v>0.53200000000000003</v>
      </c>
      <c r="U17" s="1139">
        <v>2E-3</v>
      </c>
      <c r="V17" s="1139">
        <v>0</v>
      </c>
      <c r="W17" s="1139">
        <v>0</v>
      </c>
      <c r="X17" s="1139">
        <v>2E-3</v>
      </c>
      <c r="Y17" s="1139">
        <v>0</v>
      </c>
      <c r="Z17" s="1139">
        <v>0.53600000000000003</v>
      </c>
      <c r="AA17" s="1139">
        <v>2.3E-3</v>
      </c>
      <c r="AB17" s="1198">
        <v>0</v>
      </c>
      <c r="AC17" s="1197">
        <v>10.865</v>
      </c>
      <c r="AD17" s="1139">
        <v>3.6999999999999998E-2</v>
      </c>
      <c r="AE17" s="1139">
        <v>0.81200000000000006</v>
      </c>
      <c r="AF17" s="1139">
        <v>0.16400000000000001</v>
      </c>
      <c r="AG17" s="1139">
        <v>13.536</v>
      </c>
      <c r="AH17" s="1139">
        <v>0.70899999999999996</v>
      </c>
      <c r="AI17" s="1139">
        <v>25.959</v>
      </c>
      <c r="AJ17" s="1139">
        <v>2.4980000000000002</v>
      </c>
      <c r="AK17" s="1198">
        <v>34.704000000000001</v>
      </c>
    </row>
    <row r="18" spans="1:37">
      <c r="A18" s="1196" t="s">
        <v>14</v>
      </c>
      <c r="B18" s="1197">
        <v>198.40700000000001</v>
      </c>
      <c r="C18" s="1139">
        <v>0.79</v>
      </c>
      <c r="D18" s="1139">
        <v>2.7629999999999999</v>
      </c>
      <c r="E18" s="1139">
        <v>0.73299999999999998</v>
      </c>
      <c r="F18" s="1139">
        <v>30.794</v>
      </c>
      <c r="G18" s="1139">
        <v>411.84</v>
      </c>
      <c r="H18" s="1139">
        <v>644.59400000000005</v>
      </c>
      <c r="I18" s="1139">
        <v>21.829099999999997</v>
      </c>
      <c r="J18" s="1198">
        <v>159.37100000000001</v>
      </c>
      <c r="K18" s="1197">
        <v>12.952</v>
      </c>
      <c r="L18" s="1139">
        <v>3.5000000000000003E-2</v>
      </c>
      <c r="M18" s="1139">
        <v>2.46</v>
      </c>
      <c r="N18" s="1139">
        <v>0.41699999999999998</v>
      </c>
      <c r="O18" s="1139">
        <v>5.8000000000000003E-2</v>
      </c>
      <c r="P18" s="1139">
        <v>0</v>
      </c>
      <c r="Q18" s="1139">
        <v>15.505000000000001</v>
      </c>
      <c r="R18" s="1139">
        <v>3.1758299999999999</v>
      </c>
      <c r="S18" s="1198">
        <v>61.094000000000001</v>
      </c>
      <c r="T18" s="1197">
        <v>41.822000000000003</v>
      </c>
      <c r="U18" s="1139">
        <v>0.16600000000000001</v>
      </c>
      <c r="V18" s="1139">
        <v>5.8559999999999999</v>
      </c>
      <c r="W18" s="1139">
        <v>1.978</v>
      </c>
      <c r="X18" s="1139">
        <v>1.1870000000000001</v>
      </c>
      <c r="Y18" s="1139">
        <v>1.171</v>
      </c>
      <c r="Z18" s="1139">
        <v>50.201999999999998</v>
      </c>
      <c r="AA18" s="1139">
        <v>6.8973800000000001</v>
      </c>
      <c r="AB18" s="1198">
        <v>52.811999999999998</v>
      </c>
      <c r="AC18" s="1197">
        <v>253.18100000000001</v>
      </c>
      <c r="AD18" s="1139">
        <v>0.99099999999999999</v>
      </c>
      <c r="AE18" s="1139">
        <v>11.079000000000001</v>
      </c>
      <c r="AF18" s="1139">
        <v>3.1280000000000001</v>
      </c>
      <c r="AG18" s="1139">
        <v>32.039000000000001</v>
      </c>
      <c r="AH18" s="1139">
        <v>413.01100000000002</v>
      </c>
      <c r="AI18" s="1139">
        <v>710.30100000000004</v>
      </c>
      <c r="AJ18" s="1139">
        <v>31.90231</v>
      </c>
      <c r="AK18" s="1198">
        <v>273.27699999999999</v>
      </c>
    </row>
    <row r="19" spans="1:37" ht="25.5">
      <c r="A19" s="1196" t="s">
        <v>505</v>
      </c>
      <c r="B19" s="1197">
        <v>797.87599999999998</v>
      </c>
      <c r="C19" s="1139">
        <v>5.61</v>
      </c>
      <c r="D19" s="1139">
        <v>189.684</v>
      </c>
      <c r="E19" s="1139">
        <v>97.944000000000003</v>
      </c>
      <c r="F19" s="1139">
        <v>240.11500000000001</v>
      </c>
      <c r="G19" s="1139">
        <v>173.45099999999999</v>
      </c>
      <c r="H19" s="1139">
        <v>1406.7360000000001</v>
      </c>
      <c r="I19" s="1139">
        <v>283.85282000000001</v>
      </c>
      <c r="J19" s="1198">
        <v>65.626000000000005</v>
      </c>
      <c r="K19" s="1197">
        <v>0</v>
      </c>
      <c r="L19" s="1139">
        <v>0</v>
      </c>
      <c r="M19" s="1139">
        <v>5.8999999999999997E-2</v>
      </c>
      <c r="N19" s="1139">
        <v>0.03</v>
      </c>
      <c r="O19" s="1139">
        <v>3.355</v>
      </c>
      <c r="P19" s="1139">
        <v>60.493000000000002</v>
      </c>
      <c r="Q19" s="1139">
        <v>63.906999999999996</v>
      </c>
      <c r="R19" s="1139">
        <v>8.7010400000000008</v>
      </c>
      <c r="S19" s="1198">
        <v>1.9E-2</v>
      </c>
      <c r="T19" s="1197">
        <v>86.129000000000005</v>
      </c>
      <c r="U19" s="1139">
        <v>0.309</v>
      </c>
      <c r="V19" s="1139">
        <v>64.477999999999994</v>
      </c>
      <c r="W19" s="1139">
        <v>11.374000000000001</v>
      </c>
      <c r="X19" s="1139">
        <v>14.817</v>
      </c>
      <c r="Y19" s="1139">
        <v>116.718</v>
      </c>
      <c r="Z19" s="1139">
        <v>282.45100000000002</v>
      </c>
      <c r="AA19" s="1139">
        <v>61.07593</v>
      </c>
      <c r="AB19" s="1198">
        <v>15.068</v>
      </c>
      <c r="AC19" s="1197">
        <v>884.005</v>
      </c>
      <c r="AD19" s="1139">
        <v>5.9189999999999996</v>
      </c>
      <c r="AE19" s="1139">
        <v>254.221</v>
      </c>
      <c r="AF19" s="1139">
        <v>109.348</v>
      </c>
      <c r="AG19" s="1139">
        <v>258.28699999999998</v>
      </c>
      <c r="AH19" s="1139">
        <v>350.66199999999998</v>
      </c>
      <c r="AI19" s="1139">
        <v>1753.0940000000001</v>
      </c>
      <c r="AJ19" s="1139">
        <v>353.62978999999996</v>
      </c>
      <c r="AK19" s="1198">
        <v>80.712999999999994</v>
      </c>
    </row>
    <row r="20" spans="1:37">
      <c r="A20" s="1196" t="s">
        <v>506</v>
      </c>
      <c r="B20" s="1197">
        <v>145.875</v>
      </c>
      <c r="C20" s="1139">
        <v>0.56599999999999995</v>
      </c>
      <c r="D20" s="1139">
        <v>4.0979999999999999</v>
      </c>
      <c r="E20" s="1139">
        <v>2.2599999999999998</v>
      </c>
      <c r="F20" s="1139">
        <v>26.053000000000001</v>
      </c>
      <c r="G20" s="1139">
        <v>116.822</v>
      </c>
      <c r="H20" s="1139">
        <v>293.41399999999999</v>
      </c>
      <c r="I20" s="1139">
        <v>20.915279999999999</v>
      </c>
      <c r="J20" s="1198">
        <v>151.928</v>
      </c>
      <c r="K20" s="1197">
        <v>3.4689999999999999</v>
      </c>
      <c r="L20" s="1139">
        <v>5.3999999999999999E-2</v>
      </c>
      <c r="M20" s="1139">
        <v>0</v>
      </c>
      <c r="N20" s="1139">
        <v>0</v>
      </c>
      <c r="O20" s="1139">
        <v>0.29899999999999999</v>
      </c>
      <c r="P20" s="1139">
        <v>3.1320000000000001</v>
      </c>
      <c r="Q20" s="1139">
        <v>6.9539999999999997</v>
      </c>
      <c r="R20" s="1139">
        <v>0.33688000000000001</v>
      </c>
      <c r="S20" s="1198">
        <v>8.0139999999999993</v>
      </c>
      <c r="T20" s="1197">
        <v>61.686</v>
      </c>
      <c r="U20" s="1139">
        <v>0.35</v>
      </c>
      <c r="V20" s="1139">
        <v>0.67700000000000005</v>
      </c>
      <c r="W20" s="1139">
        <v>3.4000000000000002E-2</v>
      </c>
      <c r="X20" s="1139">
        <v>0.84</v>
      </c>
      <c r="Y20" s="1139">
        <v>1.3680000000000001</v>
      </c>
      <c r="Z20" s="1139">
        <v>64.921000000000006</v>
      </c>
      <c r="AA20" s="1139">
        <v>4.1583300000000003</v>
      </c>
      <c r="AB20" s="1198">
        <v>8.2289999999999992</v>
      </c>
      <c r="AC20" s="1197">
        <v>211.03</v>
      </c>
      <c r="AD20" s="1139">
        <v>0.97</v>
      </c>
      <c r="AE20" s="1139">
        <v>4.7750000000000004</v>
      </c>
      <c r="AF20" s="1139">
        <v>2.294</v>
      </c>
      <c r="AG20" s="1139">
        <v>27.192</v>
      </c>
      <c r="AH20" s="1139">
        <v>121.322</v>
      </c>
      <c r="AI20" s="1139">
        <v>365.28899999999999</v>
      </c>
      <c r="AJ20" s="1139">
        <v>25.410490000000003</v>
      </c>
      <c r="AK20" s="1198">
        <v>168.17099999999999</v>
      </c>
    </row>
    <row r="21" spans="1:37" ht="25.5">
      <c r="A21" s="1196" t="s">
        <v>16</v>
      </c>
      <c r="B21" s="1197">
        <v>136.45400000000001</v>
      </c>
      <c r="C21" s="1139">
        <v>0.38</v>
      </c>
      <c r="D21" s="1139">
        <v>2.948</v>
      </c>
      <c r="E21" s="1139">
        <v>0.71799999999999997</v>
      </c>
      <c r="F21" s="1139">
        <v>9.2439999999999998</v>
      </c>
      <c r="G21" s="1139">
        <v>5.5670000000000002</v>
      </c>
      <c r="H21" s="1139">
        <v>154.59299999999999</v>
      </c>
      <c r="I21" s="1139">
        <v>10.8429</v>
      </c>
      <c r="J21" s="1198">
        <v>32.195999999999998</v>
      </c>
      <c r="K21" s="1197">
        <v>0.26100000000000001</v>
      </c>
      <c r="L21" s="1139">
        <v>1E-3</v>
      </c>
      <c r="M21" s="1139">
        <v>0.17499999999999999</v>
      </c>
      <c r="N21" s="1139">
        <v>3.9E-2</v>
      </c>
      <c r="O21" s="1139">
        <v>7.0999999999999994E-2</v>
      </c>
      <c r="P21" s="1139">
        <v>0</v>
      </c>
      <c r="Q21" s="1139">
        <v>0.50800000000000001</v>
      </c>
      <c r="R21" s="1139">
        <v>0.25024999999999997</v>
      </c>
      <c r="S21" s="1198">
        <v>0.06</v>
      </c>
      <c r="T21" s="1197">
        <v>14.555999999999999</v>
      </c>
      <c r="U21" s="1139">
        <v>0.10299999999999999</v>
      </c>
      <c r="V21" s="1139">
        <v>0.746</v>
      </c>
      <c r="W21" s="1139">
        <v>0.29099999999999998</v>
      </c>
      <c r="X21" s="1139">
        <v>0.71299999999999997</v>
      </c>
      <c r="Y21" s="1139">
        <v>0.08</v>
      </c>
      <c r="Z21" s="1139">
        <v>16.198</v>
      </c>
      <c r="AA21" s="1139">
        <v>2.11849</v>
      </c>
      <c r="AB21" s="1198">
        <v>0</v>
      </c>
      <c r="AC21" s="1197">
        <v>151.27099999999999</v>
      </c>
      <c r="AD21" s="1139">
        <v>0.48399999999999999</v>
      </c>
      <c r="AE21" s="1139">
        <v>3.8690000000000002</v>
      </c>
      <c r="AF21" s="1139">
        <v>1.048</v>
      </c>
      <c r="AG21" s="1139">
        <v>10.028</v>
      </c>
      <c r="AH21" s="1139">
        <v>5.6470000000000002</v>
      </c>
      <c r="AI21" s="1139">
        <v>171.29900000000001</v>
      </c>
      <c r="AJ21" s="1139">
        <v>13.211639999999999</v>
      </c>
      <c r="AK21" s="1198">
        <v>32.256</v>
      </c>
    </row>
    <row r="22" spans="1:37">
      <c r="A22" s="1196" t="s">
        <v>507</v>
      </c>
      <c r="B22" s="1197">
        <v>27.587</v>
      </c>
      <c r="C22" s="1139">
        <v>7.1999999999999995E-2</v>
      </c>
      <c r="D22" s="1139">
        <v>0.24</v>
      </c>
      <c r="E22" s="1139">
        <v>7.5999999999999998E-2</v>
      </c>
      <c r="F22" s="1139">
        <v>3.7770000000000001</v>
      </c>
      <c r="G22" s="1139">
        <v>4.29</v>
      </c>
      <c r="H22" s="1139">
        <v>35.966000000000001</v>
      </c>
      <c r="I22" s="1139">
        <v>1.8407200000000001</v>
      </c>
      <c r="J22" s="1198">
        <v>19.015999999999998</v>
      </c>
      <c r="K22" s="1197">
        <v>0</v>
      </c>
      <c r="L22" s="1139">
        <v>0</v>
      </c>
      <c r="M22" s="1139">
        <v>0</v>
      </c>
      <c r="N22" s="1139">
        <v>0</v>
      </c>
      <c r="O22" s="1139">
        <v>4.3999999999999997E-2</v>
      </c>
      <c r="P22" s="1139">
        <v>0.745</v>
      </c>
      <c r="Q22" s="1139">
        <v>0.78900000000000003</v>
      </c>
      <c r="R22" s="1139">
        <v>4.768E-2</v>
      </c>
      <c r="S22" s="1198">
        <v>0</v>
      </c>
      <c r="T22" s="1197">
        <v>0.16400000000000001</v>
      </c>
      <c r="U22" s="1139">
        <v>0</v>
      </c>
      <c r="V22" s="1139">
        <v>0</v>
      </c>
      <c r="W22" s="1139">
        <v>0</v>
      </c>
      <c r="X22" s="1139">
        <v>0.34799999999999998</v>
      </c>
      <c r="Y22" s="1139">
        <v>3.1659999999999999</v>
      </c>
      <c r="Z22" s="1139">
        <v>3.6779999999999999</v>
      </c>
      <c r="AA22" s="1139">
        <v>0.3569</v>
      </c>
      <c r="AB22" s="1198">
        <v>0</v>
      </c>
      <c r="AC22" s="1197">
        <v>27.751000000000001</v>
      </c>
      <c r="AD22" s="1139">
        <v>7.1999999999999995E-2</v>
      </c>
      <c r="AE22" s="1139">
        <v>0.24</v>
      </c>
      <c r="AF22" s="1139">
        <v>7.5999999999999998E-2</v>
      </c>
      <c r="AG22" s="1139">
        <v>4.1689999999999996</v>
      </c>
      <c r="AH22" s="1139">
        <v>8.2010000000000005</v>
      </c>
      <c r="AI22" s="1139">
        <v>40.433</v>
      </c>
      <c r="AJ22" s="1139">
        <v>2.2453000000000003</v>
      </c>
      <c r="AK22" s="1198">
        <v>19.015999999999998</v>
      </c>
    </row>
    <row r="23" spans="1:37" ht="25.5">
      <c r="A23" s="1196" t="s">
        <v>508</v>
      </c>
      <c r="B23" s="1197">
        <v>14295.017</v>
      </c>
      <c r="C23" s="1139">
        <v>1.917</v>
      </c>
      <c r="D23" s="1139">
        <v>0</v>
      </c>
      <c r="E23" s="1139">
        <v>42.82</v>
      </c>
      <c r="F23" s="1139">
        <v>19164.304</v>
      </c>
      <c r="G23" s="1139">
        <v>1.8160000000000001</v>
      </c>
      <c r="H23" s="1139">
        <v>33463.053999999996</v>
      </c>
      <c r="I23" s="1139">
        <v>9.9195100000000007</v>
      </c>
      <c r="J23" s="1198">
        <v>0</v>
      </c>
      <c r="K23" s="1197">
        <v>0</v>
      </c>
      <c r="L23" s="1139">
        <v>0</v>
      </c>
      <c r="M23" s="1139">
        <v>0</v>
      </c>
      <c r="N23" s="1139">
        <v>0</v>
      </c>
      <c r="O23" s="1139">
        <v>8.2230000000000008</v>
      </c>
      <c r="P23" s="1139">
        <v>0</v>
      </c>
      <c r="Q23" s="1139">
        <v>8.2230000000000008</v>
      </c>
      <c r="R23" s="1139">
        <v>3.0000000000000001E-3</v>
      </c>
      <c r="S23" s="1198">
        <v>0</v>
      </c>
      <c r="T23" s="1197">
        <v>34946.154000000002</v>
      </c>
      <c r="U23" s="1139">
        <v>12.875</v>
      </c>
      <c r="V23" s="1139">
        <v>4.4320000000000004</v>
      </c>
      <c r="W23" s="1139">
        <v>0.59299999999999997</v>
      </c>
      <c r="X23" s="1139">
        <v>29.497</v>
      </c>
      <c r="Y23" s="1139">
        <v>246.49</v>
      </c>
      <c r="Z23" s="1139">
        <v>35239.447999999997</v>
      </c>
      <c r="AA23" s="1139">
        <v>11.33832</v>
      </c>
      <c r="AB23" s="1198">
        <v>0</v>
      </c>
      <c r="AC23" s="1197">
        <v>49241.171000000002</v>
      </c>
      <c r="AD23" s="1139">
        <v>14.792</v>
      </c>
      <c r="AE23" s="1139">
        <v>4.4320000000000004</v>
      </c>
      <c r="AF23" s="1139">
        <v>43.412999999999997</v>
      </c>
      <c r="AG23" s="1139">
        <v>19202.024000000001</v>
      </c>
      <c r="AH23" s="1139">
        <v>248.30600000000001</v>
      </c>
      <c r="AI23" s="1139">
        <v>68710.725000000006</v>
      </c>
      <c r="AJ23" s="1139">
        <v>21.260830000000002</v>
      </c>
      <c r="AK23" s="1198">
        <v>0</v>
      </c>
    </row>
    <row r="24" spans="1:37">
      <c r="A24" s="1196" t="s">
        <v>509</v>
      </c>
      <c r="B24" s="1197">
        <v>7.806</v>
      </c>
      <c r="C24" s="1139">
        <v>7.3999999999999996E-2</v>
      </c>
      <c r="D24" s="1139">
        <v>12.28</v>
      </c>
      <c r="E24" s="1139">
        <v>2.1560000000000001</v>
      </c>
      <c r="F24" s="1139">
        <v>1.069</v>
      </c>
      <c r="G24" s="1139">
        <v>0.24099999999999999</v>
      </c>
      <c r="H24" s="1139">
        <v>21.47</v>
      </c>
      <c r="I24" s="1139">
        <v>13.278969999999999</v>
      </c>
      <c r="J24" s="1198">
        <v>31.738</v>
      </c>
      <c r="K24" s="1197">
        <v>0</v>
      </c>
      <c r="L24" s="1139">
        <v>0</v>
      </c>
      <c r="M24" s="1139">
        <v>0</v>
      </c>
      <c r="N24" s="1139">
        <v>0</v>
      </c>
      <c r="O24" s="1139">
        <v>11.069000000000001</v>
      </c>
      <c r="P24" s="1139">
        <v>0</v>
      </c>
      <c r="Q24" s="1139">
        <v>11.069000000000001</v>
      </c>
      <c r="R24" s="1139">
        <v>1.107E-2</v>
      </c>
      <c r="S24" s="1198">
        <v>0</v>
      </c>
      <c r="T24" s="1197">
        <v>0</v>
      </c>
      <c r="U24" s="1139">
        <v>0</v>
      </c>
      <c r="V24" s="1139">
        <v>0</v>
      </c>
      <c r="W24" s="1139">
        <v>0</v>
      </c>
      <c r="X24" s="1139">
        <v>0.126</v>
      </c>
      <c r="Y24" s="1139">
        <v>0</v>
      </c>
      <c r="Z24" s="1139">
        <v>0.126</v>
      </c>
      <c r="AA24" s="1139">
        <v>0.10856</v>
      </c>
      <c r="AB24" s="1198">
        <v>0</v>
      </c>
      <c r="AC24" s="1197">
        <v>7.806</v>
      </c>
      <c r="AD24" s="1139">
        <v>7.3999999999999996E-2</v>
      </c>
      <c r="AE24" s="1139">
        <v>12.28</v>
      </c>
      <c r="AF24" s="1139">
        <v>2.1560000000000001</v>
      </c>
      <c r="AG24" s="1139">
        <v>12.263999999999999</v>
      </c>
      <c r="AH24" s="1139">
        <v>0.24099999999999999</v>
      </c>
      <c r="AI24" s="1139">
        <v>32.664999999999999</v>
      </c>
      <c r="AJ24" s="1139">
        <v>13.3986</v>
      </c>
      <c r="AK24" s="1198">
        <v>31.738</v>
      </c>
    </row>
    <row r="25" spans="1:37">
      <c r="A25" s="1196" t="s">
        <v>510</v>
      </c>
      <c r="B25" s="1197">
        <v>15.672000000000001</v>
      </c>
      <c r="C25" s="1139">
        <v>5.7000000000000002E-2</v>
      </c>
      <c r="D25" s="1139">
        <v>0.64900000000000002</v>
      </c>
      <c r="E25" s="1139">
        <v>0.13300000000000001</v>
      </c>
      <c r="F25" s="1139">
        <v>66.227000000000004</v>
      </c>
      <c r="G25" s="1139">
        <v>19.475999999999999</v>
      </c>
      <c r="H25" s="1139">
        <v>102.081</v>
      </c>
      <c r="I25" s="1139">
        <v>4.5313400000000001</v>
      </c>
      <c r="J25" s="1198">
        <v>0.51400000000000001</v>
      </c>
      <c r="K25" s="1197">
        <v>1.728</v>
      </c>
      <c r="L25" s="1139">
        <v>1.4999999999999999E-2</v>
      </c>
      <c r="M25" s="1139">
        <v>1.6E-2</v>
      </c>
      <c r="N25" s="1139">
        <v>3.2000000000000001E-2</v>
      </c>
      <c r="O25" s="1139">
        <v>0.05</v>
      </c>
      <c r="P25" s="1139">
        <v>0.56999999999999995</v>
      </c>
      <c r="Q25" s="1139">
        <v>2.379</v>
      </c>
      <c r="R25" s="1139">
        <v>0.17357</v>
      </c>
      <c r="S25" s="1198">
        <v>2.8109999999999999</v>
      </c>
      <c r="T25" s="1197">
        <v>37.466999999999999</v>
      </c>
      <c r="U25" s="1139">
        <v>0.104</v>
      </c>
      <c r="V25" s="1139">
        <v>0</v>
      </c>
      <c r="W25" s="1139">
        <v>0</v>
      </c>
      <c r="X25" s="1139">
        <v>8.1790000000000003</v>
      </c>
      <c r="Y25" s="1139">
        <v>1.206</v>
      </c>
      <c r="Z25" s="1139">
        <v>46.956000000000003</v>
      </c>
      <c r="AA25" s="1139">
        <v>0.39441000000000004</v>
      </c>
      <c r="AB25" s="1198">
        <v>0</v>
      </c>
      <c r="AC25" s="1197">
        <v>54.866999999999997</v>
      </c>
      <c r="AD25" s="1139">
        <v>0.17599999999999999</v>
      </c>
      <c r="AE25" s="1139">
        <v>0.66500000000000004</v>
      </c>
      <c r="AF25" s="1139">
        <v>0.16500000000000001</v>
      </c>
      <c r="AG25" s="1139">
        <v>74.456000000000003</v>
      </c>
      <c r="AH25" s="1139">
        <v>21.251999999999999</v>
      </c>
      <c r="AI25" s="1139">
        <v>151.416</v>
      </c>
      <c r="AJ25" s="1139">
        <v>5.0993199999999996</v>
      </c>
      <c r="AK25" s="1198">
        <v>3.3250000000000002</v>
      </c>
    </row>
    <row r="26" spans="1:37" ht="25.5">
      <c r="A26" s="1196" t="s">
        <v>511</v>
      </c>
      <c r="B26" s="1197">
        <v>9.9760000000000009</v>
      </c>
      <c r="C26" s="1139">
        <v>4.5999999999999999E-2</v>
      </c>
      <c r="D26" s="1139">
        <v>0.46800000000000003</v>
      </c>
      <c r="E26" s="1139">
        <v>2.1999999999999999E-2</v>
      </c>
      <c r="F26" s="1139">
        <v>4.0599999999999996</v>
      </c>
      <c r="G26" s="1139">
        <v>6.1719999999999997</v>
      </c>
      <c r="H26" s="1139">
        <v>20.722000000000001</v>
      </c>
      <c r="I26" s="1139">
        <v>2.0455100000000002</v>
      </c>
      <c r="J26" s="1198">
        <v>3.544</v>
      </c>
      <c r="K26" s="1197">
        <v>8.7999999999999995E-2</v>
      </c>
      <c r="L26" s="1139">
        <v>0</v>
      </c>
      <c r="M26" s="1139">
        <v>0</v>
      </c>
      <c r="N26" s="1139">
        <v>0</v>
      </c>
      <c r="O26" s="1139">
        <v>0.06</v>
      </c>
      <c r="P26" s="1139">
        <v>0.92400000000000004</v>
      </c>
      <c r="Q26" s="1139">
        <v>1.0720000000000001</v>
      </c>
      <c r="R26" s="1139">
        <v>5.2639999999999999E-2</v>
      </c>
      <c r="S26" s="1198">
        <v>0.20100000000000001</v>
      </c>
      <c r="T26" s="1197">
        <v>0.80400000000000005</v>
      </c>
      <c r="U26" s="1139">
        <v>5.0000000000000001E-3</v>
      </c>
      <c r="V26" s="1139">
        <v>0</v>
      </c>
      <c r="W26" s="1139">
        <v>0</v>
      </c>
      <c r="X26" s="1139">
        <v>0.309</v>
      </c>
      <c r="Y26" s="1139">
        <v>2.754</v>
      </c>
      <c r="Z26" s="1139">
        <v>3.8719999999999999</v>
      </c>
      <c r="AA26" s="1139">
        <v>0.33604000000000001</v>
      </c>
      <c r="AB26" s="1198">
        <v>0</v>
      </c>
      <c r="AC26" s="1197">
        <v>10.868</v>
      </c>
      <c r="AD26" s="1139">
        <v>5.0999999999999997E-2</v>
      </c>
      <c r="AE26" s="1139">
        <v>0.46800000000000003</v>
      </c>
      <c r="AF26" s="1139">
        <v>2.1999999999999999E-2</v>
      </c>
      <c r="AG26" s="1139">
        <v>4.4290000000000003</v>
      </c>
      <c r="AH26" s="1139">
        <v>9.85</v>
      </c>
      <c r="AI26" s="1139">
        <v>25.666</v>
      </c>
      <c r="AJ26" s="1139">
        <v>2.4341900000000001</v>
      </c>
      <c r="AK26" s="1198">
        <v>3.7450000000000001</v>
      </c>
    </row>
    <row r="27" spans="1:37" ht="25.5">
      <c r="A27" s="1196" t="s">
        <v>512</v>
      </c>
      <c r="B27" s="1197">
        <v>1.077</v>
      </c>
      <c r="C27" s="1139">
        <v>37.993000000000002</v>
      </c>
      <c r="D27" s="1139">
        <v>0</v>
      </c>
      <c r="E27" s="1139">
        <v>2.1850000000000001</v>
      </c>
      <c r="F27" s="1139">
        <v>24811.705999999998</v>
      </c>
      <c r="G27" s="1139">
        <v>0.25</v>
      </c>
      <c r="H27" s="1139">
        <v>24851.026000000002</v>
      </c>
      <c r="I27" s="1139">
        <v>17.834150000000001</v>
      </c>
      <c r="J27" s="1198">
        <v>0</v>
      </c>
      <c r="K27" s="1197">
        <v>1307.931</v>
      </c>
      <c r="L27" s="1139">
        <v>38.131999999999998</v>
      </c>
      <c r="M27" s="1139">
        <v>0</v>
      </c>
      <c r="N27" s="1139">
        <v>0</v>
      </c>
      <c r="O27" s="1139">
        <v>2478.886</v>
      </c>
      <c r="P27" s="1139">
        <v>0</v>
      </c>
      <c r="Q27" s="1139">
        <v>3824.9490000000001</v>
      </c>
      <c r="R27" s="1139">
        <v>1.11117</v>
      </c>
      <c r="S27" s="1198">
        <v>0</v>
      </c>
      <c r="T27" s="1197">
        <v>0.20899999999999999</v>
      </c>
      <c r="U27" s="1139">
        <v>1E-3</v>
      </c>
      <c r="V27" s="1139">
        <v>0</v>
      </c>
      <c r="W27" s="1139">
        <v>0</v>
      </c>
      <c r="X27" s="1139">
        <v>0</v>
      </c>
      <c r="Y27" s="1139">
        <v>2.528</v>
      </c>
      <c r="Z27" s="1139">
        <v>2.738</v>
      </c>
      <c r="AA27" s="1139">
        <v>4.7300000000000007E-3</v>
      </c>
      <c r="AB27" s="1198">
        <v>0</v>
      </c>
      <c r="AC27" s="1197">
        <v>1309.2170000000001</v>
      </c>
      <c r="AD27" s="1139">
        <v>76.126000000000005</v>
      </c>
      <c r="AE27" s="1139">
        <v>0</v>
      </c>
      <c r="AF27" s="1139">
        <v>2.1850000000000001</v>
      </c>
      <c r="AG27" s="1139">
        <v>27290.592000000001</v>
      </c>
      <c r="AH27" s="1139">
        <v>2.778</v>
      </c>
      <c r="AI27" s="1139">
        <v>28678.713</v>
      </c>
      <c r="AJ27" s="1139">
        <v>18.950050000000001</v>
      </c>
      <c r="AK27" s="1198">
        <v>0</v>
      </c>
    </row>
    <row r="28" spans="1:37">
      <c r="A28" s="1196" t="s">
        <v>513</v>
      </c>
      <c r="B28" s="1197">
        <v>0.59599999999999997</v>
      </c>
      <c r="C28" s="1139">
        <v>1E-3</v>
      </c>
      <c r="D28" s="1139">
        <v>0</v>
      </c>
      <c r="E28" s="1139">
        <v>0</v>
      </c>
      <c r="F28" s="1139">
        <v>0.55900000000000005</v>
      </c>
      <c r="G28" s="1139">
        <v>0.71499999999999997</v>
      </c>
      <c r="H28" s="1139">
        <v>1.871</v>
      </c>
      <c r="I28" s="1139">
        <v>0.38486999999999999</v>
      </c>
      <c r="J28" s="1198">
        <v>0</v>
      </c>
      <c r="K28" s="1197">
        <v>0.437</v>
      </c>
      <c r="L28" s="1139">
        <v>6.0000000000000001E-3</v>
      </c>
      <c r="M28" s="1139">
        <v>0</v>
      </c>
      <c r="N28" s="1139">
        <v>0</v>
      </c>
      <c r="O28" s="1139">
        <v>1.4E-2</v>
      </c>
      <c r="P28" s="1139">
        <v>0</v>
      </c>
      <c r="Q28" s="1139">
        <v>0.45700000000000002</v>
      </c>
      <c r="R28" s="1139">
        <v>3.6040000000000003E-2</v>
      </c>
      <c r="S28" s="1198">
        <v>1E-3</v>
      </c>
      <c r="T28" s="1197">
        <v>0.13100000000000001</v>
      </c>
      <c r="U28" s="1139">
        <v>1E-3</v>
      </c>
      <c r="V28" s="1139">
        <v>0</v>
      </c>
      <c r="W28" s="1139">
        <v>0</v>
      </c>
      <c r="X28" s="1139">
        <v>2E-3</v>
      </c>
      <c r="Y28" s="1139">
        <v>0</v>
      </c>
      <c r="Z28" s="1139">
        <v>0.13400000000000001</v>
      </c>
      <c r="AA28" s="1139">
        <v>6.62E-3</v>
      </c>
      <c r="AB28" s="1198">
        <v>0</v>
      </c>
      <c r="AC28" s="1197">
        <v>1.1639999999999999</v>
      </c>
      <c r="AD28" s="1139">
        <v>8.0000000000000002E-3</v>
      </c>
      <c r="AE28" s="1139">
        <v>0</v>
      </c>
      <c r="AF28" s="1139">
        <v>0</v>
      </c>
      <c r="AG28" s="1139">
        <v>0.57499999999999996</v>
      </c>
      <c r="AH28" s="1139">
        <v>0.71499999999999997</v>
      </c>
      <c r="AI28" s="1139">
        <v>2.4620000000000002</v>
      </c>
      <c r="AJ28" s="1139">
        <v>0.42752999999999997</v>
      </c>
      <c r="AK28" s="1198">
        <v>1E-3</v>
      </c>
    </row>
    <row r="29" spans="1:37" ht="25.5">
      <c r="A29" s="1196" t="s">
        <v>514</v>
      </c>
      <c r="B29" s="1197">
        <v>6.524</v>
      </c>
      <c r="C29" s="1139">
        <v>3.7999999999999999E-2</v>
      </c>
      <c r="D29" s="1139">
        <v>0</v>
      </c>
      <c r="E29" s="1139">
        <v>0</v>
      </c>
      <c r="F29" s="1139">
        <v>1.2829999999999999</v>
      </c>
      <c r="G29" s="1139">
        <v>2.4359999999999999</v>
      </c>
      <c r="H29" s="1139">
        <v>10.281000000000001</v>
      </c>
      <c r="I29" s="1139">
        <v>0.73909999999999998</v>
      </c>
      <c r="J29" s="1198">
        <v>1.0720000000000001</v>
      </c>
      <c r="K29" s="1197">
        <v>0</v>
      </c>
      <c r="L29" s="1139">
        <v>0</v>
      </c>
      <c r="M29" s="1139">
        <v>0</v>
      </c>
      <c r="N29" s="1139">
        <v>0</v>
      </c>
      <c r="O29" s="1139">
        <v>1.0999999999999999E-2</v>
      </c>
      <c r="P29" s="1139">
        <v>0</v>
      </c>
      <c r="Q29" s="1139">
        <v>1.0999999999999999E-2</v>
      </c>
      <c r="R29" s="1139">
        <v>7.3499999999999998E-3</v>
      </c>
      <c r="S29" s="1198">
        <v>0</v>
      </c>
      <c r="T29" s="1197">
        <v>0.48399999999999999</v>
      </c>
      <c r="U29" s="1139">
        <v>3.0000000000000001E-3</v>
      </c>
      <c r="V29" s="1139">
        <v>2.778</v>
      </c>
      <c r="W29" s="1139">
        <v>0.39400000000000002</v>
      </c>
      <c r="X29" s="1139">
        <v>7.2999999999999995E-2</v>
      </c>
      <c r="Y29" s="1139">
        <v>0.27</v>
      </c>
      <c r="Z29" s="1139">
        <v>3.6080000000000001</v>
      </c>
      <c r="AA29" s="1139">
        <v>2.8673899999999999</v>
      </c>
      <c r="AB29" s="1198">
        <v>0</v>
      </c>
      <c r="AC29" s="1197">
        <v>7.008</v>
      </c>
      <c r="AD29" s="1139">
        <v>4.1000000000000002E-2</v>
      </c>
      <c r="AE29" s="1139">
        <v>2.778</v>
      </c>
      <c r="AF29" s="1139">
        <v>0.39400000000000002</v>
      </c>
      <c r="AG29" s="1139">
        <v>1.367</v>
      </c>
      <c r="AH29" s="1139">
        <v>2.706</v>
      </c>
      <c r="AI29" s="1139">
        <v>13.9</v>
      </c>
      <c r="AJ29" s="1139">
        <v>3.6138400000000002</v>
      </c>
      <c r="AK29" s="1198">
        <v>1.0720000000000001</v>
      </c>
    </row>
    <row r="30" spans="1:37">
      <c r="A30" s="1196" t="s">
        <v>515</v>
      </c>
      <c r="B30" s="1197">
        <v>62.271999999999998</v>
      </c>
      <c r="C30" s="1139">
        <v>0.44900000000000001</v>
      </c>
      <c r="D30" s="1139">
        <v>0</v>
      </c>
      <c r="E30" s="1139">
        <v>1.2E-2</v>
      </c>
      <c r="F30" s="1139">
        <v>1.1479999999999999</v>
      </c>
      <c r="G30" s="1139">
        <v>18.78</v>
      </c>
      <c r="H30" s="1139">
        <v>82.649000000000001</v>
      </c>
      <c r="I30" s="1139">
        <v>27.290770000000002</v>
      </c>
      <c r="J30" s="1198">
        <v>0</v>
      </c>
      <c r="K30" s="1197">
        <v>46.734999999999999</v>
      </c>
      <c r="L30" s="1139">
        <v>0.28299999999999997</v>
      </c>
      <c r="M30" s="1139">
        <v>0</v>
      </c>
      <c r="N30" s="1139">
        <v>0</v>
      </c>
      <c r="O30" s="1139">
        <v>5.5E-2</v>
      </c>
      <c r="P30" s="1139">
        <v>0</v>
      </c>
      <c r="Q30" s="1139">
        <v>47.073</v>
      </c>
      <c r="R30" s="1139">
        <v>20.252290000000002</v>
      </c>
      <c r="S30" s="1198">
        <v>0</v>
      </c>
      <c r="T30" s="1197">
        <v>0</v>
      </c>
      <c r="U30" s="1139">
        <v>0</v>
      </c>
      <c r="V30" s="1139">
        <v>0.20599999999999999</v>
      </c>
      <c r="W30" s="1139">
        <v>2.1000000000000001E-2</v>
      </c>
      <c r="X30" s="1139">
        <v>5.0000000000000001E-3</v>
      </c>
      <c r="Y30" s="1139">
        <v>0</v>
      </c>
      <c r="Z30" s="1139">
        <v>0.21099999999999999</v>
      </c>
      <c r="AA30" s="1139">
        <v>0.21103</v>
      </c>
      <c r="AB30" s="1198">
        <v>0</v>
      </c>
      <c r="AC30" s="1197">
        <v>109.00700000000001</v>
      </c>
      <c r="AD30" s="1139">
        <v>0.73199999999999998</v>
      </c>
      <c r="AE30" s="1139">
        <v>0.20599999999999999</v>
      </c>
      <c r="AF30" s="1139">
        <v>3.3000000000000002E-2</v>
      </c>
      <c r="AG30" s="1139">
        <v>1.208</v>
      </c>
      <c r="AH30" s="1139">
        <v>18.78</v>
      </c>
      <c r="AI30" s="1139">
        <v>129.93299999999999</v>
      </c>
      <c r="AJ30" s="1139">
        <v>47.754089999999998</v>
      </c>
      <c r="AK30" s="1198">
        <v>0</v>
      </c>
    </row>
    <row r="31" spans="1:37">
      <c r="A31" s="1196" t="s">
        <v>516</v>
      </c>
      <c r="B31" s="1197">
        <v>6.024</v>
      </c>
      <c r="C31" s="1139">
        <v>3.7999999999999999E-2</v>
      </c>
      <c r="D31" s="1139">
        <v>5.8999999999999997E-2</v>
      </c>
      <c r="E31" s="1139">
        <v>2.8000000000000001E-2</v>
      </c>
      <c r="F31" s="1139">
        <v>46.283000000000001</v>
      </c>
      <c r="G31" s="1139">
        <v>4.2699999999999996</v>
      </c>
      <c r="H31" s="1139">
        <v>56.673999999999999</v>
      </c>
      <c r="I31" s="1139">
        <v>2.96854</v>
      </c>
      <c r="J31" s="1198">
        <v>3.202</v>
      </c>
      <c r="K31" s="1197">
        <v>0</v>
      </c>
      <c r="L31" s="1139">
        <v>0</v>
      </c>
      <c r="M31" s="1139">
        <v>0</v>
      </c>
      <c r="N31" s="1139">
        <v>0</v>
      </c>
      <c r="O31" s="1139">
        <v>1.4999999999999999E-2</v>
      </c>
      <c r="P31" s="1139">
        <v>0</v>
      </c>
      <c r="Q31" s="1139">
        <v>1.4999999999999999E-2</v>
      </c>
      <c r="R31" s="1139">
        <v>1.4999999999999999E-2</v>
      </c>
      <c r="S31" s="1198">
        <v>0</v>
      </c>
      <c r="T31" s="1197">
        <v>0.72399999999999998</v>
      </c>
      <c r="U31" s="1139">
        <v>3.0000000000000001E-3</v>
      </c>
      <c r="V31" s="1139">
        <v>0</v>
      </c>
      <c r="W31" s="1139">
        <v>0</v>
      </c>
      <c r="X31" s="1139">
        <v>0.52</v>
      </c>
      <c r="Y31" s="1139">
        <v>0.73399999999999999</v>
      </c>
      <c r="Z31" s="1139">
        <v>1.9810000000000001</v>
      </c>
      <c r="AA31" s="1139">
        <v>3.7179999999999998E-2</v>
      </c>
      <c r="AB31" s="1198">
        <v>0</v>
      </c>
      <c r="AC31" s="1197">
        <v>6.7480000000000002</v>
      </c>
      <c r="AD31" s="1139">
        <v>4.1000000000000002E-2</v>
      </c>
      <c r="AE31" s="1139">
        <v>5.8999999999999997E-2</v>
      </c>
      <c r="AF31" s="1139">
        <v>2.8000000000000001E-2</v>
      </c>
      <c r="AG31" s="1139">
        <v>46.817999999999998</v>
      </c>
      <c r="AH31" s="1139">
        <v>5.0039999999999996</v>
      </c>
      <c r="AI31" s="1139">
        <v>58.67</v>
      </c>
      <c r="AJ31" s="1139">
        <v>3.0207199999999998</v>
      </c>
      <c r="AK31" s="1198">
        <v>3.202</v>
      </c>
    </row>
    <row r="32" spans="1:37" ht="25.5">
      <c r="A32" s="1196" t="s">
        <v>517</v>
      </c>
      <c r="B32" s="1197">
        <v>0</v>
      </c>
      <c r="C32" s="1139">
        <v>0</v>
      </c>
      <c r="D32" s="1139">
        <v>0</v>
      </c>
      <c r="E32" s="1139">
        <v>0</v>
      </c>
      <c r="F32" s="1139">
        <v>6.0000000000000001E-3</v>
      </c>
      <c r="G32" s="1139">
        <v>0</v>
      </c>
      <c r="H32" s="1139">
        <v>6.0000000000000001E-3</v>
      </c>
      <c r="I32" s="1139">
        <v>5.7000000000000002E-3</v>
      </c>
      <c r="J32" s="1198">
        <v>0</v>
      </c>
      <c r="K32" s="1197">
        <v>0</v>
      </c>
      <c r="L32" s="1139">
        <v>0</v>
      </c>
      <c r="M32" s="1139">
        <v>0</v>
      </c>
      <c r="N32" s="1139">
        <v>0</v>
      </c>
      <c r="O32" s="1139">
        <v>0</v>
      </c>
      <c r="P32" s="1139">
        <v>0</v>
      </c>
      <c r="Q32" s="1139">
        <v>0</v>
      </c>
      <c r="R32" s="1139">
        <v>0</v>
      </c>
      <c r="S32" s="1198">
        <v>0</v>
      </c>
      <c r="T32" s="1197">
        <v>0</v>
      </c>
      <c r="U32" s="1139">
        <v>0</v>
      </c>
      <c r="V32" s="1139">
        <v>0</v>
      </c>
      <c r="W32" s="1139">
        <v>0</v>
      </c>
      <c r="X32" s="1139">
        <v>0</v>
      </c>
      <c r="Y32" s="1139">
        <v>0</v>
      </c>
      <c r="Z32" s="1139">
        <v>0</v>
      </c>
      <c r="AA32" s="1139">
        <v>0</v>
      </c>
      <c r="AB32" s="1198">
        <v>0</v>
      </c>
      <c r="AC32" s="1197">
        <v>0</v>
      </c>
      <c r="AD32" s="1139">
        <v>0</v>
      </c>
      <c r="AE32" s="1139">
        <v>0</v>
      </c>
      <c r="AF32" s="1139">
        <v>0</v>
      </c>
      <c r="AG32" s="1139">
        <v>6.0000000000000001E-3</v>
      </c>
      <c r="AH32" s="1139">
        <v>0</v>
      </c>
      <c r="AI32" s="1139">
        <v>6.0000000000000001E-3</v>
      </c>
      <c r="AJ32" s="1139">
        <v>5.7000000000000002E-3</v>
      </c>
      <c r="AK32" s="1198">
        <v>0</v>
      </c>
    </row>
    <row r="33" spans="1:37" ht="25.5">
      <c r="A33" s="1196" t="s">
        <v>518</v>
      </c>
      <c r="B33" s="1197">
        <v>0</v>
      </c>
      <c r="C33" s="1139">
        <v>0</v>
      </c>
      <c r="D33" s="1139">
        <v>0</v>
      </c>
      <c r="E33" s="1139">
        <v>0</v>
      </c>
      <c r="F33" s="1139">
        <v>8.9999999999999993E-3</v>
      </c>
      <c r="G33" s="1139">
        <v>0</v>
      </c>
      <c r="H33" s="1139">
        <v>8.9999999999999993E-3</v>
      </c>
      <c r="I33" s="1139">
        <v>3.9700000000000004E-3</v>
      </c>
      <c r="J33" s="1198">
        <v>0</v>
      </c>
      <c r="K33" s="1197">
        <v>0</v>
      </c>
      <c r="L33" s="1139">
        <v>0</v>
      </c>
      <c r="M33" s="1139">
        <v>0</v>
      </c>
      <c r="N33" s="1139">
        <v>0</v>
      </c>
      <c r="O33" s="1139">
        <v>0</v>
      </c>
      <c r="P33" s="1139">
        <v>0</v>
      </c>
      <c r="Q33" s="1139">
        <v>0</v>
      </c>
      <c r="R33" s="1139">
        <v>0</v>
      </c>
      <c r="S33" s="1198">
        <v>0</v>
      </c>
      <c r="T33" s="1197">
        <v>0</v>
      </c>
      <c r="U33" s="1139">
        <v>0</v>
      </c>
      <c r="V33" s="1139">
        <v>16.681000000000001</v>
      </c>
      <c r="W33" s="1139">
        <v>0</v>
      </c>
      <c r="X33" s="1139">
        <v>1.2999999999999999E-2</v>
      </c>
      <c r="Y33" s="1139">
        <v>0</v>
      </c>
      <c r="Z33" s="1139">
        <v>16.693999999999999</v>
      </c>
      <c r="AA33" s="1139">
        <v>16.693560000000002</v>
      </c>
      <c r="AB33" s="1198">
        <v>0</v>
      </c>
      <c r="AC33" s="1197">
        <v>0</v>
      </c>
      <c r="AD33" s="1139">
        <v>0</v>
      </c>
      <c r="AE33" s="1139">
        <v>16.681000000000001</v>
      </c>
      <c r="AF33" s="1139">
        <v>0</v>
      </c>
      <c r="AG33" s="1139">
        <v>2.1999999999999999E-2</v>
      </c>
      <c r="AH33" s="1139">
        <v>0</v>
      </c>
      <c r="AI33" s="1139">
        <v>16.702999999999999</v>
      </c>
      <c r="AJ33" s="1139">
        <v>16.69753</v>
      </c>
      <c r="AK33" s="1198">
        <v>0</v>
      </c>
    </row>
    <row r="34" spans="1:37" ht="25.5">
      <c r="A34" s="1196" t="s">
        <v>519</v>
      </c>
      <c r="B34" s="1197">
        <v>9.6720000000000006</v>
      </c>
      <c r="C34" s="1139">
        <v>1.7000000000000001E-2</v>
      </c>
      <c r="D34" s="1139">
        <v>0</v>
      </c>
      <c r="E34" s="1139">
        <v>0</v>
      </c>
      <c r="F34" s="1139">
        <v>0.111</v>
      </c>
      <c r="G34" s="1139">
        <v>0</v>
      </c>
      <c r="H34" s="1139">
        <v>9.8000000000000007</v>
      </c>
      <c r="I34" s="1139">
        <v>0.16144</v>
      </c>
      <c r="J34" s="1198">
        <v>0</v>
      </c>
      <c r="K34" s="1197">
        <v>4006.5729999999999</v>
      </c>
      <c r="L34" s="1139">
        <v>14.247999999999999</v>
      </c>
      <c r="M34" s="1139">
        <v>17.239999999999998</v>
      </c>
      <c r="N34" s="1139">
        <v>0.309</v>
      </c>
      <c r="O34" s="1139">
        <v>1.2E-2</v>
      </c>
      <c r="P34" s="1139">
        <v>0</v>
      </c>
      <c r="Q34" s="1139">
        <v>4038.0729999999999</v>
      </c>
      <c r="R34" s="1139">
        <v>37.737650000000002</v>
      </c>
      <c r="S34" s="1198">
        <v>6925.2870000000003</v>
      </c>
      <c r="T34" s="1197">
        <v>342.57</v>
      </c>
      <c r="U34" s="1139">
        <v>0.57799999999999996</v>
      </c>
      <c r="V34" s="1139">
        <v>11.71</v>
      </c>
      <c r="W34" s="1139">
        <v>2.319</v>
      </c>
      <c r="X34" s="1139">
        <v>0.184</v>
      </c>
      <c r="Y34" s="1139">
        <v>0</v>
      </c>
      <c r="Z34" s="1139">
        <v>355.04199999999997</v>
      </c>
      <c r="AA34" s="1139">
        <v>14.134040000000001</v>
      </c>
      <c r="AB34" s="1198">
        <v>521.69200000000001</v>
      </c>
      <c r="AC34" s="1197">
        <v>4358.8149999999996</v>
      </c>
      <c r="AD34" s="1139">
        <v>14.843</v>
      </c>
      <c r="AE34" s="1139">
        <v>28.95</v>
      </c>
      <c r="AF34" s="1139">
        <v>2.6280000000000001</v>
      </c>
      <c r="AG34" s="1139">
        <v>0.307</v>
      </c>
      <c r="AH34" s="1139">
        <v>0</v>
      </c>
      <c r="AI34" s="1139">
        <v>4402.915</v>
      </c>
      <c r="AJ34" s="1139">
        <v>52.03313</v>
      </c>
      <c r="AK34" s="1198">
        <v>7446.9790000000003</v>
      </c>
    </row>
    <row r="35" spans="1:37" ht="25.5">
      <c r="A35" s="1196" t="s">
        <v>520</v>
      </c>
      <c r="B35" s="1197">
        <v>0</v>
      </c>
      <c r="C35" s="1139">
        <v>0</v>
      </c>
      <c r="D35" s="1139">
        <v>0</v>
      </c>
      <c r="E35" s="1139">
        <v>0</v>
      </c>
      <c r="F35" s="1139">
        <v>1E-3</v>
      </c>
      <c r="G35" s="1139">
        <v>0</v>
      </c>
      <c r="H35" s="1139">
        <v>1E-3</v>
      </c>
      <c r="I35" s="1139">
        <v>5.9999999999999995E-5</v>
      </c>
      <c r="J35" s="1198">
        <v>0</v>
      </c>
      <c r="K35" s="1197">
        <v>4.0000000000000001E-3</v>
      </c>
      <c r="L35" s="1139">
        <v>0</v>
      </c>
      <c r="M35" s="1139">
        <v>1.343</v>
      </c>
      <c r="N35" s="1139">
        <v>0</v>
      </c>
      <c r="O35" s="1139">
        <v>0.04</v>
      </c>
      <c r="P35" s="1139">
        <v>0</v>
      </c>
      <c r="Q35" s="1139">
        <v>1.387</v>
      </c>
      <c r="R35" s="1139">
        <v>1.3830100000000001</v>
      </c>
      <c r="S35" s="1198">
        <v>3.4460000000000002</v>
      </c>
      <c r="T35" s="1197">
        <v>0</v>
      </c>
      <c r="U35" s="1139">
        <v>0</v>
      </c>
      <c r="V35" s="1139">
        <v>0</v>
      </c>
      <c r="W35" s="1139">
        <v>0</v>
      </c>
      <c r="X35" s="1139">
        <v>0</v>
      </c>
      <c r="Y35" s="1139">
        <v>0</v>
      </c>
      <c r="Z35" s="1139">
        <v>0</v>
      </c>
      <c r="AA35" s="1139">
        <v>0</v>
      </c>
      <c r="AB35" s="1198">
        <v>0</v>
      </c>
      <c r="AC35" s="1197">
        <v>4.0000000000000001E-3</v>
      </c>
      <c r="AD35" s="1139">
        <v>0</v>
      </c>
      <c r="AE35" s="1139">
        <v>1.343</v>
      </c>
      <c r="AF35" s="1139">
        <v>0</v>
      </c>
      <c r="AG35" s="1139">
        <v>4.1000000000000002E-2</v>
      </c>
      <c r="AH35" s="1139">
        <v>0</v>
      </c>
      <c r="AI35" s="1139">
        <v>1.3879999999999999</v>
      </c>
      <c r="AJ35" s="1139">
        <v>1.38307</v>
      </c>
      <c r="AK35" s="1198">
        <v>3.4460000000000002</v>
      </c>
    </row>
    <row r="36" spans="1:37">
      <c r="A36" s="1196" t="s">
        <v>7</v>
      </c>
      <c r="B36" s="1197">
        <v>32587.296999999999</v>
      </c>
      <c r="C36" s="1139">
        <v>133.851</v>
      </c>
      <c r="D36" s="1139">
        <v>1023.45</v>
      </c>
      <c r="E36" s="1139">
        <v>94.067999999999998</v>
      </c>
      <c r="F36" s="1139">
        <v>17.096</v>
      </c>
      <c r="G36" s="1139">
        <v>0.1</v>
      </c>
      <c r="H36" s="1139">
        <v>33761.794000000002</v>
      </c>
      <c r="I36" s="1139">
        <v>1080.26794</v>
      </c>
      <c r="J36" s="1198">
        <v>493.262</v>
      </c>
      <c r="K36" s="1197">
        <v>3756.1080000000002</v>
      </c>
      <c r="L36" s="1139">
        <v>17.331</v>
      </c>
      <c r="M36" s="1139">
        <v>104.678</v>
      </c>
      <c r="N36" s="1139">
        <v>6.5410000000000004</v>
      </c>
      <c r="O36" s="1139">
        <v>0.58299999999999996</v>
      </c>
      <c r="P36" s="1139">
        <v>0</v>
      </c>
      <c r="Q36" s="1139">
        <v>3878.7</v>
      </c>
      <c r="R36" s="1139">
        <v>132.56162</v>
      </c>
      <c r="S36" s="1198">
        <v>6922.6490000000003</v>
      </c>
      <c r="T36" s="1197">
        <v>5.875</v>
      </c>
      <c r="U36" s="1139">
        <v>2.8000000000000001E-2</v>
      </c>
      <c r="V36" s="1139">
        <v>1.2849999999999999</v>
      </c>
      <c r="W36" s="1139">
        <v>6.2E-2</v>
      </c>
      <c r="X36" s="1139">
        <v>2.7069999999999999</v>
      </c>
      <c r="Y36" s="1139">
        <v>0</v>
      </c>
      <c r="Z36" s="1139">
        <v>9.8949999999999996</v>
      </c>
      <c r="AA36" s="1139">
        <v>1.8280000000000001</v>
      </c>
      <c r="AB36" s="1198">
        <v>0</v>
      </c>
      <c r="AC36" s="1197">
        <v>36349.279999999999</v>
      </c>
      <c r="AD36" s="1139">
        <v>151.21</v>
      </c>
      <c r="AE36" s="1139">
        <v>1129.413</v>
      </c>
      <c r="AF36" s="1139">
        <v>100.67100000000001</v>
      </c>
      <c r="AG36" s="1139">
        <v>20.385999999999999</v>
      </c>
      <c r="AH36" s="1139">
        <v>0.1</v>
      </c>
      <c r="AI36" s="1139">
        <v>37650.389000000003</v>
      </c>
      <c r="AJ36" s="1139">
        <v>1214.6575600000001</v>
      </c>
      <c r="AK36" s="1198">
        <v>7415.9110000000001</v>
      </c>
    </row>
    <row r="37" spans="1:37">
      <c r="A37" s="1196" t="s">
        <v>521</v>
      </c>
      <c r="B37" s="1197">
        <v>3032.1779999999999</v>
      </c>
      <c r="C37" s="1139">
        <v>2.5680000000000001</v>
      </c>
      <c r="D37" s="1139">
        <v>148.55500000000001</v>
      </c>
      <c r="E37" s="1139">
        <v>14.528</v>
      </c>
      <c r="F37" s="1139">
        <v>5.32</v>
      </c>
      <c r="G37" s="1139">
        <v>3206.7539999999999</v>
      </c>
      <c r="H37" s="1139">
        <v>6395.375</v>
      </c>
      <c r="I37" s="1139">
        <v>193.58373999999998</v>
      </c>
      <c r="J37" s="1198">
        <v>0.113</v>
      </c>
      <c r="K37" s="1197">
        <v>1E-3</v>
      </c>
      <c r="L37" s="1139">
        <v>0</v>
      </c>
      <c r="M37" s="1139">
        <v>0</v>
      </c>
      <c r="N37" s="1139">
        <v>0</v>
      </c>
      <c r="O37" s="1139">
        <v>0</v>
      </c>
      <c r="P37" s="1139">
        <v>0</v>
      </c>
      <c r="Q37" s="1139">
        <v>1E-3</v>
      </c>
      <c r="R37" s="1139">
        <v>5.0000000000000002E-5</v>
      </c>
      <c r="S37" s="1198">
        <v>0</v>
      </c>
      <c r="T37" s="1197">
        <v>0</v>
      </c>
      <c r="U37" s="1139">
        <v>0</v>
      </c>
      <c r="V37" s="1139">
        <v>3.5000000000000003E-2</v>
      </c>
      <c r="W37" s="1139">
        <v>0</v>
      </c>
      <c r="X37" s="1139">
        <v>0</v>
      </c>
      <c r="Y37" s="1139">
        <v>0</v>
      </c>
      <c r="Z37" s="1139">
        <v>3.5000000000000003E-2</v>
      </c>
      <c r="AA37" s="1139">
        <v>3.4700000000000002E-2</v>
      </c>
      <c r="AB37" s="1198">
        <v>0</v>
      </c>
      <c r="AC37" s="1197">
        <v>3032.1790000000001</v>
      </c>
      <c r="AD37" s="1139">
        <v>2.5680000000000001</v>
      </c>
      <c r="AE37" s="1139">
        <v>148.59</v>
      </c>
      <c r="AF37" s="1139">
        <v>14.528</v>
      </c>
      <c r="AG37" s="1139">
        <v>5.32</v>
      </c>
      <c r="AH37" s="1139">
        <v>3206.7539999999999</v>
      </c>
      <c r="AI37" s="1139">
        <v>6395.4110000000001</v>
      </c>
      <c r="AJ37" s="1139">
        <v>193.61848999999998</v>
      </c>
      <c r="AK37" s="1198">
        <v>0.113</v>
      </c>
    </row>
    <row r="38" spans="1:37" ht="25.5">
      <c r="A38" s="1196" t="s">
        <v>522</v>
      </c>
      <c r="B38" s="1197">
        <v>6518.5050000000001</v>
      </c>
      <c r="C38" s="1139">
        <v>18.559999999999999</v>
      </c>
      <c r="D38" s="1139">
        <v>220.21299999999999</v>
      </c>
      <c r="E38" s="1139">
        <v>36.877000000000002</v>
      </c>
      <c r="F38" s="1139">
        <v>43.99</v>
      </c>
      <c r="G38" s="1139">
        <v>5988.56</v>
      </c>
      <c r="H38" s="1139">
        <v>12789.828</v>
      </c>
      <c r="I38" s="1139">
        <v>274.41181</v>
      </c>
      <c r="J38" s="1198">
        <v>4.0140000000000002</v>
      </c>
      <c r="K38" s="1197">
        <v>0</v>
      </c>
      <c r="L38" s="1139">
        <v>0</v>
      </c>
      <c r="M38" s="1139">
        <v>0</v>
      </c>
      <c r="N38" s="1139">
        <v>0</v>
      </c>
      <c r="O38" s="1139">
        <v>0</v>
      </c>
      <c r="P38" s="1139">
        <v>0</v>
      </c>
      <c r="Q38" s="1139">
        <v>0</v>
      </c>
      <c r="R38" s="1139">
        <v>0</v>
      </c>
      <c r="S38" s="1198">
        <v>0</v>
      </c>
      <c r="T38" s="1197">
        <v>6.0999999999999999E-2</v>
      </c>
      <c r="U38" s="1139">
        <v>0</v>
      </c>
      <c r="V38" s="1139">
        <v>0</v>
      </c>
      <c r="W38" s="1139">
        <v>0</v>
      </c>
      <c r="X38" s="1139">
        <v>495.39499999999998</v>
      </c>
      <c r="Y38" s="1139">
        <v>1.6539999999999999</v>
      </c>
      <c r="Z38" s="1139">
        <v>497.11</v>
      </c>
      <c r="AA38" s="1139">
        <v>31.61703</v>
      </c>
      <c r="AB38" s="1198">
        <v>0</v>
      </c>
      <c r="AC38" s="1197">
        <v>6518.5659999999998</v>
      </c>
      <c r="AD38" s="1139">
        <v>18.559999999999999</v>
      </c>
      <c r="AE38" s="1139">
        <v>220.21299999999999</v>
      </c>
      <c r="AF38" s="1139">
        <v>36.877000000000002</v>
      </c>
      <c r="AG38" s="1139">
        <v>539.38499999999999</v>
      </c>
      <c r="AH38" s="1139">
        <v>5990.2139999999999</v>
      </c>
      <c r="AI38" s="1139">
        <v>13286.938</v>
      </c>
      <c r="AJ38" s="1139">
        <v>306.02884</v>
      </c>
      <c r="AK38" s="1198">
        <v>4.0140000000000002</v>
      </c>
    </row>
    <row r="39" spans="1:37">
      <c r="A39" s="1196" t="s">
        <v>9</v>
      </c>
      <c r="B39" s="1197">
        <v>0</v>
      </c>
      <c r="C39" s="1139">
        <v>0</v>
      </c>
      <c r="D39" s="1139">
        <v>0</v>
      </c>
      <c r="E39" s="1139">
        <v>0</v>
      </c>
      <c r="F39" s="1139">
        <v>4.0000000000000001E-3</v>
      </c>
      <c r="G39" s="1139">
        <v>0</v>
      </c>
      <c r="H39" s="1139">
        <v>4.0000000000000001E-3</v>
      </c>
      <c r="I39" s="1139">
        <v>3.6999999999999999E-4</v>
      </c>
      <c r="J39" s="1198">
        <v>0</v>
      </c>
      <c r="K39" s="1197">
        <v>17.367999999999999</v>
      </c>
      <c r="L39" s="1139">
        <v>8.2000000000000003E-2</v>
      </c>
      <c r="M39" s="1139">
        <v>0.57199999999999995</v>
      </c>
      <c r="N39" s="1139">
        <v>3.6999999999999998E-2</v>
      </c>
      <c r="O39" s="1139">
        <v>0.156</v>
      </c>
      <c r="P39" s="1139">
        <v>0</v>
      </c>
      <c r="Q39" s="1139">
        <v>18.178000000000001</v>
      </c>
      <c r="R39" s="1139">
        <v>0.85477000000000003</v>
      </c>
      <c r="S39" s="1198">
        <v>45.368000000000002</v>
      </c>
      <c r="T39" s="1197">
        <v>0</v>
      </c>
      <c r="U39" s="1139">
        <v>0</v>
      </c>
      <c r="V39" s="1139">
        <v>0.186</v>
      </c>
      <c r="W39" s="1139">
        <v>2E-3</v>
      </c>
      <c r="X39" s="1139">
        <v>3.9E-2</v>
      </c>
      <c r="Y39" s="1139">
        <v>0</v>
      </c>
      <c r="Z39" s="1139">
        <v>0.22500000000000001</v>
      </c>
      <c r="AA39" s="1139">
        <v>0.22500000000000001</v>
      </c>
      <c r="AB39" s="1198">
        <v>0</v>
      </c>
      <c r="AC39" s="1197">
        <v>17.367999999999999</v>
      </c>
      <c r="AD39" s="1139">
        <v>8.2000000000000003E-2</v>
      </c>
      <c r="AE39" s="1139">
        <v>0.75800000000000001</v>
      </c>
      <c r="AF39" s="1139">
        <v>3.9E-2</v>
      </c>
      <c r="AG39" s="1139">
        <v>0.19900000000000001</v>
      </c>
      <c r="AH39" s="1139">
        <v>0</v>
      </c>
      <c r="AI39" s="1139">
        <v>18.407</v>
      </c>
      <c r="AJ39" s="1139">
        <v>1.0801400000000001</v>
      </c>
      <c r="AK39" s="1198">
        <v>45.368000000000002</v>
      </c>
    </row>
    <row r="40" spans="1:37">
      <c r="A40" s="1196" t="s">
        <v>10</v>
      </c>
      <c r="B40" s="1197">
        <v>53.006</v>
      </c>
      <c r="C40" s="1139">
        <v>1.375</v>
      </c>
      <c r="D40" s="1139">
        <v>0.69799999999999995</v>
      </c>
      <c r="E40" s="1139">
        <v>0.13100000000000001</v>
      </c>
      <c r="F40" s="1139">
        <v>69.513999999999996</v>
      </c>
      <c r="G40" s="1139">
        <v>0</v>
      </c>
      <c r="H40" s="1139">
        <v>124.593</v>
      </c>
      <c r="I40" s="1139">
        <v>45.130290000000002</v>
      </c>
      <c r="J40" s="1198">
        <v>212.386</v>
      </c>
      <c r="K40" s="1197">
        <v>19.562000000000001</v>
      </c>
      <c r="L40" s="1139">
        <v>7.2999999999999995E-2</v>
      </c>
      <c r="M40" s="1139">
        <v>5.125</v>
      </c>
      <c r="N40" s="1139">
        <v>0.80700000000000005</v>
      </c>
      <c r="O40" s="1139">
        <v>0.61099999999999999</v>
      </c>
      <c r="P40" s="1139">
        <v>3.0750000000000002</v>
      </c>
      <c r="Q40" s="1139">
        <v>28.446000000000002</v>
      </c>
      <c r="R40" s="1139">
        <v>5.0162100000000001</v>
      </c>
      <c r="S40" s="1198">
        <v>35.979999999999997</v>
      </c>
      <c r="T40" s="1197">
        <v>319.55399999999997</v>
      </c>
      <c r="U40" s="1139">
        <v>0.69499999999999995</v>
      </c>
      <c r="V40" s="1139">
        <v>10.592000000000001</v>
      </c>
      <c r="W40" s="1139">
        <v>8.3000000000000004E-2</v>
      </c>
      <c r="X40" s="1139">
        <v>13.291</v>
      </c>
      <c r="Y40" s="1139">
        <v>0</v>
      </c>
      <c r="Z40" s="1139">
        <v>344.13200000000001</v>
      </c>
      <c r="AA40" s="1139">
        <v>17.997900000000001</v>
      </c>
      <c r="AB40" s="1198">
        <v>15.302</v>
      </c>
      <c r="AC40" s="1197">
        <v>392.12200000000001</v>
      </c>
      <c r="AD40" s="1139">
        <v>2.1429999999999998</v>
      </c>
      <c r="AE40" s="1139">
        <v>16.414999999999999</v>
      </c>
      <c r="AF40" s="1139">
        <v>1.0209999999999999</v>
      </c>
      <c r="AG40" s="1139">
        <v>83.415999999999997</v>
      </c>
      <c r="AH40" s="1139">
        <v>3.0750000000000002</v>
      </c>
      <c r="AI40" s="1139">
        <v>497.17099999999999</v>
      </c>
      <c r="AJ40" s="1139">
        <v>68.14439999999999</v>
      </c>
      <c r="AK40" s="1198">
        <v>263.66800000000001</v>
      </c>
    </row>
    <row r="41" spans="1:37">
      <c r="A41" s="1196" t="s">
        <v>523</v>
      </c>
      <c r="B41" s="1197">
        <v>23.178000000000001</v>
      </c>
      <c r="C41" s="1139">
        <v>0.64300000000000002</v>
      </c>
      <c r="D41" s="1139">
        <v>0</v>
      </c>
      <c r="E41" s="1139">
        <v>0</v>
      </c>
      <c r="F41" s="1139">
        <v>5.0000000000000001E-3</v>
      </c>
      <c r="G41" s="1139">
        <v>0</v>
      </c>
      <c r="H41" s="1139">
        <v>23.826000000000001</v>
      </c>
      <c r="I41" s="1139">
        <v>0.33882000000000001</v>
      </c>
      <c r="J41" s="1198">
        <v>0</v>
      </c>
      <c r="K41" s="1197">
        <v>0.154</v>
      </c>
      <c r="L41" s="1139">
        <v>1E-3</v>
      </c>
      <c r="M41" s="1139">
        <v>0</v>
      </c>
      <c r="N41" s="1139">
        <v>0</v>
      </c>
      <c r="O41" s="1139">
        <v>0</v>
      </c>
      <c r="P41" s="1139">
        <v>0</v>
      </c>
      <c r="Q41" s="1139">
        <v>0.155</v>
      </c>
      <c r="R41" s="1139">
        <v>1.5499999999999999E-3</v>
      </c>
      <c r="S41" s="1198">
        <v>0</v>
      </c>
      <c r="T41" s="1197">
        <v>5.3570000000000002</v>
      </c>
      <c r="U41" s="1139">
        <v>0.21</v>
      </c>
      <c r="V41" s="1139">
        <v>0</v>
      </c>
      <c r="W41" s="1139">
        <v>0</v>
      </c>
      <c r="X41" s="1139">
        <v>0</v>
      </c>
      <c r="Y41" s="1139">
        <v>0</v>
      </c>
      <c r="Z41" s="1139">
        <v>5.5670000000000002</v>
      </c>
      <c r="AA41" s="1139">
        <v>8.1250000000000003E-2</v>
      </c>
      <c r="AB41" s="1198">
        <v>0</v>
      </c>
      <c r="AC41" s="1197">
        <v>28.689</v>
      </c>
      <c r="AD41" s="1139">
        <v>0.85399999999999998</v>
      </c>
      <c r="AE41" s="1139">
        <v>0</v>
      </c>
      <c r="AF41" s="1139">
        <v>0</v>
      </c>
      <c r="AG41" s="1139">
        <v>5.0000000000000001E-3</v>
      </c>
      <c r="AH41" s="1139">
        <v>0</v>
      </c>
      <c r="AI41" s="1139">
        <v>29.547999999999998</v>
      </c>
      <c r="AJ41" s="1139">
        <v>0.42161999999999999</v>
      </c>
      <c r="AK41" s="1198">
        <v>0</v>
      </c>
    </row>
    <row r="42" spans="1:37">
      <c r="A42" s="1196" t="s">
        <v>524</v>
      </c>
      <c r="B42" s="1197">
        <v>0.81299999999999994</v>
      </c>
      <c r="C42" s="1139">
        <v>0</v>
      </c>
      <c r="D42" s="1139">
        <v>0</v>
      </c>
      <c r="E42" s="1139">
        <v>0</v>
      </c>
      <c r="F42" s="1139">
        <v>1.7999999999999999E-2</v>
      </c>
      <c r="G42" s="1139">
        <v>0.20699999999999999</v>
      </c>
      <c r="H42" s="1139">
        <v>1.038</v>
      </c>
      <c r="I42" s="1139">
        <v>7.0699999999999999E-2</v>
      </c>
      <c r="J42" s="1198">
        <v>0</v>
      </c>
      <c r="K42" s="1197">
        <v>0</v>
      </c>
      <c r="L42" s="1139">
        <v>0</v>
      </c>
      <c r="M42" s="1139">
        <v>0</v>
      </c>
      <c r="N42" s="1139">
        <v>0</v>
      </c>
      <c r="O42" s="1139">
        <v>0</v>
      </c>
      <c r="P42" s="1139">
        <v>0</v>
      </c>
      <c r="Q42" s="1139">
        <v>0</v>
      </c>
      <c r="R42" s="1139">
        <v>0</v>
      </c>
      <c r="S42" s="1198">
        <v>0</v>
      </c>
      <c r="T42" s="1197">
        <v>0</v>
      </c>
      <c r="U42" s="1139">
        <v>0</v>
      </c>
      <c r="V42" s="1139">
        <v>0</v>
      </c>
      <c r="W42" s="1139">
        <v>0</v>
      </c>
      <c r="X42" s="1139">
        <v>0</v>
      </c>
      <c r="Y42" s="1139">
        <v>0</v>
      </c>
      <c r="Z42" s="1139">
        <v>0</v>
      </c>
      <c r="AA42" s="1139">
        <v>0</v>
      </c>
      <c r="AB42" s="1198">
        <v>0</v>
      </c>
      <c r="AC42" s="1197">
        <v>0.81299999999999994</v>
      </c>
      <c r="AD42" s="1139">
        <v>0</v>
      </c>
      <c r="AE42" s="1139">
        <v>0</v>
      </c>
      <c r="AF42" s="1139">
        <v>0</v>
      </c>
      <c r="AG42" s="1139">
        <v>1.7999999999999999E-2</v>
      </c>
      <c r="AH42" s="1139">
        <v>0.20699999999999999</v>
      </c>
      <c r="AI42" s="1139">
        <v>1.038</v>
      </c>
      <c r="AJ42" s="1139">
        <v>7.0699999999999999E-2</v>
      </c>
      <c r="AK42" s="1198">
        <v>0</v>
      </c>
    </row>
    <row r="43" spans="1:37">
      <c r="A43" s="1196" t="s">
        <v>516</v>
      </c>
      <c r="B43" s="1197">
        <v>0.115</v>
      </c>
      <c r="C43" s="1139">
        <v>2E-3</v>
      </c>
      <c r="D43" s="1139">
        <v>0.435</v>
      </c>
      <c r="E43" s="1139">
        <v>1.2999999999999999E-2</v>
      </c>
      <c r="F43" s="1139">
        <v>3.4000000000000002E-2</v>
      </c>
      <c r="G43" s="1139">
        <v>5.0000000000000001E-3</v>
      </c>
      <c r="H43" s="1139">
        <v>0.59099999999999997</v>
      </c>
      <c r="I43" s="1139">
        <v>0.18658000000000002</v>
      </c>
      <c r="J43" s="1198">
        <v>8.9999999999999993E-3</v>
      </c>
      <c r="K43" s="1197">
        <v>1.1859999999999999</v>
      </c>
      <c r="L43" s="1139">
        <v>7.0000000000000001E-3</v>
      </c>
      <c r="M43" s="1139">
        <v>0</v>
      </c>
      <c r="N43" s="1139">
        <v>3.0000000000000001E-3</v>
      </c>
      <c r="O43" s="1139">
        <v>1E-3</v>
      </c>
      <c r="P43" s="1139">
        <v>0</v>
      </c>
      <c r="Q43" s="1139">
        <v>1.194</v>
      </c>
      <c r="R43" s="1139">
        <v>4.5020000000000004E-2</v>
      </c>
      <c r="S43" s="1198">
        <v>2.9089999999999998</v>
      </c>
      <c r="T43" s="1197">
        <v>0</v>
      </c>
      <c r="U43" s="1139">
        <v>0</v>
      </c>
      <c r="V43" s="1139">
        <v>0</v>
      </c>
      <c r="W43" s="1139">
        <v>0</v>
      </c>
      <c r="X43" s="1139">
        <v>0</v>
      </c>
      <c r="Y43" s="1139">
        <v>0</v>
      </c>
      <c r="Z43" s="1139">
        <v>0</v>
      </c>
      <c r="AA43" s="1139">
        <v>0</v>
      </c>
      <c r="AB43" s="1198">
        <v>0</v>
      </c>
      <c r="AC43" s="1197">
        <v>1.3009999999999999</v>
      </c>
      <c r="AD43" s="1139">
        <v>8.9999999999999993E-3</v>
      </c>
      <c r="AE43" s="1139">
        <v>0.435</v>
      </c>
      <c r="AF43" s="1139">
        <v>1.6E-2</v>
      </c>
      <c r="AG43" s="1139">
        <v>3.5000000000000003E-2</v>
      </c>
      <c r="AH43" s="1139">
        <v>5.0000000000000001E-3</v>
      </c>
      <c r="AI43" s="1139">
        <v>1.7849999999999999</v>
      </c>
      <c r="AJ43" s="1139">
        <v>0.2316</v>
      </c>
      <c r="AK43" s="1198">
        <v>2.9180000000000001</v>
      </c>
    </row>
    <row r="44" spans="1:37" ht="13.5" thickBot="1">
      <c r="A44" s="1199" t="s">
        <v>17</v>
      </c>
      <c r="B44" s="1200">
        <v>15.111000000000001</v>
      </c>
      <c r="C44" s="1201">
        <v>5.3999999999999999E-2</v>
      </c>
      <c r="D44" s="1201">
        <v>0.27300000000000002</v>
      </c>
      <c r="E44" s="1201">
        <v>1.7000000000000001E-2</v>
      </c>
      <c r="F44" s="1201">
        <v>2.7650000000000001</v>
      </c>
      <c r="G44" s="1201">
        <v>4.3159999999999998</v>
      </c>
      <c r="H44" s="1201">
        <v>22.518999999999998</v>
      </c>
      <c r="I44" s="1201">
        <v>1.1807000000000001</v>
      </c>
      <c r="J44" s="1202">
        <v>6.718</v>
      </c>
      <c r="K44" s="1200">
        <v>1.4890000000000001</v>
      </c>
      <c r="L44" s="1201">
        <v>7.0000000000000001E-3</v>
      </c>
      <c r="M44" s="1201">
        <v>0</v>
      </c>
      <c r="N44" s="1201">
        <v>0</v>
      </c>
      <c r="O44" s="1201">
        <v>1E-3</v>
      </c>
      <c r="P44" s="1201">
        <v>0</v>
      </c>
      <c r="Q44" s="1201">
        <v>1.4970000000000001</v>
      </c>
      <c r="R44" s="1201">
        <v>4.5100000000000001E-3</v>
      </c>
      <c r="S44" s="1202">
        <v>2.9260000000000002</v>
      </c>
      <c r="T44" s="1200">
        <v>0.39700000000000002</v>
      </c>
      <c r="U44" s="1201">
        <v>1E-3</v>
      </c>
      <c r="V44" s="1201">
        <v>0.29899999999999999</v>
      </c>
      <c r="W44" s="1201">
        <v>1.4999999999999999E-2</v>
      </c>
      <c r="X44" s="1201">
        <v>0.52900000000000003</v>
      </c>
      <c r="Y44" s="1201">
        <v>0</v>
      </c>
      <c r="Z44" s="1201">
        <v>1.226</v>
      </c>
      <c r="AA44" s="1201">
        <v>0.37986000000000003</v>
      </c>
      <c r="AB44" s="1202">
        <v>0</v>
      </c>
      <c r="AC44" s="1200">
        <v>16.997</v>
      </c>
      <c r="AD44" s="1201">
        <v>6.2E-2</v>
      </c>
      <c r="AE44" s="1201">
        <v>0.57199999999999995</v>
      </c>
      <c r="AF44" s="1201">
        <v>3.2000000000000001E-2</v>
      </c>
      <c r="AG44" s="1201">
        <v>3.2949999999999999</v>
      </c>
      <c r="AH44" s="1201">
        <v>4.3159999999999998</v>
      </c>
      <c r="AI44" s="1201">
        <v>25.242000000000001</v>
      </c>
      <c r="AJ44" s="1201">
        <v>1.56507</v>
      </c>
      <c r="AK44" s="1202">
        <v>9.6440000000000001</v>
      </c>
    </row>
    <row r="45" spans="1:37" ht="13.5" thickBot="1">
      <c r="A45" s="1203" t="s">
        <v>525</v>
      </c>
      <c r="B45" s="1204">
        <v>58643.866999999998</v>
      </c>
      <c r="C45" s="1147">
        <v>208.01300000000001</v>
      </c>
      <c r="D45" s="1147">
        <v>1792.7909999999999</v>
      </c>
      <c r="E45" s="1147">
        <v>311.82799999999997</v>
      </c>
      <c r="F45" s="1147">
        <v>44658.207000000002</v>
      </c>
      <c r="G45" s="1147">
        <v>10483.514999999999</v>
      </c>
      <c r="H45" s="1147">
        <v>115786.393</v>
      </c>
      <c r="I45" s="1147">
        <v>2171.5042800000001</v>
      </c>
      <c r="J45" s="1205">
        <v>1294.702</v>
      </c>
      <c r="K45" s="1204">
        <v>9202.2090000000007</v>
      </c>
      <c r="L45" s="1147">
        <v>70.388999999999996</v>
      </c>
      <c r="M45" s="1147">
        <v>133.291</v>
      </c>
      <c r="N45" s="1147">
        <v>8.7729999999999997</v>
      </c>
      <c r="O45" s="1147">
        <v>2508.56</v>
      </c>
      <c r="P45" s="1147">
        <v>109</v>
      </c>
      <c r="Q45" s="1147">
        <v>12023.449000000001</v>
      </c>
      <c r="R45" s="1147">
        <v>217.67313999999993</v>
      </c>
      <c r="S45" s="1205">
        <v>14077.96</v>
      </c>
      <c r="T45" s="1204">
        <v>36091.464</v>
      </c>
      <c r="U45" s="1147">
        <v>16.468</v>
      </c>
      <c r="V45" s="1147">
        <v>129.66399999999999</v>
      </c>
      <c r="W45" s="1147">
        <v>17.901</v>
      </c>
      <c r="X45" s="1147">
        <v>576.00099999999998</v>
      </c>
      <c r="Y45" s="1147">
        <v>392.87799999999999</v>
      </c>
      <c r="Z45" s="1147">
        <v>37206.474999999999</v>
      </c>
      <c r="AA45" s="1147">
        <v>215.59178</v>
      </c>
      <c r="AB45" s="1205">
        <v>621.00300000000004</v>
      </c>
      <c r="AC45" s="1204">
        <v>103937.54</v>
      </c>
      <c r="AD45" s="1147">
        <v>294.87</v>
      </c>
      <c r="AE45" s="1147">
        <v>2055.7460000000001</v>
      </c>
      <c r="AF45" s="1147">
        <v>338.50200000000001</v>
      </c>
      <c r="AG45" s="1147">
        <v>47742.767999999996</v>
      </c>
      <c r="AH45" s="1147">
        <v>10985.393</v>
      </c>
      <c r="AI45" s="1147">
        <v>165016.31700000001</v>
      </c>
      <c r="AJ45" s="1147">
        <v>2604.7692000000002</v>
      </c>
      <c r="AK45" s="1205">
        <v>15993.665000000001</v>
      </c>
    </row>
    <row r="46" spans="1:37">
      <c r="A46" s="1149"/>
    </row>
    <row r="47" spans="1:37">
      <c r="A47" s="1150" t="s">
        <v>526</v>
      </c>
    </row>
    <row r="48" spans="1:37">
      <c r="A48" s="1151" t="s">
        <v>527</v>
      </c>
    </row>
    <row r="49" spans="1:1">
      <c r="A49" s="1151" t="s">
        <v>528</v>
      </c>
    </row>
    <row r="50" spans="1:1">
      <c r="A50" s="1151" t="s">
        <v>529</v>
      </c>
    </row>
    <row r="51" spans="1:1">
      <c r="A51" s="1151" t="s">
        <v>530</v>
      </c>
    </row>
    <row r="52" spans="1:1">
      <c r="A52" s="1151" t="s">
        <v>531</v>
      </c>
    </row>
    <row r="53" spans="1:1">
      <c r="A53" s="1151" t="s">
        <v>532</v>
      </c>
    </row>
    <row r="54" spans="1:1">
      <c r="A54" s="1151" t="s">
        <v>533</v>
      </c>
    </row>
    <row r="55" spans="1:1">
      <c r="A55" s="1127" t="s">
        <v>554</v>
      </c>
    </row>
    <row r="56" spans="1:1">
      <c r="A56" s="1127" t="s">
        <v>555</v>
      </c>
    </row>
  </sheetData>
  <mergeCells count="8">
    <mergeCell ref="AJ1:AK1"/>
    <mergeCell ref="A3:AI3"/>
    <mergeCell ref="AI5:AK5"/>
    <mergeCell ref="A6:A8"/>
    <mergeCell ref="B6:J7"/>
    <mergeCell ref="K6:S7"/>
    <mergeCell ref="T6:AB7"/>
    <mergeCell ref="AC6:AK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6"/>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6" width="10.7109375" style="2" bestFit="1" customWidth="1"/>
    <col min="7" max="7" width="10.7109375" style="2" customWidth="1"/>
    <col min="8" max="8" width="10.28515625" style="2" customWidth="1"/>
    <col min="9" max="9" width="11.85546875" style="2" customWidth="1"/>
    <col min="10" max="10" width="9.28515625" style="2" customWidth="1"/>
    <col min="11" max="11" width="11.140625" style="2" customWidth="1"/>
    <col min="12" max="12" width="10.42578125" style="2" customWidth="1"/>
    <col min="13" max="13" width="12.7109375" style="2" customWidth="1"/>
    <col min="14" max="24" width="8" style="2"/>
    <col min="25" max="16384" width="8" style="1"/>
  </cols>
  <sheetData>
    <row r="1" spans="1:15">
      <c r="M1" s="1126" t="s">
        <v>481</v>
      </c>
    </row>
    <row r="3" spans="1:15" ht="12.75" customHeight="1">
      <c r="B3" s="1812" t="s">
        <v>126</v>
      </c>
      <c r="C3" s="1812"/>
      <c r="D3" s="1812"/>
      <c r="E3" s="1812"/>
      <c r="F3" s="1812"/>
      <c r="G3" s="1812"/>
      <c r="H3" s="1812"/>
      <c r="I3" s="1812"/>
      <c r="J3" s="1812"/>
      <c r="K3" s="1812"/>
      <c r="L3" s="1812"/>
      <c r="M3" s="1812"/>
    </row>
    <row r="4" spans="1:15" ht="12.75" customHeight="1">
      <c r="H4" s="64"/>
      <c r="I4" s="64"/>
      <c r="L4" s="1942" t="s">
        <v>0</v>
      </c>
      <c r="M4" s="1942"/>
    </row>
    <row r="5" spans="1:15" ht="13.5" customHeight="1" thickBot="1">
      <c r="D5" s="43"/>
      <c r="E5" s="43"/>
      <c r="F5" s="5"/>
      <c r="G5" s="5"/>
    </row>
    <row r="6" spans="1:15" s="2" customFormat="1" ht="14.45" customHeight="1" thickBot="1">
      <c r="B6" s="1943" t="s">
        <v>22</v>
      </c>
      <c r="C6" s="1944"/>
      <c r="D6" s="1944"/>
      <c r="E6" s="1945"/>
      <c r="F6" s="1809" t="s">
        <v>322</v>
      </c>
      <c r="G6" s="1810"/>
      <c r="H6" s="1810"/>
      <c r="I6" s="1811"/>
      <c r="J6" s="1809" t="s">
        <v>317</v>
      </c>
      <c r="K6" s="1810"/>
      <c r="L6" s="1810"/>
      <c r="M6" s="1811"/>
    </row>
    <row r="7" spans="1:15" s="2" customFormat="1" ht="30" customHeight="1" thickBot="1">
      <c r="B7" s="1946"/>
      <c r="C7" s="1947"/>
      <c r="D7" s="1947"/>
      <c r="E7" s="1948"/>
      <c r="F7" s="7" t="s">
        <v>1</v>
      </c>
      <c r="G7" s="7" t="s">
        <v>2</v>
      </c>
      <c r="H7" s="65" t="s">
        <v>3</v>
      </c>
      <c r="I7" s="65" t="s">
        <v>4</v>
      </c>
      <c r="J7" s="7" t="s">
        <v>1</v>
      </c>
      <c r="K7" s="7" t="s">
        <v>2</v>
      </c>
      <c r="L7" s="65" t="s">
        <v>3</v>
      </c>
      <c r="M7" s="65" t="s">
        <v>4</v>
      </c>
    </row>
    <row r="8" spans="1:15" s="2" customFormat="1" ht="60.6" customHeight="1" thickBot="1">
      <c r="B8" s="1952" t="s">
        <v>362</v>
      </c>
      <c r="C8" s="1953"/>
      <c r="D8" s="1953"/>
      <c r="E8" s="1954"/>
      <c r="F8" s="66">
        <v>2.359</v>
      </c>
      <c r="G8" s="66">
        <v>0</v>
      </c>
      <c r="H8" s="67">
        <v>0</v>
      </c>
      <c r="I8" s="68">
        <v>2.359</v>
      </c>
      <c r="J8" s="66">
        <v>2.9009999999999998</v>
      </c>
      <c r="K8" s="66">
        <v>0</v>
      </c>
      <c r="L8" s="67">
        <v>0</v>
      </c>
      <c r="M8" s="68">
        <v>2.9009999999999998</v>
      </c>
      <c r="N8" s="980"/>
      <c r="O8" s="980"/>
    </row>
    <row r="9" spans="1:15" s="2" customFormat="1" ht="16.899999999999999" customHeight="1" thickBot="1">
      <c r="B9" s="69"/>
      <c r="C9" s="1998" t="s">
        <v>127</v>
      </c>
      <c r="D9" s="1998"/>
      <c r="E9" s="1999"/>
      <c r="F9" s="981">
        <v>2.359</v>
      </c>
      <c r="G9" s="81">
        <v>0</v>
      </c>
      <c r="H9" s="82">
        <v>0</v>
      </c>
      <c r="I9" s="83">
        <v>2.359</v>
      </c>
      <c r="J9" s="981">
        <v>2.9009999999999998</v>
      </c>
      <c r="K9" s="81">
        <v>0</v>
      </c>
      <c r="L9" s="82">
        <v>0</v>
      </c>
      <c r="M9" s="83">
        <v>2.9009999999999998</v>
      </c>
      <c r="N9" s="980"/>
      <c r="O9" s="980"/>
    </row>
    <row r="10" spans="1:15" s="2" customFormat="1" ht="16.899999999999999" customHeight="1" thickBot="1">
      <c r="B10" s="1964" t="s">
        <v>363</v>
      </c>
      <c r="C10" s="1965"/>
      <c r="D10" s="1965"/>
      <c r="E10" s="1966"/>
      <c r="F10" s="66">
        <v>1.0999999999999999E-2</v>
      </c>
      <c r="G10" s="66">
        <v>0</v>
      </c>
      <c r="H10" s="67">
        <v>0</v>
      </c>
      <c r="I10" s="68">
        <v>1.0999999999999999E-2</v>
      </c>
      <c r="J10" s="66">
        <v>0.246</v>
      </c>
      <c r="K10" s="66">
        <v>0</v>
      </c>
      <c r="L10" s="67">
        <v>0</v>
      </c>
      <c r="M10" s="68">
        <v>0.246</v>
      </c>
      <c r="N10" s="980"/>
      <c r="O10" s="980"/>
    </row>
    <row r="11" spans="1:15" s="2" customFormat="1" ht="12.75" customHeight="1">
      <c r="A11" s="35"/>
      <c r="B11" s="910"/>
      <c r="C11" s="1982" t="s">
        <v>364</v>
      </c>
      <c r="D11" s="1862"/>
      <c r="E11" s="1863"/>
      <c r="F11" s="71">
        <v>1.0999999999999999E-2</v>
      </c>
      <c r="G11" s="71">
        <v>0</v>
      </c>
      <c r="H11" s="72">
        <v>0</v>
      </c>
      <c r="I11" s="70">
        <v>1.0999999999999999E-2</v>
      </c>
      <c r="J11" s="71">
        <v>0.246</v>
      </c>
      <c r="K11" s="71">
        <v>0</v>
      </c>
      <c r="L11" s="72">
        <v>0</v>
      </c>
      <c r="M11" s="70">
        <v>0.246</v>
      </c>
      <c r="N11" s="980"/>
      <c r="O11" s="980"/>
    </row>
    <row r="12" spans="1:15" s="2" customFormat="1" ht="16.149999999999999" customHeight="1" thickBot="1">
      <c r="A12" s="35"/>
      <c r="B12" s="911"/>
      <c r="C12" s="982"/>
      <c r="D12" s="2000" t="s">
        <v>331</v>
      </c>
      <c r="E12" s="1848"/>
      <c r="F12" s="73">
        <v>1.0999999999999999E-2</v>
      </c>
      <c r="G12" s="73">
        <v>0</v>
      </c>
      <c r="H12" s="74">
        <v>0</v>
      </c>
      <c r="I12" s="75">
        <v>1.0999999999999999E-2</v>
      </c>
      <c r="J12" s="73">
        <v>0.246</v>
      </c>
      <c r="K12" s="73">
        <v>0</v>
      </c>
      <c r="L12" s="74">
        <v>0</v>
      </c>
      <c r="M12" s="75">
        <v>0.246</v>
      </c>
      <c r="N12" s="980"/>
      <c r="O12" s="980"/>
    </row>
    <row r="13" spans="1:15" s="2" customFormat="1" ht="17.45" customHeight="1" thickBot="1">
      <c r="A13" s="35"/>
      <c r="B13" s="1964" t="s">
        <v>128</v>
      </c>
      <c r="C13" s="1965"/>
      <c r="D13" s="1965"/>
      <c r="E13" s="1966"/>
      <c r="F13" s="66">
        <v>13341.58</v>
      </c>
      <c r="G13" s="66">
        <v>8153.5950000000003</v>
      </c>
      <c r="H13" s="67">
        <v>2186.9659999999999</v>
      </c>
      <c r="I13" s="68">
        <v>23682.141</v>
      </c>
      <c r="J13" s="66">
        <v>12487.914000000001</v>
      </c>
      <c r="K13" s="66">
        <v>9966.0529999999999</v>
      </c>
      <c r="L13" s="67">
        <v>1935.463</v>
      </c>
      <c r="M13" s="68">
        <v>24389.43</v>
      </c>
      <c r="N13" s="980"/>
      <c r="O13" s="980"/>
    </row>
    <row r="14" spans="1:15" s="2" customFormat="1" ht="12.75" customHeight="1">
      <c r="A14" s="1"/>
      <c r="B14" s="910"/>
      <c r="C14" s="1982" t="s">
        <v>129</v>
      </c>
      <c r="D14" s="1862"/>
      <c r="E14" s="1863"/>
      <c r="F14" s="71">
        <v>1646.5350000000001</v>
      </c>
      <c r="G14" s="71">
        <v>208.74799999999999</v>
      </c>
      <c r="H14" s="72">
        <v>33.893000000000001</v>
      </c>
      <c r="I14" s="70">
        <v>1889.1759999999999</v>
      </c>
      <c r="J14" s="71">
        <v>1396.461</v>
      </c>
      <c r="K14" s="71">
        <v>227.989</v>
      </c>
      <c r="L14" s="72">
        <v>4.2469999999999999</v>
      </c>
      <c r="M14" s="70">
        <v>1628.6969999999999</v>
      </c>
      <c r="N14" s="980"/>
      <c r="O14" s="980"/>
    </row>
    <row r="15" spans="1:15" s="2" customFormat="1" ht="12.75" customHeight="1">
      <c r="A15" s="1"/>
      <c r="B15" s="911"/>
      <c r="C15" s="1981" t="s">
        <v>130</v>
      </c>
      <c r="D15" s="1844"/>
      <c r="E15" s="1845"/>
      <c r="F15" s="73">
        <v>115.76</v>
      </c>
      <c r="G15" s="73">
        <v>36.145000000000003</v>
      </c>
      <c r="H15" s="74">
        <v>1E-3</v>
      </c>
      <c r="I15" s="75">
        <v>151.90600000000001</v>
      </c>
      <c r="J15" s="73">
        <v>109.828</v>
      </c>
      <c r="K15" s="73">
        <v>31.991</v>
      </c>
      <c r="L15" s="74">
        <v>4.0000000000000001E-3</v>
      </c>
      <c r="M15" s="75">
        <v>141.82300000000001</v>
      </c>
      <c r="N15" s="980"/>
      <c r="O15" s="980"/>
    </row>
    <row r="16" spans="1:15" s="2" customFormat="1" ht="12.75" customHeight="1">
      <c r="A16" s="1"/>
      <c r="B16" s="911"/>
      <c r="C16" s="1981" t="s">
        <v>131</v>
      </c>
      <c r="D16" s="1844"/>
      <c r="E16" s="1845"/>
      <c r="F16" s="71">
        <v>3601.49</v>
      </c>
      <c r="G16" s="71">
        <v>1744.194</v>
      </c>
      <c r="H16" s="72">
        <v>332.005</v>
      </c>
      <c r="I16" s="70">
        <v>5677.6890000000003</v>
      </c>
      <c r="J16" s="71">
        <v>3577.817</v>
      </c>
      <c r="K16" s="71">
        <v>2110.81</v>
      </c>
      <c r="L16" s="72">
        <v>264.24299999999999</v>
      </c>
      <c r="M16" s="70">
        <v>5952.87</v>
      </c>
      <c r="N16" s="980"/>
      <c r="O16" s="980"/>
    </row>
    <row r="17" spans="1:24" s="2" customFormat="1" ht="12.75" customHeight="1">
      <c r="A17" s="1"/>
      <c r="B17" s="911"/>
      <c r="C17" s="1981" t="s">
        <v>365</v>
      </c>
      <c r="D17" s="1844"/>
      <c r="E17" s="1845"/>
      <c r="F17" s="73">
        <v>3241.5859999999998</v>
      </c>
      <c r="G17" s="73">
        <v>1615.0070000000001</v>
      </c>
      <c r="H17" s="74">
        <v>920.38</v>
      </c>
      <c r="I17" s="75">
        <v>5776.973</v>
      </c>
      <c r="J17" s="73">
        <v>3640.5340000000001</v>
      </c>
      <c r="K17" s="73">
        <v>2227.5569999999998</v>
      </c>
      <c r="L17" s="74">
        <v>823.11199999999997</v>
      </c>
      <c r="M17" s="75">
        <v>6691.2030000000004</v>
      </c>
      <c r="N17" s="980"/>
      <c r="O17" s="980"/>
    </row>
    <row r="18" spans="1:24" s="2" customFormat="1" ht="12.75" customHeight="1">
      <c r="A18" s="1"/>
      <c r="B18" s="911"/>
      <c r="C18" s="1981" t="s">
        <v>132</v>
      </c>
      <c r="D18" s="1844"/>
      <c r="E18" s="1845"/>
      <c r="F18" s="76">
        <v>861.39</v>
      </c>
      <c r="G18" s="76">
        <v>2626.6689999999999</v>
      </c>
      <c r="H18" s="77">
        <v>898.01199999999994</v>
      </c>
      <c r="I18" s="78">
        <v>4386.0709999999999</v>
      </c>
      <c r="J18" s="76">
        <v>851.66800000000001</v>
      </c>
      <c r="K18" s="76">
        <v>2662.0039999999999</v>
      </c>
      <c r="L18" s="77">
        <v>840.67399999999998</v>
      </c>
      <c r="M18" s="78">
        <v>4354.3459999999995</v>
      </c>
      <c r="N18" s="980"/>
      <c r="O18" s="980"/>
    </row>
    <row r="19" spans="1:24" s="35" customFormat="1" ht="12.75" customHeight="1">
      <c r="B19" s="79"/>
      <c r="C19" s="1981" t="s">
        <v>133</v>
      </c>
      <c r="D19" s="1844"/>
      <c r="E19" s="1845"/>
      <c r="F19" s="76">
        <v>3707.9119999999998</v>
      </c>
      <c r="G19" s="76">
        <v>1791.7860000000001</v>
      </c>
      <c r="H19" s="77">
        <v>0.57399999999999995</v>
      </c>
      <c r="I19" s="78">
        <v>5500.2719999999999</v>
      </c>
      <c r="J19" s="76">
        <v>2677.27</v>
      </c>
      <c r="K19" s="76">
        <v>2576.2109999999998</v>
      </c>
      <c r="L19" s="77">
        <v>0.82299999999999995</v>
      </c>
      <c r="M19" s="78">
        <v>5254.3040000000001</v>
      </c>
      <c r="N19" s="980"/>
      <c r="O19" s="980"/>
      <c r="P19" s="2"/>
      <c r="Q19" s="2"/>
      <c r="R19" s="2"/>
      <c r="S19" s="2"/>
      <c r="T19" s="2"/>
      <c r="U19" s="2"/>
      <c r="V19" s="2"/>
      <c r="W19" s="2"/>
      <c r="X19" s="2"/>
    </row>
    <row r="20" spans="1:24" s="2" customFormat="1" ht="30" customHeight="1" thickBot="1">
      <c r="A20" s="1"/>
      <c r="B20" s="80"/>
      <c r="C20" s="1995" t="s">
        <v>134</v>
      </c>
      <c r="D20" s="1996"/>
      <c r="E20" s="1997"/>
      <c r="F20" s="81">
        <v>166.90700000000001</v>
      </c>
      <c r="G20" s="81">
        <v>131.04599999999999</v>
      </c>
      <c r="H20" s="82">
        <v>2.101</v>
      </c>
      <c r="I20" s="83">
        <v>300.05399999999997</v>
      </c>
      <c r="J20" s="81">
        <v>234.33600000000001</v>
      </c>
      <c r="K20" s="81">
        <v>129.49100000000001</v>
      </c>
      <c r="L20" s="82">
        <v>2.36</v>
      </c>
      <c r="M20" s="83">
        <v>366.18700000000001</v>
      </c>
      <c r="N20" s="980"/>
      <c r="O20" s="980"/>
    </row>
    <row r="21" spans="1:24" s="2" customFormat="1" ht="27" customHeight="1" thickBot="1">
      <c r="A21" s="1"/>
      <c r="B21" s="1952" t="s">
        <v>135</v>
      </c>
      <c r="C21" s="1953"/>
      <c r="D21" s="1953"/>
      <c r="E21" s="1954"/>
      <c r="F21" s="84">
        <v>126921.774</v>
      </c>
      <c r="G21" s="85">
        <v>26599.571</v>
      </c>
      <c r="H21" s="86">
        <v>5669.7219999999998</v>
      </c>
      <c r="I21" s="87">
        <v>159191.06700000001</v>
      </c>
      <c r="J21" s="84">
        <v>132328.19099999999</v>
      </c>
      <c r="K21" s="85">
        <v>27221.526000000002</v>
      </c>
      <c r="L21" s="86">
        <v>5992.4089999999997</v>
      </c>
      <c r="M21" s="87">
        <v>165542.12599999999</v>
      </c>
      <c r="N21" s="980"/>
      <c r="O21" s="980"/>
    </row>
    <row r="22" spans="1:24" s="2" customFormat="1" ht="28.35" customHeight="1">
      <c r="A22" s="1"/>
      <c r="B22" s="88"/>
      <c r="C22" s="1991" t="s">
        <v>136</v>
      </c>
      <c r="D22" s="1991"/>
      <c r="E22" s="1992"/>
      <c r="F22" s="89">
        <v>35740.701000000001</v>
      </c>
      <c r="G22" s="90">
        <v>8312.0470000000005</v>
      </c>
      <c r="H22" s="91">
        <v>1770.029</v>
      </c>
      <c r="I22" s="92">
        <v>45822.777000000002</v>
      </c>
      <c r="J22" s="89">
        <v>37126.082999999999</v>
      </c>
      <c r="K22" s="90">
        <v>8261.9140000000007</v>
      </c>
      <c r="L22" s="91">
        <v>1984.133</v>
      </c>
      <c r="M22" s="92">
        <v>47372.13</v>
      </c>
      <c r="N22" s="980"/>
      <c r="O22" s="980"/>
    </row>
    <row r="23" spans="1:24" s="2" customFormat="1" ht="28.35" customHeight="1">
      <c r="A23" s="1"/>
      <c r="B23" s="911"/>
      <c r="C23" s="1957" t="s">
        <v>137</v>
      </c>
      <c r="D23" s="1957"/>
      <c r="E23" s="1958"/>
      <c r="F23" s="93">
        <v>378.15899999999999</v>
      </c>
      <c r="G23" s="94">
        <v>27.934999999999999</v>
      </c>
      <c r="H23" s="95">
        <v>0.189</v>
      </c>
      <c r="I23" s="96">
        <v>406.28300000000002</v>
      </c>
      <c r="J23" s="93">
        <v>444.80799999999999</v>
      </c>
      <c r="K23" s="94">
        <v>33.987000000000002</v>
      </c>
      <c r="L23" s="95">
        <v>0.183</v>
      </c>
      <c r="M23" s="96">
        <v>478.97800000000001</v>
      </c>
      <c r="N23" s="980"/>
      <c r="O23" s="980"/>
    </row>
    <row r="24" spans="1:24" s="2" customFormat="1" ht="28.35" customHeight="1">
      <c r="A24" s="1"/>
      <c r="B24" s="911"/>
      <c r="C24" s="1957" t="s">
        <v>138</v>
      </c>
      <c r="D24" s="1957"/>
      <c r="E24" s="1958"/>
      <c r="F24" s="93">
        <v>2071.0039999999999</v>
      </c>
      <c r="G24" s="94">
        <v>281.423</v>
      </c>
      <c r="H24" s="95">
        <v>90.908000000000001</v>
      </c>
      <c r="I24" s="96">
        <v>2443.335</v>
      </c>
      <c r="J24" s="93">
        <v>2306.306</v>
      </c>
      <c r="K24" s="94">
        <v>343.97300000000001</v>
      </c>
      <c r="L24" s="95">
        <v>88.617000000000004</v>
      </c>
      <c r="M24" s="96">
        <v>2738.8960000000002</v>
      </c>
      <c r="N24" s="980"/>
      <c r="O24" s="980"/>
    </row>
    <row r="25" spans="1:24" s="2" customFormat="1" ht="28.35" customHeight="1">
      <c r="B25" s="38"/>
      <c r="C25" s="1957" t="s">
        <v>139</v>
      </c>
      <c r="D25" s="1957"/>
      <c r="E25" s="1958"/>
      <c r="F25" s="93">
        <v>37250.343999999997</v>
      </c>
      <c r="G25" s="94">
        <v>6793.6530000000002</v>
      </c>
      <c r="H25" s="95">
        <v>1534.4670000000001</v>
      </c>
      <c r="I25" s="96">
        <v>45578.464</v>
      </c>
      <c r="J25" s="93">
        <v>37597.813999999998</v>
      </c>
      <c r="K25" s="94">
        <v>7053.9</v>
      </c>
      <c r="L25" s="95">
        <v>1620.6369999999999</v>
      </c>
      <c r="M25" s="96">
        <v>46272.351000000002</v>
      </c>
      <c r="N25" s="980"/>
      <c r="O25" s="980"/>
    </row>
    <row r="26" spans="1:24" s="2" customFormat="1" ht="12.75" customHeight="1">
      <c r="B26" s="38"/>
      <c r="C26" s="1957" t="s">
        <v>140</v>
      </c>
      <c r="D26" s="1957"/>
      <c r="E26" s="1958"/>
      <c r="F26" s="97">
        <v>593.30399999999997</v>
      </c>
      <c r="G26" s="98">
        <v>111.17400000000001</v>
      </c>
      <c r="H26" s="99">
        <v>26.443999999999999</v>
      </c>
      <c r="I26" s="100">
        <v>730.92200000000003</v>
      </c>
      <c r="J26" s="97">
        <v>624.32000000000005</v>
      </c>
      <c r="K26" s="98">
        <v>95.200999999999993</v>
      </c>
      <c r="L26" s="99">
        <v>30.373999999999999</v>
      </c>
      <c r="M26" s="100">
        <v>749.89499999999998</v>
      </c>
      <c r="N26" s="980"/>
      <c r="O26" s="980"/>
    </row>
    <row r="27" spans="1:24" s="2" customFormat="1" ht="28.35" customHeight="1">
      <c r="B27" s="38"/>
      <c r="C27" s="1957" t="s">
        <v>141</v>
      </c>
      <c r="D27" s="1957"/>
      <c r="E27" s="1958"/>
      <c r="F27" s="97">
        <v>15282.159</v>
      </c>
      <c r="G27" s="98">
        <v>3438.3119999999999</v>
      </c>
      <c r="H27" s="99">
        <v>342.41199999999998</v>
      </c>
      <c r="I27" s="100">
        <v>19062.883000000002</v>
      </c>
      <c r="J27" s="97">
        <v>17251.003000000001</v>
      </c>
      <c r="K27" s="98">
        <v>3488.5630000000001</v>
      </c>
      <c r="L27" s="99">
        <v>308.40300000000002</v>
      </c>
      <c r="M27" s="100">
        <v>21047.969000000001</v>
      </c>
      <c r="N27" s="980"/>
      <c r="O27" s="980"/>
    </row>
    <row r="28" spans="1:24" s="2" customFormat="1" ht="28.35" customHeight="1">
      <c r="B28" s="38"/>
      <c r="C28" s="1957" t="s">
        <v>142</v>
      </c>
      <c r="D28" s="1957"/>
      <c r="E28" s="1958"/>
      <c r="F28" s="97">
        <v>108.992</v>
      </c>
      <c r="G28" s="98">
        <v>3.0110000000000001</v>
      </c>
      <c r="H28" s="99">
        <v>0</v>
      </c>
      <c r="I28" s="100">
        <v>112.003</v>
      </c>
      <c r="J28" s="97">
        <v>93.819000000000003</v>
      </c>
      <c r="K28" s="98">
        <v>3.012</v>
      </c>
      <c r="L28" s="99">
        <v>0</v>
      </c>
      <c r="M28" s="100">
        <v>96.831000000000003</v>
      </c>
      <c r="N28" s="980"/>
      <c r="O28" s="980"/>
    </row>
    <row r="29" spans="1:24" s="2" customFormat="1" ht="40.15" customHeight="1">
      <c r="B29" s="38"/>
      <c r="C29" s="1957" t="s">
        <v>143</v>
      </c>
      <c r="D29" s="1957"/>
      <c r="E29" s="1958"/>
      <c r="F29" s="97">
        <v>494.21</v>
      </c>
      <c r="G29" s="98">
        <v>22.736999999999998</v>
      </c>
      <c r="H29" s="99">
        <v>8.5820000000000007</v>
      </c>
      <c r="I29" s="100">
        <v>525.529</v>
      </c>
      <c r="J29" s="97">
        <v>503.32</v>
      </c>
      <c r="K29" s="98">
        <v>68.430999999999997</v>
      </c>
      <c r="L29" s="99">
        <v>8.4109999999999996</v>
      </c>
      <c r="M29" s="100">
        <v>580.16200000000003</v>
      </c>
      <c r="N29" s="980"/>
      <c r="O29" s="980"/>
    </row>
    <row r="30" spans="1:24" s="2" customFormat="1" ht="28.35" customHeight="1">
      <c r="B30" s="38"/>
      <c r="C30" s="1957" t="s">
        <v>144</v>
      </c>
      <c r="D30" s="1957"/>
      <c r="E30" s="1958"/>
      <c r="F30" s="97">
        <v>30739.91</v>
      </c>
      <c r="G30" s="98">
        <v>6168.6580000000004</v>
      </c>
      <c r="H30" s="99">
        <v>1190.403</v>
      </c>
      <c r="I30" s="100">
        <v>38098.970999999998</v>
      </c>
      <c r="J30" s="97">
        <v>32529.501</v>
      </c>
      <c r="K30" s="98">
        <v>6423.83</v>
      </c>
      <c r="L30" s="99">
        <v>1266.298</v>
      </c>
      <c r="M30" s="100">
        <v>40219.629000000001</v>
      </c>
      <c r="N30" s="980"/>
      <c r="O30" s="980"/>
    </row>
    <row r="31" spans="1:24" s="2" customFormat="1" ht="28.35" customHeight="1">
      <c r="B31" s="38"/>
      <c r="C31" s="1957" t="s">
        <v>145</v>
      </c>
      <c r="D31" s="1957"/>
      <c r="E31" s="1958"/>
      <c r="F31" s="97">
        <v>1991.2139999999999</v>
      </c>
      <c r="G31" s="98">
        <v>950.03899999999999</v>
      </c>
      <c r="H31" s="99">
        <v>429.85500000000002</v>
      </c>
      <c r="I31" s="100">
        <v>3371.1080000000002</v>
      </c>
      <c r="J31" s="97">
        <v>1929.4760000000001</v>
      </c>
      <c r="K31" s="98">
        <v>1007.1420000000001</v>
      </c>
      <c r="L31" s="99">
        <v>435.75799999999998</v>
      </c>
      <c r="M31" s="100">
        <v>3372.3760000000002</v>
      </c>
      <c r="N31" s="980"/>
      <c r="O31" s="980"/>
    </row>
    <row r="32" spans="1:24" s="2" customFormat="1" ht="28.35" customHeight="1" thickBot="1">
      <c r="B32" s="101"/>
      <c r="C32" s="1985" t="s">
        <v>146</v>
      </c>
      <c r="D32" s="1986"/>
      <c r="E32" s="1987"/>
      <c r="F32" s="102">
        <v>2271.777</v>
      </c>
      <c r="G32" s="103">
        <v>490.58199999999999</v>
      </c>
      <c r="H32" s="104">
        <v>276.43299999999999</v>
      </c>
      <c r="I32" s="105">
        <v>3038.7919999999999</v>
      </c>
      <c r="J32" s="102">
        <v>1921.741</v>
      </c>
      <c r="K32" s="103">
        <v>441.57299999999998</v>
      </c>
      <c r="L32" s="104">
        <v>249.595</v>
      </c>
      <c r="M32" s="105">
        <v>2612.9090000000001</v>
      </c>
      <c r="N32" s="980"/>
      <c r="O32" s="980"/>
    </row>
    <row r="33" spans="2:15" s="2" customFormat="1" ht="28.9" customHeight="1" thickBot="1">
      <c r="B33" s="1990" t="s">
        <v>147</v>
      </c>
      <c r="C33" s="1953"/>
      <c r="D33" s="1953"/>
      <c r="E33" s="1954"/>
      <c r="F33" s="983">
        <v>71215.72</v>
      </c>
      <c r="G33" s="106">
        <v>11718.227999999999</v>
      </c>
      <c r="H33" s="107">
        <v>2609.2469999999998</v>
      </c>
      <c r="I33" s="108">
        <v>85543.195000000007</v>
      </c>
      <c r="J33" s="983">
        <v>71420.88</v>
      </c>
      <c r="K33" s="106">
        <v>12537.017</v>
      </c>
      <c r="L33" s="107">
        <v>2405.1260000000002</v>
      </c>
      <c r="M33" s="108">
        <v>86363.023000000001</v>
      </c>
      <c r="N33" s="980"/>
      <c r="O33" s="980"/>
    </row>
    <row r="34" spans="2:15" s="2" customFormat="1" ht="12.75" customHeight="1">
      <c r="B34" s="88"/>
      <c r="C34" s="1993" t="s">
        <v>148</v>
      </c>
      <c r="D34" s="1993"/>
      <c r="E34" s="1994"/>
      <c r="F34" s="109">
        <v>3456.962</v>
      </c>
      <c r="G34" s="110">
        <v>2557.5859999999998</v>
      </c>
      <c r="H34" s="111">
        <v>1029.723</v>
      </c>
      <c r="I34" s="112">
        <v>7044.2709999999997</v>
      </c>
      <c r="J34" s="109">
        <v>3990.7689999999998</v>
      </c>
      <c r="K34" s="110">
        <v>2946.5129999999999</v>
      </c>
      <c r="L34" s="111">
        <v>979.90499999999997</v>
      </c>
      <c r="M34" s="112">
        <v>7917.1869999999999</v>
      </c>
      <c r="N34" s="980"/>
      <c r="O34" s="980"/>
    </row>
    <row r="35" spans="2:15" s="2" customFormat="1" ht="12.75" customHeight="1">
      <c r="B35" s="38"/>
      <c r="C35" s="1901" t="s">
        <v>149</v>
      </c>
      <c r="D35" s="1901"/>
      <c r="E35" s="1902"/>
      <c r="F35" s="113">
        <v>60.253999999999998</v>
      </c>
      <c r="G35" s="114">
        <v>0</v>
      </c>
      <c r="H35" s="115">
        <v>14.845000000000001</v>
      </c>
      <c r="I35" s="116">
        <v>75.099000000000004</v>
      </c>
      <c r="J35" s="113">
        <v>45.253999999999998</v>
      </c>
      <c r="K35" s="114">
        <v>0</v>
      </c>
      <c r="L35" s="115">
        <v>13</v>
      </c>
      <c r="M35" s="116">
        <v>58.253999999999998</v>
      </c>
      <c r="N35" s="980"/>
      <c r="O35" s="980"/>
    </row>
    <row r="36" spans="2:15" s="2" customFormat="1" ht="28.35" customHeight="1">
      <c r="B36" s="38"/>
      <c r="C36" s="1901" t="s">
        <v>150</v>
      </c>
      <c r="D36" s="1901"/>
      <c r="E36" s="1902"/>
      <c r="F36" s="113">
        <v>692.55799999999999</v>
      </c>
      <c r="G36" s="114">
        <v>57.262999999999998</v>
      </c>
      <c r="H36" s="115">
        <v>12.619</v>
      </c>
      <c r="I36" s="116">
        <v>762.44</v>
      </c>
      <c r="J36" s="113">
        <v>718.54399999999998</v>
      </c>
      <c r="K36" s="114">
        <v>72.269000000000005</v>
      </c>
      <c r="L36" s="115">
        <v>13.631</v>
      </c>
      <c r="M36" s="116">
        <v>804.44399999999996</v>
      </c>
      <c r="N36" s="980"/>
      <c r="O36" s="980"/>
    </row>
    <row r="37" spans="2:15" s="2" customFormat="1" ht="12.75" customHeight="1">
      <c r="B37" s="38"/>
      <c r="C37" s="1901" t="s">
        <v>151</v>
      </c>
      <c r="D37" s="1901"/>
      <c r="E37" s="1902"/>
      <c r="F37" s="113">
        <v>23183.455999999998</v>
      </c>
      <c r="G37" s="114">
        <v>3256.643</v>
      </c>
      <c r="H37" s="115">
        <v>625.77200000000005</v>
      </c>
      <c r="I37" s="116">
        <v>27065.870999999999</v>
      </c>
      <c r="J37" s="113">
        <v>22884.288</v>
      </c>
      <c r="K37" s="114">
        <v>3276.471</v>
      </c>
      <c r="L37" s="115">
        <v>590.29999999999995</v>
      </c>
      <c r="M37" s="116">
        <v>26751.059000000001</v>
      </c>
      <c r="N37" s="980"/>
      <c r="O37" s="980"/>
    </row>
    <row r="38" spans="2:15" s="2" customFormat="1" ht="28.35" customHeight="1">
      <c r="B38" s="38"/>
      <c r="C38" s="1901" t="s">
        <v>152</v>
      </c>
      <c r="D38" s="1901"/>
      <c r="E38" s="1902"/>
      <c r="F38" s="117">
        <v>114.634</v>
      </c>
      <c r="G38" s="118">
        <v>6.2949999999999999</v>
      </c>
      <c r="H38" s="119">
        <v>30.420999999999999</v>
      </c>
      <c r="I38" s="120">
        <v>151.35</v>
      </c>
      <c r="J38" s="117">
        <v>110.887</v>
      </c>
      <c r="K38" s="118">
        <v>6.22</v>
      </c>
      <c r="L38" s="119">
        <v>0.497</v>
      </c>
      <c r="M38" s="120">
        <v>117.604</v>
      </c>
      <c r="N38" s="980"/>
      <c r="O38" s="980"/>
    </row>
    <row r="39" spans="2:15" s="2" customFormat="1" ht="28.35" customHeight="1">
      <c r="B39" s="38"/>
      <c r="C39" s="1887" t="s">
        <v>153</v>
      </c>
      <c r="D39" s="1887"/>
      <c r="E39" s="1888"/>
      <c r="F39" s="117">
        <v>2345.0720000000001</v>
      </c>
      <c r="G39" s="118">
        <v>527.26800000000003</v>
      </c>
      <c r="H39" s="119">
        <v>83.177999999999997</v>
      </c>
      <c r="I39" s="120">
        <v>2955.518</v>
      </c>
      <c r="J39" s="117">
        <v>2380.1</v>
      </c>
      <c r="K39" s="118">
        <v>610.45799999999997</v>
      </c>
      <c r="L39" s="119">
        <v>65.706999999999994</v>
      </c>
      <c r="M39" s="120">
        <v>3056.2649999999999</v>
      </c>
      <c r="N39" s="980"/>
      <c r="O39" s="980"/>
    </row>
    <row r="40" spans="2:15" s="2" customFormat="1" ht="28.35" customHeight="1">
      <c r="B40" s="911"/>
      <c r="C40" s="1901" t="s">
        <v>154</v>
      </c>
      <c r="D40" s="1901"/>
      <c r="E40" s="1902"/>
      <c r="F40" s="117">
        <v>0.70299999999999996</v>
      </c>
      <c r="G40" s="118">
        <v>1.4450000000000001</v>
      </c>
      <c r="H40" s="119">
        <v>0</v>
      </c>
      <c r="I40" s="120">
        <v>2.1480000000000001</v>
      </c>
      <c r="J40" s="117">
        <v>13.002000000000001</v>
      </c>
      <c r="K40" s="118">
        <v>1.4450000000000001</v>
      </c>
      <c r="L40" s="119">
        <v>0</v>
      </c>
      <c r="M40" s="120">
        <v>14.446999999999999</v>
      </c>
      <c r="N40" s="980"/>
      <c r="O40" s="980"/>
    </row>
    <row r="41" spans="2:15" s="2" customFormat="1" ht="12.75" customHeight="1">
      <c r="B41" s="911"/>
      <c r="C41" s="1901" t="s">
        <v>155</v>
      </c>
      <c r="D41" s="1901"/>
      <c r="E41" s="1902"/>
      <c r="F41" s="117">
        <v>37679.463000000003</v>
      </c>
      <c r="G41" s="118">
        <v>4865.799</v>
      </c>
      <c r="H41" s="119">
        <v>592.94899999999996</v>
      </c>
      <c r="I41" s="120">
        <v>43138.211000000003</v>
      </c>
      <c r="J41" s="117">
        <v>37392.716</v>
      </c>
      <c r="K41" s="118">
        <v>4850.2759999999998</v>
      </c>
      <c r="L41" s="119">
        <v>540.92399999999998</v>
      </c>
      <c r="M41" s="120">
        <v>42783.915999999997</v>
      </c>
      <c r="N41" s="980"/>
      <c r="O41" s="980"/>
    </row>
    <row r="42" spans="2:15" s="2" customFormat="1" ht="28.35" customHeight="1">
      <c r="B42" s="911"/>
      <c r="C42" s="1901" t="s">
        <v>156</v>
      </c>
      <c r="D42" s="1901"/>
      <c r="E42" s="1902"/>
      <c r="F42" s="121">
        <v>457.06299999999999</v>
      </c>
      <c r="G42" s="122">
        <v>92.563999999999993</v>
      </c>
      <c r="H42" s="123">
        <v>23.231000000000002</v>
      </c>
      <c r="I42" s="124">
        <v>572.85799999999995</v>
      </c>
      <c r="J42" s="121">
        <v>437</v>
      </c>
      <c r="K42" s="122">
        <v>392.97800000000001</v>
      </c>
      <c r="L42" s="123">
        <v>19.178000000000001</v>
      </c>
      <c r="M42" s="124">
        <v>849.15599999999995</v>
      </c>
      <c r="N42" s="980"/>
      <c r="O42" s="980"/>
    </row>
    <row r="43" spans="2:15" s="2" customFormat="1" ht="28.35" customHeight="1">
      <c r="B43" s="38"/>
      <c r="C43" s="1887" t="s">
        <v>157</v>
      </c>
      <c r="D43" s="1887"/>
      <c r="E43" s="1888"/>
      <c r="F43" s="121">
        <v>376.19600000000003</v>
      </c>
      <c r="G43" s="122">
        <v>25.946000000000002</v>
      </c>
      <c r="H43" s="123">
        <v>38.094999999999999</v>
      </c>
      <c r="I43" s="124">
        <v>440.23700000000002</v>
      </c>
      <c r="J43" s="121">
        <v>399.14299999999997</v>
      </c>
      <c r="K43" s="122">
        <v>40.945</v>
      </c>
      <c r="L43" s="123">
        <v>12</v>
      </c>
      <c r="M43" s="124">
        <v>452.08800000000002</v>
      </c>
      <c r="N43" s="980"/>
      <c r="O43" s="980"/>
    </row>
    <row r="44" spans="2:15" s="2" customFormat="1" ht="43.15" customHeight="1">
      <c r="B44" s="911"/>
      <c r="C44" s="1901" t="s">
        <v>158</v>
      </c>
      <c r="D44" s="1901"/>
      <c r="E44" s="1902"/>
      <c r="F44" s="121">
        <v>0.98399999999999999</v>
      </c>
      <c r="G44" s="122">
        <v>0</v>
      </c>
      <c r="H44" s="123">
        <v>38.304000000000002</v>
      </c>
      <c r="I44" s="124">
        <v>39.287999999999997</v>
      </c>
      <c r="J44" s="121">
        <v>0.98399999999999999</v>
      </c>
      <c r="K44" s="122">
        <v>0</v>
      </c>
      <c r="L44" s="123">
        <v>45</v>
      </c>
      <c r="M44" s="124">
        <v>45.984000000000002</v>
      </c>
      <c r="N44" s="980"/>
      <c r="O44" s="980"/>
    </row>
    <row r="45" spans="2:15" s="2" customFormat="1" ht="28.35" customHeight="1">
      <c r="B45" s="911"/>
      <c r="C45" s="1901" t="s">
        <v>159</v>
      </c>
      <c r="D45" s="1901"/>
      <c r="E45" s="1902"/>
      <c r="F45" s="125">
        <v>0</v>
      </c>
      <c r="G45" s="126">
        <v>1.5229999999999999</v>
      </c>
      <c r="H45" s="127">
        <v>0</v>
      </c>
      <c r="I45" s="128">
        <v>1.5229999999999999</v>
      </c>
      <c r="J45" s="125">
        <v>0</v>
      </c>
      <c r="K45" s="126">
        <v>1.5309999999999999</v>
      </c>
      <c r="L45" s="127">
        <v>0</v>
      </c>
      <c r="M45" s="128">
        <v>1.5309999999999999</v>
      </c>
      <c r="N45" s="980"/>
      <c r="O45" s="980"/>
    </row>
    <row r="46" spans="2:15" s="2" customFormat="1" ht="26.45" customHeight="1" thickBot="1">
      <c r="B46" s="101"/>
      <c r="C46" s="1988" t="s">
        <v>160</v>
      </c>
      <c r="D46" s="1988"/>
      <c r="E46" s="1989"/>
      <c r="F46" s="129">
        <v>2848.375</v>
      </c>
      <c r="G46" s="130">
        <v>325.89600000000002</v>
      </c>
      <c r="H46" s="131">
        <v>120.11</v>
      </c>
      <c r="I46" s="132">
        <v>3294.3809999999999</v>
      </c>
      <c r="J46" s="129">
        <v>3048.1930000000002</v>
      </c>
      <c r="K46" s="130">
        <v>337.911</v>
      </c>
      <c r="L46" s="131">
        <v>124.98399999999999</v>
      </c>
      <c r="M46" s="132">
        <v>3511.0880000000002</v>
      </c>
      <c r="N46" s="980"/>
      <c r="O46" s="980"/>
    </row>
    <row r="47" spans="2:15" s="2" customFormat="1" ht="30.6" customHeight="1" thickBot="1">
      <c r="B47" s="1990" t="s">
        <v>161</v>
      </c>
      <c r="C47" s="1953"/>
      <c r="D47" s="1953"/>
      <c r="E47" s="1954"/>
      <c r="F47" s="133">
        <v>68852.173999999999</v>
      </c>
      <c r="G47" s="134">
        <v>21296.420999999998</v>
      </c>
      <c r="H47" s="135">
        <v>3628.6210000000001</v>
      </c>
      <c r="I47" s="136">
        <v>93777.216</v>
      </c>
      <c r="J47" s="133">
        <v>69569.644</v>
      </c>
      <c r="K47" s="134">
        <v>21804.806</v>
      </c>
      <c r="L47" s="135">
        <v>3673.4639999999999</v>
      </c>
      <c r="M47" s="136">
        <v>95047.914000000004</v>
      </c>
      <c r="N47" s="980"/>
      <c r="O47" s="980"/>
    </row>
    <row r="48" spans="2:15" s="2" customFormat="1" ht="12.75" customHeight="1">
      <c r="B48" s="88"/>
      <c r="C48" s="1991" t="s">
        <v>162</v>
      </c>
      <c r="D48" s="1991"/>
      <c r="E48" s="1992"/>
      <c r="F48" s="137">
        <v>4971.24</v>
      </c>
      <c r="G48" s="138">
        <v>1460.271</v>
      </c>
      <c r="H48" s="139">
        <v>8.26</v>
      </c>
      <c r="I48" s="140">
        <v>6439.7709999999997</v>
      </c>
      <c r="J48" s="137">
        <v>5054.683</v>
      </c>
      <c r="K48" s="138">
        <v>1348.662</v>
      </c>
      <c r="L48" s="139">
        <v>8.2929999999999993</v>
      </c>
      <c r="M48" s="140">
        <v>6411.6379999999999</v>
      </c>
      <c r="N48" s="980"/>
      <c r="O48" s="980"/>
    </row>
    <row r="49" spans="2:15" s="2" customFormat="1" ht="28.35" customHeight="1">
      <c r="B49" s="38"/>
      <c r="C49" s="1981" t="s">
        <v>163</v>
      </c>
      <c r="D49" s="1844"/>
      <c r="E49" s="1845"/>
      <c r="F49" s="141">
        <v>775.21</v>
      </c>
      <c r="G49" s="142">
        <v>171.88399999999999</v>
      </c>
      <c r="H49" s="143">
        <v>20.783999999999999</v>
      </c>
      <c r="I49" s="144">
        <v>967.87800000000004</v>
      </c>
      <c r="J49" s="141">
        <v>771.19799999999998</v>
      </c>
      <c r="K49" s="142">
        <v>329.04399999999998</v>
      </c>
      <c r="L49" s="143">
        <v>20.783999999999999</v>
      </c>
      <c r="M49" s="144">
        <v>1121.0260000000001</v>
      </c>
      <c r="N49" s="980"/>
      <c r="O49" s="980"/>
    </row>
    <row r="50" spans="2:15" s="2" customFormat="1" ht="12.75" customHeight="1">
      <c r="B50" s="38"/>
      <c r="C50" s="1981" t="s">
        <v>164</v>
      </c>
      <c r="D50" s="1844"/>
      <c r="E50" s="1845"/>
      <c r="F50" s="141">
        <v>32921.506000000001</v>
      </c>
      <c r="G50" s="142">
        <v>10402.118</v>
      </c>
      <c r="H50" s="143">
        <v>1837.819</v>
      </c>
      <c r="I50" s="144">
        <v>45161.442999999999</v>
      </c>
      <c r="J50" s="141">
        <v>33147.972000000002</v>
      </c>
      <c r="K50" s="142">
        <v>10600.853999999999</v>
      </c>
      <c r="L50" s="143">
        <v>1758.7260000000001</v>
      </c>
      <c r="M50" s="144">
        <v>45507.552000000003</v>
      </c>
      <c r="N50" s="980"/>
      <c r="O50" s="980"/>
    </row>
    <row r="51" spans="2:15" s="2" customFormat="1" ht="28.35" customHeight="1">
      <c r="B51" s="38"/>
      <c r="C51" s="1957" t="s">
        <v>165</v>
      </c>
      <c r="D51" s="1957"/>
      <c r="E51" s="1958"/>
      <c r="F51" s="145">
        <v>359.92899999999997</v>
      </c>
      <c r="G51" s="146">
        <v>99.832999999999998</v>
      </c>
      <c r="H51" s="147">
        <v>0</v>
      </c>
      <c r="I51" s="148">
        <v>459.762</v>
      </c>
      <c r="J51" s="145">
        <v>384.47699999999998</v>
      </c>
      <c r="K51" s="146">
        <v>98.043999999999997</v>
      </c>
      <c r="L51" s="147">
        <v>38.6</v>
      </c>
      <c r="M51" s="148">
        <v>521.12099999999998</v>
      </c>
      <c r="N51" s="980"/>
      <c r="O51" s="980"/>
    </row>
    <row r="52" spans="2:15" s="2" customFormat="1" ht="28.35" customHeight="1">
      <c r="B52" s="38"/>
      <c r="C52" s="1980" t="s">
        <v>166</v>
      </c>
      <c r="D52" s="1841"/>
      <c r="E52" s="1842"/>
      <c r="F52" s="145">
        <v>1188.001</v>
      </c>
      <c r="G52" s="146">
        <v>327.03300000000002</v>
      </c>
      <c r="H52" s="147">
        <v>10.456</v>
      </c>
      <c r="I52" s="148">
        <v>1525.49</v>
      </c>
      <c r="J52" s="145">
        <v>1112.3610000000001</v>
      </c>
      <c r="K52" s="146">
        <v>307.93799999999999</v>
      </c>
      <c r="L52" s="147">
        <v>10.456</v>
      </c>
      <c r="M52" s="148">
        <v>1430.7550000000001</v>
      </c>
      <c r="N52" s="980"/>
      <c r="O52" s="980"/>
    </row>
    <row r="53" spans="2:15" s="2" customFormat="1" ht="28.35" customHeight="1">
      <c r="B53" s="38"/>
      <c r="C53" s="1981" t="s">
        <v>366</v>
      </c>
      <c r="D53" s="1844"/>
      <c r="E53" s="1845"/>
      <c r="F53" s="145">
        <v>4.0650000000000004</v>
      </c>
      <c r="G53" s="146">
        <v>0</v>
      </c>
      <c r="H53" s="147">
        <v>0</v>
      </c>
      <c r="I53" s="148">
        <v>4.0650000000000004</v>
      </c>
      <c r="J53" s="145">
        <v>4.2300000000000004</v>
      </c>
      <c r="K53" s="146">
        <v>30.747</v>
      </c>
      <c r="L53" s="147">
        <v>0</v>
      </c>
      <c r="M53" s="148">
        <v>34.976999999999997</v>
      </c>
      <c r="N53" s="980"/>
      <c r="O53" s="980"/>
    </row>
    <row r="54" spans="2:15" s="2" customFormat="1" ht="15" customHeight="1">
      <c r="B54" s="38"/>
      <c r="C54" s="1981" t="s">
        <v>167</v>
      </c>
      <c r="D54" s="1844"/>
      <c r="E54" s="1845"/>
      <c r="F54" s="145">
        <v>21682.221000000001</v>
      </c>
      <c r="G54" s="146">
        <v>7200.067</v>
      </c>
      <c r="H54" s="147">
        <v>1522.6279999999999</v>
      </c>
      <c r="I54" s="148">
        <v>30404.916000000001</v>
      </c>
      <c r="J54" s="145">
        <v>22133.226999999999</v>
      </c>
      <c r="K54" s="146">
        <v>7384.799</v>
      </c>
      <c r="L54" s="147">
        <v>1608.085</v>
      </c>
      <c r="M54" s="148">
        <v>31126.111000000001</v>
      </c>
      <c r="N54" s="980"/>
      <c r="O54" s="980"/>
    </row>
    <row r="55" spans="2:15" s="2" customFormat="1" ht="28.35" customHeight="1">
      <c r="B55" s="149"/>
      <c r="C55" s="1982" t="s">
        <v>168</v>
      </c>
      <c r="D55" s="1862"/>
      <c r="E55" s="1863"/>
      <c r="F55" s="150">
        <v>402.83</v>
      </c>
      <c r="G55" s="151">
        <v>205.965</v>
      </c>
      <c r="H55" s="152">
        <v>55.994</v>
      </c>
      <c r="I55" s="153">
        <v>664.78899999999999</v>
      </c>
      <c r="J55" s="150">
        <v>423.95400000000001</v>
      </c>
      <c r="K55" s="151">
        <v>216.37200000000001</v>
      </c>
      <c r="L55" s="152">
        <v>57.017000000000003</v>
      </c>
      <c r="M55" s="153">
        <v>697.34299999999996</v>
      </c>
      <c r="N55" s="980"/>
      <c r="O55" s="980"/>
    </row>
    <row r="56" spans="2:15" s="2" customFormat="1" ht="28.35" customHeight="1">
      <c r="B56" s="38"/>
      <c r="C56" s="1983" t="s">
        <v>169</v>
      </c>
      <c r="D56" s="1983"/>
      <c r="E56" s="1984"/>
      <c r="F56" s="150">
        <v>33.899000000000001</v>
      </c>
      <c r="G56" s="151">
        <v>0</v>
      </c>
      <c r="H56" s="152">
        <v>30.847999999999999</v>
      </c>
      <c r="I56" s="154">
        <v>64.747</v>
      </c>
      <c r="J56" s="150">
        <v>33.9</v>
      </c>
      <c r="K56" s="151">
        <v>0</v>
      </c>
      <c r="L56" s="152">
        <v>30.847999999999999</v>
      </c>
      <c r="M56" s="154">
        <v>64.748000000000005</v>
      </c>
      <c r="N56" s="980"/>
      <c r="O56" s="980"/>
    </row>
    <row r="57" spans="2:15" s="2" customFormat="1" ht="39.6" customHeight="1">
      <c r="B57" s="38"/>
      <c r="C57" s="1981" t="s">
        <v>170</v>
      </c>
      <c r="D57" s="1844"/>
      <c r="E57" s="1845"/>
      <c r="F57" s="150">
        <v>0.503</v>
      </c>
      <c r="G57" s="151">
        <v>0</v>
      </c>
      <c r="H57" s="152">
        <v>0</v>
      </c>
      <c r="I57" s="153">
        <v>0.503</v>
      </c>
      <c r="J57" s="150">
        <v>0.503</v>
      </c>
      <c r="K57" s="151">
        <v>0</v>
      </c>
      <c r="L57" s="152">
        <v>0</v>
      </c>
      <c r="M57" s="153">
        <v>0.503</v>
      </c>
      <c r="N57" s="980"/>
      <c r="O57" s="980"/>
    </row>
    <row r="58" spans="2:15" s="2" customFormat="1" ht="28.35" customHeight="1">
      <c r="B58" s="38"/>
      <c r="C58" s="1981" t="s">
        <v>171</v>
      </c>
      <c r="D58" s="1844"/>
      <c r="E58" s="1845"/>
      <c r="F58" s="150">
        <v>0</v>
      </c>
      <c r="G58" s="151">
        <v>1.34</v>
      </c>
      <c r="H58" s="152">
        <v>0</v>
      </c>
      <c r="I58" s="153">
        <v>1.34</v>
      </c>
      <c r="J58" s="150">
        <v>0</v>
      </c>
      <c r="K58" s="151">
        <v>1.34</v>
      </c>
      <c r="L58" s="152">
        <v>0</v>
      </c>
      <c r="M58" s="153">
        <v>1.34</v>
      </c>
      <c r="N58" s="980"/>
      <c r="O58" s="980"/>
    </row>
    <row r="59" spans="2:15" s="2" customFormat="1" ht="27" customHeight="1" thickBot="1">
      <c r="B59" s="155"/>
      <c r="C59" s="1985" t="s">
        <v>172</v>
      </c>
      <c r="D59" s="1986"/>
      <c r="E59" s="1987"/>
      <c r="F59" s="150">
        <v>6512.77</v>
      </c>
      <c r="G59" s="151">
        <v>1427.91</v>
      </c>
      <c r="H59" s="152">
        <v>141.83199999999999</v>
      </c>
      <c r="I59" s="156">
        <v>8082.5119999999997</v>
      </c>
      <c r="J59" s="150">
        <v>6503.1390000000001</v>
      </c>
      <c r="K59" s="151">
        <v>1487.0060000000001</v>
      </c>
      <c r="L59" s="152">
        <v>140.655</v>
      </c>
      <c r="M59" s="156">
        <v>8130.8</v>
      </c>
      <c r="N59" s="980"/>
      <c r="O59" s="980"/>
    </row>
    <row r="60" spans="2:15" s="2" customFormat="1" ht="12.75" customHeight="1" thickBot="1">
      <c r="B60" s="1964" t="s">
        <v>173</v>
      </c>
      <c r="C60" s="1965"/>
      <c r="D60" s="1965"/>
      <c r="E60" s="1966"/>
      <c r="F60" s="157">
        <v>11446.758</v>
      </c>
      <c r="G60" s="158">
        <v>17889.885999999999</v>
      </c>
      <c r="H60" s="159">
        <v>539.428</v>
      </c>
      <c r="I60" s="160">
        <v>29876.072</v>
      </c>
      <c r="J60" s="157">
        <v>11030.23</v>
      </c>
      <c r="K60" s="158">
        <v>17189.659</v>
      </c>
      <c r="L60" s="159">
        <v>520.74800000000005</v>
      </c>
      <c r="M60" s="160">
        <v>28740.636999999999</v>
      </c>
      <c r="N60" s="980"/>
      <c r="O60" s="980"/>
    </row>
    <row r="61" spans="2:15" s="2" customFormat="1" ht="12.75" customHeight="1">
      <c r="B61" s="161"/>
      <c r="C61" s="1955" t="s">
        <v>174</v>
      </c>
      <c r="D61" s="1955"/>
      <c r="E61" s="1956"/>
      <c r="F61" s="162">
        <v>6285.8230000000003</v>
      </c>
      <c r="G61" s="163">
        <v>5198.3459999999995</v>
      </c>
      <c r="H61" s="164">
        <v>477.73399999999998</v>
      </c>
      <c r="I61" s="165">
        <v>11961.903</v>
      </c>
      <c r="J61" s="162">
        <v>5968.9629999999997</v>
      </c>
      <c r="K61" s="163">
        <v>4180.7719999999999</v>
      </c>
      <c r="L61" s="164">
        <v>389.86099999999999</v>
      </c>
      <c r="M61" s="165">
        <v>10539.596</v>
      </c>
      <c r="N61" s="980"/>
      <c r="O61" s="980"/>
    </row>
    <row r="62" spans="2:15" s="2" customFormat="1" ht="12.75" customHeight="1">
      <c r="B62" s="36"/>
      <c r="C62" s="1959" t="s">
        <v>175</v>
      </c>
      <c r="D62" s="1959"/>
      <c r="E62" s="1960"/>
      <c r="F62" s="166">
        <v>319.24700000000001</v>
      </c>
      <c r="G62" s="167">
        <v>230.13300000000001</v>
      </c>
      <c r="H62" s="168">
        <v>2.3119999999999998</v>
      </c>
      <c r="I62" s="169">
        <v>551.69200000000001</v>
      </c>
      <c r="J62" s="166">
        <v>277.95999999999998</v>
      </c>
      <c r="K62" s="167">
        <v>230.714</v>
      </c>
      <c r="L62" s="168">
        <v>2.3119999999999998</v>
      </c>
      <c r="M62" s="169">
        <v>510.98599999999999</v>
      </c>
      <c r="N62" s="980"/>
      <c r="O62" s="980"/>
    </row>
    <row r="63" spans="2:15" s="2" customFormat="1" ht="12.75" customHeight="1">
      <c r="B63" s="36"/>
      <c r="C63" s="1957" t="s">
        <v>176</v>
      </c>
      <c r="D63" s="1957"/>
      <c r="E63" s="1958"/>
      <c r="F63" s="166">
        <v>120.65300000000001</v>
      </c>
      <c r="G63" s="167">
        <v>0</v>
      </c>
      <c r="H63" s="168">
        <v>0</v>
      </c>
      <c r="I63" s="169">
        <v>120.65300000000001</v>
      </c>
      <c r="J63" s="166">
        <v>139.10300000000001</v>
      </c>
      <c r="K63" s="167">
        <v>0</v>
      </c>
      <c r="L63" s="168">
        <v>0</v>
      </c>
      <c r="M63" s="169">
        <v>139.10300000000001</v>
      </c>
      <c r="N63" s="980"/>
      <c r="O63" s="980"/>
    </row>
    <row r="64" spans="2:15" s="2" customFormat="1" ht="12.75" customHeight="1">
      <c r="B64" s="36"/>
      <c r="C64" s="1957" t="s">
        <v>177</v>
      </c>
      <c r="D64" s="1957"/>
      <c r="E64" s="1958"/>
      <c r="F64" s="170">
        <v>4720.6769999999997</v>
      </c>
      <c r="G64" s="171">
        <v>12164.713</v>
      </c>
      <c r="H64" s="172">
        <v>0</v>
      </c>
      <c r="I64" s="173">
        <v>16885.39</v>
      </c>
      <c r="J64" s="170">
        <v>4643.884</v>
      </c>
      <c r="K64" s="171">
        <v>12481.262000000001</v>
      </c>
      <c r="L64" s="172">
        <v>0</v>
      </c>
      <c r="M64" s="173">
        <v>17125.146000000001</v>
      </c>
      <c r="N64" s="980"/>
      <c r="O64" s="980"/>
    </row>
    <row r="65" spans="1:15" s="2" customFormat="1" ht="12.75" customHeight="1">
      <c r="A65" s="984"/>
      <c r="B65" s="36"/>
      <c r="C65" s="1957" t="s">
        <v>367</v>
      </c>
      <c r="D65" s="1957"/>
      <c r="E65" s="1958"/>
      <c r="F65" s="170">
        <v>0</v>
      </c>
      <c r="G65" s="171">
        <v>296.69400000000002</v>
      </c>
      <c r="H65" s="172">
        <v>59.381999999999998</v>
      </c>
      <c r="I65" s="173">
        <v>356.07600000000002</v>
      </c>
      <c r="J65" s="170">
        <v>0</v>
      </c>
      <c r="K65" s="171">
        <v>296.911</v>
      </c>
      <c r="L65" s="172">
        <v>128.57499999999999</v>
      </c>
      <c r="M65" s="173">
        <v>425.48599999999999</v>
      </c>
      <c r="N65" s="980"/>
      <c r="O65" s="980"/>
    </row>
    <row r="66" spans="1:15" s="2" customFormat="1" ht="12.75" customHeight="1" thickBot="1">
      <c r="B66" s="36"/>
      <c r="C66" s="1957" t="s">
        <v>368</v>
      </c>
      <c r="D66" s="1957"/>
      <c r="E66" s="1958"/>
      <c r="F66" s="170">
        <v>0.35799999999999998</v>
      </c>
      <c r="G66" s="171">
        <v>0</v>
      </c>
      <c r="H66" s="172">
        <v>0</v>
      </c>
      <c r="I66" s="173">
        <v>0.35799999999999998</v>
      </c>
      <c r="J66" s="170">
        <v>0.32</v>
      </c>
      <c r="K66" s="171">
        <v>0</v>
      </c>
      <c r="L66" s="172">
        <v>0</v>
      </c>
      <c r="M66" s="173">
        <v>0.32</v>
      </c>
      <c r="N66" s="980"/>
      <c r="O66" s="980"/>
    </row>
    <row r="67" spans="1:15" s="2" customFormat="1" ht="31.9" customHeight="1" thickBot="1">
      <c r="B67" s="1964" t="s">
        <v>178</v>
      </c>
      <c r="C67" s="1965"/>
      <c r="D67" s="1965"/>
      <c r="E67" s="1966"/>
      <c r="F67" s="174">
        <v>0</v>
      </c>
      <c r="G67" s="175">
        <v>147</v>
      </c>
      <c r="H67" s="176">
        <v>307.47500000000002</v>
      </c>
      <c r="I67" s="177">
        <v>454.47500000000002</v>
      </c>
      <c r="J67" s="174">
        <v>0</v>
      </c>
      <c r="K67" s="175">
        <v>147</v>
      </c>
      <c r="L67" s="176">
        <v>307.47000000000003</v>
      </c>
      <c r="M67" s="177">
        <v>454.47</v>
      </c>
      <c r="N67" s="980"/>
      <c r="O67" s="980"/>
    </row>
    <row r="68" spans="1:15" s="2" customFormat="1" ht="25.9" customHeight="1">
      <c r="B68" s="161"/>
      <c r="C68" s="1973" t="s">
        <v>179</v>
      </c>
      <c r="D68" s="1973"/>
      <c r="E68" s="1974"/>
      <c r="F68" s="178">
        <v>0</v>
      </c>
      <c r="G68" s="179">
        <v>147</v>
      </c>
      <c r="H68" s="180">
        <v>0</v>
      </c>
      <c r="I68" s="181">
        <v>147</v>
      </c>
      <c r="J68" s="178">
        <v>0</v>
      </c>
      <c r="K68" s="179">
        <v>147</v>
      </c>
      <c r="L68" s="180">
        <v>0</v>
      </c>
      <c r="M68" s="181">
        <v>147</v>
      </c>
      <c r="N68" s="980"/>
      <c r="O68" s="980"/>
    </row>
    <row r="69" spans="1:15" s="2" customFormat="1" ht="28.9" customHeight="1" thickBot="1">
      <c r="B69" s="36"/>
      <c r="C69" s="1955" t="s">
        <v>180</v>
      </c>
      <c r="D69" s="1955"/>
      <c r="E69" s="1956"/>
      <c r="F69" s="182">
        <v>0</v>
      </c>
      <c r="G69" s="183">
        <v>0</v>
      </c>
      <c r="H69" s="184">
        <v>307.47500000000002</v>
      </c>
      <c r="I69" s="185">
        <v>307.47500000000002</v>
      </c>
      <c r="J69" s="182">
        <v>0</v>
      </c>
      <c r="K69" s="183">
        <v>0</v>
      </c>
      <c r="L69" s="184">
        <v>307.47000000000003</v>
      </c>
      <c r="M69" s="185">
        <v>307.47000000000003</v>
      </c>
      <c r="N69" s="980"/>
      <c r="O69" s="980"/>
    </row>
    <row r="70" spans="1:15" s="2" customFormat="1" ht="28.15" customHeight="1" thickBot="1">
      <c r="B70" s="1975" t="s">
        <v>181</v>
      </c>
      <c r="C70" s="1976"/>
      <c r="D70" s="1976"/>
      <c r="E70" s="1977"/>
      <c r="F70" s="186">
        <v>3917.1469999999999</v>
      </c>
      <c r="G70" s="187">
        <v>1595.088</v>
      </c>
      <c r="H70" s="188">
        <v>101.46599999999999</v>
      </c>
      <c r="I70" s="189">
        <v>5613.701</v>
      </c>
      <c r="J70" s="186">
        <v>3179.3609999999999</v>
      </c>
      <c r="K70" s="187">
        <v>1595.068</v>
      </c>
      <c r="L70" s="188">
        <v>92.242000000000004</v>
      </c>
      <c r="M70" s="189">
        <v>4866.6710000000003</v>
      </c>
      <c r="N70" s="980"/>
      <c r="O70" s="980"/>
    </row>
    <row r="71" spans="1:15" s="2" customFormat="1" ht="12.75" customHeight="1">
      <c r="B71" s="161"/>
      <c r="C71" s="1978" t="s">
        <v>182</v>
      </c>
      <c r="D71" s="1978"/>
      <c r="E71" s="1979"/>
      <c r="F71" s="190">
        <v>0</v>
      </c>
      <c r="G71" s="191">
        <v>488.178</v>
      </c>
      <c r="H71" s="192">
        <v>0</v>
      </c>
      <c r="I71" s="193">
        <v>488.178</v>
      </c>
      <c r="J71" s="190">
        <v>0</v>
      </c>
      <c r="K71" s="191">
        <v>488.178</v>
      </c>
      <c r="L71" s="192">
        <v>0</v>
      </c>
      <c r="M71" s="193">
        <v>488.178</v>
      </c>
      <c r="N71" s="980"/>
      <c r="O71" s="980"/>
    </row>
    <row r="72" spans="1:15" s="2" customFormat="1" ht="12.75" customHeight="1">
      <c r="B72" s="36"/>
      <c r="C72" s="1955" t="s">
        <v>183</v>
      </c>
      <c r="D72" s="1955"/>
      <c r="E72" s="1956"/>
      <c r="F72" s="194">
        <v>3806.6239999999998</v>
      </c>
      <c r="G72" s="195">
        <v>1106.9100000000001</v>
      </c>
      <c r="H72" s="196">
        <v>39.972000000000001</v>
      </c>
      <c r="I72" s="197">
        <v>4953.5060000000003</v>
      </c>
      <c r="J72" s="194">
        <v>3068.8380000000002</v>
      </c>
      <c r="K72" s="195">
        <v>1106.8900000000001</v>
      </c>
      <c r="L72" s="196">
        <v>30.747</v>
      </c>
      <c r="M72" s="197">
        <v>4206.4750000000004</v>
      </c>
      <c r="N72" s="980"/>
      <c r="O72" s="980"/>
    </row>
    <row r="73" spans="1:15" s="2" customFormat="1" ht="12.75" customHeight="1">
      <c r="B73" s="36"/>
      <c r="C73" s="1955" t="s">
        <v>369</v>
      </c>
      <c r="D73" s="1955"/>
      <c r="E73" s="1956"/>
      <c r="F73" s="194">
        <v>0</v>
      </c>
      <c r="G73" s="195">
        <v>0</v>
      </c>
      <c r="H73" s="196">
        <v>61.494</v>
      </c>
      <c r="I73" s="197">
        <v>61.494</v>
      </c>
      <c r="J73" s="194">
        <v>0</v>
      </c>
      <c r="K73" s="195">
        <v>0</v>
      </c>
      <c r="L73" s="196">
        <v>61.494999999999997</v>
      </c>
      <c r="M73" s="197">
        <v>61.494999999999997</v>
      </c>
      <c r="N73" s="980"/>
      <c r="O73" s="980"/>
    </row>
    <row r="74" spans="1:15" s="2" customFormat="1" ht="12.75" customHeight="1" thickBot="1">
      <c r="B74" s="36"/>
      <c r="C74" s="1967" t="s">
        <v>184</v>
      </c>
      <c r="D74" s="1967"/>
      <c r="E74" s="1968"/>
      <c r="F74" s="198">
        <v>110.523</v>
      </c>
      <c r="G74" s="199">
        <v>0</v>
      </c>
      <c r="H74" s="200">
        <v>0</v>
      </c>
      <c r="I74" s="201">
        <v>110.523</v>
      </c>
      <c r="J74" s="198">
        <v>110.523</v>
      </c>
      <c r="K74" s="199">
        <v>0</v>
      </c>
      <c r="L74" s="200">
        <v>0</v>
      </c>
      <c r="M74" s="201">
        <v>110.523</v>
      </c>
      <c r="N74" s="980"/>
      <c r="O74" s="980"/>
    </row>
    <row r="75" spans="1:15" s="2" customFormat="1" ht="12.75" customHeight="1" thickBot="1">
      <c r="B75" s="1952" t="s">
        <v>185</v>
      </c>
      <c r="C75" s="1953"/>
      <c r="D75" s="1953"/>
      <c r="E75" s="1954"/>
      <c r="F75" s="202">
        <v>833.125</v>
      </c>
      <c r="G75" s="203">
        <v>416.267</v>
      </c>
      <c r="H75" s="204">
        <v>40.228999999999999</v>
      </c>
      <c r="I75" s="205">
        <v>1289.6210000000001</v>
      </c>
      <c r="J75" s="202">
        <v>840.43399999999997</v>
      </c>
      <c r="K75" s="203">
        <v>452.36099999999999</v>
      </c>
      <c r="L75" s="204">
        <v>38.481999999999999</v>
      </c>
      <c r="M75" s="205">
        <v>1331.277</v>
      </c>
      <c r="N75" s="980"/>
      <c r="O75" s="980"/>
    </row>
    <row r="76" spans="1:15" s="2" customFormat="1" ht="12.75" customHeight="1">
      <c r="B76" s="161"/>
      <c r="C76" s="1971" t="s">
        <v>186</v>
      </c>
      <c r="D76" s="1971"/>
      <c r="E76" s="1972"/>
      <c r="F76" s="206">
        <v>38.889000000000003</v>
      </c>
      <c r="G76" s="207">
        <v>43.874000000000002</v>
      </c>
      <c r="H76" s="208">
        <v>0.92600000000000005</v>
      </c>
      <c r="I76" s="209">
        <v>83.688999999999993</v>
      </c>
      <c r="J76" s="206">
        <v>27.478000000000002</v>
      </c>
      <c r="K76" s="207">
        <v>49.219000000000001</v>
      </c>
      <c r="L76" s="208">
        <v>0.875</v>
      </c>
      <c r="M76" s="209">
        <v>77.572000000000003</v>
      </c>
      <c r="N76" s="980"/>
      <c r="O76" s="980"/>
    </row>
    <row r="77" spans="1:15" s="2" customFormat="1" ht="21.75" customHeight="1">
      <c r="B77" s="36"/>
      <c r="C77" s="1957" t="s">
        <v>187</v>
      </c>
      <c r="D77" s="1957"/>
      <c r="E77" s="1958"/>
      <c r="F77" s="210">
        <v>8.1509999999999998</v>
      </c>
      <c r="G77" s="211">
        <v>6.2640000000000002</v>
      </c>
      <c r="H77" s="212">
        <v>0.34</v>
      </c>
      <c r="I77" s="213">
        <v>14.755000000000001</v>
      </c>
      <c r="J77" s="210">
        <v>10.002000000000001</v>
      </c>
      <c r="K77" s="211">
        <v>6.3250000000000002</v>
      </c>
      <c r="L77" s="212">
        <v>0.4</v>
      </c>
      <c r="M77" s="213">
        <v>16.727</v>
      </c>
      <c r="N77" s="980"/>
      <c r="O77" s="980"/>
    </row>
    <row r="78" spans="1:15" s="2" customFormat="1" ht="12.75" customHeight="1">
      <c r="B78" s="36"/>
      <c r="C78" s="1957" t="s">
        <v>188</v>
      </c>
      <c r="D78" s="1957"/>
      <c r="E78" s="1958"/>
      <c r="F78" s="210">
        <v>720.37699999999995</v>
      </c>
      <c r="G78" s="211">
        <v>331.87799999999999</v>
      </c>
      <c r="H78" s="212">
        <v>34.204999999999998</v>
      </c>
      <c r="I78" s="213">
        <v>1086.46</v>
      </c>
      <c r="J78" s="210">
        <v>739.25</v>
      </c>
      <c r="K78" s="211">
        <v>353.16300000000001</v>
      </c>
      <c r="L78" s="212">
        <v>31.516999999999999</v>
      </c>
      <c r="M78" s="213">
        <v>1123.93</v>
      </c>
      <c r="N78" s="980"/>
      <c r="O78" s="980"/>
    </row>
    <row r="79" spans="1:15" s="2" customFormat="1" ht="12.75" customHeight="1">
      <c r="B79" s="36"/>
      <c r="C79" s="1957" t="s">
        <v>189</v>
      </c>
      <c r="D79" s="1957"/>
      <c r="E79" s="1958"/>
      <c r="F79" s="214">
        <v>0</v>
      </c>
      <c r="G79" s="215">
        <v>13.608000000000001</v>
      </c>
      <c r="H79" s="216">
        <v>3.843</v>
      </c>
      <c r="I79" s="217">
        <v>17.451000000000001</v>
      </c>
      <c r="J79" s="214">
        <v>0</v>
      </c>
      <c r="K79" s="215">
        <v>15.170999999999999</v>
      </c>
      <c r="L79" s="216">
        <v>3.843</v>
      </c>
      <c r="M79" s="217">
        <v>19.013999999999999</v>
      </c>
      <c r="N79" s="980"/>
      <c r="O79" s="980"/>
    </row>
    <row r="80" spans="1:15" s="2" customFormat="1" ht="12.75" customHeight="1">
      <c r="B80" s="36"/>
      <c r="C80" s="1957" t="s">
        <v>190</v>
      </c>
      <c r="D80" s="1957"/>
      <c r="E80" s="1958"/>
      <c r="F80" s="214">
        <v>61.868000000000002</v>
      </c>
      <c r="G80" s="215">
        <v>20.643000000000001</v>
      </c>
      <c r="H80" s="216">
        <v>0.91500000000000004</v>
      </c>
      <c r="I80" s="217">
        <v>83.426000000000002</v>
      </c>
      <c r="J80" s="214">
        <v>60.436</v>
      </c>
      <c r="K80" s="215">
        <v>28.483000000000001</v>
      </c>
      <c r="L80" s="216">
        <v>1.847</v>
      </c>
      <c r="M80" s="217">
        <v>90.766000000000005</v>
      </c>
      <c r="N80" s="980"/>
      <c r="O80" s="980"/>
    </row>
    <row r="81" spans="2:15" s="2" customFormat="1" ht="12.75" customHeight="1" thickBot="1">
      <c r="B81" s="36"/>
      <c r="C81" s="1967" t="s">
        <v>191</v>
      </c>
      <c r="D81" s="1967"/>
      <c r="E81" s="1968"/>
      <c r="F81" s="214">
        <v>3.84</v>
      </c>
      <c r="G81" s="215">
        <v>0</v>
      </c>
      <c r="H81" s="216">
        <v>0</v>
      </c>
      <c r="I81" s="217">
        <v>3.84</v>
      </c>
      <c r="J81" s="214">
        <v>3.2679999999999998</v>
      </c>
      <c r="K81" s="215">
        <v>0</v>
      </c>
      <c r="L81" s="216">
        <v>0</v>
      </c>
      <c r="M81" s="217">
        <v>3.2679999999999998</v>
      </c>
      <c r="N81" s="980"/>
      <c r="O81" s="980"/>
    </row>
    <row r="82" spans="2:15" s="2" customFormat="1" ht="12.75" customHeight="1" thickBot="1">
      <c r="B82" s="1964" t="s">
        <v>192</v>
      </c>
      <c r="C82" s="1965"/>
      <c r="D82" s="1965"/>
      <c r="E82" s="1966"/>
      <c r="F82" s="218">
        <v>7387.7939999999999</v>
      </c>
      <c r="G82" s="219">
        <v>1490.3030000000001</v>
      </c>
      <c r="H82" s="220">
        <v>316.01900000000001</v>
      </c>
      <c r="I82" s="221">
        <v>9194.116</v>
      </c>
      <c r="J82" s="218">
        <v>3924.9029999999998</v>
      </c>
      <c r="K82" s="219">
        <v>650.52700000000004</v>
      </c>
      <c r="L82" s="220">
        <v>137.239</v>
      </c>
      <c r="M82" s="221">
        <v>4712.6689999999999</v>
      </c>
      <c r="N82" s="980"/>
      <c r="O82" s="980"/>
    </row>
    <row r="83" spans="2:15" s="2" customFormat="1" ht="12.75" customHeight="1">
      <c r="B83" s="161"/>
      <c r="C83" s="1955" t="s">
        <v>193</v>
      </c>
      <c r="D83" s="1955"/>
      <c r="E83" s="1956"/>
      <c r="F83" s="222">
        <v>11.488</v>
      </c>
      <c r="G83" s="223">
        <v>12.776</v>
      </c>
      <c r="H83" s="224">
        <v>8.0000000000000002E-3</v>
      </c>
      <c r="I83" s="225">
        <v>24.271999999999998</v>
      </c>
      <c r="J83" s="222">
        <v>5.7729999999999997</v>
      </c>
      <c r="K83" s="223">
        <v>10.680999999999999</v>
      </c>
      <c r="L83" s="224">
        <v>0.09</v>
      </c>
      <c r="M83" s="225">
        <v>16.544</v>
      </c>
      <c r="N83" s="980"/>
      <c r="O83" s="980"/>
    </row>
    <row r="84" spans="2:15" s="2" customFormat="1" ht="12.75" customHeight="1">
      <c r="B84" s="36"/>
      <c r="C84" s="1957" t="s">
        <v>194</v>
      </c>
      <c r="D84" s="1957"/>
      <c r="E84" s="1958"/>
      <c r="F84" s="226">
        <v>2167.1619999999998</v>
      </c>
      <c r="G84" s="227">
        <v>524.64400000000001</v>
      </c>
      <c r="H84" s="228">
        <v>46.456000000000003</v>
      </c>
      <c r="I84" s="229">
        <v>2738.2620000000002</v>
      </c>
      <c r="J84" s="226">
        <v>2383.1529999999998</v>
      </c>
      <c r="K84" s="227">
        <v>413.875</v>
      </c>
      <c r="L84" s="228">
        <v>44.186999999999998</v>
      </c>
      <c r="M84" s="229">
        <v>2841.2150000000001</v>
      </c>
      <c r="N84" s="980"/>
      <c r="O84" s="980"/>
    </row>
    <row r="85" spans="2:15" s="2" customFormat="1" ht="12.75" customHeight="1" thickBot="1">
      <c r="B85" s="230"/>
      <c r="C85" s="1967" t="s">
        <v>195</v>
      </c>
      <c r="D85" s="1967"/>
      <c r="E85" s="1968"/>
      <c r="F85" s="231">
        <v>5209.1440000000002</v>
      </c>
      <c r="G85" s="232">
        <v>952.88300000000004</v>
      </c>
      <c r="H85" s="233">
        <v>269.55500000000001</v>
      </c>
      <c r="I85" s="234">
        <v>6431.5820000000003</v>
      </c>
      <c r="J85" s="231">
        <v>1535.9770000000001</v>
      </c>
      <c r="K85" s="232">
        <v>225.971</v>
      </c>
      <c r="L85" s="233">
        <v>92.962000000000003</v>
      </c>
      <c r="M85" s="234">
        <v>1854.91</v>
      </c>
      <c r="N85" s="980"/>
      <c r="O85" s="980"/>
    </row>
    <row r="86" spans="2:15" s="2" customFormat="1" ht="12.75" customHeight="1" thickBot="1">
      <c r="B86" s="1952" t="s">
        <v>196</v>
      </c>
      <c r="C86" s="1953"/>
      <c r="D86" s="1953"/>
      <c r="E86" s="1954"/>
      <c r="F86" s="235">
        <v>873.97</v>
      </c>
      <c r="G86" s="236">
        <v>363.22199999999998</v>
      </c>
      <c r="H86" s="237">
        <v>13.875</v>
      </c>
      <c r="I86" s="238">
        <v>1251.067</v>
      </c>
      <c r="J86" s="235">
        <v>887.90700000000004</v>
      </c>
      <c r="K86" s="236">
        <v>345.71699999999998</v>
      </c>
      <c r="L86" s="237">
        <v>18.356999999999999</v>
      </c>
      <c r="M86" s="238">
        <v>1251.981</v>
      </c>
      <c r="N86" s="980"/>
      <c r="O86" s="980"/>
    </row>
    <row r="87" spans="2:15" s="2" customFormat="1" ht="12.75" customHeight="1" thickBot="1">
      <c r="B87" s="239"/>
      <c r="C87" s="1969" t="s">
        <v>197</v>
      </c>
      <c r="D87" s="1969"/>
      <c r="E87" s="1970"/>
      <c r="F87" s="240">
        <v>873.97</v>
      </c>
      <c r="G87" s="241">
        <v>363.22199999999998</v>
      </c>
      <c r="H87" s="242">
        <v>13.875</v>
      </c>
      <c r="I87" s="243">
        <v>1251.067</v>
      </c>
      <c r="J87" s="240">
        <v>887.90700000000004</v>
      </c>
      <c r="K87" s="241">
        <v>345.71699999999998</v>
      </c>
      <c r="L87" s="242">
        <v>18.356999999999999</v>
      </c>
      <c r="M87" s="243">
        <v>1251.981</v>
      </c>
      <c r="N87" s="980"/>
      <c r="O87" s="980"/>
    </row>
    <row r="88" spans="2:15" s="2" customFormat="1" ht="12.75" customHeight="1" thickBot="1">
      <c r="B88" s="1952" t="s">
        <v>198</v>
      </c>
      <c r="C88" s="1953"/>
      <c r="D88" s="1953"/>
      <c r="E88" s="1954"/>
      <c r="F88" s="244">
        <v>39387.197</v>
      </c>
      <c r="G88" s="245">
        <v>11451.138999999999</v>
      </c>
      <c r="H88" s="246">
        <v>1611.3530000000001</v>
      </c>
      <c r="I88" s="247">
        <v>52449.688999999998</v>
      </c>
      <c r="J88" s="244">
        <v>40621.857000000004</v>
      </c>
      <c r="K88" s="245">
        <v>12121.775</v>
      </c>
      <c r="L88" s="246">
        <v>1723.4359999999999</v>
      </c>
      <c r="M88" s="247">
        <v>54467.067999999999</v>
      </c>
      <c r="N88" s="980"/>
      <c r="O88" s="980"/>
    </row>
    <row r="89" spans="2:15" s="2" customFormat="1" ht="12.75" customHeight="1">
      <c r="B89" s="161"/>
      <c r="C89" s="1955" t="s">
        <v>199</v>
      </c>
      <c r="D89" s="1955"/>
      <c r="E89" s="1956"/>
      <c r="F89" s="248">
        <v>15349.927</v>
      </c>
      <c r="G89" s="249">
        <v>9130.232</v>
      </c>
      <c r="H89" s="250">
        <v>3000.3029999999999</v>
      </c>
      <c r="I89" s="251">
        <v>27480.462</v>
      </c>
      <c r="J89" s="248">
        <v>15964.927</v>
      </c>
      <c r="K89" s="249">
        <v>9130.232</v>
      </c>
      <c r="L89" s="250">
        <v>2135.8270000000002</v>
      </c>
      <c r="M89" s="251">
        <v>27230.986000000001</v>
      </c>
      <c r="N89" s="980"/>
      <c r="O89" s="980"/>
    </row>
    <row r="90" spans="2:15" s="2" customFormat="1" ht="12.75" customHeight="1">
      <c r="B90" s="36"/>
      <c r="C90" s="1957" t="s">
        <v>23</v>
      </c>
      <c r="D90" s="1957"/>
      <c r="E90" s="1958"/>
      <c r="F90" s="252">
        <v>11781.914000000001</v>
      </c>
      <c r="G90" s="253">
        <v>1925.279</v>
      </c>
      <c r="H90" s="254">
        <v>104.229</v>
      </c>
      <c r="I90" s="255">
        <v>13811.422</v>
      </c>
      <c r="J90" s="252">
        <v>13723.55</v>
      </c>
      <c r="K90" s="253">
        <v>2293.681</v>
      </c>
      <c r="L90" s="254">
        <v>104.23699999999999</v>
      </c>
      <c r="M90" s="255">
        <v>16121.468000000001</v>
      </c>
      <c r="N90" s="980"/>
      <c r="O90" s="980"/>
    </row>
    <row r="91" spans="2:15" s="2" customFormat="1" ht="12.75" customHeight="1">
      <c r="B91" s="36"/>
      <c r="C91" s="1957" t="s">
        <v>200</v>
      </c>
      <c r="D91" s="1957"/>
      <c r="E91" s="1958"/>
      <c r="F91" s="252">
        <v>11897.441999999999</v>
      </c>
      <c r="G91" s="253">
        <v>161.52099999999999</v>
      </c>
      <c r="H91" s="254">
        <v>-1471.3720000000001</v>
      </c>
      <c r="I91" s="255">
        <v>10587.591</v>
      </c>
      <c r="J91" s="252">
        <v>10691.41</v>
      </c>
      <c r="K91" s="253">
        <v>501.822</v>
      </c>
      <c r="L91" s="254">
        <v>-519.69399999999996</v>
      </c>
      <c r="M91" s="255">
        <v>10673.538</v>
      </c>
      <c r="N91" s="980"/>
      <c r="O91" s="980"/>
    </row>
    <row r="92" spans="2:15" s="2" customFormat="1" ht="12.75" customHeight="1">
      <c r="B92" s="36"/>
      <c r="C92" s="1959" t="s">
        <v>24</v>
      </c>
      <c r="D92" s="1959"/>
      <c r="E92" s="1960"/>
      <c r="F92" s="252">
        <v>357.91399999999999</v>
      </c>
      <c r="G92" s="253">
        <v>239.44499999999999</v>
      </c>
      <c r="H92" s="254">
        <v>29.94</v>
      </c>
      <c r="I92" s="255">
        <v>627.29899999999998</v>
      </c>
      <c r="J92" s="252">
        <v>241.97</v>
      </c>
      <c r="K92" s="253">
        <v>237.02199999999999</v>
      </c>
      <c r="L92" s="254">
        <v>22.931000000000001</v>
      </c>
      <c r="M92" s="255">
        <v>501.923</v>
      </c>
      <c r="N92" s="980"/>
      <c r="O92" s="980"/>
    </row>
    <row r="93" spans="2:15" s="2" customFormat="1" ht="12.75" customHeight="1" thickBot="1">
      <c r="B93" s="230"/>
      <c r="C93" s="1961" t="s">
        <v>201</v>
      </c>
      <c r="D93" s="1962"/>
      <c r="E93" s="1963"/>
      <c r="F93" s="256">
        <v>0</v>
      </c>
      <c r="G93" s="257">
        <v>-5.3380000000000001</v>
      </c>
      <c r="H93" s="258">
        <v>-51.747</v>
      </c>
      <c r="I93" s="259">
        <v>-57.085000000000001</v>
      </c>
      <c r="J93" s="256">
        <v>0</v>
      </c>
      <c r="K93" s="257">
        <v>-40.981999999999999</v>
      </c>
      <c r="L93" s="258">
        <v>-19.864999999999998</v>
      </c>
      <c r="M93" s="259">
        <v>-60.847000000000001</v>
      </c>
      <c r="N93" s="980"/>
      <c r="O93" s="980"/>
    </row>
    <row r="94" spans="2:15" s="2" customFormat="1" ht="16.149999999999999" customHeight="1" thickBot="1">
      <c r="B94" s="1952" t="s">
        <v>202</v>
      </c>
      <c r="C94" s="1953" t="s">
        <v>203</v>
      </c>
      <c r="D94" s="1953"/>
      <c r="E94" s="1954"/>
      <c r="F94" s="260">
        <v>3409.7840000000001</v>
      </c>
      <c r="G94" s="261">
        <v>185.75700000000001</v>
      </c>
      <c r="H94" s="262">
        <v>53.444000000000003</v>
      </c>
      <c r="I94" s="263">
        <v>3648.9850000000001</v>
      </c>
      <c r="J94" s="260">
        <v>5162.634</v>
      </c>
      <c r="K94" s="261">
        <v>381.16699999999997</v>
      </c>
      <c r="L94" s="262">
        <v>89.56</v>
      </c>
      <c r="M94" s="263">
        <v>5633.3609999999999</v>
      </c>
      <c r="N94" s="980"/>
      <c r="O94" s="980"/>
    </row>
    <row r="95" spans="2:15" s="2" customFormat="1" ht="15" customHeight="1" thickBot="1">
      <c r="B95" s="1952" t="s">
        <v>204</v>
      </c>
      <c r="C95" s="1953"/>
      <c r="D95" s="1953"/>
      <c r="E95" s="1954"/>
      <c r="F95" s="264">
        <v>347589.39299999998</v>
      </c>
      <c r="G95" s="265">
        <v>101306.477</v>
      </c>
      <c r="H95" s="265">
        <v>17077.845000000001</v>
      </c>
      <c r="I95" s="263">
        <v>465973.71500000003</v>
      </c>
      <c r="J95" s="264">
        <v>351457.10200000001</v>
      </c>
      <c r="K95" s="265">
        <v>104412.67600000001</v>
      </c>
      <c r="L95" s="265">
        <v>16933.995999999999</v>
      </c>
      <c r="M95" s="263">
        <v>472803.77399999998</v>
      </c>
      <c r="N95" s="980"/>
      <c r="O95" s="980"/>
    </row>
    <row r="96" spans="2:15" s="2" customFormat="1" ht="12.75" customHeight="1">
      <c r="B96" s="266"/>
      <c r="C96" s="266"/>
      <c r="D96" s="266"/>
      <c r="E96" s="266"/>
      <c r="F96" s="267"/>
      <c r="G96" s="267"/>
      <c r="H96" s="267"/>
      <c r="I96" s="267"/>
    </row>
    <row r="97" spans="1:9" s="2" customFormat="1" ht="13.5" customHeight="1">
      <c r="B97" s="266"/>
      <c r="C97" s="266"/>
      <c r="D97" s="1808" t="s">
        <v>125</v>
      </c>
      <c r="E97" s="1808"/>
      <c r="F97" s="62"/>
      <c r="G97" s="62"/>
      <c r="H97" s="62"/>
      <c r="I97" s="62"/>
    </row>
    <row r="98" spans="1:9" s="2" customFormat="1" ht="12.75" customHeight="1">
      <c r="B98" s="1"/>
      <c r="C98" s="1"/>
      <c r="D98" s="1"/>
      <c r="E98" s="1"/>
      <c r="F98" s="985"/>
      <c r="G98" s="985"/>
      <c r="H98" s="985"/>
      <c r="I98" s="985"/>
    </row>
    <row r="99" spans="1:9" s="2" customFormat="1" ht="12.75" customHeight="1">
      <c r="B99" s="1"/>
      <c r="C99" s="1"/>
      <c r="D99" s="1"/>
      <c r="E99" s="1"/>
      <c r="F99" s="63"/>
      <c r="G99" s="63"/>
      <c r="H99" s="63"/>
      <c r="I99" s="986"/>
    </row>
    <row r="100" spans="1:9" s="2" customFormat="1" ht="12.75" customHeight="1">
      <c r="B100" s="1"/>
      <c r="C100" s="1"/>
      <c r="D100" s="1"/>
      <c r="E100" s="1"/>
      <c r="F100" s="987"/>
      <c r="G100" s="987"/>
      <c r="H100" s="987"/>
      <c r="I100" s="987"/>
    </row>
    <row r="101" spans="1:9" s="2" customFormat="1" ht="12.75" customHeight="1">
      <c r="A101" s="1"/>
      <c r="B101" s="1"/>
      <c r="C101" s="1"/>
      <c r="D101" s="1"/>
      <c r="E101" s="1"/>
      <c r="F101" s="62"/>
      <c r="G101" s="62"/>
      <c r="H101" s="62"/>
      <c r="I101" s="62"/>
    </row>
    <row r="102" spans="1:9" s="2" customFormat="1">
      <c r="B102" s="1"/>
      <c r="C102" s="1"/>
      <c r="D102" s="1"/>
      <c r="E102" s="1"/>
      <c r="F102" s="63"/>
      <c r="G102" s="63"/>
      <c r="H102" s="63"/>
      <c r="I102" s="63"/>
    </row>
    <row r="103" spans="1:9" s="2" customFormat="1">
      <c r="A103" s="1"/>
      <c r="B103" s="1"/>
      <c r="C103" s="1"/>
      <c r="D103" s="1"/>
      <c r="E103" s="1"/>
      <c r="F103" s="979"/>
      <c r="G103" s="979"/>
      <c r="H103" s="979"/>
      <c r="I103" s="979"/>
    </row>
    <row r="104" spans="1:9" s="2" customFormat="1" ht="12.75" customHeight="1">
      <c r="B104" s="1"/>
      <c r="C104" s="1"/>
      <c r="D104" s="1"/>
      <c r="E104" s="1"/>
      <c r="F104" s="63"/>
      <c r="G104" s="63"/>
      <c r="H104" s="63"/>
      <c r="I104" s="63"/>
    </row>
    <row r="106" spans="1:9" s="2" customFormat="1" ht="12.75" customHeight="1">
      <c r="B106" s="1"/>
      <c r="C106" s="1"/>
      <c r="D106" s="1"/>
      <c r="E106" s="1"/>
      <c r="F106" s="62"/>
      <c r="G106" s="62"/>
      <c r="H106" s="62"/>
      <c r="I106" s="62"/>
    </row>
  </sheetData>
  <mergeCells count="94">
    <mergeCell ref="C15:E15"/>
    <mergeCell ref="L4:M4"/>
    <mergeCell ref="B6:E7"/>
    <mergeCell ref="F6:I6"/>
    <mergeCell ref="B8:E8"/>
    <mergeCell ref="C9:E9"/>
    <mergeCell ref="B10:E10"/>
    <mergeCell ref="C11:E11"/>
    <mergeCell ref="D12:E12"/>
    <mergeCell ref="B13:E13"/>
    <mergeCell ref="C14:E14"/>
    <mergeCell ref="C27:E27"/>
    <mergeCell ref="C16:E16"/>
    <mergeCell ref="C17:E17"/>
    <mergeCell ref="C18:E18"/>
    <mergeCell ref="C19:E19"/>
    <mergeCell ref="C20:E20"/>
    <mergeCell ref="B21:E21"/>
    <mergeCell ref="C22:E22"/>
    <mergeCell ref="C23:E23"/>
    <mergeCell ref="C24:E24"/>
    <mergeCell ref="C25:E25"/>
    <mergeCell ref="C26:E26"/>
    <mergeCell ref="C39:E39"/>
    <mergeCell ref="C28:E28"/>
    <mergeCell ref="C29:E29"/>
    <mergeCell ref="C30:E30"/>
    <mergeCell ref="C31:E31"/>
    <mergeCell ref="C32:E32"/>
    <mergeCell ref="B33:E33"/>
    <mergeCell ref="C34:E34"/>
    <mergeCell ref="C35:E35"/>
    <mergeCell ref="C36:E36"/>
    <mergeCell ref="C37:E37"/>
    <mergeCell ref="C38:E38"/>
    <mergeCell ref="C51:E51"/>
    <mergeCell ref="C40:E40"/>
    <mergeCell ref="C41:E41"/>
    <mergeCell ref="C42:E42"/>
    <mergeCell ref="C43:E43"/>
    <mergeCell ref="C44:E44"/>
    <mergeCell ref="C45:E45"/>
    <mergeCell ref="C46:E46"/>
    <mergeCell ref="B47:E47"/>
    <mergeCell ref="C48:E48"/>
    <mergeCell ref="C49:E49"/>
    <mergeCell ref="C50:E50"/>
    <mergeCell ref="C63:E63"/>
    <mergeCell ref="C52:E52"/>
    <mergeCell ref="C53:E53"/>
    <mergeCell ref="C54:E54"/>
    <mergeCell ref="C55:E55"/>
    <mergeCell ref="C56:E56"/>
    <mergeCell ref="C57:E57"/>
    <mergeCell ref="C58:E58"/>
    <mergeCell ref="C59:E59"/>
    <mergeCell ref="B60:E60"/>
    <mergeCell ref="C61:E61"/>
    <mergeCell ref="C62:E62"/>
    <mergeCell ref="B75:E75"/>
    <mergeCell ref="C64:E64"/>
    <mergeCell ref="C65:E65"/>
    <mergeCell ref="C66:E66"/>
    <mergeCell ref="B67:E67"/>
    <mergeCell ref="C68:E68"/>
    <mergeCell ref="C69:E69"/>
    <mergeCell ref="B70:E70"/>
    <mergeCell ref="C71:E71"/>
    <mergeCell ref="C72:E72"/>
    <mergeCell ref="C73:E73"/>
    <mergeCell ref="C74:E74"/>
    <mergeCell ref="C87:E87"/>
    <mergeCell ref="C76:E76"/>
    <mergeCell ref="C77:E77"/>
    <mergeCell ref="C78:E78"/>
    <mergeCell ref="C79:E79"/>
    <mergeCell ref="C80:E80"/>
    <mergeCell ref="C81:E81"/>
    <mergeCell ref="B94:E94"/>
    <mergeCell ref="B95:E95"/>
    <mergeCell ref="D97:E97"/>
    <mergeCell ref="J6:M6"/>
    <mergeCell ref="B3:M3"/>
    <mergeCell ref="B88:E88"/>
    <mergeCell ref="C89:E89"/>
    <mergeCell ref="C90:E90"/>
    <mergeCell ref="C91:E91"/>
    <mergeCell ref="C92:E92"/>
    <mergeCell ref="C93:E93"/>
    <mergeCell ref="B82:E82"/>
    <mergeCell ref="C83:E83"/>
    <mergeCell ref="C84:E84"/>
    <mergeCell ref="C85:E85"/>
    <mergeCell ref="B86:E86"/>
  </mergeCells>
  <printOptions horizontalCentered="1"/>
  <pageMargins left="0.511811023622047" right="0.27559055118110198" top="0.511811023622047" bottom="0.78740157480314998" header="0" footer="0.511811023622047"/>
  <pageSetup paperSize="9" scale="82" fitToHeight="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workbookViewId="0"/>
  </sheetViews>
  <sheetFormatPr defaultColWidth="9.140625" defaultRowHeight="12.75"/>
  <cols>
    <col min="1" max="1" width="37.85546875" style="1127" customWidth="1"/>
    <col min="2" max="2" width="10.85546875" style="1127" customWidth="1"/>
    <col min="3" max="3" width="10.42578125" style="1127" customWidth="1"/>
    <col min="4" max="4" width="13.85546875" style="1127" customWidth="1"/>
    <col min="5" max="5" width="13.7109375" style="1127" customWidth="1"/>
    <col min="6" max="16384" width="9.140625" style="1127"/>
  </cols>
  <sheetData>
    <row r="1" spans="1:5">
      <c r="D1" s="2219" t="s">
        <v>556</v>
      </c>
      <c r="E1" s="2220"/>
    </row>
    <row r="3" spans="1:5" ht="46.5" customHeight="1">
      <c r="A3" s="2243" t="s">
        <v>557</v>
      </c>
      <c r="B3" s="2243"/>
      <c r="C3" s="2243"/>
      <c r="D3" s="2243"/>
      <c r="E3" s="2243"/>
    </row>
    <row r="4" spans="1:5" ht="14.25">
      <c r="A4" s="1128"/>
      <c r="B4" s="1128"/>
      <c r="C4" s="1128"/>
      <c r="D4" s="1128"/>
      <c r="E4" s="1128"/>
    </row>
    <row r="5" spans="1:5" ht="13.5" thickBot="1">
      <c r="D5" s="2222" t="s">
        <v>558</v>
      </c>
      <c r="E5" s="2222"/>
    </row>
    <row r="6" spans="1:5" s="1129" customFormat="1" ht="12.75" customHeight="1">
      <c r="A6" s="2223" t="s">
        <v>485</v>
      </c>
      <c r="B6" s="2226" t="s">
        <v>559</v>
      </c>
      <c r="C6" s="2227"/>
      <c r="D6" s="2227"/>
      <c r="E6" s="2228"/>
    </row>
    <row r="7" spans="1:5" s="1129" customFormat="1" ht="13.5" thickBot="1">
      <c r="A7" s="2224"/>
      <c r="B7" s="2229"/>
      <c r="C7" s="2230"/>
      <c r="D7" s="2230"/>
      <c r="E7" s="2231"/>
    </row>
    <row r="8" spans="1:5" ht="39" thickBot="1">
      <c r="A8" s="2225"/>
      <c r="B8" s="1190" t="s">
        <v>560</v>
      </c>
      <c r="C8" s="1131" t="s">
        <v>561</v>
      </c>
      <c r="D8" s="1131" t="s">
        <v>562</v>
      </c>
      <c r="E8" s="1191" t="s">
        <v>537</v>
      </c>
    </row>
    <row r="9" spans="1:5">
      <c r="A9" s="1133" t="s">
        <v>12</v>
      </c>
      <c r="B9" s="1206">
        <v>1.5646945963635888</v>
      </c>
      <c r="C9" s="1207">
        <v>4.3510099248344307</v>
      </c>
      <c r="D9" s="1207">
        <v>1.2859729768798416</v>
      </c>
      <c r="E9" s="1208">
        <v>1.8212510891060787</v>
      </c>
    </row>
    <row r="10" spans="1:5">
      <c r="A10" s="1137" t="s">
        <v>497</v>
      </c>
      <c r="B10" s="1209">
        <v>0.24608724745664617</v>
      </c>
      <c r="C10" s="1210">
        <v>0.57425148022282169</v>
      </c>
      <c r="D10" s="1210">
        <v>2.4711497539566429</v>
      </c>
      <c r="E10" s="1211">
        <v>0.26696112077282275</v>
      </c>
    </row>
    <row r="11" spans="1:5">
      <c r="A11" s="1137" t="s">
        <v>498</v>
      </c>
      <c r="B11" s="1209">
        <v>1.9582255212350059</v>
      </c>
      <c r="C11" s="1210">
        <v>2.3789539087036893</v>
      </c>
      <c r="D11" s="1210">
        <v>1.9312560961925231</v>
      </c>
      <c r="E11" s="1211">
        <v>1.9819595792854001</v>
      </c>
    </row>
    <row r="12" spans="1:5" ht="25.5">
      <c r="A12" s="1137" t="s">
        <v>499</v>
      </c>
      <c r="B12" s="1209">
        <v>1.0628375181271053</v>
      </c>
      <c r="C12" s="1210">
        <v>1.4996480909166772</v>
      </c>
      <c r="D12" s="1210">
        <v>1.1155541017437762</v>
      </c>
      <c r="E12" s="1211">
        <v>1.0924083400091966</v>
      </c>
    </row>
    <row r="13" spans="1:5" ht="38.25">
      <c r="A13" s="1137" t="s">
        <v>500</v>
      </c>
      <c r="B13" s="1209">
        <v>0.73567472517679111</v>
      </c>
      <c r="C13" s="1210">
        <v>0.873078520470839</v>
      </c>
      <c r="D13" s="1210">
        <v>1.768355358356011</v>
      </c>
      <c r="E13" s="1211">
        <v>0.79925569293235244</v>
      </c>
    </row>
    <row r="14" spans="1:5" ht="25.5">
      <c r="A14" s="1137" t="s">
        <v>501</v>
      </c>
      <c r="B14" s="1209">
        <v>1.5314659224794365</v>
      </c>
      <c r="C14" s="1210">
        <v>0.69639299375020591</v>
      </c>
      <c r="D14" s="1210">
        <v>1.0018841164795724</v>
      </c>
      <c r="E14" s="1211">
        <v>1.4432752541416554</v>
      </c>
    </row>
    <row r="15" spans="1:5">
      <c r="A15" s="1137" t="s">
        <v>502</v>
      </c>
      <c r="B15" s="1209">
        <v>2.027448426454681</v>
      </c>
      <c r="C15" s="1210">
        <v>1.0560012189491463</v>
      </c>
      <c r="D15" s="1210">
        <v>1.7886184311543536</v>
      </c>
      <c r="E15" s="1211">
        <v>1.9986868256042574</v>
      </c>
    </row>
    <row r="16" spans="1:5" ht="25.5">
      <c r="A16" s="1137" t="s">
        <v>503</v>
      </c>
      <c r="B16" s="1209">
        <v>1.5168958048390653</v>
      </c>
      <c r="C16" s="1210">
        <v>0.17011706663146725</v>
      </c>
      <c r="D16" s="1210">
        <v>2.9039551043811257E-2</v>
      </c>
      <c r="E16" s="1211">
        <v>1.198088584807856</v>
      </c>
    </row>
    <row r="17" spans="1:5" ht="38.25">
      <c r="A17" s="1137" t="s">
        <v>504</v>
      </c>
      <c r="B17" s="1209">
        <v>0.60905868557113163</v>
      </c>
      <c r="C17" s="1210">
        <v>0.55116336801245736</v>
      </c>
      <c r="D17" s="1210">
        <v>2.5031455571020436</v>
      </c>
      <c r="E17" s="1211">
        <v>0.86883551393438929</v>
      </c>
    </row>
    <row r="18" spans="1:5">
      <c r="A18" s="1137" t="s">
        <v>14</v>
      </c>
      <c r="B18" s="1209">
        <v>0.93399106047406544</v>
      </c>
      <c r="C18" s="1210">
        <v>1.3404497497201955</v>
      </c>
      <c r="D18" s="1210">
        <v>1.1091793435433959</v>
      </c>
      <c r="E18" s="1211">
        <v>0.96652594022423088</v>
      </c>
    </row>
    <row r="19" spans="1:5" ht="25.5">
      <c r="A19" s="1137" t="s">
        <v>505</v>
      </c>
      <c r="B19" s="1209">
        <v>1.9899027328919099</v>
      </c>
      <c r="C19" s="1210">
        <v>3.2663150766075861</v>
      </c>
      <c r="D19" s="1210">
        <v>1.110139825766381</v>
      </c>
      <c r="E19" s="1211">
        <v>2.0163572378765435</v>
      </c>
    </row>
    <row r="20" spans="1:5">
      <c r="A20" s="1137" t="s">
        <v>506</v>
      </c>
      <c r="B20" s="1209">
        <v>1.5515682675685398</v>
      </c>
      <c r="C20" s="1210">
        <v>1.5567590588908005</v>
      </c>
      <c r="D20" s="1210">
        <v>1.7048840974867516</v>
      </c>
      <c r="E20" s="1211">
        <v>1.565928943376105</v>
      </c>
    </row>
    <row r="21" spans="1:5" ht="25.5">
      <c r="A21" s="1137" t="s">
        <v>16</v>
      </c>
      <c r="B21" s="1209">
        <v>2.7650864568844726</v>
      </c>
      <c r="C21" s="1210">
        <v>2.2267814583273005</v>
      </c>
      <c r="D21" s="1210">
        <v>2.7612985800053909</v>
      </c>
      <c r="E21" s="1211">
        <v>2.6981194722247612</v>
      </c>
    </row>
    <row r="22" spans="1:5">
      <c r="A22" s="1137" t="s">
        <v>507</v>
      </c>
      <c r="B22" s="1209">
        <v>0.59571137123801221</v>
      </c>
      <c r="C22" s="1210">
        <v>0.55629399666265666</v>
      </c>
      <c r="D22" s="1210">
        <v>1.5694481437291761</v>
      </c>
      <c r="E22" s="1211">
        <v>0.63098013018888865</v>
      </c>
    </row>
    <row r="23" spans="1:5" ht="25.5">
      <c r="A23" s="1137" t="s">
        <v>508</v>
      </c>
      <c r="B23" s="1209">
        <v>3.513789796474112</v>
      </c>
      <c r="C23" s="1210">
        <v>0.10725403022575282</v>
      </c>
      <c r="D23" s="1210">
        <v>1.4772163302615948</v>
      </c>
      <c r="E23" s="1211">
        <v>1.4771076821596707</v>
      </c>
    </row>
    <row r="24" spans="1:5">
      <c r="A24" s="1137" t="s">
        <v>509</v>
      </c>
      <c r="B24" s="1209">
        <v>1.4160663617490838</v>
      </c>
      <c r="C24" s="1210">
        <v>0.44471707385962433</v>
      </c>
      <c r="D24" s="1210">
        <v>1.7752527856870612</v>
      </c>
      <c r="E24" s="1211">
        <v>1.2439189821951064</v>
      </c>
    </row>
    <row r="25" spans="1:5">
      <c r="A25" s="1137" t="s">
        <v>510</v>
      </c>
      <c r="B25" s="1209">
        <v>2.0584939461385163</v>
      </c>
      <c r="C25" s="1210">
        <v>1.5112640445315555</v>
      </c>
      <c r="D25" s="1210">
        <v>2.2116633876309066</v>
      </c>
      <c r="E25" s="1211">
        <v>2.031341160030145</v>
      </c>
    </row>
    <row r="26" spans="1:5" ht="25.5">
      <c r="A26" s="1137" t="s">
        <v>511</v>
      </c>
      <c r="B26" s="1209">
        <v>1.1830932793578239</v>
      </c>
      <c r="C26" s="1210">
        <v>3.4498258243914091</v>
      </c>
      <c r="D26" s="1210">
        <v>3.1689151289337034</v>
      </c>
      <c r="E26" s="1211">
        <v>1.9281326570587161</v>
      </c>
    </row>
    <row r="27" spans="1:5" ht="25.5">
      <c r="A27" s="1137" t="s">
        <v>512</v>
      </c>
      <c r="B27" s="1209">
        <v>0.20092984640929848</v>
      </c>
      <c r="C27" s="1210">
        <v>0.56900147225436681</v>
      </c>
      <c r="D27" s="1210">
        <v>9.4911451782861422E-2</v>
      </c>
      <c r="E27" s="1211">
        <v>0.15403648171059275</v>
      </c>
    </row>
    <row r="28" spans="1:5">
      <c r="A28" s="1137" t="s">
        <v>513</v>
      </c>
      <c r="B28" s="1209">
        <v>0.63566699736711563</v>
      </c>
      <c r="C28" s="1210">
        <v>0.15182367922093948</v>
      </c>
      <c r="D28" s="1210">
        <v>1.3379711788205202</v>
      </c>
      <c r="E28" s="1211">
        <v>0.73172089514481042</v>
      </c>
    </row>
    <row r="29" spans="1:5" ht="25.5">
      <c r="A29" s="1137" t="s">
        <v>514</v>
      </c>
      <c r="B29" s="1209">
        <v>1.2374038934079539</v>
      </c>
      <c r="C29" s="1210">
        <v>0.2611555573907568</v>
      </c>
      <c r="D29" s="1210">
        <v>1.9440133283968899</v>
      </c>
      <c r="E29" s="1211">
        <v>1.1744329454901929</v>
      </c>
    </row>
    <row r="30" spans="1:5">
      <c r="A30" s="1137" t="s">
        <v>515</v>
      </c>
      <c r="B30" s="1209">
        <v>0.65971411361990318</v>
      </c>
      <c r="C30" s="1210">
        <v>0.27457104335991656</v>
      </c>
      <c r="D30" s="1210">
        <v>3.7816366167649229</v>
      </c>
      <c r="E30" s="1211">
        <v>0.72633472824395318</v>
      </c>
    </row>
    <row r="31" spans="1:5">
      <c r="A31" s="1137" t="s">
        <v>516</v>
      </c>
      <c r="B31" s="1209">
        <v>0.59279604939197961</v>
      </c>
      <c r="C31" s="1210">
        <v>0.82282637891368582</v>
      </c>
      <c r="D31" s="1210">
        <v>1.7244047440624282</v>
      </c>
      <c r="E31" s="1211">
        <v>0.77776137686084135</v>
      </c>
    </row>
    <row r="32" spans="1:5" ht="25.5">
      <c r="A32" s="1137" t="s">
        <v>517</v>
      </c>
      <c r="B32" s="1209" t="e">
        <v>#DIV/0!</v>
      </c>
      <c r="C32" s="1210" t="e">
        <v>#DIV/0!</v>
      </c>
      <c r="D32" s="1210">
        <v>5.0250489236790603</v>
      </c>
      <c r="E32" s="1211" t="e">
        <v>#DIV/0!</v>
      </c>
    </row>
    <row r="33" spans="1:5" ht="25.5">
      <c r="A33" s="1137" t="s">
        <v>518</v>
      </c>
      <c r="B33" s="1209">
        <v>2.56906639579777</v>
      </c>
      <c r="C33" s="1210">
        <v>2.7397260273972603E-3</v>
      </c>
      <c r="D33" s="1210">
        <v>0.21776843062581708</v>
      </c>
      <c r="E33" s="1211">
        <v>2.5577142299438496</v>
      </c>
    </row>
    <row r="34" spans="1:5" ht="25.5">
      <c r="A34" s="1137" t="s">
        <v>519</v>
      </c>
      <c r="B34" s="1209">
        <v>2.7272691689598751</v>
      </c>
      <c r="C34" s="1210">
        <v>1.258449465143207</v>
      </c>
      <c r="D34" s="1210">
        <v>3.6336241778614835</v>
      </c>
      <c r="E34" s="1211">
        <v>2.4241304966198767</v>
      </c>
    </row>
    <row r="35" spans="1:5" ht="25.5">
      <c r="A35" s="1137" t="s">
        <v>520</v>
      </c>
      <c r="B35" s="1209">
        <v>2.512672972887469</v>
      </c>
      <c r="C35" s="1210">
        <v>1.1319516652264454</v>
      </c>
      <c r="D35" s="1210" t="e">
        <v>#DIV/0!</v>
      </c>
      <c r="E35" s="1211" t="e">
        <v>#DIV/0!</v>
      </c>
    </row>
    <row r="36" spans="1:5">
      <c r="A36" s="1137" t="s">
        <v>7</v>
      </c>
      <c r="B36" s="1209">
        <v>1.4494923421148536</v>
      </c>
      <c r="C36" s="1210">
        <v>0.52247833366610941</v>
      </c>
      <c r="D36" s="1210">
        <v>1.7818724069422223</v>
      </c>
      <c r="E36" s="1211">
        <v>1.3136518119548288</v>
      </c>
    </row>
    <row r="37" spans="1:5">
      <c r="A37" s="1137" t="s">
        <v>521</v>
      </c>
      <c r="B37" s="1209">
        <v>0.92059549508484351</v>
      </c>
      <c r="C37" s="1210">
        <v>0.96597173742387155</v>
      </c>
      <c r="D37" s="1210">
        <v>0.73529808672025354</v>
      </c>
      <c r="E37" s="1211">
        <v>0.92098528774397903</v>
      </c>
    </row>
    <row r="38" spans="1:5" ht="25.5">
      <c r="A38" s="1137" t="s">
        <v>522</v>
      </c>
      <c r="B38" s="1209">
        <v>0.87454253053789044</v>
      </c>
      <c r="C38" s="1210">
        <v>0.73648025242020188</v>
      </c>
      <c r="D38" s="1210">
        <v>0.48319747834414906</v>
      </c>
      <c r="E38" s="1211">
        <v>0.80895946756486659</v>
      </c>
    </row>
    <row r="39" spans="1:5">
      <c r="A39" s="1137" t="s">
        <v>9</v>
      </c>
      <c r="B39" s="1209">
        <v>2.6943456408555022</v>
      </c>
      <c r="C39" s="1210">
        <v>2.0799219496654984</v>
      </c>
      <c r="D39" s="1210">
        <v>5.0228632822992205</v>
      </c>
      <c r="E39" s="1211">
        <v>2.7246197114801793</v>
      </c>
    </row>
    <row r="40" spans="1:5">
      <c r="A40" s="1137" t="s">
        <v>10</v>
      </c>
      <c r="B40" s="1209">
        <v>0.57420377427587233</v>
      </c>
      <c r="C40" s="1210">
        <v>0.18497357071544046</v>
      </c>
      <c r="D40" s="1210">
        <v>1.7021877246196566</v>
      </c>
      <c r="E40" s="1211">
        <v>1.2561845700669088</v>
      </c>
    </row>
    <row r="41" spans="1:5">
      <c r="A41" s="1137" t="s">
        <v>523</v>
      </c>
      <c r="B41" s="1209">
        <v>0.84087711124235087</v>
      </c>
      <c r="C41" s="1210">
        <v>0.54231569374182909</v>
      </c>
      <c r="D41" s="1210">
        <v>0.91447757185065814</v>
      </c>
      <c r="E41" s="1211">
        <v>0.80516492281321184</v>
      </c>
    </row>
    <row r="42" spans="1:5">
      <c r="A42" s="1137" t="s">
        <v>524</v>
      </c>
      <c r="B42" s="1209">
        <v>1.0192885171174135</v>
      </c>
      <c r="C42" s="1210">
        <v>0.45357686453576862</v>
      </c>
      <c r="D42" s="1210">
        <v>1.2866990720282809</v>
      </c>
      <c r="E42" s="1211">
        <v>0.97631119287028278</v>
      </c>
    </row>
    <row r="43" spans="1:5">
      <c r="A43" s="1137" t="s">
        <v>516</v>
      </c>
      <c r="B43" s="1209">
        <v>0.99605524125686951</v>
      </c>
      <c r="C43" s="1210">
        <v>1.6144217548505373</v>
      </c>
      <c r="D43" s="1210">
        <v>0.62477090222012288</v>
      </c>
      <c r="E43" s="1211">
        <v>1.011000029115048</v>
      </c>
    </row>
    <row r="44" spans="1:5" ht="13.5" thickBot="1">
      <c r="A44" s="1141" t="s">
        <v>17</v>
      </c>
      <c r="B44" s="1212">
        <v>2.336873108820646</v>
      </c>
      <c r="C44" s="1213">
        <v>4.0542675397030523</v>
      </c>
      <c r="D44" s="1213">
        <v>0.83192151055164754</v>
      </c>
      <c r="E44" s="1214">
        <v>2.566891786043759</v>
      </c>
    </row>
    <row r="45" spans="1:5" ht="13.5" thickBot="1">
      <c r="A45" s="1145" t="s">
        <v>525</v>
      </c>
      <c r="B45" s="1215">
        <v>1.5766446864774697</v>
      </c>
      <c r="C45" s="1216">
        <v>1.7150946624661561</v>
      </c>
      <c r="D45" s="1216">
        <v>1.3891121670217246</v>
      </c>
      <c r="E45" s="1217">
        <v>1.5529446607596782</v>
      </c>
    </row>
    <row r="46" spans="1:5">
      <c r="A46" s="1149"/>
    </row>
    <row r="47" spans="1:5" s="1218" customFormat="1">
      <c r="A47" s="2242" t="s">
        <v>563</v>
      </c>
      <c r="B47" s="2242"/>
      <c r="C47" s="2242"/>
      <c r="D47" s="2242"/>
      <c r="E47" s="2242"/>
    </row>
  </sheetData>
  <mergeCells count="6">
    <mergeCell ref="A47:E47"/>
    <mergeCell ref="D1:E1"/>
    <mergeCell ref="A3:E3"/>
    <mergeCell ref="D5:E5"/>
    <mergeCell ref="A6:A8"/>
    <mergeCell ref="B6:E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heetViews>
  <sheetFormatPr defaultRowHeight="15"/>
  <cols>
    <col min="1" max="1" width="5" style="1219" customWidth="1"/>
    <col min="2" max="2" width="9.140625" style="1219"/>
    <col min="3" max="3" width="17.7109375" style="1219" bestFit="1" customWidth="1"/>
    <col min="4" max="4" width="15.5703125" style="1219" bestFit="1" customWidth="1"/>
    <col min="5" max="5" width="24.28515625" style="1219" customWidth="1"/>
    <col min="6" max="6" width="18.42578125" style="1219" bestFit="1" customWidth="1"/>
    <col min="7" max="7" width="24.7109375" style="1219" bestFit="1" customWidth="1"/>
    <col min="8" max="8" width="22.5703125" style="1219" customWidth="1"/>
    <col min="9" max="9" width="20.28515625" style="1219" customWidth="1"/>
    <col min="11" max="17" width="11.140625" bestFit="1" customWidth="1"/>
  </cols>
  <sheetData>
    <row r="1" spans="1:17">
      <c r="I1" s="1220" t="s">
        <v>564</v>
      </c>
    </row>
    <row r="3" spans="1:17" ht="15" customHeight="1">
      <c r="A3" s="1221"/>
      <c r="B3" s="2244" t="s">
        <v>565</v>
      </c>
      <c r="C3" s="2244"/>
      <c r="D3" s="2244"/>
      <c r="E3" s="2244"/>
      <c r="F3" s="2244"/>
      <c r="G3" s="2244"/>
      <c r="H3" s="2244"/>
      <c r="I3" s="2244"/>
    </row>
    <row r="4" spans="1:17">
      <c r="A4" s="1221"/>
      <c r="B4" s="1222"/>
      <c r="C4" s="1222"/>
      <c r="D4" s="1222"/>
      <c r="E4" s="1222"/>
      <c r="F4" s="1222"/>
      <c r="G4" s="1222"/>
      <c r="H4" s="1222"/>
      <c r="I4" s="1222"/>
    </row>
    <row r="5" spans="1:17" ht="15.75" thickBot="1">
      <c r="H5" s="2245" t="s">
        <v>0</v>
      </c>
      <c r="I5" s="2245"/>
    </row>
    <row r="6" spans="1:17" ht="51.75" thickBot="1">
      <c r="B6" s="1223"/>
      <c r="C6" s="1224" t="s">
        <v>566</v>
      </c>
      <c r="D6" s="1224" t="s">
        <v>567</v>
      </c>
      <c r="E6" s="1224" t="s">
        <v>568</v>
      </c>
      <c r="F6" s="1224" t="s">
        <v>562</v>
      </c>
      <c r="G6" s="1224" t="s">
        <v>569</v>
      </c>
      <c r="H6" s="1224" t="s">
        <v>537</v>
      </c>
      <c r="I6" s="1182" t="s">
        <v>570</v>
      </c>
    </row>
    <row r="7" spans="1:17">
      <c r="B7" s="1225" t="s">
        <v>543</v>
      </c>
      <c r="C7" s="1226">
        <v>321058971</v>
      </c>
      <c r="D7" s="1226">
        <v>1126073</v>
      </c>
      <c r="E7" s="1226">
        <v>0</v>
      </c>
      <c r="F7" s="1226">
        <v>61697136</v>
      </c>
      <c r="G7" s="1227">
        <v>59114540</v>
      </c>
      <c r="H7" s="1226">
        <v>442996720</v>
      </c>
      <c r="I7" s="1228">
        <v>2305315.4899999998</v>
      </c>
      <c r="K7" s="1229"/>
      <c r="L7" s="1229"/>
      <c r="M7" s="1229"/>
      <c r="N7" s="1229"/>
      <c r="O7" s="1229"/>
      <c r="P7" s="1229"/>
    </row>
    <row r="8" spans="1:17">
      <c r="B8" s="1230" t="s">
        <v>544</v>
      </c>
      <c r="C8" s="1231">
        <v>32060162</v>
      </c>
      <c r="D8" s="1231">
        <v>198978</v>
      </c>
      <c r="E8" s="1231">
        <v>0</v>
      </c>
      <c r="F8" s="1231">
        <v>85721</v>
      </c>
      <c r="G8" s="1232">
        <v>1854911</v>
      </c>
      <c r="H8" s="1231">
        <v>34199772</v>
      </c>
      <c r="I8" s="1233">
        <v>3214961.77</v>
      </c>
      <c r="K8" s="1229"/>
      <c r="L8" s="1229"/>
      <c r="M8" s="1229"/>
      <c r="N8" s="1229"/>
      <c r="O8" s="1229"/>
      <c r="P8" s="1229"/>
    </row>
    <row r="9" spans="1:17">
      <c r="B9" s="1230" t="s">
        <v>545</v>
      </c>
      <c r="C9" s="1231">
        <v>5392463</v>
      </c>
      <c r="D9" s="1231">
        <v>62122</v>
      </c>
      <c r="E9" s="1231">
        <v>551</v>
      </c>
      <c r="F9" s="1231">
        <v>48504</v>
      </c>
      <c r="G9" s="1232">
        <v>494423</v>
      </c>
      <c r="H9" s="1231">
        <v>5998063</v>
      </c>
      <c r="I9" s="1233">
        <v>1860965.2699999993</v>
      </c>
      <c r="K9" s="1229"/>
      <c r="L9" s="1229"/>
      <c r="M9" s="1229"/>
      <c r="N9" s="1229"/>
      <c r="O9" s="1229"/>
      <c r="P9" s="1229"/>
    </row>
    <row r="10" spans="1:17">
      <c r="B10" s="1230" t="s">
        <v>546</v>
      </c>
      <c r="C10" s="1231">
        <v>0</v>
      </c>
      <c r="D10" s="1231">
        <v>0</v>
      </c>
      <c r="E10" s="1231">
        <v>1445153</v>
      </c>
      <c r="F10" s="1231">
        <v>12498</v>
      </c>
      <c r="G10" s="1232">
        <v>117936</v>
      </c>
      <c r="H10" s="1231">
        <v>1575587</v>
      </c>
      <c r="I10" s="1233">
        <v>527856.83999999985</v>
      </c>
      <c r="K10" s="1229"/>
      <c r="L10" s="1229"/>
      <c r="M10" s="1229"/>
      <c r="N10" s="1229"/>
      <c r="O10" s="1229"/>
      <c r="P10" s="1229"/>
    </row>
    <row r="11" spans="1:17">
      <c r="B11" s="1230" t="s">
        <v>547</v>
      </c>
      <c r="C11" s="1231">
        <v>0</v>
      </c>
      <c r="D11" s="1231">
        <v>0</v>
      </c>
      <c r="E11" s="1231">
        <v>2069855</v>
      </c>
      <c r="F11" s="1231">
        <v>80350</v>
      </c>
      <c r="G11" s="1232">
        <v>430392</v>
      </c>
      <c r="H11" s="1231">
        <v>2580597</v>
      </c>
      <c r="I11" s="1233">
        <v>1384449.3800000004</v>
      </c>
      <c r="K11" s="1229"/>
      <c r="L11" s="1229"/>
      <c r="M11" s="1229"/>
      <c r="N11" s="1229"/>
      <c r="O11" s="1229"/>
      <c r="P11" s="1229"/>
    </row>
    <row r="12" spans="1:17" ht="15.75" thickBot="1">
      <c r="B12" s="1225" t="s">
        <v>548</v>
      </c>
      <c r="C12" s="1226">
        <v>0</v>
      </c>
      <c r="D12" s="1226">
        <v>0</v>
      </c>
      <c r="E12" s="1226">
        <v>11953607</v>
      </c>
      <c r="F12" s="1226">
        <v>377570</v>
      </c>
      <c r="G12" s="1227">
        <v>28157</v>
      </c>
      <c r="H12" s="1226">
        <v>12359334</v>
      </c>
      <c r="I12" s="1228">
        <v>11365199.75</v>
      </c>
      <c r="K12" s="1229"/>
      <c r="L12" s="1229"/>
      <c r="M12" s="1229"/>
      <c r="N12" s="1229"/>
      <c r="O12" s="1229"/>
      <c r="P12" s="1229"/>
    </row>
    <row r="13" spans="1:17" ht="15.75" thickBot="1">
      <c r="B13" s="1234"/>
      <c r="C13" s="1235">
        <v>358511596</v>
      </c>
      <c r="D13" s="1235">
        <v>1387173</v>
      </c>
      <c r="E13" s="1235">
        <v>15469166</v>
      </c>
      <c r="F13" s="1235">
        <v>62301779</v>
      </c>
      <c r="G13" s="1236">
        <v>62040359</v>
      </c>
      <c r="H13" s="1235">
        <v>499710073</v>
      </c>
      <c r="I13" s="1237">
        <v>20658748.499999996</v>
      </c>
      <c r="K13" s="1229"/>
      <c r="L13" s="1229"/>
      <c r="M13" s="1229"/>
      <c r="N13" s="1229"/>
      <c r="O13" s="1229"/>
      <c r="P13" s="1229"/>
    </row>
    <row r="14" spans="1:17">
      <c r="E14" s="1238"/>
      <c r="F14" s="1238"/>
      <c r="K14" s="1229"/>
      <c r="L14" s="1229"/>
      <c r="M14" s="1229"/>
      <c r="N14" s="1229"/>
      <c r="O14" s="1229"/>
      <c r="P14" s="1229"/>
      <c r="Q14" s="1229"/>
    </row>
    <row r="15" spans="1:17">
      <c r="C15" s="1219">
        <v>320873540</v>
      </c>
    </row>
    <row r="16" spans="1:17">
      <c r="C16" s="1219">
        <v>32060162</v>
      </c>
      <c r="D16" s="1219">
        <v>5392463</v>
      </c>
    </row>
    <row r="17" spans="1:17" ht="15" customHeight="1">
      <c r="A17" s="1221"/>
      <c r="B17" s="2244" t="s">
        <v>571</v>
      </c>
      <c r="C17" s="2244"/>
      <c r="D17" s="2244"/>
      <c r="E17" s="2244"/>
      <c r="F17" s="2244"/>
      <c r="G17" s="2244"/>
      <c r="H17" s="2244"/>
      <c r="I17" s="2244"/>
    </row>
    <row r="18" spans="1:17">
      <c r="A18" s="1221"/>
      <c r="B18" s="1222"/>
      <c r="C18" s="1222"/>
      <c r="D18" s="1222"/>
      <c r="E18" s="1222"/>
      <c r="F18" s="1222"/>
      <c r="G18" s="1222"/>
      <c r="H18" s="1222"/>
      <c r="I18" s="1222"/>
    </row>
    <row r="19" spans="1:17" ht="15.75" thickBot="1">
      <c r="H19" s="2245" t="s">
        <v>0</v>
      </c>
      <c r="I19" s="2245"/>
    </row>
    <row r="20" spans="1:17" ht="51.75" thickBot="1">
      <c r="B20" s="1223"/>
      <c r="C20" s="1224" t="s">
        <v>566</v>
      </c>
      <c r="D20" s="1224" t="s">
        <v>567</v>
      </c>
      <c r="E20" s="1224" t="s">
        <v>568</v>
      </c>
      <c r="F20" s="1224" t="s">
        <v>562</v>
      </c>
      <c r="G20" s="1224" t="s">
        <v>569</v>
      </c>
      <c r="H20" s="1224" t="s">
        <v>537</v>
      </c>
      <c r="I20" s="1182" t="s">
        <v>570</v>
      </c>
    </row>
    <row r="21" spans="1:17">
      <c r="B21" s="1225" t="s">
        <v>543</v>
      </c>
      <c r="C21" s="1226">
        <v>313623.89899999998</v>
      </c>
      <c r="D21" s="1226">
        <v>1104.3599999999999</v>
      </c>
      <c r="E21" s="1226">
        <v>0</v>
      </c>
      <c r="F21" s="1226">
        <v>61772.35</v>
      </c>
      <c r="G21" s="1226">
        <v>59507.737000000001</v>
      </c>
      <c r="H21" s="1226">
        <v>436008.34600000002</v>
      </c>
      <c r="I21" s="1239">
        <v>2142.4554099999996</v>
      </c>
      <c r="K21" s="1229"/>
      <c r="L21" s="1229"/>
      <c r="M21" s="1229"/>
      <c r="N21" s="1229"/>
      <c r="O21" s="1229"/>
      <c r="P21" s="1229"/>
    </row>
    <row r="22" spans="1:17">
      <c r="B22" s="1230" t="s">
        <v>544</v>
      </c>
      <c r="C22" s="1231">
        <v>32836.47</v>
      </c>
      <c r="D22" s="1231">
        <v>214.15299999999999</v>
      </c>
      <c r="E22" s="1231">
        <v>0</v>
      </c>
      <c r="F22" s="1231">
        <v>89.838999999999999</v>
      </c>
      <c r="G22" s="1231">
        <v>1907.346</v>
      </c>
      <c r="H22" s="1231">
        <v>35047.807999999997</v>
      </c>
      <c r="I22" s="1240">
        <v>3257.8007700000003</v>
      </c>
      <c r="K22" s="1229"/>
      <c r="L22" s="1229"/>
      <c r="M22" s="1229"/>
      <c r="N22" s="1229"/>
      <c r="O22" s="1229"/>
      <c r="P22" s="1229"/>
    </row>
    <row r="23" spans="1:17">
      <c r="B23" s="1230" t="s">
        <v>545</v>
      </c>
      <c r="C23" s="1231">
        <v>5097.6769999999997</v>
      </c>
      <c r="D23" s="1231">
        <v>60.838999999999999</v>
      </c>
      <c r="E23" s="1231">
        <v>0.504</v>
      </c>
      <c r="F23" s="1231">
        <v>39.543999999999997</v>
      </c>
      <c r="G23" s="1231">
        <v>553.07799999999997</v>
      </c>
      <c r="H23" s="1231">
        <v>5751.6419999999998</v>
      </c>
      <c r="I23" s="1240">
        <v>1743.2712900000004</v>
      </c>
      <c r="K23" s="1229"/>
      <c r="L23" s="1229"/>
      <c r="M23" s="1229"/>
      <c r="N23" s="1229"/>
      <c r="O23" s="1229"/>
      <c r="P23" s="1229"/>
    </row>
    <row r="24" spans="1:17">
      <c r="B24" s="1230" t="s">
        <v>546</v>
      </c>
      <c r="C24" s="1231">
        <v>0</v>
      </c>
      <c r="D24" s="1231">
        <v>0</v>
      </c>
      <c r="E24" s="1231">
        <v>1140.18</v>
      </c>
      <c r="F24" s="1231">
        <v>12.893000000000001</v>
      </c>
      <c r="G24" s="1231">
        <v>18.721</v>
      </c>
      <c r="H24" s="1231">
        <v>1171.7940000000001</v>
      </c>
      <c r="I24" s="1240">
        <v>379.55030000000005</v>
      </c>
      <c r="K24" s="1229"/>
      <c r="L24" s="1229"/>
      <c r="M24" s="1229"/>
      <c r="N24" s="1229"/>
      <c r="O24" s="1229"/>
      <c r="P24" s="1229"/>
    </row>
    <row r="25" spans="1:17">
      <c r="B25" s="1230" t="s">
        <v>547</v>
      </c>
      <c r="C25" s="1231">
        <v>0</v>
      </c>
      <c r="D25" s="1231">
        <v>0</v>
      </c>
      <c r="E25" s="1231">
        <v>1845.1120000000001</v>
      </c>
      <c r="F25" s="1231">
        <v>74.926000000000002</v>
      </c>
      <c r="G25" s="1231">
        <v>423.47899999999998</v>
      </c>
      <c r="H25" s="1231">
        <v>2343.5169999999998</v>
      </c>
      <c r="I25" s="1240">
        <v>1254.5829400000002</v>
      </c>
      <c r="K25" s="1229"/>
      <c r="L25" s="1229"/>
      <c r="M25" s="1229"/>
      <c r="N25" s="1229"/>
      <c r="O25" s="1229"/>
      <c r="P25" s="1229"/>
    </row>
    <row r="26" spans="1:17" ht="15.75" thickBot="1">
      <c r="B26" s="1225" t="s">
        <v>548</v>
      </c>
      <c r="C26" s="1226">
        <v>0</v>
      </c>
      <c r="D26" s="1226">
        <v>0</v>
      </c>
      <c r="E26" s="1226">
        <v>12156.304</v>
      </c>
      <c r="F26" s="1226">
        <v>383.94200000000001</v>
      </c>
      <c r="G26" s="1226">
        <v>26.114000000000001</v>
      </c>
      <c r="H26" s="1226">
        <v>12566.36</v>
      </c>
      <c r="I26" s="1239">
        <v>11400.181279999995</v>
      </c>
      <c r="K26" s="1229"/>
      <c r="L26" s="1229"/>
      <c r="M26" s="1229"/>
      <c r="N26" s="1229"/>
      <c r="O26" s="1229"/>
      <c r="P26" s="1229"/>
    </row>
    <row r="27" spans="1:17" ht="15.75" thickBot="1">
      <c r="B27" s="1234"/>
      <c r="C27" s="1235">
        <v>351558.04599999997</v>
      </c>
      <c r="D27" s="1235">
        <v>1379.3520000000001</v>
      </c>
      <c r="E27" s="1235">
        <v>15142.1</v>
      </c>
      <c r="F27" s="1235">
        <v>62373.493999999999</v>
      </c>
      <c r="G27" s="1235">
        <v>62436.474999999999</v>
      </c>
      <c r="H27" s="1235">
        <v>492889.467</v>
      </c>
      <c r="I27" s="1241">
        <v>20177.841989999994</v>
      </c>
      <c r="K27" s="1229"/>
      <c r="L27" s="1229"/>
      <c r="M27" s="1229"/>
      <c r="N27" s="1229"/>
      <c r="O27" s="1229"/>
      <c r="P27" s="1229"/>
    </row>
    <row r="28" spans="1:17">
      <c r="E28" s="1238"/>
      <c r="K28" s="1229"/>
      <c r="L28" s="1229"/>
      <c r="M28" s="1229"/>
      <c r="N28" s="1229"/>
      <c r="O28" s="1229"/>
      <c r="P28" s="1229"/>
      <c r="Q28" s="1229"/>
    </row>
  </sheetData>
  <mergeCells count="4">
    <mergeCell ref="B3:I3"/>
    <mergeCell ref="H5:I5"/>
    <mergeCell ref="B17:I17"/>
    <mergeCell ref="H19:I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workbookViewId="0"/>
  </sheetViews>
  <sheetFormatPr defaultColWidth="9.140625" defaultRowHeight="15"/>
  <cols>
    <col min="1" max="1" width="3.28515625" style="1242" customWidth="1"/>
    <col min="2" max="2" width="12.140625" style="1242" customWidth="1"/>
    <col min="3" max="3" width="11" style="1242" customWidth="1"/>
    <col min="4" max="4" width="10.28515625" style="1242" customWidth="1"/>
    <col min="5" max="5" width="11.5703125" style="1242" customWidth="1"/>
    <col min="6" max="7" width="9.140625" style="1242"/>
    <col min="8" max="8" width="10.7109375" style="1242" customWidth="1"/>
    <col min="9" max="9" width="11.42578125" style="1242" customWidth="1"/>
    <col min="10" max="10" width="9.85546875" style="1242" customWidth="1"/>
    <col min="11" max="11" width="9.7109375" style="1242" customWidth="1"/>
    <col min="12" max="14" width="9.140625" style="1242"/>
    <col min="15" max="15" width="10" style="1242" bestFit="1" customWidth="1"/>
    <col min="16" max="16384" width="9.140625" style="1242"/>
  </cols>
  <sheetData>
    <row r="1" spans="2:11">
      <c r="K1" s="1243" t="s">
        <v>572</v>
      </c>
    </row>
    <row r="3" spans="2:11" ht="33.75" customHeight="1">
      <c r="B3" s="2258" t="s">
        <v>573</v>
      </c>
      <c r="C3" s="2258"/>
      <c r="D3" s="2258"/>
      <c r="E3" s="2258"/>
      <c r="F3" s="2258"/>
      <c r="G3" s="2258"/>
      <c r="H3" s="2258"/>
      <c r="I3" s="2258"/>
      <c r="J3" s="2258"/>
      <c r="K3" s="2258"/>
    </row>
    <row r="4" spans="2:11" ht="15.75" thickBot="1"/>
    <row r="5" spans="2:11" ht="15" customHeight="1">
      <c r="B5" s="2247" t="s">
        <v>18</v>
      </c>
      <c r="C5" s="2248"/>
      <c r="D5" s="2248"/>
      <c r="E5" s="2248"/>
      <c r="F5" s="2248"/>
      <c r="G5" s="2248"/>
      <c r="H5" s="2248"/>
      <c r="I5" s="2248"/>
      <c r="J5" s="2248"/>
      <c r="K5" s="2249"/>
    </row>
    <row r="6" spans="2:11" ht="29.25" customHeight="1">
      <c r="B6" s="2259" t="s">
        <v>574</v>
      </c>
      <c r="C6" s="2253" t="s">
        <v>575</v>
      </c>
      <c r="D6" s="2253"/>
      <c r="E6" s="2253"/>
      <c r="F6" s="2254" t="s">
        <v>576</v>
      </c>
      <c r="G6" s="2254"/>
      <c r="H6" s="2254"/>
      <c r="I6" s="2254"/>
      <c r="J6" s="2254"/>
      <c r="K6" s="2255"/>
    </row>
    <row r="7" spans="2:11">
      <c r="B7" s="2259"/>
      <c r="C7" s="2253"/>
      <c r="D7" s="2253"/>
      <c r="E7" s="2253"/>
      <c r="F7" s="2256" t="s">
        <v>577</v>
      </c>
      <c r="G7" s="2256"/>
      <c r="H7" s="2256"/>
      <c r="I7" s="2256" t="s">
        <v>578</v>
      </c>
      <c r="J7" s="2256"/>
      <c r="K7" s="2257"/>
    </row>
    <row r="8" spans="2:11">
      <c r="B8" s="2259"/>
      <c r="C8" s="1244" t="s">
        <v>371</v>
      </c>
      <c r="D8" s="1245" t="s">
        <v>579</v>
      </c>
      <c r="E8" s="1244" t="s">
        <v>317</v>
      </c>
      <c r="F8" s="1245" t="s">
        <v>543</v>
      </c>
      <c r="G8" s="1245" t="s">
        <v>544</v>
      </c>
      <c r="H8" s="1245" t="s">
        <v>545</v>
      </c>
      <c r="I8" s="1245" t="s">
        <v>546</v>
      </c>
      <c r="J8" s="1245" t="s">
        <v>547</v>
      </c>
      <c r="K8" s="1246" t="s">
        <v>548</v>
      </c>
    </row>
    <row r="9" spans="2:11">
      <c r="B9" s="1247" t="s">
        <v>543</v>
      </c>
      <c r="C9" s="1169">
        <v>142187.59099999999</v>
      </c>
      <c r="D9" s="1169">
        <v>60225.536</v>
      </c>
      <c r="E9" s="1169">
        <v>81962.054999999993</v>
      </c>
      <c r="F9" s="1169">
        <v>73871.216</v>
      </c>
      <c r="G9" s="1169">
        <v>6320.63</v>
      </c>
      <c r="H9" s="1169">
        <v>1030.9870000000001</v>
      </c>
      <c r="I9" s="1169">
        <v>259.28699999999998</v>
      </c>
      <c r="J9" s="1169">
        <v>289.61700000000002</v>
      </c>
      <c r="K9" s="1170">
        <v>190.31800000000001</v>
      </c>
    </row>
    <row r="10" spans="2:11">
      <c r="B10" s="1247" t="s">
        <v>544</v>
      </c>
      <c r="C10" s="1169">
        <v>26057.213</v>
      </c>
      <c r="D10" s="1169">
        <v>12143.956</v>
      </c>
      <c r="E10" s="1169">
        <v>13913.257</v>
      </c>
      <c r="F10" s="1169">
        <v>2337.3519999999999</v>
      </c>
      <c r="G10" s="1169">
        <v>9808.9760000000006</v>
      </c>
      <c r="H10" s="1169">
        <v>1137.037</v>
      </c>
      <c r="I10" s="1169">
        <v>226.36099999999999</v>
      </c>
      <c r="J10" s="1169">
        <v>301.322</v>
      </c>
      <c r="K10" s="1170">
        <v>102.209</v>
      </c>
    </row>
    <row r="11" spans="2:11">
      <c r="B11" s="1247" t="s">
        <v>580</v>
      </c>
      <c r="C11" s="1169">
        <v>4951.808</v>
      </c>
      <c r="D11" s="1169">
        <v>1972.2760000000001</v>
      </c>
      <c r="E11" s="1169">
        <v>2979.5320000000002</v>
      </c>
      <c r="F11" s="1169">
        <v>137.892</v>
      </c>
      <c r="G11" s="1169">
        <v>165.036</v>
      </c>
      <c r="H11" s="1169">
        <v>1793.904</v>
      </c>
      <c r="I11" s="1169">
        <v>7.7560000000000002</v>
      </c>
      <c r="J11" s="1169">
        <v>431.72800000000001</v>
      </c>
      <c r="K11" s="1170">
        <v>443.21600000000001</v>
      </c>
    </row>
    <row r="12" spans="2:11">
      <c r="B12" s="1247" t="s">
        <v>546</v>
      </c>
      <c r="C12" s="1169">
        <v>1386.5650000000001</v>
      </c>
      <c r="D12" s="1169">
        <v>773.82799999999997</v>
      </c>
      <c r="E12" s="1169">
        <v>612.73699999999997</v>
      </c>
      <c r="F12" s="1169">
        <v>9.5570000000000004</v>
      </c>
      <c r="G12" s="1169">
        <v>42.701999999999998</v>
      </c>
      <c r="H12" s="1169">
        <v>18.151</v>
      </c>
      <c r="I12" s="1169">
        <v>18.07</v>
      </c>
      <c r="J12" s="1169">
        <v>186.26400000000001</v>
      </c>
      <c r="K12" s="1170">
        <v>337.99299999999999</v>
      </c>
    </row>
    <row r="13" spans="2:11">
      <c r="B13" s="1247" t="s">
        <v>547</v>
      </c>
      <c r="C13" s="1169">
        <v>3422.308</v>
      </c>
      <c r="D13" s="1169">
        <v>1088.6980000000001</v>
      </c>
      <c r="E13" s="1169">
        <v>2333.61</v>
      </c>
      <c r="F13" s="1169">
        <v>23.498999999999999</v>
      </c>
      <c r="G13" s="1169">
        <v>2.3109999999999999</v>
      </c>
      <c r="H13" s="1169">
        <v>0.126</v>
      </c>
      <c r="I13" s="1169">
        <v>5.0449999999999999</v>
      </c>
      <c r="J13" s="1169">
        <v>90.828000000000003</v>
      </c>
      <c r="K13" s="1170">
        <v>2211.8009999999999</v>
      </c>
    </row>
    <row r="14" spans="2:11">
      <c r="B14" s="1247" t="s">
        <v>548</v>
      </c>
      <c r="C14" s="1169">
        <v>11213.902</v>
      </c>
      <c r="D14" s="1169">
        <v>5258.2749999999996</v>
      </c>
      <c r="E14" s="1169">
        <v>5955.6270000000004</v>
      </c>
      <c r="F14" s="1169">
        <v>0.186</v>
      </c>
      <c r="G14" s="1169">
        <v>0.41299999999999998</v>
      </c>
      <c r="H14" s="1169">
        <v>23.587</v>
      </c>
      <c r="I14" s="1169">
        <v>0.41899999999999998</v>
      </c>
      <c r="J14" s="1169">
        <v>23.742999999999999</v>
      </c>
      <c r="K14" s="1170">
        <v>5907.2790000000005</v>
      </c>
    </row>
    <row r="15" spans="2:11" ht="15.75" thickBot="1">
      <c r="B15" s="1248" t="s">
        <v>4</v>
      </c>
      <c r="C15" s="1249">
        <f>SUM(C9:C14)</f>
        <v>189219.38699999996</v>
      </c>
      <c r="D15" s="1249">
        <f t="shared" ref="D15:K15" si="0">SUM(D9:D14)</f>
        <v>81462.568999999989</v>
      </c>
      <c r="E15" s="1249">
        <f t="shared" si="0"/>
        <v>107756.818</v>
      </c>
      <c r="F15" s="1249">
        <f t="shared" si="0"/>
        <v>76379.702000000005</v>
      </c>
      <c r="G15" s="1249">
        <f t="shared" si="0"/>
        <v>16340.067999999999</v>
      </c>
      <c r="H15" s="1249">
        <f t="shared" si="0"/>
        <v>4003.7920000000004</v>
      </c>
      <c r="I15" s="1249">
        <f t="shared" si="0"/>
        <v>516.93799999999999</v>
      </c>
      <c r="J15" s="1249">
        <f t="shared" si="0"/>
        <v>1323.502</v>
      </c>
      <c r="K15" s="1249">
        <f t="shared" si="0"/>
        <v>9192.8160000000007</v>
      </c>
    </row>
    <row r="16" spans="2:11">
      <c r="B16" s="1250"/>
      <c r="C16" s="1251"/>
      <c r="D16" s="1251"/>
      <c r="E16" s="1251"/>
      <c r="F16" s="1251"/>
      <c r="G16" s="1251"/>
      <c r="H16" s="1251"/>
      <c r="I16" s="1251"/>
      <c r="J16" s="1251"/>
      <c r="K16" s="1251"/>
    </row>
    <row r="17" spans="2:11" ht="15.75" thickBot="1">
      <c r="B17" s="1250"/>
      <c r="C17" s="1251"/>
      <c r="D17" s="1251"/>
      <c r="E17" s="1251"/>
      <c r="F17" s="1251"/>
      <c r="G17" s="1251"/>
      <c r="H17" s="1251"/>
      <c r="I17" s="1251"/>
      <c r="J17" s="1251"/>
      <c r="K17" s="1251"/>
    </row>
    <row r="18" spans="2:11" ht="15" customHeight="1">
      <c r="B18" s="2247" t="s">
        <v>581</v>
      </c>
      <c r="C18" s="2248"/>
      <c r="D18" s="2248"/>
      <c r="E18" s="2248"/>
      <c r="F18" s="2248"/>
      <c r="G18" s="2248"/>
      <c r="H18" s="2248"/>
      <c r="I18" s="2248"/>
      <c r="J18" s="2248"/>
      <c r="K18" s="2249"/>
    </row>
    <row r="19" spans="2:11" ht="27.75" customHeight="1">
      <c r="B19" s="2250" t="s">
        <v>574</v>
      </c>
      <c r="C19" s="2253" t="s">
        <v>575</v>
      </c>
      <c r="D19" s="2253"/>
      <c r="E19" s="2253"/>
      <c r="F19" s="2254" t="s">
        <v>576</v>
      </c>
      <c r="G19" s="2254"/>
      <c r="H19" s="2254"/>
      <c r="I19" s="2254"/>
      <c r="J19" s="2254"/>
      <c r="K19" s="2255"/>
    </row>
    <row r="20" spans="2:11">
      <c r="B20" s="2251"/>
      <c r="C20" s="2253"/>
      <c r="D20" s="2253"/>
      <c r="E20" s="2253"/>
      <c r="F20" s="2256" t="s">
        <v>577</v>
      </c>
      <c r="G20" s="2256"/>
      <c r="H20" s="2256"/>
      <c r="I20" s="2256" t="s">
        <v>578</v>
      </c>
      <c r="J20" s="2256"/>
      <c r="K20" s="2257"/>
    </row>
    <row r="21" spans="2:11">
      <c r="B21" s="2252"/>
      <c r="C21" s="1244" t="s">
        <v>371</v>
      </c>
      <c r="D21" s="1245" t="s">
        <v>579</v>
      </c>
      <c r="E21" s="1244" t="s">
        <v>317</v>
      </c>
      <c r="F21" s="1245" t="s">
        <v>543</v>
      </c>
      <c r="G21" s="1245" t="s">
        <v>544</v>
      </c>
      <c r="H21" s="1245" t="s">
        <v>545</v>
      </c>
      <c r="I21" s="1245" t="s">
        <v>546</v>
      </c>
      <c r="J21" s="1245" t="s">
        <v>547</v>
      </c>
      <c r="K21" s="1246" t="s">
        <v>548</v>
      </c>
    </row>
    <row r="22" spans="2:11">
      <c r="B22" s="1247" t="s">
        <v>543</v>
      </c>
      <c r="C22" s="1169">
        <v>27598.078000000001</v>
      </c>
      <c r="D22" s="1169">
        <v>9271.6790000000001</v>
      </c>
      <c r="E22" s="1169">
        <v>18326.399000000001</v>
      </c>
      <c r="F22" s="1169">
        <v>15950.96</v>
      </c>
      <c r="G22" s="1169">
        <v>1506.4159999999999</v>
      </c>
      <c r="H22" s="1169">
        <v>376.29899999999998</v>
      </c>
      <c r="I22" s="1169">
        <v>186.887</v>
      </c>
      <c r="J22" s="1169">
        <v>212.68</v>
      </c>
      <c r="K22" s="1170">
        <v>93.156999999999996</v>
      </c>
    </row>
    <row r="23" spans="2:11">
      <c r="B23" s="1247" t="s">
        <v>544</v>
      </c>
      <c r="C23" s="1169">
        <v>3148.8870000000002</v>
      </c>
      <c r="D23" s="1169">
        <v>1453.1289999999999</v>
      </c>
      <c r="E23" s="1169">
        <v>1695.758</v>
      </c>
      <c r="F23" s="1169">
        <v>182.83199999999999</v>
      </c>
      <c r="G23" s="1169">
        <v>1232.355</v>
      </c>
      <c r="H23" s="1169">
        <v>142.97800000000001</v>
      </c>
      <c r="I23" s="1169">
        <v>64.900000000000006</v>
      </c>
      <c r="J23" s="1169">
        <v>72.046999999999997</v>
      </c>
      <c r="K23" s="1170">
        <v>0.64600000000000002</v>
      </c>
    </row>
    <row r="24" spans="2:11">
      <c r="B24" s="1247" t="s">
        <v>580</v>
      </c>
      <c r="C24" s="1169">
        <v>955.34400000000005</v>
      </c>
      <c r="D24" s="1169">
        <v>379.20499999999998</v>
      </c>
      <c r="E24" s="1169">
        <v>576.13900000000001</v>
      </c>
      <c r="F24" s="1169">
        <v>1.698</v>
      </c>
      <c r="G24" s="1169">
        <v>76.441000000000003</v>
      </c>
      <c r="H24" s="1169">
        <v>157.434</v>
      </c>
      <c r="I24" s="1169">
        <v>0.76700000000000002</v>
      </c>
      <c r="J24" s="1169">
        <v>333.20600000000002</v>
      </c>
      <c r="K24" s="1170">
        <v>6.593</v>
      </c>
    </row>
    <row r="25" spans="2:11">
      <c r="B25" s="1247" t="s">
        <v>546</v>
      </c>
      <c r="C25" s="1169">
        <v>121.759</v>
      </c>
      <c r="D25" s="1169">
        <v>38.531999999999996</v>
      </c>
      <c r="E25" s="1169">
        <v>83.227000000000004</v>
      </c>
      <c r="F25" s="1169">
        <v>0</v>
      </c>
      <c r="G25" s="1169">
        <v>1.0999999999999999E-2</v>
      </c>
      <c r="H25" s="1169">
        <v>1.508</v>
      </c>
      <c r="I25" s="1169">
        <v>0.91700000000000004</v>
      </c>
      <c r="J25" s="1169">
        <v>0</v>
      </c>
      <c r="K25" s="1170">
        <v>80.790999999999997</v>
      </c>
    </row>
    <row r="26" spans="2:11">
      <c r="B26" s="1247" t="s">
        <v>547</v>
      </c>
      <c r="C26" s="1169">
        <v>191.34100000000001</v>
      </c>
      <c r="D26" s="1169">
        <v>105.547</v>
      </c>
      <c r="E26" s="1169">
        <v>85.793999999999997</v>
      </c>
      <c r="F26" s="1169">
        <v>1.8089999999999999</v>
      </c>
      <c r="G26" s="1169">
        <v>3.0000000000000001E-3</v>
      </c>
      <c r="H26" s="1169">
        <v>4.0000000000000001E-3</v>
      </c>
      <c r="I26" s="1169">
        <v>0</v>
      </c>
      <c r="J26" s="1169">
        <v>9.6210000000000004</v>
      </c>
      <c r="K26" s="1170">
        <v>74.356999999999999</v>
      </c>
    </row>
    <row r="27" spans="2:11">
      <c r="B27" s="1247" t="s">
        <v>548</v>
      </c>
      <c r="C27" s="1169">
        <v>2599.877</v>
      </c>
      <c r="D27" s="1169">
        <v>1305.7249999999999</v>
      </c>
      <c r="E27" s="1169">
        <v>1294.152</v>
      </c>
      <c r="F27" s="1169">
        <v>1E-3</v>
      </c>
      <c r="G27" s="1169">
        <v>0</v>
      </c>
      <c r="H27" s="1169">
        <v>1.0029999999999999</v>
      </c>
      <c r="I27" s="1169">
        <v>0</v>
      </c>
      <c r="J27" s="1169">
        <v>0.40100000000000002</v>
      </c>
      <c r="K27" s="1170">
        <v>1292.7470000000001</v>
      </c>
    </row>
    <row r="28" spans="2:11" ht="15.75" thickBot="1">
      <c r="B28" s="1248" t="s">
        <v>4</v>
      </c>
      <c r="C28" s="1249">
        <f>SUM(C22:C27)</f>
        <v>34615.286</v>
      </c>
      <c r="D28" s="1249">
        <f t="shared" ref="D28:K28" si="1">SUM(D22:D27)</f>
        <v>12553.817000000001</v>
      </c>
      <c r="E28" s="1249">
        <f t="shared" si="1"/>
        <v>22061.469000000005</v>
      </c>
      <c r="F28" s="1249">
        <f t="shared" si="1"/>
        <v>16137.3</v>
      </c>
      <c r="G28" s="1249">
        <f t="shared" si="1"/>
        <v>2815.2259999999997</v>
      </c>
      <c r="H28" s="1249">
        <f t="shared" si="1"/>
        <v>679.22600000000011</v>
      </c>
      <c r="I28" s="1249">
        <f t="shared" si="1"/>
        <v>253.471</v>
      </c>
      <c r="J28" s="1249">
        <f t="shared" si="1"/>
        <v>627.95499999999993</v>
      </c>
      <c r="K28" s="1249">
        <f t="shared" si="1"/>
        <v>1548.2910000000002</v>
      </c>
    </row>
    <row r="29" spans="2:11">
      <c r="B29" s="1250"/>
      <c r="C29" s="1251"/>
      <c r="D29" s="1251"/>
      <c r="E29" s="1251"/>
      <c r="F29" s="1251"/>
      <c r="G29" s="1251"/>
      <c r="H29" s="1251"/>
      <c r="I29" s="1251"/>
      <c r="J29" s="1251"/>
      <c r="K29" s="1251"/>
    </row>
    <row r="30" spans="2:11" ht="15.75" thickBot="1"/>
    <row r="31" spans="2:11" ht="15" customHeight="1">
      <c r="B31" s="2247" t="s">
        <v>13</v>
      </c>
      <c r="C31" s="2248"/>
      <c r="D31" s="2248"/>
      <c r="E31" s="2248"/>
      <c r="F31" s="2248"/>
      <c r="G31" s="2248"/>
      <c r="H31" s="2248"/>
      <c r="I31" s="2248"/>
      <c r="J31" s="2248"/>
      <c r="K31" s="2249"/>
    </row>
    <row r="32" spans="2:11" ht="31.5" customHeight="1">
      <c r="B32" s="2250" t="s">
        <v>574</v>
      </c>
      <c r="C32" s="2253" t="s">
        <v>575</v>
      </c>
      <c r="D32" s="2253"/>
      <c r="E32" s="2253"/>
      <c r="F32" s="2254" t="s">
        <v>576</v>
      </c>
      <c r="G32" s="2254"/>
      <c r="H32" s="2254"/>
      <c r="I32" s="2254"/>
      <c r="J32" s="2254"/>
      <c r="K32" s="2255"/>
    </row>
    <row r="33" spans="2:11">
      <c r="B33" s="2251"/>
      <c r="C33" s="2253"/>
      <c r="D33" s="2253"/>
      <c r="E33" s="2253"/>
      <c r="F33" s="2256" t="s">
        <v>577</v>
      </c>
      <c r="G33" s="2256"/>
      <c r="H33" s="2256"/>
      <c r="I33" s="2256" t="s">
        <v>578</v>
      </c>
      <c r="J33" s="2256"/>
      <c r="K33" s="2257"/>
    </row>
    <row r="34" spans="2:11">
      <c r="B34" s="2252"/>
      <c r="C34" s="1244" t="s">
        <v>371</v>
      </c>
      <c r="D34" s="1245" t="s">
        <v>579</v>
      </c>
      <c r="E34" s="1244" t="s">
        <v>317</v>
      </c>
      <c r="F34" s="1245" t="s">
        <v>543</v>
      </c>
      <c r="G34" s="1245" t="s">
        <v>544</v>
      </c>
      <c r="H34" s="1245" t="s">
        <v>545</v>
      </c>
      <c r="I34" s="1245" t="s">
        <v>546</v>
      </c>
      <c r="J34" s="1245" t="s">
        <v>547</v>
      </c>
      <c r="K34" s="1246" t="s">
        <v>548</v>
      </c>
    </row>
    <row r="35" spans="2:11">
      <c r="B35" s="1247" t="s">
        <v>543</v>
      </c>
      <c r="C35" s="1169">
        <v>28985.952000000001</v>
      </c>
      <c r="D35" s="1169">
        <v>14828.316999999999</v>
      </c>
      <c r="E35" s="1169">
        <v>14157.635</v>
      </c>
      <c r="F35" s="1169">
        <v>11970.893</v>
      </c>
      <c r="G35" s="1169">
        <v>1967.2059999999999</v>
      </c>
      <c r="H35" s="1169">
        <v>137.25700000000001</v>
      </c>
      <c r="I35" s="1169">
        <v>11.622</v>
      </c>
      <c r="J35" s="1169">
        <v>23.177</v>
      </c>
      <c r="K35" s="1170">
        <v>47.48</v>
      </c>
    </row>
    <row r="36" spans="2:11">
      <c r="B36" s="1247" t="s">
        <v>544</v>
      </c>
      <c r="C36" s="1169">
        <v>7412.5550000000003</v>
      </c>
      <c r="D36" s="1169">
        <v>3698.134</v>
      </c>
      <c r="E36" s="1169">
        <v>3714.4209999999998</v>
      </c>
      <c r="F36" s="1169">
        <v>1186.6590000000001</v>
      </c>
      <c r="G36" s="1169">
        <v>2267.6379999999999</v>
      </c>
      <c r="H36" s="1169">
        <v>161.55199999999999</v>
      </c>
      <c r="I36" s="1169">
        <v>32.859000000000002</v>
      </c>
      <c r="J36" s="1169">
        <v>35.017000000000003</v>
      </c>
      <c r="K36" s="1170">
        <v>30.696000000000002</v>
      </c>
    </row>
    <row r="37" spans="2:11">
      <c r="B37" s="1247" t="s">
        <v>580</v>
      </c>
      <c r="C37" s="1169">
        <v>1231.0540000000001</v>
      </c>
      <c r="D37" s="1169">
        <v>248.11199999999999</v>
      </c>
      <c r="E37" s="1169">
        <v>982.94200000000001</v>
      </c>
      <c r="F37" s="1169">
        <v>3.8530000000000002</v>
      </c>
      <c r="G37" s="1169">
        <v>15.138</v>
      </c>
      <c r="H37" s="1169">
        <v>842.59199999999998</v>
      </c>
      <c r="I37" s="1169">
        <v>0.39400000000000002</v>
      </c>
      <c r="J37" s="1169">
        <v>50.262999999999998</v>
      </c>
      <c r="K37" s="1170">
        <v>70.701999999999998</v>
      </c>
    </row>
    <row r="38" spans="2:11">
      <c r="B38" s="1247" t="s">
        <v>546</v>
      </c>
      <c r="C38" s="1169">
        <v>223.77799999999999</v>
      </c>
      <c r="D38" s="1169">
        <v>133.40899999999999</v>
      </c>
      <c r="E38" s="1169">
        <v>90.369</v>
      </c>
      <c r="F38" s="1169">
        <v>2.8690000000000002</v>
      </c>
      <c r="G38" s="1169">
        <v>0</v>
      </c>
      <c r="H38" s="1169">
        <v>0.41399999999999998</v>
      </c>
      <c r="I38" s="1169">
        <v>1.014</v>
      </c>
      <c r="J38" s="1169">
        <v>36.640999999999998</v>
      </c>
      <c r="K38" s="1170">
        <v>49.430999999999997</v>
      </c>
    </row>
    <row r="39" spans="2:11">
      <c r="B39" s="1247" t="s">
        <v>547</v>
      </c>
      <c r="C39" s="1169">
        <v>1607.452</v>
      </c>
      <c r="D39" s="1169">
        <v>393.82299999999998</v>
      </c>
      <c r="E39" s="1169">
        <v>1213.6289999999999</v>
      </c>
      <c r="F39" s="1169">
        <v>0</v>
      </c>
      <c r="G39" s="1169">
        <v>1.8859999999999999</v>
      </c>
      <c r="H39" s="1169">
        <v>4.0000000000000001E-3</v>
      </c>
      <c r="I39" s="1169">
        <v>0</v>
      </c>
      <c r="J39" s="1169">
        <v>21.175000000000001</v>
      </c>
      <c r="K39" s="1170">
        <v>1190.5640000000001</v>
      </c>
    </row>
    <row r="40" spans="2:11">
      <c r="B40" s="1247" t="s">
        <v>548</v>
      </c>
      <c r="C40" s="1169">
        <v>2308.6109999999999</v>
      </c>
      <c r="D40" s="1169">
        <v>705.47500000000002</v>
      </c>
      <c r="E40" s="1169">
        <v>1603.136</v>
      </c>
      <c r="F40" s="1169">
        <v>0.13400000000000001</v>
      </c>
      <c r="G40" s="1169">
        <v>5.2999999999999999E-2</v>
      </c>
      <c r="H40" s="1169">
        <v>8.3000000000000004E-2</v>
      </c>
      <c r="I40" s="1169">
        <v>0</v>
      </c>
      <c r="J40" s="1169">
        <v>19.832000000000001</v>
      </c>
      <c r="K40" s="1170">
        <v>1583.0340000000001</v>
      </c>
    </row>
    <row r="41" spans="2:11" ht="15.75" thickBot="1">
      <c r="B41" s="1248" t="s">
        <v>4</v>
      </c>
      <c r="C41" s="1249">
        <f>SUM(C35:C40)</f>
        <v>41769.401999999995</v>
      </c>
      <c r="D41" s="1249">
        <f t="shared" ref="D41:K41" si="2">SUM(D35:D40)</f>
        <v>20007.27</v>
      </c>
      <c r="E41" s="1249">
        <f t="shared" si="2"/>
        <v>21762.131999999998</v>
      </c>
      <c r="F41" s="1249">
        <f t="shared" si="2"/>
        <v>13164.407999999999</v>
      </c>
      <c r="G41" s="1249">
        <f t="shared" si="2"/>
        <v>4251.9210000000003</v>
      </c>
      <c r="H41" s="1249">
        <f t="shared" si="2"/>
        <v>1141.9019999999998</v>
      </c>
      <c r="I41" s="1249">
        <f t="shared" si="2"/>
        <v>45.889000000000003</v>
      </c>
      <c r="J41" s="1249">
        <f t="shared" si="2"/>
        <v>186.10499999999999</v>
      </c>
      <c r="K41" s="1249">
        <f t="shared" si="2"/>
        <v>2971.9070000000002</v>
      </c>
    </row>
    <row r="43" spans="2:11" ht="15.75" thickBot="1"/>
    <row r="44" spans="2:11" ht="15" customHeight="1">
      <c r="B44" s="2247" t="s">
        <v>15</v>
      </c>
      <c r="C44" s="2248"/>
      <c r="D44" s="2248"/>
      <c r="E44" s="2248"/>
      <c r="F44" s="2248"/>
      <c r="G44" s="2248"/>
      <c r="H44" s="2248"/>
      <c r="I44" s="2248"/>
      <c r="J44" s="2248"/>
      <c r="K44" s="2249"/>
    </row>
    <row r="45" spans="2:11" ht="34.5" customHeight="1">
      <c r="B45" s="2250" t="s">
        <v>574</v>
      </c>
      <c r="C45" s="2253" t="s">
        <v>575</v>
      </c>
      <c r="D45" s="2253"/>
      <c r="E45" s="2253"/>
      <c r="F45" s="2254" t="s">
        <v>576</v>
      </c>
      <c r="G45" s="2254"/>
      <c r="H45" s="2254"/>
      <c r="I45" s="2254"/>
      <c r="J45" s="2254"/>
      <c r="K45" s="2255"/>
    </row>
    <row r="46" spans="2:11">
      <c r="B46" s="2251"/>
      <c r="C46" s="2253"/>
      <c r="D46" s="2253"/>
      <c r="E46" s="2253"/>
      <c r="F46" s="2256" t="s">
        <v>577</v>
      </c>
      <c r="G46" s="2256"/>
      <c r="H46" s="2256"/>
      <c r="I46" s="2256" t="s">
        <v>578</v>
      </c>
      <c r="J46" s="2256"/>
      <c r="K46" s="2257"/>
    </row>
    <row r="47" spans="2:11">
      <c r="B47" s="2252"/>
      <c r="C47" s="1244" t="s">
        <v>371</v>
      </c>
      <c r="D47" s="1245" t="s">
        <v>579</v>
      </c>
      <c r="E47" s="1244" t="s">
        <v>317</v>
      </c>
      <c r="F47" s="1245" t="s">
        <v>543</v>
      </c>
      <c r="G47" s="1245" t="s">
        <v>544</v>
      </c>
      <c r="H47" s="1245" t="s">
        <v>545</v>
      </c>
      <c r="I47" s="1245" t="s">
        <v>546</v>
      </c>
      <c r="J47" s="1245" t="s">
        <v>547</v>
      </c>
      <c r="K47" s="1246" t="s">
        <v>548</v>
      </c>
    </row>
    <row r="48" spans="2:11">
      <c r="B48" s="1247" t="s">
        <v>543</v>
      </c>
      <c r="C48" s="1169">
        <v>48451.470999999998</v>
      </c>
      <c r="D48" s="1169">
        <v>21679.245999999999</v>
      </c>
      <c r="E48" s="1169">
        <v>26772.224999999999</v>
      </c>
      <c r="F48" s="1169">
        <v>24710.135999999999</v>
      </c>
      <c r="G48" s="1169">
        <v>1526.0730000000001</v>
      </c>
      <c r="H48" s="1169">
        <v>446.18400000000003</v>
      </c>
      <c r="I48" s="1169">
        <v>30.956</v>
      </c>
      <c r="J48" s="1169">
        <v>42.311</v>
      </c>
      <c r="K48" s="1170">
        <v>16.565000000000001</v>
      </c>
    </row>
    <row r="49" spans="2:11">
      <c r="B49" s="1247" t="s">
        <v>544</v>
      </c>
      <c r="C49" s="1169">
        <v>8372.5470000000005</v>
      </c>
      <c r="D49" s="1169">
        <v>4770.6980000000003</v>
      </c>
      <c r="E49" s="1169">
        <v>3601.8490000000002</v>
      </c>
      <c r="F49" s="1169">
        <v>459.13</v>
      </c>
      <c r="G49" s="1169">
        <v>2794.634</v>
      </c>
      <c r="H49" s="1169">
        <v>113.821</v>
      </c>
      <c r="I49" s="1169">
        <v>26.625</v>
      </c>
      <c r="J49" s="1169">
        <v>170.03299999999999</v>
      </c>
      <c r="K49" s="1170">
        <v>37.606000000000002</v>
      </c>
    </row>
    <row r="50" spans="2:11">
      <c r="B50" s="1247" t="s">
        <v>580</v>
      </c>
      <c r="C50" s="1169">
        <v>1615.202</v>
      </c>
      <c r="D50" s="1169">
        <v>916.16300000000001</v>
      </c>
      <c r="E50" s="1169">
        <v>699.03899999999999</v>
      </c>
      <c r="F50" s="1169">
        <v>94.216999999999999</v>
      </c>
      <c r="G50" s="1169">
        <v>45.3</v>
      </c>
      <c r="H50" s="1169">
        <v>397.827</v>
      </c>
      <c r="I50" s="1169">
        <v>3.1589999999999998</v>
      </c>
      <c r="J50" s="1169">
        <v>19.788</v>
      </c>
      <c r="K50" s="1170">
        <v>138.74799999999999</v>
      </c>
    </row>
    <row r="51" spans="2:11">
      <c r="B51" s="1247" t="s">
        <v>546</v>
      </c>
      <c r="C51" s="1169">
        <v>783.18799999999999</v>
      </c>
      <c r="D51" s="1169">
        <v>507.435</v>
      </c>
      <c r="E51" s="1169">
        <v>275.75299999999999</v>
      </c>
      <c r="F51" s="1169">
        <v>5.7880000000000003</v>
      </c>
      <c r="G51" s="1169">
        <v>15.842000000000001</v>
      </c>
      <c r="H51" s="1169">
        <v>4.2210000000000001</v>
      </c>
      <c r="I51" s="1169">
        <v>13.827</v>
      </c>
      <c r="J51" s="1169">
        <v>81.792000000000002</v>
      </c>
      <c r="K51" s="1170">
        <v>154.28299999999999</v>
      </c>
    </row>
    <row r="52" spans="2:11">
      <c r="B52" s="1247" t="s">
        <v>547</v>
      </c>
      <c r="C52" s="1169">
        <v>1324.268</v>
      </c>
      <c r="D52" s="1169">
        <v>477.29199999999997</v>
      </c>
      <c r="E52" s="1169">
        <v>846.976</v>
      </c>
      <c r="F52" s="1169">
        <v>17.088999999999999</v>
      </c>
      <c r="G52" s="1169">
        <v>0.30099999999999999</v>
      </c>
      <c r="H52" s="1169">
        <v>0.106</v>
      </c>
      <c r="I52" s="1169">
        <v>0</v>
      </c>
      <c r="J52" s="1169">
        <v>23.323</v>
      </c>
      <c r="K52" s="1170">
        <v>806.15700000000004</v>
      </c>
    </row>
    <row r="53" spans="2:11">
      <c r="B53" s="1247" t="s">
        <v>548</v>
      </c>
      <c r="C53" s="1169">
        <v>3668.4749999999999</v>
      </c>
      <c r="D53" s="1169">
        <v>2090.6280000000002</v>
      </c>
      <c r="E53" s="1169">
        <v>1577.847</v>
      </c>
      <c r="F53" s="1169">
        <v>0</v>
      </c>
      <c r="G53" s="1169">
        <v>0.34100000000000003</v>
      </c>
      <c r="H53" s="1169">
        <v>0.16800000000000001</v>
      </c>
      <c r="I53" s="1169">
        <v>3.0000000000000001E-3</v>
      </c>
      <c r="J53" s="1169">
        <v>0.19400000000000001</v>
      </c>
      <c r="K53" s="1170">
        <v>1577.1410000000001</v>
      </c>
    </row>
    <row r="54" spans="2:11" ht="15.75" thickBot="1">
      <c r="B54" s="1248" t="s">
        <v>4</v>
      </c>
      <c r="C54" s="1249">
        <f>SUM(C48:C53)</f>
        <v>64215.150999999991</v>
      </c>
      <c r="D54" s="1249">
        <f t="shared" ref="D54:K54" si="3">SUM(D48:D53)</f>
        <v>30441.462000000003</v>
      </c>
      <c r="E54" s="1249">
        <f t="shared" si="3"/>
        <v>33773.688999999998</v>
      </c>
      <c r="F54" s="1249">
        <f t="shared" si="3"/>
        <v>25286.36</v>
      </c>
      <c r="G54" s="1249">
        <f t="shared" si="3"/>
        <v>4382.4910000000009</v>
      </c>
      <c r="H54" s="1249">
        <f t="shared" si="3"/>
        <v>962.327</v>
      </c>
      <c r="I54" s="1249">
        <f t="shared" si="3"/>
        <v>74.570000000000007</v>
      </c>
      <c r="J54" s="1249">
        <f t="shared" si="3"/>
        <v>337.44099999999997</v>
      </c>
      <c r="K54" s="1249">
        <f t="shared" si="3"/>
        <v>2730.5</v>
      </c>
    </row>
    <row r="56" spans="2:11" ht="32.25" customHeight="1">
      <c r="B56" s="2246" t="s">
        <v>582</v>
      </c>
      <c r="C56" s="2246"/>
      <c r="D56" s="2246"/>
      <c r="E56" s="2246"/>
      <c r="F56" s="2246"/>
      <c r="G56" s="2246"/>
      <c r="H56" s="2246"/>
      <c r="I56" s="2246"/>
      <c r="J56" s="2246"/>
      <c r="K56" s="2246"/>
    </row>
  </sheetData>
  <mergeCells count="26">
    <mergeCell ref="B3:K3"/>
    <mergeCell ref="B5:K5"/>
    <mergeCell ref="B6:B8"/>
    <mergeCell ref="C6:E7"/>
    <mergeCell ref="F6:K6"/>
    <mergeCell ref="F7:H7"/>
    <mergeCell ref="I7:K7"/>
    <mergeCell ref="B18:K18"/>
    <mergeCell ref="B19:B21"/>
    <mergeCell ref="C19:E20"/>
    <mergeCell ref="F19:K19"/>
    <mergeCell ref="F20:H20"/>
    <mergeCell ref="I20:K20"/>
    <mergeCell ref="B31:K31"/>
    <mergeCell ref="B32:B34"/>
    <mergeCell ref="C32:E33"/>
    <mergeCell ref="F32:K32"/>
    <mergeCell ref="F33:H33"/>
    <mergeCell ref="I33:K33"/>
    <mergeCell ref="B56:K56"/>
    <mergeCell ref="B44:K44"/>
    <mergeCell ref="B45:B47"/>
    <mergeCell ref="C45:E46"/>
    <mergeCell ref="F45:K45"/>
    <mergeCell ref="F46:H46"/>
    <mergeCell ref="I46:K4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workbookViewId="0"/>
  </sheetViews>
  <sheetFormatPr defaultColWidth="9.140625" defaultRowHeight="15"/>
  <cols>
    <col min="1" max="1" width="3.28515625" style="1242" customWidth="1"/>
    <col min="2" max="2" width="12.140625" style="1242" customWidth="1"/>
    <col min="3" max="3" width="11" style="1242" customWidth="1"/>
    <col min="4" max="4" width="10.28515625" style="1242" customWidth="1"/>
    <col min="5" max="5" width="11.5703125" style="1242" customWidth="1"/>
    <col min="6" max="6" width="10.140625" style="1242" bestFit="1" customWidth="1"/>
    <col min="7" max="7" width="9.28515625" style="1242" bestFit="1" customWidth="1"/>
    <col min="8" max="8" width="10.7109375" style="1242" customWidth="1"/>
    <col min="9" max="9" width="11.42578125" style="1242" customWidth="1"/>
    <col min="10" max="10" width="9.85546875" style="1242" customWidth="1"/>
    <col min="11" max="11" width="9.7109375" style="1242" customWidth="1"/>
    <col min="12" max="14" width="9.140625" style="1242"/>
    <col min="15" max="17" width="10" style="1242" bestFit="1" customWidth="1"/>
    <col min="18" max="16384" width="9.140625" style="1242"/>
  </cols>
  <sheetData>
    <row r="1" spans="2:24">
      <c r="K1" s="1243" t="s">
        <v>583</v>
      </c>
    </row>
    <row r="3" spans="2:24" ht="34.5" customHeight="1">
      <c r="B3" s="2258" t="s">
        <v>584</v>
      </c>
      <c r="C3" s="2258"/>
      <c r="D3" s="2258"/>
      <c r="E3" s="2258"/>
      <c r="F3" s="2258"/>
      <c r="G3" s="2258"/>
      <c r="H3" s="2258"/>
      <c r="I3" s="2258"/>
      <c r="J3" s="2258"/>
      <c r="K3" s="2258"/>
    </row>
    <row r="4" spans="2:24" ht="15.75" thickBot="1"/>
    <row r="5" spans="2:24" ht="15" customHeight="1">
      <c r="B5" s="2247" t="s">
        <v>6</v>
      </c>
      <c r="C5" s="2248"/>
      <c r="D5" s="2248"/>
      <c r="E5" s="2248"/>
      <c r="F5" s="2248"/>
      <c r="G5" s="2248"/>
      <c r="H5" s="2248"/>
      <c r="I5" s="2248"/>
      <c r="J5" s="2248"/>
      <c r="K5" s="2249"/>
    </row>
    <row r="6" spans="2:24" ht="31.5" customHeight="1">
      <c r="B6" s="2259" t="s">
        <v>574</v>
      </c>
      <c r="C6" s="2253" t="s">
        <v>575</v>
      </c>
      <c r="D6" s="2253"/>
      <c r="E6" s="2253"/>
      <c r="F6" s="2254" t="s">
        <v>576</v>
      </c>
      <c r="G6" s="2254"/>
      <c r="H6" s="2254"/>
      <c r="I6" s="2254"/>
      <c r="J6" s="2254"/>
      <c r="K6" s="2255"/>
    </row>
    <row r="7" spans="2:24">
      <c r="B7" s="2259"/>
      <c r="C7" s="2253"/>
      <c r="D7" s="2253"/>
      <c r="E7" s="2253"/>
      <c r="F7" s="2256" t="s">
        <v>577</v>
      </c>
      <c r="G7" s="2256"/>
      <c r="H7" s="2256"/>
      <c r="I7" s="2256" t="s">
        <v>578</v>
      </c>
      <c r="J7" s="2256"/>
      <c r="K7" s="2257"/>
    </row>
    <row r="8" spans="2:24">
      <c r="B8" s="2259"/>
      <c r="C8" s="1244" t="s">
        <v>371</v>
      </c>
      <c r="D8" s="1245" t="s">
        <v>579</v>
      </c>
      <c r="E8" s="1244" t="s">
        <v>317</v>
      </c>
      <c r="F8" s="1245" t="s">
        <v>543</v>
      </c>
      <c r="G8" s="1245" t="s">
        <v>544</v>
      </c>
      <c r="H8" s="1245" t="s">
        <v>545</v>
      </c>
      <c r="I8" s="1245" t="s">
        <v>546</v>
      </c>
      <c r="J8" s="1245" t="s">
        <v>547</v>
      </c>
      <c r="K8" s="1246" t="s">
        <v>548</v>
      </c>
    </row>
    <row r="9" spans="2:24">
      <c r="B9" s="1247" t="s">
        <v>543</v>
      </c>
      <c r="C9" s="1169">
        <v>140995.83799999999</v>
      </c>
      <c r="D9" s="1169">
        <v>34211.339</v>
      </c>
      <c r="E9" s="1169">
        <v>106784.499</v>
      </c>
      <c r="F9" s="1169">
        <v>103042.818</v>
      </c>
      <c r="G9" s="1169">
        <v>2681.1379999999999</v>
      </c>
      <c r="H9" s="1169">
        <v>348.85399999999998</v>
      </c>
      <c r="I9" s="1169">
        <v>257.21600000000001</v>
      </c>
      <c r="J9" s="1169">
        <v>261.50900000000001</v>
      </c>
      <c r="K9" s="1170">
        <v>192.964</v>
      </c>
    </row>
    <row r="10" spans="2:24">
      <c r="B10" s="1247" t="s">
        <v>544</v>
      </c>
      <c r="C10" s="1169">
        <v>4837.5330000000004</v>
      </c>
      <c r="D10" s="1169">
        <v>1109.2339999999999</v>
      </c>
      <c r="E10" s="1169">
        <v>3728.299</v>
      </c>
      <c r="F10" s="1169">
        <v>1771.232</v>
      </c>
      <c r="G10" s="1169">
        <v>1350.846</v>
      </c>
      <c r="H10" s="1169">
        <v>203.23099999999999</v>
      </c>
      <c r="I10" s="1169">
        <v>147.81</v>
      </c>
      <c r="J10" s="1169">
        <v>97.867999999999995</v>
      </c>
      <c r="K10" s="1170">
        <v>157.31200000000001</v>
      </c>
    </row>
    <row r="11" spans="2:24">
      <c r="B11" s="1247" t="s">
        <v>580</v>
      </c>
      <c r="C11" s="1169">
        <v>722.34</v>
      </c>
      <c r="D11" s="1169">
        <v>154.41200000000001</v>
      </c>
      <c r="E11" s="1169">
        <v>567.928</v>
      </c>
      <c r="F11" s="1169">
        <v>146.09200000000001</v>
      </c>
      <c r="G11" s="1169">
        <v>126.208</v>
      </c>
      <c r="H11" s="1169">
        <v>125.968</v>
      </c>
      <c r="I11" s="1169">
        <v>53.186</v>
      </c>
      <c r="J11" s="1169">
        <v>54.860999999999997</v>
      </c>
      <c r="K11" s="1170">
        <v>61.613</v>
      </c>
    </row>
    <row r="12" spans="2:24">
      <c r="B12" s="1247" t="s">
        <v>546</v>
      </c>
      <c r="C12" s="1169">
        <v>769.61800000000005</v>
      </c>
      <c r="D12" s="1169">
        <v>148.96899999999999</v>
      </c>
      <c r="E12" s="1169">
        <v>620.649</v>
      </c>
      <c r="F12" s="1169">
        <v>70.5</v>
      </c>
      <c r="G12" s="1169">
        <v>77.316999999999993</v>
      </c>
      <c r="H12" s="1169">
        <v>45.606000000000002</v>
      </c>
      <c r="I12" s="1169">
        <v>195.191</v>
      </c>
      <c r="J12" s="1169">
        <v>75.903000000000006</v>
      </c>
      <c r="K12" s="1170">
        <v>156.13200000000001</v>
      </c>
    </row>
    <row r="13" spans="2:24">
      <c r="B13" s="1247" t="s">
        <v>547</v>
      </c>
      <c r="C13" s="1169">
        <v>742.33600000000001</v>
      </c>
      <c r="D13" s="1169">
        <v>196.94300000000001</v>
      </c>
      <c r="E13" s="1169">
        <v>545.39300000000003</v>
      </c>
      <c r="F13" s="1169">
        <v>40.085999999999999</v>
      </c>
      <c r="G13" s="1169">
        <v>22.67</v>
      </c>
      <c r="H13" s="1169">
        <v>10.305999999999999</v>
      </c>
      <c r="I13" s="1169">
        <v>23.492000000000001</v>
      </c>
      <c r="J13" s="1169">
        <v>85.063000000000002</v>
      </c>
      <c r="K13" s="1170">
        <v>363.77600000000001</v>
      </c>
    </row>
    <row r="14" spans="2:24">
      <c r="B14" s="1247" t="s">
        <v>548</v>
      </c>
      <c r="C14" s="1169">
        <v>2072.15</v>
      </c>
      <c r="D14" s="1169">
        <v>850.83199999999999</v>
      </c>
      <c r="E14" s="1169">
        <v>1221.318</v>
      </c>
      <c r="F14" s="1169">
        <v>12.14</v>
      </c>
      <c r="G14" s="1169">
        <v>12.067</v>
      </c>
      <c r="H14" s="1169">
        <v>11.619</v>
      </c>
      <c r="I14" s="1169">
        <v>8.7899999999999991</v>
      </c>
      <c r="J14" s="1169">
        <v>15.058999999999999</v>
      </c>
      <c r="K14" s="1170">
        <v>1161.643</v>
      </c>
    </row>
    <row r="15" spans="2:24" ht="15.75" thickBot="1">
      <c r="B15" s="1248" t="s">
        <v>4</v>
      </c>
      <c r="C15" s="1249">
        <f>SUM(C9:C14)</f>
        <v>150139.81499999997</v>
      </c>
      <c r="D15" s="1249">
        <f t="shared" ref="D15:K15" si="0">SUM(D9:D14)</f>
        <v>36671.728999999992</v>
      </c>
      <c r="E15" s="1249">
        <f t="shared" si="0"/>
        <v>113468.086</v>
      </c>
      <c r="F15" s="1249">
        <f t="shared" si="0"/>
        <v>105082.868</v>
      </c>
      <c r="G15" s="1249">
        <f t="shared" si="0"/>
        <v>4270.2460000000001</v>
      </c>
      <c r="H15" s="1249">
        <f t="shared" si="0"/>
        <v>745.58400000000006</v>
      </c>
      <c r="I15" s="1249">
        <f t="shared" si="0"/>
        <v>685.68499999999995</v>
      </c>
      <c r="J15" s="1249">
        <f t="shared" si="0"/>
        <v>590.26300000000003</v>
      </c>
      <c r="K15" s="1249">
        <f t="shared" si="0"/>
        <v>2093.44</v>
      </c>
      <c r="M15" s="1252"/>
    </row>
    <row r="16" spans="2:24">
      <c r="B16" s="1250"/>
      <c r="C16" s="1251"/>
      <c r="D16" s="1251"/>
      <c r="E16" s="1251"/>
      <c r="F16" s="1251"/>
      <c r="G16" s="1251"/>
      <c r="H16" s="1251"/>
      <c r="I16" s="1251"/>
      <c r="J16" s="1251"/>
      <c r="K16" s="1251"/>
      <c r="O16" s="1253"/>
      <c r="P16" s="1253"/>
      <c r="Q16" s="1253"/>
      <c r="R16" s="1253"/>
      <c r="S16" s="1253"/>
      <c r="T16" s="1253"/>
      <c r="U16" s="1253"/>
      <c r="V16" s="1253"/>
      <c r="W16" s="1253"/>
      <c r="X16" s="1253"/>
    </row>
    <row r="17" spans="2:24" ht="15.75" thickBot="1">
      <c r="B17" s="1250"/>
      <c r="C17" s="1251"/>
      <c r="D17" s="1251"/>
      <c r="E17" s="1251"/>
      <c r="F17" s="1251"/>
      <c r="G17" s="1251"/>
      <c r="H17" s="1251"/>
      <c r="I17" s="1251"/>
      <c r="J17" s="1251"/>
      <c r="K17" s="1251"/>
      <c r="O17" s="1254"/>
      <c r="P17" s="1254"/>
      <c r="Q17" s="1254"/>
      <c r="R17" s="1254"/>
      <c r="S17" s="1254"/>
      <c r="T17" s="1254"/>
      <c r="U17" s="1254"/>
      <c r="V17" s="1254"/>
      <c r="W17" s="1254"/>
      <c r="X17" s="1253"/>
    </row>
    <row r="18" spans="2:24" ht="15" customHeight="1">
      <c r="B18" s="2247" t="s">
        <v>585</v>
      </c>
      <c r="C18" s="2248"/>
      <c r="D18" s="2248"/>
      <c r="E18" s="2248"/>
      <c r="F18" s="2248"/>
      <c r="G18" s="2248"/>
      <c r="H18" s="2248"/>
      <c r="I18" s="2248"/>
      <c r="J18" s="2248"/>
      <c r="K18" s="2249"/>
      <c r="O18" s="1254"/>
      <c r="P18" s="1254"/>
      <c r="Q18" s="1254"/>
      <c r="R18" s="1254"/>
      <c r="S18" s="1254"/>
      <c r="T18" s="1254"/>
      <c r="U18" s="1254"/>
      <c r="V18" s="1254"/>
      <c r="W18" s="1254"/>
      <c r="X18" s="1253"/>
    </row>
    <row r="19" spans="2:24" ht="29.25" customHeight="1">
      <c r="B19" s="2259" t="s">
        <v>574</v>
      </c>
      <c r="C19" s="2253" t="s">
        <v>575</v>
      </c>
      <c r="D19" s="2253"/>
      <c r="E19" s="2253"/>
      <c r="F19" s="2254" t="s">
        <v>576</v>
      </c>
      <c r="G19" s="2254"/>
      <c r="H19" s="2254"/>
      <c r="I19" s="2254"/>
      <c r="J19" s="2254"/>
      <c r="K19" s="2255"/>
      <c r="O19" s="1254"/>
      <c r="P19" s="1254"/>
      <c r="Q19" s="1254"/>
      <c r="R19" s="1254"/>
      <c r="S19" s="1254"/>
      <c r="T19" s="1254"/>
      <c r="U19" s="1254"/>
      <c r="V19" s="1254"/>
      <c r="W19" s="1254"/>
      <c r="X19" s="1253"/>
    </row>
    <row r="20" spans="2:24">
      <c r="B20" s="2259"/>
      <c r="C20" s="2253"/>
      <c r="D20" s="2253"/>
      <c r="E20" s="2253"/>
      <c r="F20" s="2256" t="s">
        <v>577</v>
      </c>
      <c r="G20" s="2256"/>
      <c r="H20" s="2256"/>
      <c r="I20" s="2256" t="s">
        <v>578</v>
      </c>
      <c r="J20" s="2256"/>
      <c r="K20" s="2257"/>
      <c r="O20" s="1254"/>
      <c r="P20" s="1254"/>
      <c r="Q20" s="1254"/>
      <c r="R20" s="1254"/>
      <c r="S20" s="1254"/>
      <c r="T20" s="1254"/>
      <c r="U20" s="1254"/>
      <c r="V20" s="1254"/>
      <c r="W20" s="1254"/>
      <c r="X20" s="1253"/>
    </row>
    <row r="21" spans="2:24">
      <c r="B21" s="2259"/>
      <c r="C21" s="1244" t="s">
        <v>371</v>
      </c>
      <c r="D21" s="1245" t="s">
        <v>579</v>
      </c>
      <c r="E21" s="1244" t="s">
        <v>317</v>
      </c>
      <c r="F21" s="1245" t="s">
        <v>543</v>
      </c>
      <c r="G21" s="1245" t="s">
        <v>544</v>
      </c>
      <c r="H21" s="1245" t="s">
        <v>545</v>
      </c>
      <c r="I21" s="1245" t="s">
        <v>546</v>
      </c>
      <c r="J21" s="1245" t="s">
        <v>547</v>
      </c>
      <c r="K21" s="1246" t="s">
        <v>548</v>
      </c>
      <c r="O21" s="1254"/>
      <c r="P21" s="1254"/>
      <c r="Q21" s="1254"/>
      <c r="R21" s="1254"/>
      <c r="S21" s="1254"/>
      <c r="T21" s="1254"/>
      <c r="U21" s="1254"/>
      <c r="V21" s="1254"/>
      <c r="W21" s="1254"/>
      <c r="X21" s="1253"/>
    </row>
    <row r="22" spans="2:24">
      <c r="B22" s="1247" t="s">
        <v>543</v>
      </c>
      <c r="C22" s="1169">
        <v>34890.661999999997</v>
      </c>
      <c r="D22" s="1169">
        <v>5936.4589999999998</v>
      </c>
      <c r="E22" s="1169">
        <v>28954.203000000001</v>
      </c>
      <c r="F22" s="1169">
        <v>28223.163</v>
      </c>
      <c r="G22" s="1169">
        <v>644.13499999999999</v>
      </c>
      <c r="H22" s="1169">
        <v>42.15</v>
      </c>
      <c r="I22" s="1169">
        <v>24.210999999999999</v>
      </c>
      <c r="J22" s="1169">
        <v>11.319000000000001</v>
      </c>
      <c r="K22" s="1170">
        <v>9.2249999999999996</v>
      </c>
      <c r="O22" s="1254"/>
      <c r="P22" s="1254"/>
      <c r="Q22" s="1254"/>
      <c r="R22" s="1254"/>
      <c r="S22" s="1254"/>
      <c r="T22" s="1254"/>
      <c r="U22" s="1254"/>
      <c r="V22" s="1254"/>
      <c r="W22" s="1254"/>
      <c r="X22" s="1253"/>
    </row>
    <row r="23" spans="2:24">
      <c r="B23" s="1247" t="s">
        <v>544</v>
      </c>
      <c r="C23" s="1169">
        <v>1473.011</v>
      </c>
      <c r="D23" s="1169">
        <v>201.482</v>
      </c>
      <c r="E23" s="1169">
        <v>1271.529</v>
      </c>
      <c r="F23" s="1169">
        <v>657.21699999999998</v>
      </c>
      <c r="G23" s="1169">
        <v>486.35</v>
      </c>
      <c r="H23" s="1169">
        <v>56.783000000000001</v>
      </c>
      <c r="I23" s="1169">
        <v>44.325000000000003</v>
      </c>
      <c r="J23" s="1169">
        <v>9.5299999999999994</v>
      </c>
      <c r="K23" s="1170">
        <v>17.324000000000002</v>
      </c>
      <c r="N23" s="1255" t="s">
        <v>586</v>
      </c>
      <c r="O23" s="1253"/>
      <c r="P23" s="1253"/>
      <c r="Q23" s="1253"/>
      <c r="R23" s="1253"/>
      <c r="S23" s="1253"/>
      <c r="T23" s="1253"/>
      <c r="U23" s="1253"/>
      <c r="V23" s="1253"/>
      <c r="W23" s="1253"/>
      <c r="X23" s="1253"/>
    </row>
    <row r="24" spans="2:24">
      <c r="B24" s="1247" t="s">
        <v>580</v>
      </c>
      <c r="C24" s="1169">
        <v>162.42099999999999</v>
      </c>
      <c r="D24" s="1169">
        <v>21.396000000000001</v>
      </c>
      <c r="E24" s="1169">
        <v>141.02500000000001</v>
      </c>
      <c r="F24" s="1169">
        <v>26.709</v>
      </c>
      <c r="G24" s="1169">
        <v>28.937999999999999</v>
      </c>
      <c r="H24" s="1169">
        <v>32.002000000000002</v>
      </c>
      <c r="I24" s="1169">
        <v>21.978000000000002</v>
      </c>
      <c r="J24" s="1169">
        <v>29.08</v>
      </c>
      <c r="K24" s="1170">
        <v>2.3180000000000001</v>
      </c>
    </row>
    <row r="25" spans="2:24">
      <c r="B25" s="1247" t="s">
        <v>546</v>
      </c>
      <c r="C25" s="1169">
        <v>214.98</v>
      </c>
      <c r="D25" s="1169">
        <v>28.965</v>
      </c>
      <c r="E25" s="1169">
        <v>186.01499999999999</v>
      </c>
      <c r="F25" s="1169">
        <v>8.8859999999999992</v>
      </c>
      <c r="G25" s="1169">
        <v>32.326999999999998</v>
      </c>
      <c r="H25" s="1169">
        <v>15.5</v>
      </c>
      <c r="I25" s="1169">
        <v>96.867000000000004</v>
      </c>
      <c r="J25" s="1169">
        <v>25.754000000000001</v>
      </c>
      <c r="K25" s="1170">
        <v>6.681</v>
      </c>
    </row>
    <row r="26" spans="2:24">
      <c r="B26" s="1247" t="s">
        <v>547</v>
      </c>
      <c r="C26" s="1169">
        <v>80.132999999999996</v>
      </c>
      <c r="D26" s="1169">
        <v>18.683</v>
      </c>
      <c r="E26" s="1169">
        <v>61.45</v>
      </c>
      <c r="F26" s="1169">
        <v>3.806</v>
      </c>
      <c r="G26" s="1169">
        <v>5.5110000000000001</v>
      </c>
      <c r="H26" s="1169">
        <v>1.077</v>
      </c>
      <c r="I26" s="1169">
        <v>10.925000000000001</v>
      </c>
      <c r="J26" s="1169">
        <v>12.664999999999999</v>
      </c>
      <c r="K26" s="1170">
        <v>27.466000000000001</v>
      </c>
    </row>
    <row r="27" spans="2:24">
      <c r="B27" s="1247" t="s">
        <v>548</v>
      </c>
      <c r="C27" s="1169">
        <v>186.78299999999999</v>
      </c>
      <c r="D27" s="1169">
        <v>53.709000000000003</v>
      </c>
      <c r="E27" s="1169">
        <v>133.07400000000001</v>
      </c>
      <c r="F27" s="1169">
        <v>0</v>
      </c>
      <c r="G27" s="1169">
        <v>1.397</v>
      </c>
      <c r="H27" s="1169">
        <v>5.0979999999999999</v>
      </c>
      <c r="I27" s="1169">
        <v>0</v>
      </c>
      <c r="J27" s="1169">
        <v>3.8109999999999999</v>
      </c>
      <c r="K27" s="1170">
        <v>122.768</v>
      </c>
    </row>
    <row r="28" spans="2:24" ht="15.75" thickBot="1">
      <c r="B28" s="1248" t="s">
        <v>4</v>
      </c>
      <c r="C28" s="1249">
        <f>SUM(C22:C27)</f>
        <v>37007.990000000005</v>
      </c>
      <c r="D28" s="1249">
        <f t="shared" ref="D28:K28" si="1">SUM(D22:D27)</f>
        <v>6260.6939999999995</v>
      </c>
      <c r="E28" s="1249">
        <f t="shared" si="1"/>
        <v>30747.296000000002</v>
      </c>
      <c r="F28" s="1249">
        <f t="shared" si="1"/>
        <v>28919.780999999999</v>
      </c>
      <c r="G28" s="1249">
        <f t="shared" si="1"/>
        <v>1198.6580000000001</v>
      </c>
      <c r="H28" s="1249">
        <f t="shared" si="1"/>
        <v>152.61000000000001</v>
      </c>
      <c r="I28" s="1249">
        <f t="shared" si="1"/>
        <v>198.30600000000004</v>
      </c>
      <c r="J28" s="1249">
        <f t="shared" si="1"/>
        <v>92.15900000000002</v>
      </c>
      <c r="K28" s="1249">
        <f t="shared" si="1"/>
        <v>185.78200000000001</v>
      </c>
    </row>
    <row r="29" spans="2:24">
      <c r="B29" s="1250"/>
      <c r="C29" s="1251"/>
      <c r="D29" s="1251"/>
      <c r="E29" s="1251"/>
      <c r="F29" s="1251"/>
      <c r="G29" s="1251"/>
      <c r="H29" s="1251"/>
      <c r="I29" s="1251"/>
      <c r="J29" s="1251"/>
      <c r="K29" s="1251"/>
    </row>
    <row r="30" spans="2:24" ht="15.75" thickBot="1"/>
    <row r="31" spans="2:24">
      <c r="B31" s="2247" t="s">
        <v>587</v>
      </c>
      <c r="C31" s="2248"/>
      <c r="D31" s="2248"/>
      <c r="E31" s="2248"/>
      <c r="F31" s="2248"/>
      <c r="G31" s="2248"/>
      <c r="H31" s="2248"/>
      <c r="I31" s="2248"/>
      <c r="J31" s="2248"/>
      <c r="K31" s="2249"/>
    </row>
    <row r="32" spans="2:24" ht="27" customHeight="1">
      <c r="B32" s="2259" t="s">
        <v>574</v>
      </c>
      <c r="C32" s="2253" t="s">
        <v>575</v>
      </c>
      <c r="D32" s="2253"/>
      <c r="E32" s="2253"/>
      <c r="F32" s="2254" t="s">
        <v>576</v>
      </c>
      <c r="G32" s="2254"/>
      <c r="H32" s="2254"/>
      <c r="I32" s="2254"/>
      <c r="J32" s="2254"/>
      <c r="K32" s="2255"/>
    </row>
    <row r="33" spans="2:14">
      <c r="B33" s="2259"/>
      <c r="C33" s="2253"/>
      <c r="D33" s="2253"/>
      <c r="E33" s="2253"/>
      <c r="F33" s="2256" t="s">
        <v>577</v>
      </c>
      <c r="G33" s="2256"/>
      <c r="H33" s="2256"/>
      <c r="I33" s="2256" t="s">
        <v>578</v>
      </c>
      <c r="J33" s="2256"/>
      <c r="K33" s="2257"/>
    </row>
    <row r="34" spans="2:14">
      <c r="B34" s="2259"/>
      <c r="C34" s="1244" t="s">
        <v>371</v>
      </c>
      <c r="D34" s="1245" t="s">
        <v>579</v>
      </c>
      <c r="E34" s="1244" t="s">
        <v>317</v>
      </c>
      <c r="F34" s="1245" t="s">
        <v>543</v>
      </c>
      <c r="G34" s="1245" t="s">
        <v>544</v>
      </c>
      <c r="H34" s="1245" t="s">
        <v>545</v>
      </c>
      <c r="I34" s="1245" t="s">
        <v>546</v>
      </c>
      <c r="J34" s="1245" t="s">
        <v>547</v>
      </c>
      <c r="K34" s="1246" t="s">
        <v>548</v>
      </c>
    </row>
    <row r="35" spans="2:14">
      <c r="B35" s="1247" t="s">
        <v>543</v>
      </c>
      <c r="C35" s="1185">
        <v>104051.144</v>
      </c>
      <c r="D35" s="1185">
        <v>27612.242999999999</v>
      </c>
      <c r="E35" s="1185">
        <v>76438.900999999998</v>
      </c>
      <c r="F35" s="1185">
        <v>73539.922000000006</v>
      </c>
      <c r="G35" s="1185">
        <v>1974.6420000000001</v>
      </c>
      <c r="H35" s="1185">
        <v>280.86099999999999</v>
      </c>
      <c r="I35" s="1185">
        <v>231.63</v>
      </c>
      <c r="J35" s="1185">
        <v>231.88800000000001</v>
      </c>
      <c r="K35" s="1256">
        <v>179.958</v>
      </c>
    </row>
    <row r="36" spans="2:14">
      <c r="B36" s="1247" t="s">
        <v>544</v>
      </c>
      <c r="C36" s="1185">
        <v>3206.27</v>
      </c>
      <c r="D36" s="1185">
        <v>869.08500000000004</v>
      </c>
      <c r="E36" s="1185">
        <v>2337.1849999999999</v>
      </c>
      <c r="F36" s="1185">
        <v>1041.425</v>
      </c>
      <c r="G36" s="1185">
        <v>830.46299999999997</v>
      </c>
      <c r="H36" s="1185">
        <v>145.69900000000001</v>
      </c>
      <c r="I36" s="1185">
        <v>94.671000000000006</v>
      </c>
      <c r="J36" s="1185">
        <v>87.555000000000007</v>
      </c>
      <c r="K36" s="1256">
        <v>137.37200000000001</v>
      </c>
    </row>
    <row r="37" spans="2:14">
      <c r="B37" s="1247" t="s">
        <v>580</v>
      </c>
      <c r="C37" s="1185">
        <v>521.97</v>
      </c>
      <c r="D37" s="1185">
        <v>117.181</v>
      </c>
      <c r="E37" s="1185">
        <v>404.78899999999999</v>
      </c>
      <c r="F37" s="1185">
        <v>110.733</v>
      </c>
      <c r="G37" s="1185">
        <v>97.27</v>
      </c>
      <c r="H37" s="1185">
        <v>89.430999999999997</v>
      </c>
      <c r="I37" s="1185">
        <v>31.207999999999998</v>
      </c>
      <c r="J37" s="1185">
        <v>21.992000000000001</v>
      </c>
      <c r="K37" s="1256">
        <v>54.155000000000001</v>
      </c>
    </row>
    <row r="38" spans="2:14">
      <c r="B38" s="1247" t="s">
        <v>546</v>
      </c>
      <c r="C38" s="1185">
        <v>534.03200000000004</v>
      </c>
      <c r="D38" s="1185">
        <v>118.72</v>
      </c>
      <c r="E38" s="1185">
        <v>415.31200000000001</v>
      </c>
      <c r="F38" s="1185">
        <v>61.55</v>
      </c>
      <c r="G38" s="1185">
        <v>45.274999999999999</v>
      </c>
      <c r="H38" s="1185">
        <v>28.995999999999999</v>
      </c>
      <c r="I38" s="1185">
        <v>95.325000000000003</v>
      </c>
      <c r="J38" s="1185">
        <v>39.682000000000002</v>
      </c>
      <c r="K38" s="1256">
        <v>144.48400000000001</v>
      </c>
      <c r="N38" s="1252"/>
    </row>
    <row r="39" spans="2:14">
      <c r="B39" s="1247" t="s">
        <v>547</v>
      </c>
      <c r="C39" s="1185">
        <v>613.82399999999996</v>
      </c>
      <c r="D39" s="1185">
        <v>157.71600000000001</v>
      </c>
      <c r="E39" s="1185">
        <v>456.108</v>
      </c>
      <c r="F39" s="1185">
        <v>32.601999999999997</v>
      </c>
      <c r="G39" s="1185">
        <v>16.774000000000001</v>
      </c>
      <c r="H39" s="1185">
        <v>8.7810000000000006</v>
      </c>
      <c r="I39" s="1185">
        <v>12.567</v>
      </c>
      <c r="J39" s="1185">
        <v>61.709000000000003</v>
      </c>
      <c r="K39" s="1256">
        <v>323.67500000000001</v>
      </c>
    </row>
    <row r="40" spans="2:14">
      <c r="B40" s="1247" t="s">
        <v>548</v>
      </c>
      <c r="C40" s="1185">
        <v>1825.325</v>
      </c>
      <c r="D40" s="1185">
        <v>783.27599999999995</v>
      </c>
      <c r="E40" s="1185">
        <v>1042.049</v>
      </c>
      <c r="F40" s="1185">
        <v>12.135</v>
      </c>
      <c r="G40" s="1185">
        <v>8.6950000000000003</v>
      </c>
      <c r="H40" s="1185">
        <v>6.5010000000000003</v>
      </c>
      <c r="I40" s="1185">
        <v>8.7899999999999991</v>
      </c>
      <c r="J40" s="1185">
        <v>9.1609999999999996</v>
      </c>
      <c r="K40" s="1256">
        <v>996.76700000000005</v>
      </c>
    </row>
    <row r="41" spans="2:14" ht="15.75" thickBot="1">
      <c r="B41" s="1248" t="s">
        <v>4</v>
      </c>
      <c r="C41" s="1249">
        <f>SUM(C35:C40)</f>
        <v>110752.565</v>
      </c>
      <c r="D41" s="1249">
        <f t="shared" ref="D41:K41" si="2">SUM(D35:D40)</f>
        <v>29658.221000000001</v>
      </c>
      <c r="E41" s="1249">
        <f t="shared" si="2"/>
        <v>81094.343999999997</v>
      </c>
      <c r="F41" s="1249">
        <f t="shared" si="2"/>
        <v>74798.366999999998</v>
      </c>
      <c r="G41" s="1249">
        <f t="shared" si="2"/>
        <v>2973.1190000000001</v>
      </c>
      <c r="H41" s="1249">
        <f t="shared" si="2"/>
        <v>560.26899999999989</v>
      </c>
      <c r="I41" s="1249">
        <f t="shared" si="2"/>
        <v>474.19100000000003</v>
      </c>
      <c r="J41" s="1249">
        <f t="shared" si="2"/>
        <v>451.98700000000002</v>
      </c>
      <c r="K41" s="1249">
        <f t="shared" si="2"/>
        <v>1836.4110000000001</v>
      </c>
    </row>
    <row r="43" spans="2:14" ht="30.75" customHeight="1">
      <c r="B43" s="2246" t="s">
        <v>582</v>
      </c>
      <c r="C43" s="2246"/>
      <c r="D43" s="2246"/>
      <c r="E43" s="2246"/>
      <c r="F43" s="2246"/>
      <c r="G43" s="2246"/>
      <c r="H43" s="2246"/>
      <c r="I43" s="2246"/>
      <c r="J43" s="2246"/>
      <c r="K43" s="2246"/>
    </row>
    <row r="44" spans="2:14" ht="15" customHeight="1"/>
  </sheetData>
  <mergeCells count="20">
    <mergeCell ref="B3:K3"/>
    <mergeCell ref="B5:K5"/>
    <mergeCell ref="B6:B8"/>
    <mergeCell ref="C6:E7"/>
    <mergeCell ref="F6:K6"/>
    <mergeCell ref="F7:H7"/>
    <mergeCell ref="I7:K7"/>
    <mergeCell ref="B18:K18"/>
    <mergeCell ref="B19:B21"/>
    <mergeCell ref="C19:E20"/>
    <mergeCell ref="F19:K19"/>
    <mergeCell ref="F20:H20"/>
    <mergeCell ref="I20:K20"/>
    <mergeCell ref="B43:K43"/>
    <mergeCell ref="B31:K31"/>
    <mergeCell ref="B32:B34"/>
    <mergeCell ref="C32:E33"/>
    <mergeCell ref="F32:K32"/>
    <mergeCell ref="F33:H33"/>
    <mergeCell ref="I33:K3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workbookViewId="0"/>
  </sheetViews>
  <sheetFormatPr defaultColWidth="24" defaultRowHeight="14.25"/>
  <cols>
    <col min="1" max="1" width="4.85546875" style="1286" customWidth="1"/>
    <col min="2" max="2" width="56.5703125" style="1279" customWidth="1"/>
    <col min="3" max="4" width="14" style="1279" customWidth="1"/>
    <col min="5" max="5" width="13.140625" style="1279" customWidth="1"/>
    <col min="6" max="7" width="13.7109375" style="1279" customWidth="1"/>
    <col min="8" max="8" width="13" style="1279" customWidth="1"/>
    <col min="9" max="9" width="12.85546875" style="1285" customWidth="1"/>
    <col min="10" max="10" width="7.28515625" style="1279" bestFit="1" customWidth="1"/>
    <col min="11" max="16384" width="24" style="1279"/>
  </cols>
  <sheetData>
    <row r="1" spans="1:9" s="1257" customFormat="1">
      <c r="E1" s="1258"/>
      <c r="F1" s="1259"/>
      <c r="G1" s="1259" t="s">
        <v>588</v>
      </c>
      <c r="I1" s="1260"/>
    </row>
    <row r="2" spans="1:9" s="1257" customFormat="1">
      <c r="A2" s="1261"/>
      <c r="I2" s="1260"/>
    </row>
    <row r="3" spans="1:9" s="1257" customFormat="1">
      <c r="B3" s="2260" t="s">
        <v>589</v>
      </c>
      <c r="C3" s="2260"/>
      <c r="D3" s="2260"/>
      <c r="E3" s="2260"/>
      <c r="F3" s="2260"/>
      <c r="G3" s="2260"/>
      <c r="I3" s="1260"/>
    </row>
    <row r="4" spans="1:9" s="1257" customFormat="1" ht="15" thickBot="1"/>
    <row r="5" spans="1:9" s="1257" customFormat="1" ht="15" thickBot="1">
      <c r="B5" s="1158" t="s">
        <v>590</v>
      </c>
      <c r="C5" s="1262" t="s">
        <v>371</v>
      </c>
      <c r="D5" s="1262" t="s">
        <v>591</v>
      </c>
      <c r="E5" s="1262" t="s">
        <v>592</v>
      </c>
      <c r="F5" s="1263" t="s">
        <v>300</v>
      </c>
      <c r="G5" s="1263" t="s">
        <v>317</v>
      </c>
    </row>
    <row r="6" spans="1:9" s="1264" customFormat="1">
      <c r="B6" s="1265" t="s">
        <v>593</v>
      </c>
      <c r="C6" s="1266">
        <v>4.8322717370312442E-2</v>
      </c>
      <c r="D6" s="1267">
        <v>4.8511198204018079E-2</v>
      </c>
      <c r="E6" s="1267">
        <v>4.6117814886963759E-2</v>
      </c>
      <c r="F6" s="1267">
        <v>4.093786404650436E-2</v>
      </c>
      <c r="G6" s="1268">
        <v>4.1356815586286934E-2</v>
      </c>
    </row>
    <row r="7" spans="1:9" s="1264" customFormat="1" ht="28.5" customHeight="1">
      <c r="B7" s="1269" t="s">
        <v>594</v>
      </c>
      <c r="C7" s="1270">
        <v>6.4245285274106737E-2</v>
      </c>
      <c r="D7" s="1271">
        <v>6.4413104205147217E-2</v>
      </c>
      <c r="E7" s="1271">
        <v>6.1289556966665742E-2</v>
      </c>
      <c r="F7" s="1271">
        <v>5.6061846791168081E-2</v>
      </c>
      <c r="G7" s="1272">
        <v>5.6266222983416533E-2</v>
      </c>
    </row>
    <row r="8" spans="1:9" s="1264" customFormat="1">
      <c r="B8" s="1269" t="s">
        <v>595</v>
      </c>
      <c r="C8" s="1270">
        <v>5.5932461257189987E-2</v>
      </c>
      <c r="D8" s="1271">
        <v>5.5145328519934422E-2</v>
      </c>
      <c r="E8" s="1271">
        <v>5.1265943841731665E-2</v>
      </c>
      <c r="F8" s="1271">
        <v>4.4296570451971135E-2</v>
      </c>
      <c r="G8" s="1272">
        <v>4.5070010780369069E-2</v>
      </c>
    </row>
    <row r="9" spans="1:9" s="1264" customFormat="1" ht="25.5">
      <c r="B9" s="1269" t="s">
        <v>596</v>
      </c>
      <c r="C9" s="1270">
        <v>7.4223646529644416E-2</v>
      </c>
      <c r="D9" s="1271">
        <v>7.30877382668082E-2</v>
      </c>
      <c r="E9" s="1271">
        <v>6.8075897469208266E-2</v>
      </c>
      <c r="F9" s="1271">
        <v>6.0364535465384485E-2</v>
      </c>
      <c r="G9" s="1272">
        <v>6.1036717772317436E-2</v>
      </c>
    </row>
    <row r="10" spans="1:9" s="1264" customFormat="1">
      <c r="B10" s="1269" t="s">
        <v>597</v>
      </c>
      <c r="C10" s="1270">
        <v>2.931000905399634E-2</v>
      </c>
      <c r="D10" s="1271">
        <v>3.2899761691701015E-2</v>
      </c>
      <c r="E10" s="1271">
        <v>2.8878319617290281E-2</v>
      </c>
      <c r="F10" s="1271">
        <v>2.549529020469005E-2</v>
      </c>
      <c r="G10" s="1272">
        <v>2.4742190796665443E-2</v>
      </c>
    </row>
    <row r="11" spans="1:9" s="1264" customFormat="1" ht="25.5">
      <c r="B11" s="1269" t="s">
        <v>598</v>
      </c>
      <c r="C11" s="1270">
        <v>0.86394763048444734</v>
      </c>
      <c r="D11" s="1271">
        <v>0.87969732896743591</v>
      </c>
      <c r="E11" s="1271">
        <v>0.89957994393585694</v>
      </c>
      <c r="F11" s="1271">
        <v>0.92417682969139858</v>
      </c>
      <c r="G11" s="1272">
        <v>0.91761272895680168</v>
      </c>
    </row>
    <row r="12" spans="1:9" s="1264" customFormat="1" ht="29.25" customHeight="1">
      <c r="B12" s="1269" t="s">
        <v>599</v>
      </c>
      <c r="C12" s="1273">
        <v>1.091950048384656</v>
      </c>
      <c r="D12" s="1271">
        <v>1.1195793209525735</v>
      </c>
      <c r="E12" s="1274">
        <v>1.1065667455494359</v>
      </c>
      <c r="F12" s="1274">
        <v>1.2397557213997961</v>
      </c>
      <c r="G12" s="1272">
        <v>1.241456213847099</v>
      </c>
    </row>
    <row r="13" spans="1:9" s="1264" customFormat="1" ht="38.25">
      <c r="B13" s="1269" t="s">
        <v>600</v>
      </c>
      <c r="C13" s="1273">
        <v>0.76866176096835093</v>
      </c>
      <c r="D13" s="1271">
        <v>0.7832924988080382</v>
      </c>
      <c r="E13" s="1274">
        <v>0.77242473802489375</v>
      </c>
      <c r="F13" s="1274">
        <v>0.76590407116275416</v>
      </c>
      <c r="G13" s="1272">
        <v>0.80985657857771087</v>
      </c>
    </row>
    <row r="14" spans="1:9" s="1264" customFormat="1">
      <c r="B14" s="1269" t="s">
        <v>601</v>
      </c>
      <c r="C14" s="1273">
        <v>0.4924105868699919</v>
      </c>
      <c r="D14" s="1271">
        <v>0.47566444977645717</v>
      </c>
      <c r="E14" s="1274">
        <v>0.45724555904173597</v>
      </c>
      <c r="F14" s="1274">
        <v>0.38596625755278891</v>
      </c>
      <c r="G14" s="1272">
        <v>0.38610707776010766</v>
      </c>
    </row>
    <row r="15" spans="1:9" s="1264" customFormat="1">
      <c r="B15" s="1269" t="s">
        <v>602</v>
      </c>
      <c r="C15" s="1273">
        <v>0.25803546240770392</v>
      </c>
      <c r="D15" s="1271">
        <v>0.28378200698241068</v>
      </c>
      <c r="E15" s="1274">
        <v>0.25756843981555172</v>
      </c>
      <c r="F15" s="1274">
        <v>0.22214643935526704</v>
      </c>
      <c r="G15" s="1272">
        <v>0.21196222723648672</v>
      </c>
    </row>
    <row r="16" spans="1:9" s="1264" customFormat="1" ht="25.5">
      <c r="B16" s="1269" t="s">
        <v>603</v>
      </c>
      <c r="C16" s="1273">
        <v>-3.3855129460054978E-2</v>
      </c>
      <c r="D16" s="1271">
        <v>-4.1853876635565244E-2</v>
      </c>
      <c r="E16" s="1274">
        <v>-3.705765338168631E-2</v>
      </c>
      <c r="F16" s="1274">
        <v>-6.4246279515899965E-2</v>
      </c>
      <c r="G16" s="1272">
        <v>-6.4088136518398051E-2</v>
      </c>
    </row>
    <row r="17" spans="1:16" s="1264" customFormat="1" ht="38.25">
      <c r="B17" s="1269" t="s">
        <v>604</v>
      </c>
      <c r="C17" s="1273">
        <v>8.4474531028531252E-2</v>
      </c>
      <c r="D17" s="1271">
        <v>7.5849644810136188E-2</v>
      </c>
      <c r="E17" s="1274">
        <v>7.9137306230372934E-2</v>
      </c>
      <c r="F17" s="1274">
        <v>4.9945905359242655E-2</v>
      </c>
      <c r="G17" s="1272">
        <v>5.0468519140715283E-2</v>
      </c>
    </row>
    <row r="18" spans="1:16" s="1264" customFormat="1" ht="38.25">
      <c r="B18" s="1269" t="s">
        <v>605</v>
      </c>
      <c r="C18" s="1273">
        <v>0.16231084388693473</v>
      </c>
      <c r="D18" s="1271">
        <v>0.15317112983711315</v>
      </c>
      <c r="E18" s="1274">
        <v>0.14637939862530538</v>
      </c>
      <c r="F18" s="1274">
        <v>0.12473009688482407</v>
      </c>
      <c r="G18" s="1275">
        <v>0.12648277974235786</v>
      </c>
    </row>
    <row r="19" spans="1:16" s="1264" customFormat="1">
      <c r="B19" s="1276" t="s">
        <v>606</v>
      </c>
      <c r="C19" s="1273">
        <v>6.4708144049861832E-2</v>
      </c>
      <c r="D19" s="1274">
        <v>6.3301033136445459E-2</v>
      </c>
      <c r="E19" s="1277">
        <v>6.0984446001556634E-2</v>
      </c>
      <c r="F19" s="1277">
        <v>4.940645496936362E-2</v>
      </c>
      <c r="G19" s="1278">
        <v>4.9383212603785601E-2</v>
      </c>
    </row>
    <row r="20" spans="1:16" s="1264" customFormat="1" ht="25.5">
      <c r="B20" s="1276" t="s">
        <v>607</v>
      </c>
      <c r="C20" s="1273">
        <v>6.7530451188826682E-2</v>
      </c>
      <c r="D20" s="1271">
        <v>6.5987182628012078E-2</v>
      </c>
      <c r="E20" s="1274">
        <v>6.3440073575090947E-2</v>
      </c>
      <c r="F20" s="1274">
        <v>5.1374638755744759E-2</v>
      </c>
      <c r="G20" s="1272">
        <v>5.1083858888038174E-2</v>
      </c>
      <c r="K20" s="1279"/>
      <c r="L20" s="1279"/>
      <c r="M20" s="1279"/>
      <c r="N20" s="1279"/>
      <c r="O20" s="1279"/>
    </row>
    <row r="21" spans="1:16" s="1264" customFormat="1" ht="26.25" thickBot="1">
      <c r="B21" s="1280" t="s">
        <v>608</v>
      </c>
      <c r="C21" s="1281">
        <v>0.11000210781323994</v>
      </c>
      <c r="D21" s="1282">
        <v>0.112627095194169</v>
      </c>
      <c r="E21" s="1282">
        <v>0.1094520167447904</v>
      </c>
      <c r="F21" s="1283">
        <v>0.10762334874565295</v>
      </c>
      <c r="G21" s="1284">
        <v>0.10979160863899884</v>
      </c>
      <c r="J21" s="1285"/>
      <c r="K21" s="1279"/>
      <c r="L21" s="1279"/>
      <c r="M21" s="1279"/>
      <c r="N21" s="1279"/>
      <c r="O21" s="1279"/>
      <c r="P21" s="1279"/>
    </row>
    <row r="22" spans="1:16">
      <c r="A22" s="1279"/>
      <c r="E22" s="1286"/>
      <c r="H22" s="1287"/>
    </row>
    <row r="23" spans="1:16">
      <c r="A23" s="1279"/>
      <c r="D23" s="1288"/>
      <c r="E23" s="1289"/>
    </row>
    <row r="24" spans="1:16">
      <c r="A24" s="1279"/>
      <c r="B24" s="1290"/>
      <c r="D24" s="1291"/>
      <c r="E24" s="1291"/>
    </row>
    <row r="25" spans="1:16">
      <c r="A25" s="1279"/>
      <c r="B25" s="1290"/>
      <c r="D25" s="1291"/>
      <c r="E25" s="1291"/>
    </row>
    <row r="26" spans="1:16">
      <c r="A26" s="1279"/>
      <c r="B26" s="1290"/>
      <c r="D26" s="1291"/>
      <c r="E26" s="1291"/>
    </row>
    <row r="27" spans="1:16">
      <c r="A27" s="1279"/>
      <c r="B27" s="1290"/>
      <c r="D27" s="1291"/>
      <c r="E27" s="1291"/>
      <c r="F27" s="1292"/>
      <c r="G27" s="1292"/>
    </row>
    <row r="28" spans="1:16">
      <c r="A28" s="1279"/>
      <c r="B28" s="1290"/>
      <c r="D28" s="1291"/>
      <c r="E28" s="1291"/>
    </row>
    <row r="29" spans="1:16">
      <c r="A29" s="1279"/>
      <c r="B29" s="1290"/>
      <c r="D29" s="1291"/>
      <c r="E29" s="1291"/>
    </row>
    <row r="30" spans="1:16">
      <c r="A30" s="1279"/>
      <c r="B30" s="1290"/>
      <c r="D30" s="1291"/>
      <c r="E30" s="1291"/>
    </row>
    <row r="31" spans="1:16">
      <c r="A31" s="1279"/>
      <c r="B31" s="1290"/>
      <c r="D31" s="1291"/>
      <c r="E31" s="1291"/>
    </row>
    <row r="32" spans="1:16">
      <c r="A32" s="1279"/>
      <c r="B32" s="1290"/>
      <c r="D32" s="1291"/>
      <c r="E32" s="1291"/>
    </row>
    <row r="33" spans="1:7">
      <c r="A33" s="1279"/>
      <c r="B33" s="1290"/>
      <c r="D33" s="1291"/>
      <c r="E33" s="1291"/>
    </row>
    <row r="34" spans="1:7">
      <c r="B34" s="1290"/>
      <c r="D34" s="1291"/>
      <c r="E34" s="1291"/>
    </row>
    <row r="35" spans="1:7">
      <c r="B35" s="1290"/>
      <c r="D35" s="1291"/>
    </row>
    <row r="36" spans="1:7">
      <c r="A36" s="1279"/>
      <c r="B36" s="1290"/>
      <c r="D36" s="1291"/>
      <c r="E36" s="1291"/>
      <c r="F36" s="1293"/>
      <c r="G36" s="1293"/>
    </row>
    <row r="37" spans="1:7">
      <c r="B37" s="1290"/>
      <c r="D37" s="1291"/>
      <c r="E37" s="1291"/>
    </row>
    <row r="38" spans="1:7">
      <c r="B38" s="1290"/>
      <c r="D38" s="1291"/>
      <c r="E38" s="1291"/>
    </row>
    <row r="39" spans="1:7">
      <c r="B39" s="1290"/>
      <c r="D39" s="1291"/>
      <c r="E39" s="1291"/>
    </row>
    <row r="40" spans="1:7">
      <c r="B40" s="1290"/>
      <c r="D40" s="1291"/>
      <c r="E40" s="1291"/>
    </row>
    <row r="41" spans="1:7">
      <c r="B41" s="1290"/>
      <c r="D41" s="1291"/>
    </row>
    <row r="42" spans="1:7">
      <c r="A42" s="1279"/>
      <c r="B42" s="1290"/>
      <c r="D42" s="1291"/>
      <c r="E42" s="1291"/>
      <c r="F42" s="1286"/>
      <c r="G42" s="1286"/>
    </row>
    <row r="43" spans="1:7">
      <c r="B43" s="1290"/>
      <c r="D43" s="1291"/>
      <c r="E43" s="1291"/>
    </row>
    <row r="44" spans="1:7">
      <c r="B44" s="1290"/>
      <c r="D44" s="1291"/>
      <c r="E44" s="1291"/>
    </row>
    <row r="45" spans="1:7">
      <c r="B45" s="1290"/>
      <c r="D45" s="1291"/>
      <c r="E45" s="1291"/>
    </row>
    <row r="46" spans="1:7">
      <c r="A46" s="1279"/>
      <c r="E46" s="1294"/>
    </row>
    <row r="47" spans="1:7">
      <c r="F47" s="1295"/>
      <c r="G47" s="1295"/>
    </row>
    <row r="48" spans="1:7">
      <c r="B48" s="1290"/>
      <c r="D48" s="1295"/>
      <c r="E48" s="1295"/>
    </row>
    <row r="49" spans="1:5">
      <c r="A49" s="1279"/>
      <c r="B49" s="1290"/>
      <c r="D49" s="1295"/>
      <c r="E49" s="1295"/>
    </row>
    <row r="50" spans="1:5">
      <c r="B50" s="1290"/>
    </row>
    <row r="51" spans="1:5">
      <c r="B51" s="1290"/>
    </row>
    <row r="53" spans="1:5">
      <c r="B53" s="1290"/>
    </row>
    <row r="54" spans="1:5">
      <c r="B54" s="1290"/>
    </row>
    <row r="55" spans="1:5">
      <c r="B55" s="1290"/>
    </row>
    <row r="57" spans="1:5">
      <c r="B57" s="1290"/>
    </row>
    <row r="58" spans="1:5">
      <c r="B58" s="1290"/>
    </row>
    <row r="59" spans="1:5">
      <c r="B59" s="1290"/>
    </row>
  </sheetData>
  <mergeCells count="1">
    <mergeCell ref="B3:G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ColWidth="24" defaultRowHeight="14.25"/>
  <cols>
    <col min="1" max="1" width="4.85546875" style="1301" customWidth="1"/>
    <col min="2" max="2" width="56" style="1296" customWidth="1"/>
    <col min="3" max="3" width="12.28515625" style="1296" customWidth="1"/>
    <col min="4" max="5" width="11.85546875" style="1296" customWidth="1"/>
    <col min="6" max="6" width="12.28515625" style="1296" customWidth="1"/>
    <col min="7" max="8" width="11.85546875" style="1296" customWidth="1"/>
    <col min="9" max="9" width="12.28515625" style="1296" customWidth="1"/>
    <col min="10" max="11" width="11.85546875" style="1296" customWidth="1"/>
    <col min="12" max="16384" width="24" style="1296"/>
  </cols>
  <sheetData>
    <row r="1" spans="1:12">
      <c r="A1" s="1296"/>
      <c r="C1" s="2220"/>
      <c r="D1" s="2220"/>
      <c r="E1" s="1297"/>
      <c r="F1" s="2220"/>
      <c r="G1" s="2220"/>
      <c r="H1" s="1297"/>
      <c r="J1" s="2220" t="s">
        <v>609</v>
      </c>
      <c r="K1" s="2220"/>
      <c r="L1" s="1298"/>
    </row>
    <row r="3" spans="1:12">
      <c r="A3" s="1296"/>
      <c r="B3" s="2261" t="s">
        <v>610</v>
      </c>
      <c r="C3" s="2261"/>
      <c r="D3" s="2261"/>
      <c r="E3" s="2261"/>
      <c r="F3" s="2261"/>
      <c r="G3" s="2261"/>
      <c r="H3" s="2261"/>
      <c r="I3" s="2261"/>
      <c r="J3" s="2261"/>
      <c r="K3" s="2261"/>
    </row>
    <row r="4" spans="1:12" ht="15" thickBot="1">
      <c r="A4" s="1296"/>
      <c r="B4" s="1299"/>
      <c r="C4" s="1300"/>
      <c r="D4" s="1300"/>
      <c r="E4" s="1300"/>
      <c r="F4" s="1300"/>
      <c r="G4" s="1300"/>
      <c r="H4" s="1300"/>
      <c r="I4" s="1300"/>
      <c r="J4" s="1300"/>
      <c r="K4" s="1300"/>
    </row>
    <row r="5" spans="1:12" ht="15" thickBot="1">
      <c r="B5" s="2262" t="s">
        <v>590</v>
      </c>
      <c r="C5" s="2264" t="s">
        <v>1</v>
      </c>
      <c r="D5" s="2265"/>
      <c r="E5" s="2266"/>
      <c r="F5" s="2264" t="s">
        <v>2</v>
      </c>
      <c r="G5" s="2265"/>
      <c r="H5" s="2266"/>
      <c r="I5" s="2264" t="s">
        <v>3</v>
      </c>
      <c r="J5" s="2265"/>
      <c r="K5" s="2266"/>
      <c r="L5" s="1301"/>
    </row>
    <row r="6" spans="1:12" ht="15" thickBot="1">
      <c r="B6" s="2263"/>
      <c r="C6" s="1302" t="s">
        <v>371</v>
      </c>
      <c r="D6" s="1303" t="s">
        <v>300</v>
      </c>
      <c r="E6" s="1304" t="s">
        <v>317</v>
      </c>
      <c r="F6" s="1302" t="s">
        <v>371</v>
      </c>
      <c r="G6" s="1303" t="s">
        <v>300</v>
      </c>
      <c r="H6" s="1304" t="s">
        <v>317</v>
      </c>
      <c r="I6" s="1302" t="s">
        <v>371</v>
      </c>
      <c r="J6" s="1303" t="s">
        <v>300</v>
      </c>
      <c r="K6" s="1304" t="s">
        <v>317</v>
      </c>
      <c r="L6" s="1301"/>
    </row>
    <row r="7" spans="1:12">
      <c r="A7" s="1296"/>
      <c r="B7" s="1305" t="s">
        <v>593</v>
      </c>
      <c r="C7" s="1306">
        <v>5.3895553071367189E-2</v>
      </c>
      <c r="D7" s="1307">
        <v>4.4786306865659521E-2</v>
      </c>
      <c r="E7" s="1308">
        <v>4.5258110880797481E-2</v>
      </c>
      <c r="F7" s="1309">
        <v>2.6805881719460349E-2</v>
      </c>
      <c r="G7" s="1310">
        <v>2.5016809481266174E-2</v>
      </c>
      <c r="H7" s="1311">
        <v>2.5429598043793609E-2</v>
      </c>
      <c r="I7" s="1312">
        <v>5.5023038086735102E-2</v>
      </c>
      <c r="J7" s="1310">
        <v>4.9631552337492647E-2</v>
      </c>
      <c r="K7" s="1311">
        <v>5.059607145774133E-2</v>
      </c>
      <c r="L7" s="1301"/>
    </row>
    <row r="8" spans="1:12">
      <c r="A8" s="1296"/>
      <c r="B8" s="1313" t="s">
        <v>595</v>
      </c>
      <c r="C8" s="1314">
        <v>6.00851289250472E-2</v>
      </c>
      <c r="D8" s="1315">
        <v>4.6351508059596251E-2</v>
      </c>
      <c r="E8" s="1316">
        <v>4.7070742341037718E-2</v>
      </c>
      <c r="F8" s="1314">
        <v>3.6475284328701202E-2</v>
      </c>
      <c r="G8" s="1315">
        <v>3.2714669164060843E-2</v>
      </c>
      <c r="H8" s="1316">
        <v>3.4040737472831616E-2</v>
      </c>
      <c r="I8" s="1317">
        <v>8.1415062067396723E-2</v>
      </c>
      <c r="J8" s="1315">
        <v>6.7297830308969492E-2</v>
      </c>
      <c r="K8" s="1316">
        <v>6.7441658528078763E-2</v>
      </c>
    </row>
    <row r="9" spans="1:12">
      <c r="A9" s="1296"/>
      <c r="B9" s="1313" t="s">
        <v>597</v>
      </c>
      <c r="C9" s="1314">
        <v>3.3239953377126902E-2</v>
      </c>
      <c r="D9" s="1315">
        <v>2.9409435450452267E-2</v>
      </c>
      <c r="E9" s="1316">
        <v>2.8176399904639417E-2</v>
      </c>
      <c r="F9" s="1314">
        <v>1.312503511234199E-2</v>
      </c>
      <c r="G9" s="1315">
        <v>8.9588572950572345E-3</v>
      </c>
      <c r="H9" s="1316">
        <v>9.7362141080088015E-3</v>
      </c>
      <c r="I9" s="1317">
        <v>4.0087929591476466E-2</v>
      </c>
      <c r="J9" s="1315">
        <v>3.6384919134863254E-2</v>
      </c>
      <c r="K9" s="1316">
        <v>3.8949844510294082E-2</v>
      </c>
    </row>
    <row r="10" spans="1:12" ht="25.5">
      <c r="A10" s="1296"/>
      <c r="B10" s="1313" t="s">
        <v>598</v>
      </c>
      <c r="C10" s="1314">
        <v>0.89698655949625816</v>
      </c>
      <c r="D10" s="1315">
        <v>0.96623192514201961</v>
      </c>
      <c r="E10" s="1316">
        <v>0.96149133474234749</v>
      </c>
      <c r="F10" s="1314">
        <v>0.73490535338658569</v>
      </c>
      <c r="G10" s="1315">
        <v>0.76469700353102577</v>
      </c>
      <c r="H10" s="1316">
        <v>0.74703428690666074</v>
      </c>
      <c r="I10" s="1317">
        <v>0.67583364416262592</v>
      </c>
      <c r="J10" s="1315">
        <v>0.73749112132784056</v>
      </c>
      <c r="K10" s="1316">
        <v>0.75021985760738796</v>
      </c>
    </row>
    <row r="11" spans="1:12" ht="38.25">
      <c r="A11" s="1296"/>
      <c r="B11" s="1313" t="s">
        <v>599</v>
      </c>
      <c r="C11" s="1314">
        <v>1.1061917884889838</v>
      </c>
      <c r="D11" s="1315">
        <v>1.2266720163811948</v>
      </c>
      <c r="E11" s="1316">
        <v>1.2612304450141487</v>
      </c>
      <c r="F11" s="1314">
        <v>1.1486625468019775</v>
      </c>
      <c r="G11" s="1315">
        <v>1.5375683268072771</v>
      </c>
      <c r="H11" s="1316">
        <v>1.2136898636965356</v>
      </c>
      <c r="I11" s="1317">
        <v>0.76503904780825005</v>
      </c>
      <c r="J11" s="1315">
        <v>0.95178355558383332</v>
      </c>
      <c r="K11" s="1316">
        <v>0.98064381727600913</v>
      </c>
    </row>
    <row r="12" spans="1:12" ht="38.25">
      <c r="A12" s="1296"/>
      <c r="B12" s="1313" t="s">
        <v>600</v>
      </c>
      <c r="C12" s="1314">
        <v>0.78305318368425303</v>
      </c>
      <c r="D12" s="1315">
        <v>0.81999363568444061</v>
      </c>
      <c r="E12" s="1316">
        <v>0.82629916836385298</v>
      </c>
      <c r="F12" s="1314">
        <v>0.69851915068764892</v>
      </c>
      <c r="G12" s="1315">
        <v>0.76574960290438587</v>
      </c>
      <c r="H12" s="1316">
        <v>0.68840591443025623</v>
      </c>
      <c r="I12" s="1317">
        <v>0.67004457371443116</v>
      </c>
      <c r="J12" s="1315">
        <v>0.79041958748610541</v>
      </c>
      <c r="K12" s="1316">
        <v>0.81677425747101906</v>
      </c>
    </row>
    <row r="13" spans="1:12" s="1318" customFormat="1" ht="12.75">
      <c r="B13" s="1313" t="s">
        <v>601</v>
      </c>
      <c r="C13" s="1319">
        <v>0.56004028223670976</v>
      </c>
      <c r="D13" s="1277">
        <v>0.41871084454729768</v>
      </c>
      <c r="E13" s="1278">
        <v>0.41984279970377852</v>
      </c>
      <c r="F13" s="1320">
        <v>0.27193309647711772</v>
      </c>
      <c r="G13" s="1321">
        <v>0.25252957326158343</v>
      </c>
      <c r="H13" s="1278">
        <v>0.25690684841563688</v>
      </c>
      <c r="I13" s="1317">
        <v>0.63269830642946379</v>
      </c>
      <c r="J13" s="1321">
        <v>0.57138803954882778</v>
      </c>
      <c r="K13" s="1278">
        <v>0.54088691868971528</v>
      </c>
    </row>
    <row r="14" spans="1:12">
      <c r="A14" s="1296"/>
      <c r="B14" s="1313" t="s">
        <v>602</v>
      </c>
      <c r="C14" s="1319">
        <v>0.3098223005243656</v>
      </c>
      <c r="D14" s="1277">
        <v>0.26566664323597344</v>
      </c>
      <c r="E14" s="1278">
        <v>0.25131659356099917</v>
      </c>
      <c r="F14" s="1320">
        <v>9.7850790651073466E-2</v>
      </c>
      <c r="G14" s="1321">
        <v>6.9155416384914181E-2</v>
      </c>
      <c r="H14" s="1278">
        <v>7.3480343108274893E-2</v>
      </c>
      <c r="I14" s="1322">
        <v>0.31153406405063444</v>
      </c>
      <c r="J14" s="1321">
        <v>0.30892389127798159</v>
      </c>
      <c r="K14" s="1278">
        <v>0.31238053512348352</v>
      </c>
    </row>
    <row r="15" spans="1:12" ht="25.5">
      <c r="A15" s="1296"/>
      <c r="B15" s="1313" t="s">
        <v>603</v>
      </c>
      <c r="C15" s="1319">
        <v>-4.5911332572744483E-2</v>
      </c>
      <c r="D15" s="1277">
        <v>-7.0843208234407415E-2</v>
      </c>
      <c r="E15" s="1278">
        <v>-7.907154337395049E-2</v>
      </c>
      <c r="F15" s="1320">
        <v>-2.1771211546176891E-2</v>
      </c>
      <c r="G15" s="1321">
        <v>-5.5844548515434238E-2</v>
      </c>
      <c r="H15" s="1278">
        <v>-2.8106073354066074E-2</v>
      </c>
      <c r="I15" s="1322">
        <v>0.11806405765123967</v>
      </c>
      <c r="J15" s="1321">
        <v>1.954376620354142E-2</v>
      </c>
      <c r="K15" s="1278">
        <v>7.3286179158198435E-3</v>
      </c>
    </row>
    <row r="16" spans="1:12" ht="38.25">
      <c r="A16" s="1296"/>
      <c r="B16" s="1313" t="s">
        <v>604</v>
      </c>
      <c r="C16" s="1319">
        <v>9.3795552143880037E-2</v>
      </c>
      <c r="D16" s="1277">
        <v>5.6258503163797359E-2</v>
      </c>
      <c r="E16" s="1278">
        <v>5.2577305229736783E-2</v>
      </c>
      <c r="F16" s="1320">
        <v>4.415102181885236E-2</v>
      </c>
      <c r="G16" s="1321">
        <v>2.4334781297588665E-2</v>
      </c>
      <c r="H16" s="1278">
        <v>4.0983161644734298E-2</v>
      </c>
      <c r="I16" s="1322">
        <v>0.16579723612767433</v>
      </c>
      <c r="J16" s="1321">
        <v>8.495007528261371E-2</v>
      </c>
      <c r="K16" s="1278">
        <v>6.9372741437957852E-2</v>
      </c>
    </row>
    <row r="17" spans="1:11" ht="38.25">
      <c r="A17" s="1296"/>
      <c r="B17" s="1313" t="s">
        <v>605</v>
      </c>
      <c r="C17" s="1319">
        <v>0.17200181613752322</v>
      </c>
      <c r="D17" s="1277">
        <v>0.12478578908110498</v>
      </c>
      <c r="E17" s="1278">
        <v>0.12704401834373744</v>
      </c>
      <c r="F17" s="1320">
        <v>0.12151238984899022</v>
      </c>
      <c r="G17" s="1321">
        <v>0.11449376901882333</v>
      </c>
      <c r="H17" s="1278">
        <v>0.11690447061106198</v>
      </c>
      <c r="I17" s="1322">
        <v>0.23983986990066661</v>
      </c>
      <c r="J17" s="1321">
        <v>0.19065782590672578</v>
      </c>
      <c r="K17" s="1278">
        <v>0.17771147692971234</v>
      </c>
    </row>
    <row r="18" spans="1:11">
      <c r="B18" s="1323" t="s">
        <v>606</v>
      </c>
      <c r="C18" s="1319">
        <v>7.5322357091991643E-2</v>
      </c>
      <c r="D18" s="1277">
        <v>5.8347179903324393E-2</v>
      </c>
      <c r="E18" s="1278">
        <v>5.6712127428115183E-2</v>
      </c>
      <c r="F18" s="1320">
        <v>2.6581934939929008E-2</v>
      </c>
      <c r="G18" s="1321">
        <v>1.8212907487792213E-2</v>
      </c>
      <c r="H18" s="1278">
        <v>2.358487143604426E-2</v>
      </c>
      <c r="I18" s="1322">
        <v>0.10586936481587002</v>
      </c>
      <c r="J18" s="1321">
        <v>8.0315915902315488E-2</v>
      </c>
      <c r="K18" s="1278">
        <v>7.7955681707455218E-2</v>
      </c>
    </row>
    <row r="19" spans="1:11" ht="25.5">
      <c r="A19" s="1296"/>
      <c r="B19" s="1323" t="s">
        <v>607</v>
      </c>
      <c r="C19" s="1319">
        <v>7.5245616653805386E-2</v>
      </c>
      <c r="D19" s="1277">
        <v>5.8564416888272956E-2</v>
      </c>
      <c r="E19" s="1278">
        <v>5.6774186659053059E-2</v>
      </c>
      <c r="F19" s="1320">
        <v>3.2287220849589869E-2</v>
      </c>
      <c r="G19" s="1321">
        <v>2.1340215136589669E-2</v>
      </c>
      <c r="H19" s="1278">
        <v>2.723194220885284E-2</v>
      </c>
      <c r="I19" s="1322">
        <v>0.10777664762733889</v>
      </c>
      <c r="J19" s="1321">
        <v>8.1791076758245956E-2</v>
      </c>
      <c r="K19" s="1278">
        <v>7.866285870278357E-2</v>
      </c>
    </row>
    <row r="20" spans="1:11" ht="26.25" thickBot="1">
      <c r="B20" s="1324" t="s">
        <v>608</v>
      </c>
      <c r="C20" s="1325">
        <v>0.11149736374396335</v>
      </c>
      <c r="D20" s="1326">
        <v>0.1075232243199441</v>
      </c>
      <c r="E20" s="1327">
        <v>0.1111027259762855</v>
      </c>
      <c r="F20" s="1328">
        <v>0.10407942065844331</v>
      </c>
      <c r="G20" s="1329">
        <v>0.10866963572008673</v>
      </c>
      <c r="H20" s="1327">
        <v>0.10585298157703518</v>
      </c>
      <c r="I20" s="1330">
        <v>0.11269444348485326</v>
      </c>
      <c r="J20" s="1329">
        <v>0.10363027886889641</v>
      </c>
      <c r="K20" s="1327">
        <v>0.10418182095122593</v>
      </c>
    </row>
    <row r="22" spans="1:11" ht="15">
      <c r="A22" s="1296"/>
      <c r="B22" s="1331"/>
    </row>
  </sheetData>
  <mergeCells count="8">
    <mergeCell ref="C1:D1"/>
    <mergeCell ref="F1:G1"/>
    <mergeCell ref="J1:K1"/>
    <mergeCell ref="B3:K3"/>
    <mergeCell ref="B5:B6"/>
    <mergeCell ref="C5:E5"/>
    <mergeCell ref="F5:H5"/>
    <mergeCell ref="I5:K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heetViews>
  <sheetFormatPr defaultColWidth="9.140625" defaultRowHeight="14.25"/>
  <cols>
    <col min="1" max="1" width="5" style="1333" customWidth="1"/>
    <col min="2" max="2" width="56.7109375" style="1332" customWidth="1"/>
    <col min="3" max="3" width="11.5703125" style="1332" customWidth="1"/>
    <col min="4" max="4" width="11.28515625" style="1332" bestFit="1" customWidth="1"/>
    <col min="5" max="6" width="11.28515625" style="1332" customWidth="1"/>
    <col min="7" max="7" width="11.28515625" style="1332" bestFit="1" customWidth="1"/>
    <col min="8" max="8" width="11.28515625" style="1332" customWidth="1"/>
    <col min="9" max="11" width="11.28515625" style="1332" bestFit="1" customWidth="1"/>
    <col min="12" max="16384" width="9.140625" style="1332"/>
  </cols>
  <sheetData>
    <row r="1" spans="1:12">
      <c r="A1" s="1332"/>
      <c r="J1" s="2267" t="s">
        <v>611</v>
      </c>
      <c r="K1" s="2267"/>
      <c r="L1" s="1333"/>
    </row>
    <row r="2" spans="1:12">
      <c r="A2" s="1332"/>
      <c r="I2" s="1807"/>
      <c r="J2" s="1807"/>
      <c r="K2" s="1807"/>
      <c r="L2" s="1333"/>
    </row>
    <row r="3" spans="1:12">
      <c r="A3" s="1332"/>
      <c r="B3" s="2268" t="s">
        <v>612</v>
      </c>
      <c r="C3" s="2268"/>
      <c r="D3" s="2268"/>
      <c r="E3" s="2268"/>
      <c r="F3" s="2268"/>
      <c r="G3" s="2268"/>
      <c r="H3" s="2268"/>
      <c r="I3" s="2268"/>
      <c r="J3" s="2268"/>
      <c r="K3" s="2268"/>
      <c r="L3" s="1333"/>
    </row>
    <row r="4" spans="1:12" ht="15" thickBot="1">
      <c r="A4" s="1332"/>
      <c r="L4" s="1333"/>
    </row>
    <row r="5" spans="1:12" ht="15" thickBot="1">
      <c r="A5" s="1332"/>
      <c r="B5" s="2262" t="s">
        <v>590</v>
      </c>
      <c r="C5" s="2270" t="s">
        <v>486</v>
      </c>
      <c r="D5" s="2271"/>
      <c r="E5" s="2272"/>
      <c r="F5" s="2273" t="s">
        <v>487</v>
      </c>
      <c r="G5" s="2273"/>
      <c r="H5" s="2274"/>
      <c r="I5" s="2273" t="s">
        <v>488</v>
      </c>
      <c r="J5" s="2273"/>
      <c r="K5" s="2274"/>
      <c r="L5" s="1333"/>
    </row>
    <row r="6" spans="1:12" ht="15" thickBot="1">
      <c r="A6" s="1332"/>
      <c r="B6" s="2269"/>
      <c r="C6" s="1302" t="s">
        <v>371</v>
      </c>
      <c r="D6" s="1303" t="s">
        <v>300</v>
      </c>
      <c r="E6" s="1304" t="s">
        <v>317</v>
      </c>
      <c r="F6" s="1302" t="s">
        <v>371</v>
      </c>
      <c r="G6" s="1303" t="s">
        <v>300</v>
      </c>
      <c r="H6" s="1304" t="s">
        <v>317</v>
      </c>
      <c r="I6" s="1302" t="s">
        <v>371</v>
      </c>
      <c r="J6" s="1303" t="s">
        <v>300</v>
      </c>
      <c r="K6" s="1304" t="s">
        <v>317</v>
      </c>
      <c r="L6" s="1333"/>
    </row>
    <row r="7" spans="1:12">
      <c r="A7" s="1332"/>
      <c r="B7" s="1323" t="s">
        <v>613</v>
      </c>
      <c r="C7" s="1335">
        <v>0.57193532143905845</v>
      </c>
      <c r="D7" s="1336">
        <v>0.59184882926297144</v>
      </c>
      <c r="E7" s="1337">
        <v>0.59605300713072729</v>
      </c>
      <c r="F7" s="1335">
        <v>0.18543087889069243</v>
      </c>
      <c r="G7" s="1336">
        <v>0.17455944945157451</v>
      </c>
      <c r="H7" s="1337">
        <v>0.17541716190249529</v>
      </c>
      <c r="I7" s="1335">
        <v>0.24263379967024906</v>
      </c>
      <c r="J7" s="1336">
        <v>0.23359172128545405</v>
      </c>
      <c r="K7" s="1337">
        <v>0.2285298309667774</v>
      </c>
      <c r="L7" s="1333"/>
    </row>
    <row r="8" spans="1:12">
      <c r="A8" s="1332"/>
      <c r="B8" s="1323" t="s">
        <v>593</v>
      </c>
      <c r="C8" s="1338">
        <v>5.0916717525148709E-2</v>
      </c>
      <c r="D8" s="1336">
        <v>4.5427450077876075E-2</v>
      </c>
      <c r="E8" s="1339">
        <v>4.6086620964078222E-2</v>
      </c>
      <c r="F8" s="1338">
        <v>5.9518688272541344E-2</v>
      </c>
      <c r="G8" s="1336">
        <v>4.1109987092524634E-2</v>
      </c>
      <c r="H8" s="1339">
        <v>4.1247305869048283E-2</v>
      </c>
      <c r="I8" s="1338">
        <v>3.365172329759071E-2</v>
      </c>
      <c r="J8" s="1336">
        <v>2.9434023388512288E-2</v>
      </c>
      <c r="K8" s="1339">
        <v>2.9104564652867725E-2</v>
      </c>
      <c r="L8" s="1333"/>
    </row>
    <row r="9" spans="1:12">
      <c r="A9" s="1332"/>
      <c r="B9" s="1323" t="s">
        <v>614</v>
      </c>
      <c r="C9" s="1338">
        <v>5.8166604197891145E-2</v>
      </c>
      <c r="D9" s="1336">
        <v>4.804749621356115E-2</v>
      </c>
      <c r="E9" s="1339">
        <v>4.909299933048001E-2</v>
      </c>
      <c r="F9" s="1338">
        <v>6.9490400748020473E-2</v>
      </c>
      <c r="G9" s="1336">
        <v>4.5881138765367334E-2</v>
      </c>
      <c r="H9" s="1339">
        <v>4.7618016713115448E-2</v>
      </c>
      <c r="I9" s="1338">
        <v>4.0304606020963425E-2</v>
      </c>
      <c r="J9" s="1336">
        <v>3.3608767051595712E-2</v>
      </c>
      <c r="K9" s="1339">
        <v>3.2621402298298401E-2</v>
      </c>
      <c r="L9" s="1333"/>
    </row>
    <row r="10" spans="1:12">
      <c r="A10" s="1332"/>
      <c r="B10" s="1323" t="s">
        <v>597</v>
      </c>
      <c r="C10" s="1338">
        <v>3.2179510557124945E-2</v>
      </c>
      <c r="D10" s="1336">
        <v>2.8813974701577445E-2</v>
      </c>
      <c r="E10" s="1339">
        <v>2.803620697724497E-2</v>
      </c>
      <c r="F10" s="1338">
        <v>3.6914730039803861E-2</v>
      </c>
      <c r="G10" s="1336">
        <v>2.3362630368069816E-2</v>
      </c>
      <c r="H10" s="1339">
        <v>2.1956059555701988E-2</v>
      </c>
      <c r="I10" s="1338">
        <v>1.6734187528613692E-2</v>
      </c>
      <c r="J10" s="1336">
        <v>1.8680478453366255E-2</v>
      </c>
      <c r="K10" s="1339">
        <v>1.8289322001569741E-2</v>
      </c>
      <c r="L10" s="1333"/>
    </row>
    <row r="11" spans="1:12" ht="25.5">
      <c r="A11" s="1332"/>
      <c r="B11" s="1323" t="s">
        <v>607</v>
      </c>
      <c r="C11" s="1338">
        <v>7.5512892684615848E-2</v>
      </c>
      <c r="D11" s="1336">
        <v>5.7575292744351865E-2</v>
      </c>
      <c r="E11" s="1339">
        <v>5.9959878966051844E-2</v>
      </c>
      <c r="F11" s="1338">
        <v>5.8699570225443289E-2</v>
      </c>
      <c r="G11" s="1336">
        <v>3.8291389403309374E-2</v>
      </c>
      <c r="H11" s="1339">
        <v>3.5364689102701866E-2</v>
      </c>
      <c r="I11" s="1338">
        <v>5.6021362514544308E-2</v>
      </c>
      <c r="J11" s="1336">
        <v>5.0972161802804845E-2</v>
      </c>
      <c r="K11" s="1339">
        <v>4.5669938772284313E-2</v>
      </c>
      <c r="L11" s="1333"/>
    </row>
    <row r="12" spans="1:12" ht="25.5">
      <c r="A12" s="1332"/>
      <c r="B12" s="1323" t="s">
        <v>615</v>
      </c>
      <c r="C12" s="1338">
        <v>0.87535998065011189</v>
      </c>
      <c r="D12" s="1336">
        <v>0.94546966351712658</v>
      </c>
      <c r="E12" s="1339">
        <v>0.93876156667137578</v>
      </c>
      <c r="F12" s="1338">
        <v>0.85650230293479501</v>
      </c>
      <c r="G12" s="1336">
        <v>0.89601060912541852</v>
      </c>
      <c r="H12" s="1339">
        <v>0.8662121758986977</v>
      </c>
      <c r="I12" s="1338">
        <v>0.83493492729063301</v>
      </c>
      <c r="J12" s="1336">
        <v>0.87578408762587412</v>
      </c>
      <c r="K12" s="1339">
        <v>0.89219232167667673</v>
      </c>
      <c r="L12" s="1333"/>
    </row>
    <row r="13" spans="1:12" ht="25.5">
      <c r="A13" s="1332"/>
      <c r="B13" s="1323" t="s">
        <v>616</v>
      </c>
      <c r="C13" s="1338">
        <v>1.1481635765290408</v>
      </c>
      <c r="D13" s="1336">
        <v>1.3518272408575118</v>
      </c>
      <c r="E13" s="1339">
        <v>1.3083129779493299</v>
      </c>
      <c r="F13" s="1338">
        <v>1.133670296496722</v>
      </c>
      <c r="G13" s="1336">
        <v>1.2247308186658246</v>
      </c>
      <c r="H13" s="1339">
        <v>1.3063032046198919</v>
      </c>
      <c r="I13" s="1338">
        <v>1.3568564041790652</v>
      </c>
      <c r="J13" s="1336">
        <v>1.38258676652858</v>
      </c>
      <c r="K13" s="1339">
        <v>1.5038688559762197</v>
      </c>
      <c r="L13" s="1333"/>
    </row>
    <row r="14" spans="1:12" ht="39" thickBot="1">
      <c r="A14" s="1332"/>
      <c r="B14" s="1324" t="s">
        <v>617</v>
      </c>
      <c r="C14" s="1340">
        <v>0.76752385876835227</v>
      </c>
      <c r="D14" s="1341">
        <v>0.83657346246023923</v>
      </c>
      <c r="E14" s="1342">
        <v>0.82075577286228851</v>
      </c>
      <c r="F14" s="1340">
        <v>0.80606910755666239</v>
      </c>
      <c r="G14" s="1341">
        <v>0.74842404508839289</v>
      </c>
      <c r="H14" s="1342">
        <v>0.73830694610198433</v>
      </c>
      <c r="I14" s="1340">
        <v>0.76122607166735046</v>
      </c>
      <c r="J14" s="1341">
        <v>0.79744698337656528</v>
      </c>
      <c r="K14" s="1342">
        <v>0.84779434033063206</v>
      </c>
      <c r="L14" s="1333"/>
    </row>
    <row r="15" spans="1:12">
      <c r="L15" s="1333"/>
    </row>
    <row r="16" spans="1:12">
      <c r="A16" s="1332"/>
    </row>
  </sheetData>
  <mergeCells count="6">
    <mergeCell ref="J1:K1"/>
    <mergeCell ref="B3:K3"/>
    <mergeCell ref="B5:B6"/>
    <mergeCell ref="C5:E5"/>
    <mergeCell ref="F5:H5"/>
    <mergeCell ref="I5:K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ColWidth="9.140625" defaultRowHeight="14.25"/>
  <cols>
    <col min="1" max="1" width="3.140625" style="1364" customWidth="1"/>
    <col min="2" max="2" width="55.5703125" style="1257" customWidth="1"/>
    <col min="3" max="3" width="12.85546875" style="1257" customWidth="1"/>
    <col min="4" max="4" width="13.42578125" style="1257" customWidth="1"/>
    <col min="5" max="5" width="15" style="1257" customWidth="1"/>
    <col min="6" max="6" width="15.7109375" style="1257" customWidth="1"/>
    <col min="7" max="7" width="12.28515625" style="1257" customWidth="1"/>
    <col min="8" max="8" width="12.85546875" style="1257" customWidth="1"/>
    <col min="9" max="9" width="17.5703125" style="1257" customWidth="1"/>
    <col min="10" max="16384" width="9.140625" style="1257"/>
  </cols>
  <sheetData>
    <row r="1" spans="1:9">
      <c r="A1" s="1257"/>
      <c r="H1" s="2278" t="s">
        <v>618</v>
      </c>
      <c r="I1" s="2278"/>
    </row>
    <row r="2" spans="1:9">
      <c r="A2" s="1257"/>
      <c r="I2" s="1343"/>
    </row>
    <row r="3" spans="1:9">
      <c r="A3" s="1257"/>
      <c r="B3" s="2279" t="s">
        <v>619</v>
      </c>
      <c r="C3" s="2279"/>
      <c r="D3" s="2279"/>
      <c r="E3" s="2279"/>
      <c r="F3" s="2279"/>
      <c r="G3" s="2279"/>
      <c r="H3" s="2279"/>
      <c r="I3" s="2279"/>
    </row>
    <row r="4" spans="1:9" ht="15" thickBot="1">
      <c r="A4" s="1257"/>
      <c r="B4" s="1344"/>
      <c r="C4" s="1261"/>
      <c r="D4" s="1261"/>
      <c r="E4" s="1261"/>
      <c r="F4" s="1261"/>
      <c r="G4" s="1261"/>
      <c r="H4" s="1261"/>
      <c r="I4" s="1261"/>
    </row>
    <row r="5" spans="1:9" ht="64.5" thickBot="1">
      <c r="A5" s="1257"/>
      <c r="B5" s="1180" t="s">
        <v>590</v>
      </c>
      <c r="C5" s="1180" t="s">
        <v>5</v>
      </c>
      <c r="D5" s="1181" t="s">
        <v>13</v>
      </c>
      <c r="E5" s="1181" t="s">
        <v>620</v>
      </c>
      <c r="F5" s="1181" t="s">
        <v>581</v>
      </c>
      <c r="G5" s="1181" t="s">
        <v>15</v>
      </c>
      <c r="H5" s="1181" t="s">
        <v>506</v>
      </c>
      <c r="I5" s="1345" t="s">
        <v>621</v>
      </c>
    </row>
    <row r="6" spans="1:9">
      <c r="A6" s="1257"/>
      <c r="B6" s="2276" t="s">
        <v>622</v>
      </c>
      <c r="C6" s="1346" t="s">
        <v>371</v>
      </c>
      <c r="D6" s="1347">
        <v>0.21785242601957053</v>
      </c>
      <c r="E6" s="1348">
        <v>2.5118999894593794E-2</v>
      </c>
      <c r="F6" s="1348">
        <v>0.18064224852840369</v>
      </c>
      <c r="G6" s="1348">
        <v>0.33575005247903322</v>
      </c>
      <c r="H6" s="1348">
        <v>6.6416737029528938E-2</v>
      </c>
      <c r="I6" s="1349">
        <v>1</v>
      </c>
    </row>
    <row r="7" spans="1:9">
      <c r="A7" s="1257"/>
      <c r="B7" s="2276"/>
      <c r="C7" s="1350" t="s">
        <v>300</v>
      </c>
      <c r="D7" s="1351">
        <v>0.20789107449657737</v>
      </c>
      <c r="E7" s="1352">
        <v>2.4075164201142123E-2</v>
      </c>
      <c r="F7" s="1352">
        <v>0.17913079733572571</v>
      </c>
      <c r="G7" s="1352">
        <v>0.34254628487315175</v>
      </c>
      <c r="H7" s="1352">
        <v>6.7179297203447869E-2</v>
      </c>
      <c r="I7" s="1275">
        <v>1</v>
      </c>
    </row>
    <row r="8" spans="1:9" ht="15" thickBot="1">
      <c r="A8" s="1257"/>
      <c r="B8" s="2277"/>
      <c r="C8" s="1353" t="s">
        <v>317</v>
      </c>
      <c r="D8" s="1354">
        <v>0.2091949141899711</v>
      </c>
      <c r="E8" s="1355">
        <v>2.2427529045138634E-2</v>
      </c>
      <c r="F8" s="1355">
        <v>0.18064390307324762</v>
      </c>
      <c r="G8" s="1355">
        <v>0.33835408706633879</v>
      </c>
      <c r="H8" s="1355">
        <v>7.0281949652497067E-2</v>
      </c>
      <c r="I8" s="1275">
        <v>1</v>
      </c>
    </row>
    <row r="9" spans="1:9">
      <c r="A9" s="1257"/>
      <c r="B9" s="2275" t="s">
        <v>593</v>
      </c>
      <c r="C9" s="1346" t="s">
        <v>371</v>
      </c>
      <c r="D9" s="1347">
        <v>0.10448274997670247</v>
      </c>
      <c r="E9" s="1348">
        <v>6.4776006142143489E-2</v>
      </c>
      <c r="F9" s="1348">
        <v>9.5734153240784561E-2</v>
      </c>
      <c r="G9" s="1348">
        <v>9.469747968348427E-2</v>
      </c>
      <c r="H9" s="1348">
        <v>5.3813895772682245E-2</v>
      </c>
      <c r="I9" s="1349">
        <v>9.3352846091538169E-2</v>
      </c>
    </row>
    <row r="10" spans="1:9">
      <c r="A10" s="1257"/>
      <c r="B10" s="2276"/>
      <c r="C10" s="1350" t="s">
        <v>300</v>
      </c>
      <c r="D10" s="1351">
        <v>0.11174586274418974</v>
      </c>
      <c r="E10" s="1352">
        <v>5.1517675001426344E-2</v>
      </c>
      <c r="F10" s="1352">
        <v>7.4723954898855222E-2</v>
      </c>
      <c r="G10" s="1352">
        <v>7.5555011348157425E-2</v>
      </c>
      <c r="H10" s="1352">
        <v>3.8423118436276833E-2</v>
      </c>
      <c r="I10" s="1275">
        <v>8.0265726752444214E-2</v>
      </c>
    </row>
    <row r="11" spans="1:9" ht="15" thickBot="1">
      <c r="A11" s="1257"/>
      <c r="B11" s="2277"/>
      <c r="C11" s="1353" t="s">
        <v>317</v>
      </c>
      <c r="D11" s="1356">
        <v>0.10769652126968092</v>
      </c>
      <c r="E11" s="1357">
        <v>5.7665349430177613E-2</v>
      </c>
      <c r="F11" s="1357">
        <v>8.1029524001115211E-2</v>
      </c>
      <c r="G11" s="1357">
        <v>7.2385413705653337E-2</v>
      </c>
      <c r="H11" s="1357">
        <v>4.0846721061538735E-2</v>
      </c>
      <c r="I11" s="1358">
        <v>8.0542604115094105E-2</v>
      </c>
    </row>
    <row r="12" spans="1:9">
      <c r="A12" s="1261"/>
      <c r="B12" s="2275" t="s">
        <v>614</v>
      </c>
      <c r="C12" s="1346" t="s">
        <v>371</v>
      </c>
      <c r="D12" s="1347">
        <v>0.1284848457014966</v>
      </c>
      <c r="E12" s="1348">
        <v>7.5207236145377609E-2</v>
      </c>
      <c r="F12" s="1348">
        <v>0.11158772024233757</v>
      </c>
      <c r="G12" s="1348">
        <v>0.11574476327319956</v>
      </c>
      <c r="H12" s="1348">
        <v>6.1701349425744394E-2</v>
      </c>
      <c r="I12" s="1349">
        <v>0.10985559891932482</v>
      </c>
    </row>
    <row r="13" spans="1:9">
      <c r="A13" s="1261"/>
      <c r="B13" s="2276"/>
      <c r="C13" s="1350" t="s">
        <v>300</v>
      </c>
      <c r="D13" s="1351">
        <v>0.11928702472877066</v>
      </c>
      <c r="E13" s="1352">
        <v>4.9884307928974581E-2</v>
      </c>
      <c r="F13" s="1352">
        <v>8.9568429778011049E-2</v>
      </c>
      <c r="G13" s="1352">
        <v>8.3272954678449473E-2</v>
      </c>
      <c r="H13" s="1352">
        <v>3.9185920936160787E-2</v>
      </c>
      <c r="I13" s="1275">
        <v>8.7814235062567553E-2</v>
      </c>
    </row>
    <row r="14" spans="1:9" s="1279" customFormat="1" ht="15" thickBot="1">
      <c r="A14" s="1286"/>
      <c r="B14" s="2277"/>
      <c r="C14" s="1353" t="s">
        <v>317</v>
      </c>
      <c r="D14" s="1356">
        <v>0.11617436625484354</v>
      </c>
      <c r="E14" s="1357">
        <v>4.6090920581269311E-2</v>
      </c>
      <c r="F14" s="1357">
        <v>9.549266147407523E-2</v>
      </c>
      <c r="G14" s="1357">
        <v>7.6564958886900361E-2</v>
      </c>
      <c r="H14" s="1357">
        <v>5.0414795401403104E-2</v>
      </c>
      <c r="I14" s="1358">
        <v>8.8210777991346093E-2</v>
      </c>
    </row>
    <row r="15" spans="1:9">
      <c r="A15" s="1261"/>
      <c r="B15" s="2275" t="s">
        <v>597</v>
      </c>
      <c r="C15" s="1346" t="s">
        <v>371</v>
      </c>
      <c r="D15" s="1347">
        <v>5.523670955133464E-2</v>
      </c>
      <c r="E15" s="1348">
        <v>3.1240334183389284E-2</v>
      </c>
      <c r="F15" s="1348">
        <v>7.4997485301888822E-2</v>
      </c>
      <c r="G15" s="1348">
        <v>5.6993410979311036E-2</v>
      </c>
      <c r="H15" s="1348">
        <v>3.8976776357361742E-2</v>
      </c>
      <c r="I15" s="1349">
        <v>5.8653294940212465E-2</v>
      </c>
    </row>
    <row r="16" spans="1:9">
      <c r="A16" s="1261"/>
      <c r="B16" s="2276"/>
      <c r="C16" s="1350" t="s">
        <v>300</v>
      </c>
      <c r="D16" s="1351">
        <v>8.2354998473372562E-2</v>
      </c>
      <c r="E16" s="1352">
        <v>1.0470819184386748E-2</v>
      </c>
      <c r="F16" s="1352">
        <v>4.2321550747251087E-2</v>
      </c>
      <c r="G16" s="1352">
        <v>5.1464846612969094E-2</v>
      </c>
      <c r="H16" s="1352">
        <v>2.5699621203773983E-2</v>
      </c>
      <c r="I16" s="1275">
        <v>5.2584051633125406E-2</v>
      </c>
    </row>
    <row r="17" spans="1:16" ht="15" thickBot="1">
      <c r="A17" s="1261"/>
      <c r="B17" s="2277"/>
      <c r="C17" s="1353" t="s">
        <v>317</v>
      </c>
      <c r="D17" s="1356">
        <v>7.6703387994364311E-2</v>
      </c>
      <c r="E17" s="1357">
        <v>1.6596018545522593E-2</v>
      </c>
      <c r="F17" s="1357">
        <v>4.4531199575566977E-2</v>
      </c>
      <c r="G17" s="1357">
        <v>4.7590284546806798E-2</v>
      </c>
      <c r="H17" s="1357">
        <v>2.4695463848484114E-2</v>
      </c>
      <c r="I17" s="1358">
        <v>5.052948494350086E-2</v>
      </c>
    </row>
    <row r="18" spans="1:16">
      <c r="A18" s="1261"/>
      <c r="B18" s="2275" t="s">
        <v>598</v>
      </c>
      <c r="C18" s="1346" t="s">
        <v>371</v>
      </c>
      <c r="D18" s="1347">
        <v>0.81319123205738064</v>
      </c>
      <c r="E18" s="1348">
        <v>0.86130018150021781</v>
      </c>
      <c r="F18" s="1348">
        <v>0.85792731523573151</v>
      </c>
      <c r="G18" s="1348">
        <v>0.81815778965277175</v>
      </c>
      <c r="H18" s="1348">
        <v>0.87216724226502618</v>
      </c>
      <c r="I18" s="1349">
        <v>0.84977777200135374</v>
      </c>
    </row>
    <row r="19" spans="1:16">
      <c r="A19" s="1257"/>
      <c r="B19" s="2276"/>
      <c r="C19" s="1350" t="s">
        <v>300</v>
      </c>
      <c r="D19" s="1351">
        <v>0.93678137247762139</v>
      </c>
      <c r="E19" s="1352">
        <v>1.032743103798841</v>
      </c>
      <c r="F19" s="1352">
        <v>0.83426666163572594</v>
      </c>
      <c r="G19" s="1352">
        <v>0.90731752752025985</v>
      </c>
      <c r="H19" s="1352">
        <v>0.98053376106365708</v>
      </c>
      <c r="I19" s="1275">
        <v>0.91404003798763334</v>
      </c>
    </row>
    <row r="20" spans="1:16" ht="15" thickBot="1">
      <c r="A20" s="1257"/>
      <c r="B20" s="2277"/>
      <c r="C20" s="1353" t="s">
        <v>317</v>
      </c>
      <c r="D20" s="1356">
        <v>0.92702482261392005</v>
      </c>
      <c r="E20" s="1357">
        <v>1.2511216678456187</v>
      </c>
      <c r="F20" s="1357">
        <v>0.84854189578864614</v>
      </c>
      <c r="G20" s="1357">
        <v>0.94541177528194154</v>
      </c>
      <c r="H20" s="1357">
        <v>0.8102129689571631</v>
      </c>
      <c r="I20" s="1358">
        <v>0.91306987591692867</v>
      </c>
      <c r="J20" s="1279"/>
      <c r="K20" s="1279"/>
      <c r="L20" s="1279"/>
      <c r="M20" s="1279"/>
      <c r="N20" s="1279"/>
      <c r="O20" s="1279"/>
      <c r="P20" s="1279"/>
    </row>
    <row r="21" spans="1:16">
      <c r="A21" s="1261"/>
      <c r="B21" s="2275" t="s">
        <v>623</v>
      </c>
      <c r="C21" s="1346" t="s">
        <v>371</v>
      </c>
      <c r="D21" s="1347">
        <v>0.11049982657361623</v>
      </c>
      <c r="E21" s="1348">
        <v>4.8887703780153648E-2</v>
      </c>
      <c r="F21" s="1348">
        <v>0.13009825354117371</v>
      </c>
      <c r="G21" s="1348">
        <v>0.11461615613310619</v>
      </c>
      <c r="H21" s="1348">
        <v>6.3616210780852667E-2</v>
      </c>
      <c r="I21" s="1349">
        <v>0.10563799199279272</v>
      </c>
      <c r="J21" s="1359"/>
      <c r="K21" s="1279"/>
      <c r="L21" s="1279"/>
      <c r="M21" s="1279"/>
      <c r="N21" s="1279"/>
      <c r="O21" s="1279"/>
      <c r="P21" s="1279"/>
    </row>
    <row r="22" spans="1:16">
      <c r="A22" s="1261"/>
      <c r="B22" s="2276"/>
      <c r="C22" s="1350" t="s">
        <v>300</v>
      </c>
      <c r="D22" s="1351">
        <v>0.10479590367581731</v>
      </c>
      <c r="E22" s="1352">
        <v>1.8711084792398098E-2</v>
      </c>
      <c r="F22" s="1352">
        <v>8.4832790410784051E-2</v>
      </c>
      <c r="G22" s="1352">
        <v>7.534908579101153E-2</v>
      </c>
      <c r="H22" s="1352">
        <v>3.9408403522804877E-2</v>
      </c>
      <c r="I22" s="1275">
        <v>7.8179031090286399E-2</v>
      </c>
      <c r="J22" s="1359"/>
      <c r="K22" s="1279"/>
      <c r="L22" s="1279"/>
      <c r="M22" s="1279"/>
      <c r="N22" s="1279"/>
      <c r="O22" s="1279"/>
      <c r="P22" s="1279"/>
    </row>
    <row r="23" spans="1:16" ht="15" thickBot="1">
      <c r="A23" s="1261"/>
      <c r="B23" s="2277"/>
      <c r="C23" s="1353" t="s">
        <v>317</v>
      </c>
      <c r="D23" s="1354">
        <v>9.4322103175084174E-2</v>
      </c>
      <c r="E23" s="1357">
        <v>2.0951430651816295E-2</v>
      </c>
      <c r="F23" s="1355">
        <v>9.3585743441581964E-2</v>
      </c>
      <c r="G23" s="1355">
        <v>7.2114273828755529E-2</v>
      </c>
      <c r="H23" s="1355">
        <v>4.9206863817786127E-2</v>
      </c>
      <c r="I23" s="1360">
        <v>7.7781342877764628E-2</v>
      </c>
      <c r="J23" s="1359"/>
      <c r="K23" s="1279"/>
      <c r="L23" s="1279"/>
      <c r="M23" s="1279"/>
      <c r="N23" s="1279"/>
      <c r="O23" s="1279"/>
      <c r="P23" s="1279"/>
    </row>
    <row r="24" spans="1:16">
      <c r="A24" s="1257"/>
      <c r="B24" s="2275" t="s">
        <v>624</v>
      </c>
      <c r="C24" s="1346" t="s">
        <v>371</v>
      </c>
      <c r="D24" s="1347">
        <v>0.73596423747606088</v>
      </c>
      <c r="E24" s="1348">
        <v>0.8147113713866253</v>
      </c>
      <c r="F24" s="1348">
        <v>0.85361399592598586</v>
      </c>
      <c r="G24" s="1348">
        <v>0.75743210970718511</v>
      </c>
      <c r="H24" s="1348">
        <v>0.80039632779213521</v>
      </c>
      <c r="I24" s="1349">
        <v>0.78022722292430424</v>
      </c>
      <c r="J24" s="1279"/>
      <c r="K24" s="1279"/>
      <c r="L24" s="1279"/>
      <c r="M24" s="1279"/>
      <c r="N24" s="1279"/>
      <c r="O24" s="1279"/>
      <c r="P24" s="1279"/>
    </row>
    <row r="25" spans="1:16">
      <c r="A25" s="1257"/>
      <c r="B25" s="2276"/>
      <c r="C25" s="1350" t="s">
        <v>300</v>
      </c>
      <c r="D25" s="1351">
        <v>0.85399539953089765</v>
      </c>
      <c r="E25" s="1352">
        <v>0.73876178342380938</v>
      </c>
      <c r="F25" s="1352">
        <v>0.76659128229365892</v>
      </c>
      <c r="G25" s="1352">
        <v>0.84975465974333408</v>
      </c>
      <c r="H25" s="1352">
        <v>0.76733500356392403</v>
      </c>
      <c r="I25" s="1275">
        <v>0.83337706454817584</v>
      </c>
      <c r="J25" s="1279"/>
      <c r="K25" s="1279"/>
      <c r="L25" s="1279"/>
      <c r="M25" s="1279"/>
      <c r="N25" s="1279"/>
      <c r="O25" s="1279"/>
      <c r="P25" s="1279"/>
    </row>
    <row r="26" spans="1:16" ht="15" thickBot="1">
      <c r="A26" s="1257"/>
      <c r="B26" s="2277"/>
      <c r="C26" s="1353" t="s">
        <v>317</v>
      </c>
      <c r="D26" s="1354">
        <v>0.87763338449163608</v>
      </c>
      <c r="E26" s="1355">
        <v>0.79000121695783931</v>
      </c>
      <c r="F26" s="1355">
        <v>0.78278847488062686</v>
      </c>
      <c r="G26" s="1355">
        <v>0.83936403361255174</v>
      </c>
      <c r="H26" s="1355">
        <v>0.68199728291680328</v>
      </c>
      <c r="I26" s="1360">
        <v>0.83047020717630837</v>
      </c>
      <c r="J26" s="1279"/>
      <c r="K26" s="1279"/>
      <c r="L26" s="1279"/>
      <c r="M26" s="1279"/>
      <c r="N26" s="1279"/>
      <c r="O26" s="1279"/>
      <c r="P26" s="1279"/>
    </row>
    <row r="27" spans="1:16">
      <c r="A27" s="1257"/>
      <c r="B27" s="2275" t="s">
        <v>625</v>
      </c>
      <c r="C27" s="1346" t="s">
        <v>371</v>
      </c>
      <c r="D27" s="1347">
        <v>1.0738767974314154</v>
      </c>
      <c r="E27" s="1348">
        <v>1.4506954962321479</v>
      </c>
      <c r="F27" s="1348">
        <v>1.1887275278212477</v>
      </c>
      <c r="G27" s="1348">
        <v>1.0755186159758496</v>
      </c>
      <c r="H27" s="1348">
        <v>1.1976963400153664</v>
      </c>
      <c r="I27" s="1349">
        <v>1.1440655051648003</v>
      </c>
      <c r="J27" s="1279"/>
      <c r="K27" s="1279"/>
      <c r="L27" s="1279"/>
      <c r="M27" s="1279"/>
      <c r="N27" s="1279"/>
      <c r="O27" s="1279"/>
      <c r="P27" s="1279"/>
    </row>
    <row r="28" spans="1:16">
      <c r="A28" s="1257"/>
      <c r="B28" s="2276"/>
      <c r="C28" s="1350" t="s">
        <v>300</v>
      </c>
      <c r="D28" s="1351">
        <v>1.2270197633960009</v>
      </c>
      <c r="E28" s="1352">
        <v>3.0011168556199763</v>
      </c>
      <c r="F28" s="1352">
        <v>1.3142558829677446</v>
      </c>
      <c r="G28" s="1352">
        <v>1.3251828536553409</v>
      </c>
      <c r="H28" s="1352">
        <v>1.3444525998097474</v>
      </c>
      <c r="I28" s="1275">
        <v>1.3388747281644111</v>
      </c>
      <c r="J28" s="1279"/>
      <c r="K28" s="1279"/>
      <c r="L28" s="1279"/>
      <c r="M28" s="1279"/>
      <c r="N28" s="1279"/>
      <c r="O28" s="1279"/>
      <c r="P28" s="1279"/>
    </row>
    <row r="29" spans="1:16" ht="15" thickBot="1">
      <c r="A29" s="1257"/>
      <c r="B29" s="2277"/>
      <c r="C29" s="1353" t="s">
        <v>317</v>
      </c>
      <c r="D29" s="1354">
        <v>1.3259015449768139</v>
      </c>
      <c r="E29" s="1355">
        <v>3.0216713277712115</v>
      </c>
      <c r="F29" s="1355">
        <v>1.3401888601579171</v>
      </c>
      <c r="G29" s="1355">
        <v>1.3002200502779113</v>
      </c>
      <c r="H29" s="1355">
        <v>1.1816726966123043</v>
      </c>
      <c r="I29" s="1360">
        <v>1.3451678487436625</v>
      </c>
      <c r="J29" s="1279"/>
      <c r="K29" s="1279"/>
      <c r="L29" s="1279"/>
      <c r="M29" s="1279"/>
      <c r="N29" s="1279"/>
      <c r="O29" s="1279"/>
      <c r="P29" s="1279"/>
    </row>
    <row r="30" spans="1:16">
      <c r="A30" s="1257"/>
      <c r="D30" s="1361"/>
      <c r="E30" s="1361"/>
      <c r="F30" s="1361"/>
      <c r="G30" s="1361"/>
      <c r="H30" s="1361"/>
      <c r="I30" s="1361"/>
      <c r="J30" s="1279"/>
      <c r="K30" s="1279"/>
      <c r="L30" s="1279"/>
      <c r="M30" s="1279"/>
      <c r="N30" s="1279"/>
      <c r="O30" s="1279"/>
      <c r="P30" s="1279"/>
    </row>
    <row r="31" spans="1:16">
      <c r="A31" s="1257"/>
      <c r="J31" s="1279"/>
      <c r="K31" s="1279"/>
      <c r="L31" s="1279"/>
      <c r="M31" s="1279"/>
      <c r="N31" s="1279"/>
      <c r="O31" s="1279"/>
      <c r="P31" s="1279"/>
    </row>
    <row r="32" spans="1:16">
      <c r="A32" s="1257"/>
      <c r="D32" s="1362"/>
      <c r="E32" s="1362"/>
      <c r="F32" s="1363"/>
      <c r="G32" s="1363"/>
      <c r="H32" s="1363"/>
      <c r="I32" s="1363"/>
      <c r="J32" s="1286"/>
      <c r="K32" s="1286"/>
      <c r="L32" s="1279"/>
      <c r="M32" s="1279"/>
      <c r="N32" s="1279"/>
      <c r="O32" s="1279"/>
      <c r="P32" s="1279"/>
    </row>
    <row r="33" spans="1:15">
      <c r="A33" s="1257"/>
      <c r="C33" s="1286"/>
      <c r="D33" s="1286"/>
      <c r="E33" s="1362"/>
      <c r="F33" s="1362"/>
      <c r="G33" s="1362"/>
      <c r="H33" s="1362"/>
      <c r="I33" s="1286"/>
      <c r="J33" s="1286"/>
      <c r="K33" s="1279"/>
      <c r="L33" s="1279"/>
      <c r="M33" s="1279"/>
      <c r="N33" s="1279"/>
      <c r="O33" s="1279"/>
    </row>
    <row r="34" spans="1:15">
      <c r="A34" s="1257"/>
      <c r="C34" s="1286"/>
      <c r="D34" s="1286"/>
      <c r="E34" s="1286"/>
      <c r="F34" s="1286"/>
      <c r="G34" s="1286"/>
      <c r="H34" s="1286"/>
      <c r="I34" s="1286"/>
      <c r="J34" s="1286"/>
    </row>
    <row r="35" spans="1:15">
      <c r="A35" s="1257"/>
      <c r="C35" s="1286"/>
      <c r="D35" s="1286"/>
      <c r="E35" s="1286"/>
      <c r="F35" s="1286"/>
      <c r="G35" s="1286"/>
      <c r="H35" s="1286"/>
      <c r="I35" s="1286"/>
      <c r="J35" s="1286"/>
    </row>
    <row r="36" spans="1:15">
      <c r="A36" s="1257"/>
      <c r="D36" s="1286"/>
      <c r="E36" s="1286"/>
      <c r="F36" s="1286"/>
      <c r="G36" s="1286"/>
      <c r="H36" s="1286"/>
      <c r="I36" s="1286"/>
      <c r="J36" s="1286"/>
      <c r="K36" s="1286"/>
    </row>
    <row r="37" spans="1:15">
      <c r="A37" s="1257"/>
      <c r="D37" s="1286"/>
      <c r="E37" s="1286"/>
      <c r="F37" s="1286"/>
      <c r="G37" s="1286"/>
      <c r="H37" s="1286"/>
      <c r="I37" s="1286"/>
      <c r="J37" s="1286"/>
      <c r="K37" s="1286"/>
    </row>
    <row r="38" spans="1:15">
      <c r="A38" s="1257"/>
      <c r="F38" s="1286"/>
      <c r="G38" s="1286"/>
      <c r="H38" s="1286"/>
      <c r="I38" s="1286"/>
      <c r="J38" s="1286"/>
      <c r="K38" s="1286"/>
    </row>
    <row r="39" spans="1:15">
      <c r="A39" s="1257"/>
    </row>
    <row r="40" spans="1:15">
      <c r="A40" s="1257"/>
    </row>
    <row r="41" spans="1:15">
      <c r="A41" s="1257"/>
    </row>
  </sheetData>
  <mergeCells count="10">
    <mergeCell ref="B18:B20"/>
    <mergeCell ref="B21:B23"/>
    <mergeCell ref="B24:B26"/>
    <mergeCell ref="B27:B29"/>
    <mergeCell ref="H1:I1"/>
    <mergeCell ref="B3:I3"/>
    <mergeCell ref="B6:B8"/>
    <mergeCell ref="B9:B11"/>
    <mergeCell ref="B12:B14"/>
    <mergeCell ref="B15:B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workbookViewId="0"/>
  </sheetViews>
  <sheetFormatPr defaultColWidth="9.140625" defaultRowHeight="14.25"/>
  <cols>
    <col min="1" max="1" width="4.42578125" style="1366" customWidth="1"/>
    <col min="2" max="2" width="60.5703125" style="1365" customWidth="1"/>
    <col min="3" max="3" width="14.140625" style="1366" customWidth="1"/>
    <col min="4" max="4" width="16" style="1366" customWidth="1"/>
    <col min="5" max="5" width="16.85546875" style="1366" customWidth="1"/>
    <col min="6" max="6" width="13.42578125" style="1366" customWidth="1"/>
    <col min="7" max="7" width="12.42578125" style="1366" customWidth="1"/>
    <col min="8" max="9" width="16.140625" style="1366" customWidth="1"/>
    <col min="10" max="10" width="21.7109375" style="1366" customWidth="1"/>
    <col min="11" max="11" width="19.5703125" style="1366" customWidth="1"/>
    <col min="12" max="12" width="9.140625" style="1367"/>
    <col min="13" max="16384" width="9.140625" style="1366"/>
  </cols>
  <sheetData>
    <row r="1" spans="2:12">
      <c r="I1" s="2219" t="s">
        <v>626</v>
      </c>
      <c r="J1" s="2219"/>
      <c r="K1" s="2219"/>
    </row>
    <row r="2" spans="2:12">
      <c r="K2" s="1368"/>
    </row>
    <row r="3" spans="2:12">
      <c r="B3" s="2268" t="s">
        <v>627</v>
      </c>
      <c r="C3" s="2268"/>
      <c r="D3" s="2268"/>
      <c r="E3" s="2268"/>
      <c r="F3" s="2268"/>
      <c r="G3" s="2268"/>
      <c r="H3" s="2268"/>
      <c r="I3" s="2268"/>
      <c r="J3" s="2268"/>
      <c r="K3" s="2268"/>
    </row>
    <row r="4" spans="2:12" ht="15" thickBot="1"/>
    <row r="5" spans="2:12" ht="51.75" thickBot="1">
      <c r="B5" s="1369" t="s">
        <v>590</v>
      </c>
      <c r="C5" s="1369" t="s">
        <v>5</v>
      </c>
      <c r="D5" s="1370" t="s">
        <v>628</v>
      </c>
      <c r="E5" s="1371" t="s">
        <v>7</v>
      </c>
      <c r="F5" s="1370" t="s">
        <v>521</v>
      </c>
      <c r="G5" s="1371" t="s">
        <v>8</v>
      </c>
      <c r="H5" s="1371" t="s">
        <v>9</v>
      </c>
      <c r="I5" s="1371" t="s">
        <v>11</v>
      </c>
      <c r="J5" s="1371" t="s">
        <v>629</v>
      </c>
      <c r="K5" s="1372" t="s">
        <v>630</v>
      </c>
    </row>
    <row r="6" spans="2:12">
      <c r="B6" s="2275" t="s">
        <v>631</v>
      </c>
      <c r="C6" s="1346" t="s">
        <v>371</v>
      </c>
      <c r="D6" s="1373">
        <v>0.25155218330622059</v>
      </c>
      <c r="E6" s="1348">
        <v>0.37519599519787927</v>
      </c>
      <c r="F6" s="1348">
        <v>6.3076223276312057E-2</v>
      </c>
      <c r="G6" s="1348">
        <v>0.12186929555618323</v>
      </c>
      <c r="H6" s="1348">
        <v>1.850642805886898E-3</v>
      </c>
      <c r="I6" s="1348">
        <v>1.0729346549700673E-2</v>
      </c>
      <c r="J6" s="1348">
        <v>0.73771847014407876</v>
      </c>
      <c r="K6" s="1349">
        <v>1</v>
      </c>
      <c r="L6" s="1374"/>
    </row>
    <row r="7" spans="2:12">
      <c r="B7" s="2276"/>
      <c r="C7" s="1350" t="s">
        <v>300</v>
      </c>
      <c r="D7" s="1375">
        <v>0.25699289585166768</v>
      </c>
      <c r="E7" s="1352">
        <v>0.48145659975446964</v>
      </c>
      <c r="F7" s="1352">
        <v>7.7295916081992683E-2</v>
      </c>
      <c r="G7" s="1352">
        <v>0.14599480660673222</v>
      </c>
      <c r="H7" s="1352">
        <v>2.1118763185121745E-3</v>
      </c>
      <c r="I7" s="1352">
        <v>1.2490185641025249E-2</v>
      </c>
      <c r="J7" s="1352">
        <v>0.72549889602117446</v>
      </c>
      <c r="K7" s="1275">
        <v>1</v>
      </c>
      <c r="L7" s="1374"/>
    </row>
    <row r="8" spans="2:12" ht="15" thickBot="1">
      <c r="B8" s="2277"/>
      <c r="C8" s="1353" t="s">
        <v>317</v>
      </c>
      <c r="D8" s="1376">
        <v>0.26420498201442577</v>
      </c>
      <c r="E8" s="1355">
        <v>0.4879739069856997</v>
      </c>
      <c r="F8" s="1355">
        <v>7.6913598884198117E-2</v>
      </c>
      <c r="G8" s="1355">
        <v>0.14235589012160976</v>
      </c>
      <c r="H8" s="1355">
        <v>1.9990576459024E-3</v>
      </c>
      <c r="I8" s="1355">
        <v>8.3635206534435486E-3</v>
      </c>
      <c r="J8" s="1355">
        <v>0.72743149733213064</v>
      </c>
      <c r="K8" s="1275">
        <v>1</v>
      </c>
      <c r="L8" s="1374"/>
    </row>
    <row r="9" spans="2:12">
      <c r="B9" s="2275" t="s">
        <v>593</v>
      </c>
      <c r="C9" s="1346" t="s">
        <v>371</v>
      </c>
      <c r="D9" s="1373">
        <v>1.7388687651433747E-2</v>
      </c>
      <c r="E9" s="1348">
        <v>2.8523795990467886E-2</v>
      </c>
      <c r="F9" s="1348">
        <v>2.8214686150519273E-2</v>
      </c>
      <c r="G9" s="1348">
        <v>2.8609296229462136E-2</v>
      </c>
      <c r="H9" s="1348">
        <v>0.10491966729363533</v>
      </c>
      <c r="I9" s="1348">
        <v>4.843988197002088E-2</v>
      </c>
      <c r="J9" s="1348">
        <v>3.0037954518152835E-2</v>
      </c>
      <c r="K9" s="1349">
        <v>2.7053444477420151E-2</v>
      </c>
      <c r="L9" s="1374"/>
    </row>
    <row r="10" spans="2:12">
      <c r="B10" s="2276"/>
      <c r="C10" s="1350" t="s">
        <v>300</v>
      </c>
      <c r="D10" s="1375">
        <v>1.6267101088448952E-2</v>
      </c>
      <c r="E10" s="1352">
        <v>2.8271769268507146E-2</v>
      </c>
      <c r="F10" s="1352">
        <v>2.8825819197131571E-2</v>
      </c>
      <c r="G10" s="1352">
        <v>2.8355938283234784E-2</v>
      </c>
      <c r="H10" s="1352">
        <v>5.0459989580003084E-2</v>
      </c>
      <c r="I10" s="1352">
        <v>4.3176692820690442E-2</v>
      </c>
      <c r="J10" s="1352">
        <v>2.947229217320331E-2</v>
      </c>
      <c r="K10" s="1275">
        <v>2.6318511424398037E-2</v>
      </c>
    </row>
    <row r="11" spans="2:12" ht="15" thickBot="1">
      <c r="B11" s="2277"/>
      <c r="C11" s="1353" t="s">
        <v>317</v>
      </c>
      <c r="D11" s="1377">
        <v>1.6286349630200838E-2</v>
      </c>
      <c r="E11" s="1357">
        <v>2.9316217956976361E-2</v>
      </c>
      <c r="F11" s="1357">
        <v>2.8750755352748843E-2</v>
      </c>
      <c r="G11" s="1357">
        <v>2.8313001665633768E-2</v>
      </c>
      <c r="H11" s="1357">
        <v>4.3581944338543656E-2</v>
      </c>
      <c r="I11" s="1357">
        <v>6.809939339860803E-2</v>
      </c>
      <c r="J11" s="1357">
        <v>3.0023705401472714E-2</v>
      </c>
      <c r="K11" s="1378">
        <v>2.6712674369956165E-2</v>
      </c>
      <c r="L11" s="1374"/>
    </row>
    <row r="12" spans="2:12">
      <c r="B12" s="2275" t="s">
        <v>614</v>
      </c>
      <c r="C12" s="1346" t="s">
        <v>371</v>
      </c>
      <c r="D12" s="1373">
        <v>1.8301625519795538E-2</v>
      </c>
      <c r="E12" s="1348">
        <v>3.155798291179613E-2</v>
      </c>
      <c r="F12" s="1348">
        <v>2.1570129708766612E-2</v>
      </c>
      <c r="G12" s="1348">
        <v>2.782542342436102E-2</v>
      </c>
      <c r="H12" s="1348">
        <v>0.10524344780204309</v>
      </c>
      <c r="I12" s="1348">
        <v>7.4367574645273993E-2</v>
      </c>
      <c r="J12" s="1348">
        <v>3.1575205645036464E-2</v>
      </c>
      <c r="K12" s="1349">
        <v>2.8695341740928269E-2</v>
      </c>
      <c r="L12" s="1374"/>
    </row>
    <row r="13" spans="2:12">
      <c r="B13" s="2276"/>
      <c r="C13" s="1350" t="s">
        <v>300</v>
      </c>
      <c r="D13" s="1375">
        <v>1.6477689850588919E-2</v>
      </c>
      <c r="E13" s="1352">
        <v>2.9468707767652466E-2</v>
      </c>
      <c r="F13" s="1352">
        <v>2.2036428316196916E-2</v>
      </c>
      <c r="G13" s="1352">
        <v>2.7096393446497894E-2</v>
      </c>
      <c r="H13" s="1352">
        <v>6.6030810036351584E-2</v>
      </c>
      <c r="I13" s="1352">
        <v>5.4586097057522168E-2</v>
      </c>
      <c r="J13" s="1352">
        <v>2.9615589965387192E-2</v>
      </c>
      <c r="K13" s="1275">
        <v>2.663252133614806E-2</v>
      </c>
      <c r="L13" s="1374"/>
    </row>
    <row r="14" spans="2:12" ht="15" thickBot="1">
      <c r="B14" s="2277"/>
      <c r="C14" s="1353" t="s">
        <v>317</v>
      </c>
      <c r="D14" s="1376">
        <v>1.6552312549162285E-2</v>
      </c>
      <c r="E14" s="1355">
        <v>3.1893948108883907E-2</v>
      </c>
      <c r="F14" s="1355">
        <v>2.3071007637197941E-2</v>
      </c>
      <c r="G14" s="1355">
        <v>2.7251978395158225E-2</v>
      </c>
      <c r="H14" s="1355">
        <v>5.7881814715974075E-2</v>
      </c>
      <c r="I14" s="1355">
        <v>9.0188308142717902E-2</v>
      </c>
      <c r="J14" s="1355">
        <v>3.1381788260864386E-2</v>
      </c>
      <c r="K14" s="1360">
        <v>2.7955596440759789E-2</v>
      </c>
      <c r="L14" s="1374"/>
    </row>
    <row r="15" spans="2:12">
      <c r="B15" s="2275" t="s">
        <v>597</v>
      </c>
      <c r="C15" s="1346" t="s">
        <v>371</v>
      </c>
      <c r="D15" s="1373">
        <v>5.5472384622508673E-3</v>
      </c>
      <c r="E15" s="1348">
        <v>1.4144871702085997E-2</v>
      </c>
      <c r="F15" s="1348">
        <v>1.4131504439283529E-2</v>
      </c>
      <c r="G15" s="1348">
        <v>1.8486187812703728E-2</v>
      </c>
      <c r="H15" s="1348">
        <v>9.2341784270219746E-2</v>
      </c>
      <c r="I15" s="1348">
        <v>2.3112652850994907E-2</v>
      </c>
      <c r="J15" s="1348">
        <v>1.6492803675992179E-2</v>
      </c>
      <c r="K15" s="1349">
        <v>1.3810449504860286E-2</v>
      </c>
      <c r="L15" s="1374"/>
    </row>
    <row r="16" spans="2:12">
      <c r="B16" s="2276"/>
      <c r="C16" s="1350" t="s">
        <v>300</v>
      </c>
      <c r="D16" s="1375">
        <v>4.9411881528346859E-3</v>
      </c>
      <c r="E16" s="1352">
        <v>1.4632877438554293E-2</v>
      </c>
      <c r="F16" s="1352">
        <v>1.5273471184923988E-2</v>
      </c>
      <c r="G16" s="1352">
        <v>1.8702679403492586E-2</v>
      </c>
      <c r="H16" s="1352">
        <v>3.3749541164908289E-2</v>
      </c>
      <c r="I16" s="1352">
        <v>2.5546721871077146E-2</v>
      </c>
      <c r="J16" s="1352">
        <v>1.6565617850035054E-2</v>
      </c>
      <c r="K16" s="1275">
        <v>1.3736023374752125E-2</v>
      </c>
      <c r="L16" s="1374"/>
    </row>
    <row r="17" spans="2:18" ht="15" thickBot="1">
      <c r="B17" s="2277"/>
      <c r="C17" s="1353" t="s">
        <v>317</v>
      </c>
      <c r="D17" s="1379">
        <v>4.8308789670961898E-3</v>
      </c>
      <c r="E17" s="1380">
        <v>1.5072743298229536E-2</v>
      </c>
      <c r="F17" s="1355">
        <v>1.5087395789461836E-2</v>
      </c>
      <c r="G17" s="1355">
        <v>1.8399107093526899E-2</v>
      </c>
      <c r="H17" s="1355">
        <v>2.3536408692337019E-2</v>
      </c>
      <c r="I17" s="1355">
        <v>3.8459884190966076E-2</v>
      </c>
      <c r="J17" s="1355">
        <v>1.6552543750554285E-2</v>
      </c>
      <c r="K17" s="1360">
        <v>1.3638844011497012E-2</v>
      </c>
      <c r="L17" s="1374"/>
    </row>
    <row r="18" spans="2:18">
      <c r="B18" s="2275" t="s">
        <v>615</v>
      </c>
      <c r="C18" s="1346" t="s">
        <v>371</v>
      </c>
      <c r="D18" s="1373">
        <v>0.95011711569694535</v>
      </c>
      <c r="E18" s="1348">
        <v>0.90385358500862589</v>
      </c>
      <c r="F18" s="1348">
        <v>1.3080443433333717</v>
      </c>
      <c r="G18" s="1348">
        <v>1.0281711006925716</v>
      </c>
      <c r="H18" s="1348">
        <v>0.99692350910988048</v>
      </c>
      <c r="I18" s="1348">
        <v>0.65135756008010681</v>
      </c>
      <c r="J18" s="1348">
        <v>0.95131461235232584</v>
      </c>
      <c r="K18" s="1349">
        <v>0.94278174909601187</v>
      </c>
      <c r="L18" s="1374"/>
    </row>
    <row r="19" spans="2:18">
      <c r="B19" s="2276"/>
      <c r="C19" s="1350" t="s">
        <v>300</v>
      </c>
      <c r="D19" s="1375">
        <v>0.98721976417510737</v>
      </c>
      <c r="E19" s="1352">
        <v>0.95938272866992858</v>
      </c>
      <c r="F19" s="1352">
        <v>1.3080985168519532</v>
      </c>
      <c r="G19" s="1352">
        <v>1.046483855470429</v>
      </c>
      <c r="H19" s="1352">
        <v>0.76418855913207218</v>
      </c>
      <c r="I19" s="1352">
        <v>0.7909833299712079</v>
      </c>
      <c r="J19" s="1352">
        <v>0.99516140680123677</v>
      </c>
      <c r="K19" s="1275">
        <v>0.98820953120484989</v>
      </c>
      <c r="L19" s="1374"/>
    </row>
    <row r="20" spans="2:18" ht="15" thickBot="1">
      <c r="B20" s="2277"/>
      <c r="C20" s="1353" t="s">
        <v>317</v>
      </c>
      <c r="D20" s="1376">
        <v>0.9839319781951007</v>
      </c>
      <c r="E20" s="1355">
        <v>0.91917807907922422</v>
      </c>
      <c r="F20" s="1355">
        <v>1.246185507146784</v>
      </c>
      <c r="G20" s="1355">
        <v>1.0389338071200016</v>
      </c>
      <c r="H20" s="1355">
        <v>0.75294709663821269</v>
      </c>
      <c r="I20" s="1355">
        <v>0.75508006304813469</v>
      </c>
      <c r="J20" s="1355">
        <v>0.956723853717243</v>
      </c>
      <c r="K20" s="1360">
        <v>0.95553941861203073</v>
      </c>
      <c r="L20" s="1374"/>
    </row>
    <row r="21" spans="2:18" s="1257" customFormat="1">
      <c r="B21" s="2275" t="s">
        <v>623</v>
      </c>
      <c r="C21" s="1346" t="s">
        <v>371</v>
      </c>
      <c r="D21" s="1373">
        <v>1.3930991476402371E-2</v>
      </c>
      <c r="E21" s="1348">
        <v>2.5924764470893067E-2</v>
      </c>
      <c r="F21" s="1348">
        <v>3.3381346664537154E-2</v>
      </c>
      <c r="G21" s="1348">
        <v>3.995497465089614E-2</v>
      </c>
      <c r="H21" s="1348">
        <v>9.4885639230920624E-2</v>
      </c>
      <c r="I21" s="1348">
        <v>5.4437559537775314E-2</v>
      </c>
      <c r="J21" s="1348">
        <v>2.9554452934385484E-2</v>
      </c>
      <c r="K21" s="1349">
        <v>2.5441743228308805E-2</v>
      </c>
      <c r="L21" s="1374"/>
      <c r="M21" s="1366"/>
      <c r="N21" s="1366"/>
      <c r="O21" s="1366"/>
      <c r="P21" s="1366"/>
      <c r="Q21" s="1366"/>
      <c r="R21" s="1366"/>
    </row>
    <row r="22" spans="2:18" s="1257" customFormat="1">
      <c r="B22" s="2276"/>
      <c r="C22" s="1350" t="s">
        <v>300</v>
      </c>
      <c r="D22" s="1375">
        <v>1.1934230796758384E-2</v>
      </c>
      <c r="E22" s="1352">
        <v>2.458160994940102E-2</v>
      </c>
      <c r="F22" s="1352">
        <v>3.4415296766428016E-2</v>
      </c>
      <c r="G22" s="1352">
        <v>3.7219748097206844E-2</v>
      </c>
      <c r="H22" s="1352">
        <v>3.4988219103817844E-2</v>
      </c>
      <c r="I22" s="1352">
        <v>6.0340156143826644E-2</v>
      </c>
      <c r="J22" s="1352">
        <v>2.776835645903172E-2</v>
      </c>
      <c r="K22" s="1275">
        <v>2.3897930848022799E-2</v>
      </c>
      <c r="L22" s="1374"/>
      <c r="M22" s="1366"/>
      <c r="N22" s="1366"/>
      <c r="O22" s="1366"/>
      <c r="P22" s="1366"/>
      <c r="Q22" s="1366"/>
      <c r="R22" s="1366"/>
    </row>
    <row r="23" spans="2:18" s="1257" customFormat="1" ht="15" thickBot="1">
      <c r="B23" s="2277"/>
      <c r="C23" s="1353" t="s">
        <v>317</v>
      </c>
      <c r="D23" s="1376">
        <v>1.2211626024339889E-2</v>
      </c>
      <c r="E23" s="1355">
        <v>2.5295091052431256E-2</v>
      </c>
      <c r="F23" s="1355">
        <v>3.3976929639884655E-2</v>
      </c>
      <c r="G23" s="1355">
        <v>3.7586271247910939E-2</v>
      </c>
      <c r="H23" s="1355">
        <v>4.3132121628291241E-2</v>
      </c>
      <c r="I23" s="1355">
        <v>7.5035554602549931E-2</v>
      </c>
      <c r="J23" s="1355">
        <v>2.8167339883819181E-2</v>
      </c>
      <c r="K23" s="1360">
        <v>2.3900772856829681E-2</v>
      </c>
      <c r="L23" s="1374"/>
      <c r="M23" s="1366"/>
      <c r="N23" s="1366"/>
      <c r="O23" s="1366"/>
      <c r="P23" s="1366"/>
      <c r="Q23" s="1366"/>
      <c r="R23" s="1366"/>
    </row>
    <row r="24" spans="2:18">
      <c r="B24" s="2275" t="s">
        <v>624</v>
      </c>
      <c r="C24" s="1346" t="s">
        <v>371</v>
      </c>
      <c r="D24" s="1373">
        <v>0.54258484396797191</v>
      </c>
      <c r="E24" s="1348">
        <v>0.71241428057914002</v>
      </c>
      <c r="F24" s="1348">
        <v>0.87127868815909748</v>
      </c>
      <c r="G24" s="1348">
        <v>0.8172237709769824</v>
      </c>
      <c r="H24" s="1348">
        <v>0.92969119547900314</v>
      </c>
      <c r="I24" s="1348">
        <v>0.61788379514596259</v>
      </c>
      <c r="J24" s="1348">
        <v>0.74861523884767089</v>
      </c>
      <c r="K24" s="1349">
        <v>0.71354006287356631</v>
      </c>
      <c r="L24" s="1374"/>
    </row>
    <row r="25" spans="2:18">
      <c r="B25" s="2276"/>
      <c r="C25" s="1350" t="s">
        <v>300</v>
      </c>
      <c r="D25" s="1375">
        <v>0.57160520780207646</v>
      </c>
      <c r="E25" s="1352">
        <v>0.7430769781473342</v>
      </c>
      <c r="F25" s="1352">
        <v>0.88782056842279444</v>
      </c>
      <c r="G25" s="1352">
        <v>0.84598392699377245</v>
      </c>
      <c r="H25" s="1352">
        <v>0.94239366592882678</v>
      </c>
      <c r="I25" s="1352">
        <v>0.74138170867881492</v>
      </c>
      <c r="J25" s="1352">
        <v>0.77422292392389724</v>
      </c>
      <c r="K25" s="1275">
        <v>0.74370056777547622</v>
      </c>
      <c r="L25" s="1374"/>
    </row>
    <row r="26" spans="2:18" ht="15" thickBot="1">
      <c r="B26" s="2277"/>
      <c r="C26" s="1353" t="s">
        <v>317</v>
      </c>
      <c r="D26" s="1376">
        <v>0.58194506003511937</v>
      </c>
      <c r="E26" s="1355">
        <v>0.74687631733267978</v>
      </c>
      <c r="F26" s="1355">
        <v>0.87046224443926479</v>
      </c>
      <c r="G26" s="1355">
        <v>0.82796987097598373</v>
      </c>
      <c r="H26" s="1355">
        <v>0.67557398720682293</v>
      </c>
      <c r="I26" s="1355">
        <v>0.69891432062363679</v>
      </c>
      <c r="J26" s="1355">
        <v>0.76899653910955346</v>
      </c>
      <c r="K26" s="1360">
        <v>0.73893972932053142</v>
      </c>
      <c r="L26" s="1374"/>
    </row>
    <row r="27" spans="2:18">
      <c r="B27" s="2275" t="s">
        <v>625</v>
      </c>
      <c r="C27" s="1346" t="s">
        <v>371</v>
      </c>
      <c r="D27" s="1373">
        <v>1.2554440749871008</v>
      </c>
      <c r="E27" s="1348">
        <v>1.1051637804021004</v>
      </c>
      <c r="F27" s="1348">
        <v>1.5228817247452788</v>
      </c>
      <c r="G27" s="1348">
        <v>1.3245826577740296</v>
      </c>
      <c r="H27" s="1348">
        <v>1.1200892776625486</v>
      </c>
      <c r="I27" s="1348">
        <v>0.9192134857923433</v>
      </c>
      <c r="J27" s="1348">
        <v>1.1962865359710173</v>
      </c>
      <c r="K27" s="1349">
        <v>1.1984774308791917</v>
      </c>
    </row>
    <row r="28" spans="2:18">
      <c r="B28" s="2276"/>
      <c r="C28" s="1350" t="s">
        <v>300</v>
      </c>
      <c r="D28" s="1375">
        <v>1.3696648294140661</v>
      </c>
      <c r="E28" s="1352">
        <v>1.1554906779755465</v>
      </c>
      <c r="F28" s="1352">
        <v>1.5519319582152202</v>
      </c>
      <c r="G28" s="1352">
        <v>1.4269361087766932</v>
      </c>
      <c r="H28" s="1352">
        <v>1.4512165843691467</v>
      </c>
      <c r="I28" s="1352">
        <v>1.0247209617257846</v>
      </c>
      <c r="J28" s="1352">
        <v>1.2450960966853335</v>
      </c>
      <c r="K28" s="1275">
        <v>1.2555188056614119</v>
      </c>
    </row>
    <row r="29" spans="2:18" ht="15" thickBot="1">
      <c r="B29" s="2277"/>
      <c r="C29" s="1353" t="s">
        <v>317</v>
      </c>
      <c r="D29" s="1376">
        <v>1.3397463622988941</v>
      </c>
      <c r="E29" s="1355">
        <v>1.1640659229440382</v>
      </c>
      <c r="F29" s="1355">
        <v>1.5095973877863611</v>
      </c>
      <c r="G29" s="1355">
        <v>1.407480135411344</v>
      </c>
      <c r="H29" s="1355">
        <v>1.015595593461265</v>
      </c>
      <c r="I29" s="1355">
        <v>0.94327823329832772</v>
      </c>
      <c r="J29" s="1355">
        <v>1.242339251887207</v>
      </c>
      <c r="K29" s="1360">
        <v>1.2485216328994126</v>
      </c>
    </row>
    <row r="30" spans="2:18">
      <c r="B30" s="1366"/>
      <c r="D30" s="1381"/>
      <c r="E30" s="1381"/>
      <c r="F30" s="1381"/>
      <c r="G30" s="1381"/>
      <c r="H30" s="1381"/>
      <c r="I30" s="1381"/>
      <c r="J30" s="1381"/>
      <c r="K30" s="1381"/>
      <c r="L30" s="1366"/>
    </row>
    <row r="31" spans="2:18">
      <c r="B31" s="2280" t="s">
        <v>632</v>
      </c>
      <c r="C31" s="2280"/>
      <c r="D31" s="2280"/>
      <c r="E31" s="2280"/>
      <c r="F31" s="2280"/>
      <c r="G31" s="2280"/>
      <c r="H31" s="2280"/>
      <c r="I31" s="2280"/>
      <c r="J31" s="2280"/>
      <c r="K31" s="2280"/>
      <c r="L31" s="1366"/>
    </row>
    <row r="32" spans="2:18">
      <c r="D32" s="1374"/>
      <c r="E32" s="1374"/>
      <c r="F32" s="1374"/>
      <c r="G32" s="1374"/>
      <c r="H32" s="1374"/>
      <c r="I32" s="1374"/>
      <c r="J32" s="1374"/>
      <c r="K32" s="1374"/>
    </row>
    <row r="33" spans="4:13">
      <c r="D33" s="1382"/>
      <c r="E33" s="1362"/>
      <c r="F33" s="1382"/>
      <c r="G33" s="1382"/>
      <c r="H33" s="1382"/>
      <c r="I33" s="1382"/>
      <c r="J33" s="1382"/>
      <c r="K33" s="1382"/>
      <c r="L33" s="1374"/>
      <c r="M33" s="1383"/>
    </row>
    <row r="34" spans="4:13" ht="15">
      <c r="D34" s="1374"/>
      <c r="E34" s="1374"/>
      <c r="F34" s="1374"/>
      <c r="G34" s="1374"/>
      <c r="H34" s="1374"/>
      <c r="I34" s="1374"/>
      <c r="J34" s="1384"/>
      <c r="K34" s="1384"/>
      <c r="L34" s="1374"/>
      <c r="M34" s="1383"/>
    </row>
    <row r="35" spans="4:13">
      <c r="D35" s="1374"/>
      <c r="E35" s="1374"/>
      <c r="F35" s="1374"/>
      <c r="G35" s="1374"/>
      <c r="H35" s="1374"/>
      <c r="I35" s="1374"/>
      <c r="J35" s="1374"/>
      <c r="K35" s="1374"/>
      <c r="L35" s="1374"/>
      <c r="M35" s="1383"/>
    </row>
    <row r="36" spans="4:13">
      <c r="D36" s="1374"/>
      <c r="E36" s="1374"/>
      <c r="F36" s="1374"/>
      <c r="G36" s="1374"/>
      <c r="H36" s="1374"/>
      <c r="I36" s="1374"/>
      <c r="J36" s="1374"/>
      <c r="K36" s="1374"/>
      <c r="L36" s="1374"/>
      <c r="M36" s="1383"/>
    </row>
    <row r="37" spans="4:13">
      <c r="F37" s="1374"/>
      <c r="G37" s="1374"/>
      <c r="H37" s="1374"/>
      <c r="I37" s="1374"/>
      <c r="J37" s="1374"/>
      <c r="K37" s="1374"/>
      <c r="L37" s="1374"/>
      <c r="M37" s="1383"/>
    </row>
  </sheetData>
  <mergeCells count="11">
    <mergeCell ref="B15:B17"/>
    <mergeCell ref="I1:K1"/>
    <mergeCell ref="B3:K3"/>
    <mergeCell ref="B6:B8"/>
    <mergeCell ref="B9:B11"/>
    <mergeCell ref="B12:B14"/>
    <mergeCell ref="B18:B20"/>
    <mergeCell ref="B21:B23"/>
    <mergeCell ref="B24:B26"/>
    <mergeCell ref="B27:B29"/>
    <mergeCell ref="B31:K3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X47"/>
  <sheetViews>
    <sheetView workbookViewId="0"/>
  </sheetViews>
  <sheetFormatPr defaultColWidth="33.140625" defaultRowHeight="12.75"/>
  <cols>
    <col min="1" max="1" width="4.5703125" style="1385" customWidth="1"/>
    <col min="2" max="2" width="25.28515625" style="1385" customWidth="1"/>
    <col min="3" max="3" width="17.140625" style="1385" customWidth="1"/>
    <col min="4" max="4" width="11" style="1385" customWidth="1"/>
    <col min="5" max="5" width="16.85546875" style="1385" customWidth="1"/>
    <col min="6" max="182" width="9.140625" style="1385" customWidth="1"/>
    <col min="183" max="183" width="29.140625" style="1385" customWidth="1"/>
    <col min="184" max="184" width="33.140625" style="1385" customWidth="1"/>
    <col min="185" max="185" width="16" style="1385" customWidth="1"/>
    <col min="186" max="186" width="29.140625" style="1385" customWidth="1"/>
    <col min="187" max="187" width="33.140625" style="1385" customWidth="1"/>
    <col min="188" max="188" width="16" style="1385" customWidth="1"/>
    <col min="189" max="189" width="29.140625" style="1385" customWidth="1"/>
    <col min="190" max="190" width="33.140625" style="1385" customWidth="1"/>
    <col min="191" max="191" width="16" style="1385" customWidth="1"/>
    <col min="192" max="192" width="29.140625" style="1385" customWidth="1"/>
    <col min="193" max="193" width="33.140625" style="1385" customWidth="1"/>
    <col min="194" max="194" width="16" style="1385" customWidth="1"/>
    <col min="195" max="195" width="29.140625" style="1385" customWidth="1"/>
    <col min="196" max="196" width="33.140625" style="1385" customWidth="1"/>
    <col min="197" max="197" width="16" style="1385" customWidth="1"/>
    <col min="198" max="198" width="29.140625" style="1385" customWidth="1"/>
    <col min="199" max="199" width="33.140625" style="1385" customWidth="1"/>
    <col min="200" max="200" width="16" style="1385" customWidth="1"/>
    <col min="201" max="201" width="29.140625" style="1385" customWidth="1"/>
    <col min="202" max="202" width="33.140625" style="1385" customWidth="1"/>
    <col min="203" max="203" width="16" style="1385" customWidth="1"/>
    <col min="204" max="204" width="29.140625" style="1385" customWidth="1"/>
    <col min="205" max="205" width="33.140625" style="1385" customWidth="1"/>
    <col min="206" max="206" width="16" style="1385" customWidth="1"/>
    <col min="207" max="207" width="29.140625" style="1385" customWidth="1"/>
    <col min="208" max="208" width="33.140625" style="1385" customWidth="1"/>
    <col min="209" max="209" width="16" style="1385" customWidth="1"/>
    <col min="210" max="210" width="29.140625" style="1385" customWidth="1"/>
    <col min="211" max="211" width="33.140625" style="1385" customWidth="1"/>
    <col min="212" max="212" width="16" style="1385" customWidth="1"/>
    <col min="213" max="213" width="29.140625" style="1385" customWidth="1"/>
    <col min="214" max="214" width="33.140625" style="1385" customWidth="1"/>
    <col min="215" max="215" width="16" style="1385" customWidth="1"/>
    <col min="216" max="216" width="29.140625" style="1385" customWidth="1"/>
    <col min="217" max="217" width="33.140625" style="1385" customWidth="1"/>
    <col min="218" max="218" width="16" style="1385" customWidth="1"/>
    <col min="219" max="219" width="29.140625" style="1385" customWidth="1"/>
    <col min="220" max="220" width="33.140625" style="1385" customWidth="1"/>
    <col min="221" max="221" width="16" style="1385" customWidth="1"/>
    <col min="222" max="222" width="29.140625" style="1385" customWidth="1"/>
    <col min="223" max="223" width="33.140625" style="1385" customWidth="1"/>
    <col min="224" max="224" width="16" style="1385" customWidth="1"/>
    <col min="225" max="225" width="29.140625" style="1385" customWidth="1"/>
    <col min="226" max="226" width="33.140625" style="1385" customWidth="1"/>
    <col min="227" max="227" width="16" style="1385" customWidth="1"/>
    <col min="228" max="228" width="29.140625" style="1385" customWidth="1"/>
    <col min="229" max="229" width="33.140625" style="1385" customWidth="1"/>
    <col min="230" max="230" width="16" style="1385" customWidth="1"/>
    <col min="231" max="231" width="29.140625" style="1385" customWidth="1"/>
    <col min="232" max="16384" width="33.140625" style="1385"/>
  </cols>
  <sheetData>
    <row r="1" spans="2:6">
      <c r="D1" s="2281" t="s">
        <v>633</v>
      </c>
      <c r="E1" s="2281"/>
      <c r="F1" s="1386"/>
    </row>
    <row r="3" spans="2:6" ht="49.5" customHeight="1">
      <c r="B3" s="2282" t="s">
        <v>634</v>
      </c>
      <c r="C3" s="2282"/>
      <c r="D3" s="2282"/>
      <c r="E3" s="2282"/>
    </row>
    <row r="4" spans="2:6">
      <c r="D4" s="1387"/>
      <c r="E4" s="1387"/>
    </row>
    <row r="5" spans="2:6" ht="13.5" thickBot="1">
      <c r="C5" s="1388"/>
      <c r="D5" s="1388"/>
      <c r="E5" s="1388"/>
    </row>
    <row r="6" spans="2:6" ht="64.5" thickBot="1">
      <c r="B6" s="1389" t="s">
        <v>635</v>
      </c>
      <c r="C6" s="1390" t="s">
        <v>636</v>
      </c>
      <c r="D6" s="1391" t="s">
        <v>637</v>
      </c>
      <c r="E6" s="1392" t="s">
        <v>638</v>
      </c>
    </row>
    <row r="7" spans="2:6">
      <c r="B7" s="1393" t="s">
        <v>639</v>
      </c>
      <c r="C7" s="1394">
        <v>687880.174</v>
      </c>
      <c r="D7" s="1395">
        <v>4.374164589009636E-3</v>
      </c>
      <c r="E7" s="1396">
        <v>93547</v>
      </c>
    </row>
    <row r="8" spans="2:6">
      <c r="B8" s="1397" t="s">
        <v>640</v>
      </c>
      <c r="C8" s="1398">
        <v>6675982.0990432892</v>
      </c>
      <c r="D8" s="1395">
        <v>4.2451935087312716E-2</v>
      </c>
      <c r="E8" s="1399">
        <v>174973.00894090577</v>
      </c>
    </row>
    <row r="9" spans="2:6">
      <c r="B9" s="1397" t="s">
        <v>641</v>
      </c>
      <c r="C9" s="1398">
        <v>20610585.685479194</v>
      </c>
      <c r="D9" s="1395">
        <v>0.13106075370646164</v>
      </c>
      <c r="E9" s="1399">
        <v>284083.08866741299</v>
      </c>
    </row>
    <row r="10" spans="2:6" ht="25.5">
      <c r="B10" s="1397" t="s">
        <v>642</v>
      </c>
      <c r="C10" s="1398">
        <v>25974339.24614352</v>
      </c>
      <c r="D10" s="1395">
        <v>0.16516835234940822</v>
      </c>
      <c r="E10" s="1399">
        <v>214584.36256206536</v>
      </c>
    </row>
    <row r="11" spans="2:6" ht="25.5">
      <c r="B11" s="1397" t="s">
        <v>643</v>
      </c>
      <c r="C11" s="1398">
        <v>28018519.38921706</v>
      </c>
      <c r="D11" s="1395">
        <v>0.17816709941809308</v>
      </c>
      <c r="E11" s="1399">
        <v>158746.75968680944</v>
      </c>
    </row>
    <row r="12" spans="2:6" ht="25.5">
      <c r="B12" s="1397" t="s">
        <v>644</v>
      </c>
      <c r="C12" s="1398">
        <v>32139575.691215292</v>
      </c>
      <c r="D12" s="1395">
        <v>0.20437250440991606</v>
      </c>
      <c r="E12" s="1399">
        <v>113851.78276599478</v>
      </c>
    </row>
    <row r="13" spans="2:6" ht="25.5">
      <c r="B13" s="1397" t="s">
        <v>645</v>
      </c>
      <c r="C13" s="1398">
        <v>24601943.448202759</v>
      </c>
      <c r="D13" s="1395">
        <v>0.15644141802514885</v>
      </c>
      <c r="E13" s="1399">
        <v>56796.280509837983</v>
      </c>
    </row>
    <row r="14" spans="2:6" ht="13.5" thickBot="1">
      <c r="B14" s="1400" t="s">
        <v>646</v>
      </c>
      <c r="C14" s="1401">
        <v>18550957.249795202</v>
      </c>
      <c r="D14" s="1402">
        <v>0.11796377241464988</v>
      </c>
      <c r="E14" s="1403">
        <v>35131.716866973657</v>
      </c>
    </row>
    <row r="15" spans="2:6" ht="13.5" thickBot="1">
      <c r="B15" s="1404" t="s">
        <v>647</v>
      </c>
      <c r="C15" s="1405">
        <v>157259782.9830963</v>
      </c>
      <c r="D15" s="1406">
        <v>1</v>
      </c>
      <c r="E15" s="1407">
        <v>1131714</v>
      </c>
    </row>
    <row r="21" spans="2:2">
      <c r="B21" s="1408"/>
    </row>
    <row r="22" spans="2:2">
      <c r="B22" s="1408"/>
    </row>
    <row r="23" spans="2:2">
      <c r="B23" s="1408"/>
    </row>
    <row r="24" spans="2:2">
      <c r="B24" s="1408"/>
    </row>
    <row r="25" spans="2:2">
      <c r="B25" s="1408"/>
    </row>
    <row r="47" spans="51:232">
      <c r="AY47" s="1409"/>
      <c r="AZ47" s="1409"/>
      <c r="BA47" s="1409"/>
      <c r="BB47" s="1409"/>
      <c r="BC47" s="1409"/>
      <c r="BD47" s="1409"/>
      <c r="BE47" s="1409"/>
      <c r="BF47" s="1409"/>
      <c r="BG47" s="1409"/>
      <c r="BH47" s="1409"/>
      <c r="BI47" s="1409"/>
      <c r="BJ47" s="1409"/>
      <c r="BK47" s="1409"/>
      <c r="BL47" s="1409"/>
      <c r="BM47" s="1409"/>
      <c r="BN47" s="1409"/>
      <c r="BO47" s="1409"/>
      <c r="BP47" s="1409"/>
      <c r="BQ47" s="1409"/>
      <c r="BR47" s="1409"/>
      <c r="BS47" s="1409"/>
      <c r="BT47" s="1409"/>
      <c r="BU47" s="1409"/>
      <c r="BV47" s="1409"/>
      <c r="BW47" s="1409"/>
      <c r="BX47" s="1409"/>
      <c r="BY47" s="1409"/>
      <c r="BZ47" s="1409"/>
      <c r="CA47" s="1409"/>
      <c r="CB47" s="1409"/>
      <c r="CC47" s="1409"/>
      <c r="CD47" s="1409"/>
      <c r="CE47" s="1409"/>
      <c r="CF47" s="1409"/>
      <c r="CG47" s="1409"/>
      <c r="CH47" s="1409"/>
      <c r="CI47" s="1409"/>
      <c r="CJ47" s="1409"/>
      <c r="CK47" s="1409"/>
      <c r="CL47" s="1409"/>
      <c r="CM47" s="1409"/>
      <c r="CN47" s="1409"/>
      <c r="CO47" s="1409"/>
      <c r="CP47" s="1409"/>
      <c r="CQ47" s="1409"/>
      <c r="CR47" s="1409"/>
      <c r="CS47" s="1409"/>
      <c r="CT47" s="1409"/>
      <c r="CU47" s="1409"/>
      <c r="CV47" s="1409"/>
      <c r="CW47" s="1409"/>
      <c r="CX47" s="1409"/>
      <c r="CY47" s="1409"/>
      <c r="CZ47" s="1409"/>
      <c r="DA47" s="1409"/>
      <c r="DB47" s="1409"/>
      <c r="DC47" s="1409"/>
      <c r="DD47" s="1409"/>
      <c r="DE47" s="1409"/>
      <c r="DF47" s="1409"/>
      <c r="DG47" s="1409"/>
      <c r="DH47" s="1409"/>
      <c r="DI47" s="1409"/>
      <c r="DJ47" s="1409"/>
      <c r="DK47" s="1409"/>
      <c r="DL47" s="1409"/>
      <c r="DM47" s="1409"/>
      <c r="DN47" s="1409"/>
      <c r="DO47" s="1409"/>
      <c r="DP47" s="1409"/>
      <c r="DQ47" s="1409"/>
      <c r="DR47" s="1409"/>
      <c r="DS47" s="1409"/>
      <c r="DT47" s="1409"/>
      <c r="DU47" s="1409"/>
      <c r="DV47" s="1409"/>
      <c r="DW47" s="1409"/>
      <c r="DX47" s="1409"/>
      <c r="DY47" s="1409"/>
      <c r="DZ47" s="1409"/>
      <c r="EA47" s="1409"/>
      <c r="EB47" s="1409"/>
      <c r="EC47" s="1409"/>
      <c r="ED47" s="1409"/>
      <c r="EE47" s="1409"/>
      <c r="EF47" s="1409"/>
      <c r="EG47" s="1409"/>
      <c r="EH47" s="1409"/>
      <c r="EI47" s="1409"/>
      <c r="EJ47" s="1409"/>
      <c r="EK47" s="1409"/>
      <c r="EL47" s="1409"/>
      <c r="EM47" s="1409"/>
      <c r="EN47" s="1409"/>
      <c r="EO47" s="1409"/>
      <c r="EP47" s="1409"/>
      <c r="EQ47" s="1409"/>
      <c r="ER47" s="1409"/>
      <c r="ES47" s="1409"/>
      <c r="ET47" s="1409"/>
      <c r="EU47" s="1409"/>
      <c r="EV47" s="1409"/>
      <c r="EW47" s="1409"/>
      <c r="EX47" s="1409"/>
      <c r="EY47" s="1409"/>
      <c r="EZ47" s="1409"/>
      <c r="FA47" s="1409"/>
      <c r="FB47" s="1409"/>
      <c r="FC47" s="1409"/>
      <c r="FD47" s="1409"/>
      <c r="FE47" s="1409"/>
      <c r="FF47" s="1409"/>
      <c r="FG47" s="1409"/>
      <c r="FH47" s="1409"/>
      <c r="FI47" s="1409"/>
      <c r="FJ47" s="1409"/>
      <c r="FK47" s="1409"/>
      <c r="FL47" s="1409"/>
      <c r="FM47" s="1409"/>
      <c r="FN47" s="1409"/>
      <c r="FO47" s="1409"/>
      <c r="FP47" s="1409"/>
      <c r="FQ47" s="1409"/>
      <c r="FR47" s="1409"/>
      <c r="FS47" s="1409"/>
      <c r="FT47" s="1409"/>
      <c r="FU47" s="1409"/>
      <c r="FV47" s="1409"/>
      <c r="FW47" s="1409"/>
      <c r="FX47" s="1409"/>
      <c r="FY47" s="1409"/>
      <c r="FZ47" s="1409"/>
      <c r="GA47" s="1409"/>
      <c r="GB47" s="1409"/>
      <c r="GC47" s="1409"/>
      <c r="GD47" s="1409"/>
      <c r="GE47" s="1409"/>
      <c r="GF47" s="1409"/>
      <c r="GG47" s="1409"/>
      <c r="GH47" s="1409"/>
      <c r="GI47" s="1409"/>
      <c r="GJ47" s="1409"/>
      <c r="GK47" s="1409"/>
      <c r="GL47" s="1409"/>
      <c r="GM47" s="1409"/>
      <c r="GN47" s="1409"/>
      <c r="GO47" s="1409"/>
      <c r="GP47" s="1409"/>
      <c r="GQ47" s="1409"/>
      <c r="GR47" s="1409"/>
      <c r="GS47" s="1409"/>
      <c r="GT47" s="1409"/>
      <c r="GU47" s="1409"/>
      <c r="GV47" s="1409"/>
      <c r="GW47" s="1409"/>
      <c r="GX47" s="1409"/>
      <c r="GY47" s="1409"/>
      <c r="GZ47" s="1409"/>
      <c r="HA47" s="1409"/>
      <c r="HB47" s="1409"/>
      <c r="HC47" s="1409"/>
      <c r="HD47" s="1409"/>
      <c r="HE47" s="1409"/>
      <c r="HF47" s="1409"/>
      <c r="HG47" s="1409"/>
      <c r="HH47" s="1409"/>
      <c r="HI47" s="1409"/>
      <c r="HJ47" s="1409"/>
      <c r="HK47" s="1409"/>
      <c r="HL47" s="1409"/>
      <c r="HM47" s="1409"/>
      <c r="HN47" s="1409"/>
      <c r="HO47" s="1409"/>
      <c r="HP47" s="1409"/>
      <c r="HQ47" s="1409"/>
      <c r="HR47" s="1409"/>
      <c r="HS47" s="1409"/>
      <c r="HT47" s="1409"/>
      <c r="HU47" s="1409"/>
      <c r="HV47" s="1409"/>
      <c r="HW47" s="1409"/>
      <c r="HX47" s="1409"/>
    </row>
  </sheetData>
  <mergeCells count="2">
    <mergeCell ref="D1:E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workbookViewId="0"/>
  </sheetViews>
  <sheetFormatPr defaultRowHeight="14.25"/>
  <cols>
    <col min="1" max="1" width="3.28515625" style="989" customWidth="1"/>
    <col min="2" max="2" width="4.28515625" style="989" customWidth="1"/>
    <col min="3" max="3" width="9.140625" style="989"/>
    <col min="4" max="4" width="46.85546875" style="989" customWidth="1"/>
    <col min="5" max="11" width="9.140625" style="989"/>
    <col min="12" max="12" width="11.85546875" style="989" customWidth="1"/>
    <col min="13" max="16384" width="9.140625" style="989"/>
  </cols>
  <sheetData>
    <row r="1" spans="1:12">
      <c r="L1" s="1126" t="s">
        <v>480</v>
      </c>
    </row>
    <row r="2" spans="1:12">
      <c r="D2" s="990" t="s">
        <v>370</v>
      </c>
    </row>
    <row r="3" spans="1:12" ht="15" thickBot="1">
      <c r="K3" s="2042" t="s">
        <v>0</v>
      </c>
      <c r="L3" s="2042"/>
    </row>
    <row r="4" spans="1:12" ht="15" customHeight="1" thickBot="1">
      <c r="A4" s="2043" t="s">
        <v>370</v>
      </c>
      <c r="B4" s="2044"/>
      <c r="C4" s="2044"/>
      <c r="D4" s="2044"/>
      <c r="E4" s="2047" t="s">
        <v>371</v>
      </c>
      <c r="F4" s="2048"/>
      <c r="G4" s="2048"/>
      <c r="H4" s="2049"/>
      <c r="I4" s="2047" t="s">
        <v>372</v>
      </c>
      <c r="J4" s="2048"/>
      <c r="K4" s="2048"/>
      <c r="L4" s="2049"/>
    </row>
    <row r="5" spans="1:12" ht="33.75" customHeight="1" thickBot="1">
      <c r="A5" s="2045"/>
      <c r="B5" s="2046"/>
      <c r="C5" s="2046"/>
      <c r="D5" s="2046"/>
      <c r="E5" s="991" t="s">
        <v>373</v>
      </c>
      <c r="F5" s="991" t="s">
        <v>374</v>
      </c>
      <c r="G5" s="992" t="s">
        <v>375</v>
      </c>
      <c r="H5" s="991" t="s">
        <v>4</v>
      </c>
      <c r="I5" s="991" t="s">
        <v>373</v>
      </c>
      <c r="J5" s="991" t="s">
        <v>374</v>
      </c>
      <c r="K5" s="992" t="s">
        <v>375</v>
      </c>
      <c r="L5" s="991" t="s">
        <v>4</v>
      </c>
    </row>
    <row r="6" spans="1:12" ht="15" thickBot="1">
      <c r="A6" s="2025" t="s">
        <v>376</v>
      </c>
      <c r="B6" s="2026"/>
      <c r="C6" s="2026"/>
      <c r="D6" s="2027"/>
      <c r="E6" s="993">
        <v>7477.192</v>
      </c>
      <c r="F6" s="994">
        <v>2035.1030000000001</v>
      </c>
      <c r="G6" s="995">
        <v>389.08499999999998</v>
      </c>
      <c r="H6" s="996">
        <v>9901.3799999999992</v>
      </c>
      <c r="I6" s="997">
        <v>7306.3620000000001</v>
      </c>
      <c r="J6" s="997">
        <v>2035.0360000000001</v>
      </c>
      <c r="K6" s="998">
        <v>376.68099999999998</v>
      </c>
      <c r="L6" s="999">
        <v>9718.0789999999997</v>
      </c>
    </row>
    <row r="7" spans="1:12">
      <c r="A7" s="1000"/>
      <c r="B7" s="2029" t="s">
        <v>377</v>
      </c>
      <c r="C7" s="2050"/>
      <c r="D7" s="2050"/>
      <c r="E7" s="1001">
        <v>2693.8139999999999</v>
      </c>
      <c r="F7" s="1002">
        <v>966.95100000000002</v>
      </c>
      <c r="G7" s="1003">
        <v>146.273</v>
      </c>
      <c r="H7" s="1004">
        <v>3807.038</v>
      </c>
      <c r="I7" s="1005">
        <v>2455.8870000000002</v>
      </c>
      <c r="J7" s="1005">
        <v>949.20399999999995</v>
      </c>
      <c r="K7" s="1006">
        <v>134.42599999999999</v>
      </c>
      <c r="L7" s="999">
        <v>3539.5169999999998</v>
      </c>
    </row>
    <row r="8" spans="1:12">
      <c r="A8" s="1000"/>
      <c r="B8" s="1007"/>
      <c r="C8" s="2031" t="s">
        <v>378</v>
      </c>
      <c r="D8" s="2021"/>
      <c r="E8" s="1008">
        <v>2661.5479999999998</v>
      </c>
      <c r="F8" s="1009">
        <v>956.32399999999996</v>
      </c>
      <c r="G8" s="1010">
        <v>146.273</v>
      </c>
      <c r="H8" s="1011">
        <v>3764.145</v>
      </c>
      <c r="I8" s="1005">
        <v>2422.4789999999998</v>
      </c>
      <c r="J8" s="1005">
        <v>941.32</v>
      </c>
      <c r="K8" s="1006">
        <v>134.40299999999999</v>
      </c>
      <c r="L8" s="999">
        <v>3498.2020000000002</v>
      </c>
    </row>
    <row r="9" spans="1:12">
      <c r="A9" s="1000"/>
      <c r="B9" s="1007"/>
      <c r="C9" s="2031" t="s">
        <v>379</v>
      </c>
      <c r="D9" s="2021"/>
      <c r="E9" s="1008">
        <v>32.265999999999998</v>
      </c>
      <c r="F9" s="1009">
        <v>10.627000000000001</v>
      </c>
      <c r="G9" s="1010">
        <v>0</v>
      </c>
      <c r="H9" s="1011">
        <v>42.893000000000001</v>
      </c>
      <c r="I9" s="1005">
        <v>33.408000000000001</v>
      </c>
      <c r="J9" s="1005">
        <v>7.8840000000000003</v>
      </c>
      <c r="K9" s="1006">
        <v>2.3E-2</v>
      </c>
      <c r="L9" s="999">
        <v>41.314999999999998</v>
      </c>
    </row>
    <row r="10" spans="1:12">
      <c r="A10" s="1000"/>
      <c r="B10" s="2031" t="s">
        <v>380</v>
      </c>
      <c r="C10" s="2031"/>
      <c r="D10" s="2021"/>
      <c r="E10" s="1008">
        <v>400.43099999999998</v>
      </c>
      <c r="F10" s="1009">
        <v>99.777000000000001</v>
      </c>
      <c r="G10" s="1010">
        <v>27.556999999999999</v>
      </c>
      <c r="H10" s="1011">
        <v>527.76499999999999</v>
      </c>
      <c r="I10" s="1005">
        <v>342.11700000000002</v>
      </c>
      <c r="J10" s="1005">
        <v>77.766000000000005</v>
      </c>
      <c r="K10" s="1006">
        <v>20.672000000000001</v>
      </c>
      <c r="L10" s="999">
        <v>440.55500000000001</v>
      </c>
    </row>
    <row r="11" spans="1:12">
      <c r="A11" s="1000"/>
      <c r="B11" s="1007"/>
      <c r="C11" s="2021" t="s">
        <v>381</v>
      </c>
      <c r="D11" s="2022"/>
      <c r="E11" s="1008">
        <v>381.61399999999998</v>
      </c>
      <c r="F11" s="1009">
        <v>96.715000000000003</v>
      </c>
      <c r="G11" s="1010">
        <v>27.556999999999999</v>
      </c>
      <c r="H11" s="1011">
        <v>505.88600000000002</v>
      </c>
      <c r="I11" s="1005">
        <v>325.06900000000002</v>
      </c>
      <c r="J11" s="1005">
        <v>74.581000000000003</v>
      </c>
      <c r="K11" s="1006">
        <v>20.672000000000001</v>
      </c>
      <c r="L11" s="999">
        <v>420.322</v>
      </c>
    </row>
    <row r="12" spans="1:12">
      <c r="A12" s="1000"/>
      <c r="B12" s="1007"/>
      <c r="C12" s="2021" t="s">
        <v>382</v>
      </c>
      <c r="D12" s="2022"/>
      <c r="E12" s="1008">
        <v>15.662000000000001</v>
      </c>
      <c r="F12" s="1009">
        <v>3.0619999999999998</v>
      </c>
      <c r="G12" s="1010">
        <v>0</v>
      </c>
      <c r="H12" s="1011">
        <v>18.724</v>
      </c>
      <c r="I12" s="1005">
        <v>15.492000000000001</v>
      </c>
      <c r="J12" s="1005">
        <v>3.1850000000000001</v>
      </c>
      <c r="K12" s="1006">
        <v>0</v>
      </c>
      <c r="L12" s="999">
        <v>18.677</v>
      </c>
    </row>
    <row r="13" spans="1:12">
      <c r="A13" s="1000"/>
      <c r="B13" s="1007"/>
      <c r="C13" s="1012" t="s">
        <v>383</v>
      </c>
      <c r="D13" s="1013"/>
      <c r="E13" s="1008">
        <v>3.1549999999999998</v>
      </c>
      <c r="F13" s="1009">
        <v>0</v>
      </c>
      <c r="G13" s="1010">
        <v>0</v>
      </c>
      <c r="H13" s="1011">
        <v>3.1549999999999998</v>
      </c>
      <c r="I13" s="1005">
        <v>1.556</v>
      </c>
      <c r="J13" s="1005">
        <v>0</v>
      </c>
      <c r="K13" s="1006">
        <v>0</v>
      </c>
      <c r="L13" s="999">
        <v>1.556</v>
      </c>
    </row>
    <row r="14" spans="1:12" ht="30" customHeight="1">
      <c r="A14" s="1014"/>
      <c r="B14" s="2016" t="s">
        <v>384</v>
      </c>
      <c r="C14" s="2016"/>
      <c r="D14" s="2010"/>
      <c r="E14" s="1008">
        <v>5.5549999999999997</v>
      </c>
      <c r="F14" s="1009">
        <v>0.26700000000000002</v>
      </c>
      <c r="G14" s="1010">
        <v>0.63</v>
      </c>
      <c r="H14" s="1011">
        <v>6.452</v>
      </c>
      <c r="I14" s="1005">
        <v>6.907</v>
      </c>
      <c r="J14" s="1005">
        <v>0.49</v>
      </c>
      <c r="K14" s="1006">
        <v>0.57399999999999995</v>
      </c>
      <c r="L14" s="999">
        <v>7.9710000000000001</v>
      </c>
    </row>
    <row r="15" spans="1:12">
      <c r="A15" s="1000"/>
      <c r="B15" s="2031" t="s">
        <v>385</v>
      </c>
      <c r="C15" s="2031"/>
      <c r="D15" s="2021"/>
      <c r="E15" s="1008">
        <v>508.87599999999998</v>
      </c>
      <c r="F15" s="1009">
        <v>180.55</v>
      </c>
      <c r="G15" s="1010">
        <v>23.599</v>
      </c>
      <c r="H15" s="1011">
        <v>713.02499999999998</v>
      </c>
      <c r="I15" s="1005">
        <v>436.69</v>
      </c>
      <c r="J15" s="1005">
        <v>149.51900000000001</v>
      </c>
      <c r="K15" s="1006">
        <v>19.353000000000002</v>
      </c>
      <c r="L15" s="999">
        <v>605.56200000000001</v>
      </c>
    </row>
    <row r="16" spans="1:12">
      <c r="A16" s="1000"/>
      <c r="B16" s="1007"/>
      <c r="C16" s="2021" t="s">
        <v>386</v>
      </c>
      <c r="D16" s="2022"/>
      <c r="E16" s="1008">
        <v>373.05599999999998</v>
      </c>
      <c r="F16" s="1009">
        <v>91.367000000000004</v>
      </c>
      <c r="G16" s="1010">
        <v>22.832999999999998</v>
      </c>
      <c r="H16" s="1011">
        <v>487.25599999999997</v>
      </c>
      <c r="I16" s="1005">
        <v>307.90499999999997</v>
      </c>
      <c r="J16" s="1005">
        <v>79.16</v>
      </c>
      <c r="K16" s="1006">
        <v>18.081</v>
      </c>
      <c r="L16" s="999">
        <v>405.14600000000002</v>
      </c>
    </row>
    <row r="17" spans="1:12">
      <c r="A17" s="1000"/>
      <c r="B17" s="1007"/>
      <c r="C17" s="2021" t="s">
        <v>387</v>
      </c>
      <c r="D17" s="2022"/>
      <c r="E17" s="1008">
        <v>133.583</v>
      </c>
      <c r="F17" s="1009">
        <v>77.850999999999999</v>
      </c>
      <c r="G17" s="1010">
        <v>0.52300000000000002</v>
      </c>
      <c r="H17" s="1011">
        <v>211.95699999999999</v>
      </c>
      <c r="I17" s="1005">
        <v>123.774</v>
      </c>
      <c r="J17" s="1005">
        <v>63.933</v>
      </c>
      <c r="K17" s="1006">
        <v>1.224</v>
      </c>
      <c r="L17" s="999">
        <v>188.93100000000001</v>
      </c>
    </row>
    <row r="18" spans="1:12">
      <c r="A18" s="1000"/>
      <c r="B18" s="1007"/>
      <c r="C18" s="2021" t="s">
        <v>388</v>
      </c>
      <c r="D18" s="2022"/>
      <c r="E18" s="1008">
        <v>1.44</v>
      </c>
      <c r="F18" s="1009">
        <v>0</v>
      </c>
      <c r="G18" s="1010">
        <v>0</v>
      </c>
      <c r="H18" s="1011">
        <v>1.44</v>
      </c>
      <c r="I18" s="1005">
        <v>1.698</v>
      </c>
      <c r="J18" s="1005">
        <v>0</v>
      </c>
      <c r="K18" s="1006">
        <v>0</v>
      </c>
      <c r="L18" s="999">
        <v>1.698</v>
      </c>
    </row>
    <row r="19" spans="1:12">
      <c r="A19" s="1000"/>
      <c r="B19" s="1007"/>
      <c r="C19" s="2021" t="s">
        <v>389</v>
      </c>
      <c r="D19" s="2022"/>
      <c r="E19" s="1008">
        <v>0.23799999999999999</v>
      </c>
      <c r="F19" s="1009">
        <v>0.45</v>
      </c>
      <c r="G19" s="1010">
        <v>0</v>
      </c>
      <c r="H19" s="1011">
        <v>0.68799999999999994</v>
      </c>
      <c r="I19" s="1005">
        <v>2.7450000000000001</v>
      </c>
      <c r="J19" s="1005">
        <v>0.495</v>
      </c>
      <c r="K19" s="1006">
        <v>0</v>
      </c>
      <c r="L19" s="999">
        <v>3.24</v>
      </c>
    </row>
    <row r="20" spans="1:12" ht="14.25" customHeight="1">
      <c r="A20" s="1000"/>
      <c r="B20" s="1007"/>
      <c r="C20" s="2021" t="s">
        <v>390</v>
      </c>
      <c r="D20" s="2022"/>
      <c r="E20" s="1008">
        <v>0.55900000000000005</v>
      </c>
      <c r="F20" s="1009">
        <v>10.882</v>
      </c>
      <c r="G20" s="1010">
        <v>0.24299999999999999</v>
      </c>
      <c r="H20" s="1011">
        <v>11.683999999999999</v>
      </c>
      <c r="I20" s="1005">
        <v>0.56799999999999995</v>
      </c>
      <c r="J20" s="1005">
        <v>5.931</v>
      </c>
      <c r="K20" s="1006">
        <v>4.8000000000000001E-2</v>
      </c>
      <c r="L20" s="999">
        <v>6.5469999999999997</v>
      </c>
    </row>
    <row r="21" spans="1:12">
      <c r="A21" s="1000"/>
      <c r="B21" s="2021" t="s">
        <v>391</v>
      </c>
      <c r="C21" s="2022"/>
      <c r="D21" s="2022"/>
      <c r="E21" s="1008">
        <v>3609.2170000000001</v>
      </c>
      <c r="F21" s="1009">
        <v>761.24199999999996</v>
      </c>
      <c r="G21" s="1010">
        <v>168.447</v>
      </c>
      <c r="H21" s="1011">
        <v>4538.9059999999999</v>
      </c>
      <c r="I21" s="1005">
        <v>3758.6550000000002</v>
      </c>
      <c r="J21" s="1005">
        <v>838.08500000000004</v>
      </c>
      <c r="K21" s="1006">
        <v>171.566</v>
      </c>
      <c r="L21" s="999">
        <v>4768.3059999999996</v>
      </c>
    </row>
    <row r="22" spans="1:12" ht="32.25" customHeight="1">
      <c r="A22" s="1000"/>
      <c r="B22" s="1007"/>
      <c r="C22" s="2040" t="s">
        <v>392</v>
      </c>
      <c r="D22" s="2041"/>
      <c r="E22" s="1008">
        <v>8.7769999999999992</v>
      </c>
      <c r="F22" s="1009">
        <v>70.307000000000002</v>
      </c>
      <c r="G22" s="1010">
        <v>1.6459999999999999</v>
      </c>
      <c r="H22" s="1011">
        <v>80.73</v>
      </c>
      <c r="I22" s="1005">
        <v>8.6359999999999992</v>
      </c>
      <c r="J22" s="1005">
        <v>51.831000000000003</v>
      </c>
      <c r="K22" s="1006">
        <v>1.4750000000000001</v>
      </c>
      <c r="L22" s="999">
        <v>61.942</v>
      </c>
    </row>
    <row r="23" spans="1:12" ht="18.75" customHeight="1">
      <c r="A23" s="1000"/>
      <c r="B23" s="1007"/>
      <c r="C23" s="2021" t="s">
        <v>393</v>
      </c>
      <c r="D23" s="2022"/>
      <c r="E23" s="1008">
        <v>3600.44</v>
      </c>
      <c r="F23" s="1009">
        <v>690.93499999999995</v>
      </c>
      <c r="G23" s="1010">
        <v>166.80099999999999</v>
      </c>
      <c r="H23" s="1011">
        <v>4458.1760000000004</v>
      </c>
      <c r="I23" s="1005">
        <v>3750.0189999999998</v>
      </c>
      <c r="J23" s="1005">
        <v>786.25400000000002</v>
      </c>
      <c r="K23" s="1006">
        <v>170.09100000000001</v>
      </c>
      <c r="L23" s="999">
        <v>4706.3639999999996</v>
      </c>
    </row>
    <row r="24" spans="1:12">
      <c r="A24" s="1000"/>
      <c r="B24" s="2021" t="s">
        <v>394</v>
      </c>
      <c r="C24" s="2022"/>
      <c r="D24" s="2022"/>
      <c r="E24" s="1015">
        <v>49.893999999999998</v>
      </c>
      <c r="F24" s="1016">
        <v>5.7869999999999999</v>
      </c>
      <c r="G24" s="1017">
        <v>0.38500000000000001</v>
      </c>
      <c r="H24" s="1011">
        <v>56.066000000000003</v>
      </c>
      <c r="I24" s="1005">
        <v>99.302000000000007</v>
      </c>
      <c r="J24" s="1005">
        <v>5.8090000000000002</v>
      </c>
      <c r="K24" s="1006">
        <v>1.6619999999999999</v>
      </c>
      <c r="L24" s="999">
        <v>106.773</v>
      </c>
    </row>
    <row r="25" spans="1:12" ht="25.5" customHeight="1">
      <c r="A25" s="1000"/>
      <c r="B25" s="1007"/>
      <c r="C25" s="2039" t="s">
        <v>395</v>
      </c>
      <c r="D25" s="2040"/>
      <c r="E25" s="1008">
        <v>1.597</v>
      </c>
      <c r="F25" s="1009">
        <v>4.3639999999999999</v>
      </c>
      <c r="G25" s="1010">
        <v>0.20599999999999999</v>
      </c>
      <c r="H25" s="1011">
        <v>6.1669999999999998</v>
      </c>
      <c r="I25" s="1005">
        <v>5.1589999999999998</v>
      </c>
      <c r="J25" s="1005">
        <v>3.2509999999999999</v>
      </c>
      <c r="K25" s="1006">
        <v>0.51400000000000001</v>
      </c>
      <c r="L25" s="999">
        <v>8.9239999999999995</v>
      </c>
    </row>
    <row r="26" spans="1:12" ht="23.25" customHeight="1">
      <c r="A26" s="1000"/>
      <c r="B26" s="1007"/>
      <c r="C26" s="2039" t="s">
        <v>396</v>
      </c>
      <c r="D26" s="2040"/>
      <c r="E26" s="1008">
        <v>0</v>
      </c>
      <c r="F26" s="1009">
        <v>0.91100000000000003</v>
      </c>
      <c r="G26" s="1010">
        <v>0</v>
      </c>
      <c r="H26" s="1011">
        <v>0.91100000000000003</v>
      </c>
      <c r="I26" s="1005">
        <v>0</v>
      </c>
      <c r="J26" s="1005">
        <v>0.90900000000000003</v>
      </c>
      <c r="K26" s="1006">
        <v>0</v>
      </c>
      <c r="L26" s="999">
        <v>0.90900000000000003</v>
      </c>
    </row>
    <row r="27" spans="1:12" ht="26.25" customHeight="1">
      <c r="A27" s="1000"/>
      <c r="B27" s="1007"/>
      <c r="C27" s="2016" t="s">
        <v>397</v>
      </c>
      <c r="D27" s="2010"/>
      <c r="E27" s="1008">
        <v>47.884999999999998</v>
      </c>
      <c r="F27" s="1009">
        <v>0.38400000000000001</v>
      </c>
      <c r="G27" s="1010">
        <v>0.17899999999999999</v>
      </c>
      <c r="H27" s="1011">
        <v>48.448</v>
      </c>
      <c r="I27" s="1005">
        <v>93.694000000000003</v>
      </c>
      <c r="J27" s="1005">
        <v>1.51</v>
      </c>
      <c r="K27" s="1006">
        <v>1.1479999999999999</v>
      </c>
      <c r="L27" s="999">
        <v>96.352000000000004</v>
      </c>
    </row>
    <row r="28" spans="1:12" ht="15" customHeight="1">
      <c r="A28" s="1018"/>
      <c r="B28" s="1019"/>
      <c r="C28" s="2016" t="s">
        <v>398</v>
      </c>
      <c r="D28" s="2010"/>
      <c r="E28" s="1020">
        <v>0.41199999999999998</v>
      </c>
      <c r="F28" s="1021">
        <v>0.128</v>
      </c>
      <c r="G28" s="1022">
        <v>0</v>
      </c>
      <c r="H28" s="1023">
        <v>0.54</v>
      </c>
      <c r="I28" s="1005">
        <v>0.44900000000000001</v>
      </c>
      <c r="J28" s="1005">
        <v>0.13900000000000001</v>
      </c>
      <c r="K28" s="1006">
        <v>0</v>
      </c>
      <c r="L28" s="999">
        <v>0.58799999999999997</v>
      </c>
    </row>
    <row r="29" spans="1:12" ht="25.5" customHeight="1" thickBot="1">
      <c r="A29" s="1024"/>
      <c r="B29" s="2034" t="s">
        <v>399</v>
      </c>
      <c r="C29" s="2035"/>
      <c r="D29" s="2035"/>
      <c r="E29" s="1020">
        <v>209.405</v>
      </c>
      <c r="F29" s="1021">
        <v>20.529</v>
      </c>
      <c r="G29" s="1022">
        <v>22.193999999999999</v>
      </c>
      <c r="H29" s="1023">
        <v>252.12799999999999</v>
      </c>
      <c r="I29" s="1025">
        <v>206.804</v>
      </c>
      <c r="J29" s="1025">
        <v>14.163</v>
      </c>
      <c r="K29" s="1026">
        <v>28.428000000000001</v>
      </c>
      <c r="L29" s="1027">
        <v>249.39500000000001</v>
      </c>
    </row>
    <row r="30" spans="1:12" ht="15" thickBot="1">
      <c r="A30" s="2036" t="s">
        <v>400</v>
      </c>
      <c r="B30" s="2037"/>
      <c r="C30" s="2037"/>
      <c r="D30" s="2038"/>
      <c r="E30" s="993">
        <v>-1510.1590000000001</v>
      </c>
      <c r="F30" s="994">
        <v>-603.83900000000006</v>
      </c>
      <c r="G30" s="995">
        <v>-113.65300000000001</v>
      </c>
      <c r="H30" s="996">
        <v>-2227.6509999999998</v>
      </c>
      <c r="I30" s="1028">
        <v>-1395.96</v>
      </c>
      <c r="J30" s="1029">
        <v>-597.84699999999998</v>
      </c>
      <c r="K30" s="1030">
        <v>-100.925</v>
      </c>
      <c r="L30" s="1031">
        <v>-2094.732</v>
      </c>
    </row>
    <row r="31" spans="1:12">
      <c r="A31" s="1032"/>
      <c r="B31" s="2028" t="s">
        <v>401</v>
      </c>
      <c r="C31" s="2028"/>
      <c r="D31" s="2029"/>
      <c r="E31" s="1001">
        <v>-180.23099999999999</v>
      </c>
      <c r="F31" s="1002">
        <v>-78.787999999999997</v>
      </c>
      <c r="G31" s="1003">
        <v>-16.698</v>
      </c>
      <c r="H31" s="1004">
        <v>-275.71699999999998</v>
      </c>
      <c r="I31" s="1033">
        <v>-139.196</v>
      </c>
      <c r="J31" s="1034">
        <v>-86.956999999999994</v>
      </c>
      <c r="K31" s="1035">
        <v>-15.595000000000001</v>
      </c>
      <c r="L31" s="1036">
        <v>-241.74799999999999</v>
      </c>
    </row>
    <row r="32" spans="1:12">
      <c r="A32" s="1000"/>
      <c r="B32" s="1007"/>
      <c r="C32" s="2031" t="s">
        <v>402</v>
      </c>
      <c r="D32" s="2021"/>
      <c r="E32" s="1008">
        <v>-176.85599999999999</v>
      </c>
      <c r="F32" s="1009">
        <v>-69.841999999999999</v>
      </c>
      <c r="G32" s="1010">
        <v>-14.952999999999999</v>
      </c>
      <c r="H32" s="1011">
        <v>-261.65100000000001</v>
      </c>
      <c r="I32" s="1005">
        <v>-135.90799999999999</v>
      </c>
      <c r="J32" s="1005">
        <v>-75.950999999999993</v>
      </c>
      <c r="K32" s="1006">
        <v>-15.558</v>
      </c>
      <c r="L32" s="999">
        <v>-227.417</v>
      </c>
    </row>
    <row r="33" spans="1:17">
      <c r="A33" s="1000"/>
      <c r="B33" s="1007"/>
      <c r="C33" s="2031" t="s">
        <v>403</v>
      </c>
      <c r="D33" s="2021"/>
      <c r="E33" s="1008">
        <v>-3.375</v>
      </c>
      <c r="F33" s="1009">
        <v>-8.9459999999999997</v>
      </c>
      <c r="G33" s="1010">
        <v>-1.7450000000000001</v>
      </c>
      <c r="H33" s="1011">
        <v>-14.066000000000001</v>
      </c>
      <c r="I33" s="1005">
        <v>-3.2879999999999998</v>
      </c>
      <c r="J33" s="1005">
        <v>-11.006</v>
      </c>
      <c r="K33" s="1006">
        <v>-3.6999999999999998E-2</v>
      </c>
      <c r="L33" s="999">
        <v>-14.331</v>
      </c>
    </row>
    <row r="34" spans="1:17">
      <c r="A34" s="1000"/>
      <c r="B34" s="2031" t="s">
        <v>404</v>
      </c>
      <c r="C34" s="2031"/>
      <c r="D34" s="2021"/>
      <c r="E34" s="1008">
        <v>-10.962999999999999</v>
      </c>
      <c r="F34" s="1009">
        <v>-4.3099999999999996</v>
      </c>
      <c r="G34" s="1010">
        <v>-0.154</v>
      </c>
      <c r="H34" s="1037">
        <v>-15.427</v>
      </c>
      <c r="I34" s="1005">
        <v>-1.7569999999999999</v>
      </c>
      <c r="J34" s="1005">
        <v>-1.194</v>
      </c>
      <c r="K34" s="1006">
        <v>-0.221</v>
      </c>
      <c r="L34" s="999">
        <v>-3.1720000000000002</v>
      </c>
    </row>
    <row r="35" spans="1:17">
      <c r="A35" s="1000"/>
      <c r="B35" s="1007"/>
      <c r="C35" s="2021" t="s">
        <v>405</v>
      </c>
      <c r="D35" s="2022"/>
      <c r="E35" s="1008">
        <v>-10.955</v>
      </c>
      <c r="F35" s="1009">
        <v>-4.3079999999999998</v>
      </c>
      <c r="G35" s="1010">
        <v>-0.154</v>
      </c>
      <c r="H35" s="1037">
        <v>-15.417</v>
      </c>
      <c r="I35" s="1005">
        <v>-1.7490000000000001</v>
      </c>
      <c r="J35" s="1005">
        <v>-1.194</v>
      </c>
      <c r="K35" s="1006">
        <v>-0.221</v>
      </c>
      <c r="L35" s="999">
        <v>-3.1640000000000001</v>
      </c>
    </row>
    <row r="36" spans="1:17">
      <c r="A36" s="1000"/>
      <c r="B36" s="1007"/>
      <c r="C36" s="2021" t="s">
        <v>406</v>
      </c>
      <c r="D36" s="2022"/>
      <c r="E36" s="1015">
        <v>-8.0000000000000002E-3</v>
      </c>
      <c r="F36" s="1016">
        <v>-2E-3</v>
      </c>
      <c r="G36" s="1017">
        <v>0</v>
      </c>
      <c r="H36" s="1037">
        <v>-0.01</v>
      </c>
      <c r="I36" s="1038">
        <v>-8.0000000000000002E-3</v>
      </c>
      <c r="J36" s="1038">
        <v>0</v>
      </c>
      <c r="K36" s="1039">
        <v>0</v>
      </c>
      <c r="L36" s="999">
        <v>-8.0000000000000002E-3</v>
      </c>
    </row>
    <row r="37" spans="1:17" ht="30" customHeight="1">
      <c r="A37" s="1014"/>
      <c r="B37" s="2016" t="s">
        <v>407</v>
      </c>
      <c r="C37" s="2016"/>
      <c r="D37" s="2010"/>
      <c r="E37" s="1015">
        <v>-22.84</v>
      </c>
      <c r="F37" s="1016">
        <v>-1.0680000000000001</v>
      </c>
      <c r="G37" s="1017">
        <v>-1.117</v>
      </c>
      <c r="H37" s="1037">
        <v>-25.024999999999999</v>
      </c>
      <c r="I37" s="1005">
        <v>-16.983000000000001</v>
      </c>
      <c r="J37" s="1005">
        <v>-3.9039999999999999</v>
      </c>
      <c r="K37" s="1006">
        <v>-0.79</v>
      </c>
      <c r="L37" s="999">
        <v>-21.677</v>
      </c>
    </row>
    <row r="38" spans="1:17">
      <c r="A38" s="1000"/>
      <c r="B38" s="2031" t="s">
        <v>408</v>
      </c>
      <c r="C38" s="2031"/>
      <c r="D38" s="2021"/>
      <c r="E38" s="1015">
        <v>-248.91800000000001</v>
      </c>
      <c r="F38" s="1016">
        <v>-102.55</v>
      </c>
      <c r="G38" s="1017">
        <v>-41.832000000000001</v>
      </c>
      <c r="H38" s="1037">
        <v>-393.3</v>
      </c>
      <c r="I38" s="1005">
        <v>-233.16800000000001</v>
      </c>
      <c r="J38" s="1005">
        <v>-124.279</v>
      </c>
      <c r="K38" s="1006">
        <v>-33.058</v>
      </c>
      <c r="L38" s="999">
        <v>-390.505</v>
      </c>
    </row>
    <row r="39" spans="1:17">
      <c r="A39" s="1000"/>
      <c r="B39" s="1007"/>
      <c r="C39" s="2021" t="s">
        <v>409</v>
      </c>
      <c r="D39" s="2022"/>
      <c r="E39" s="1015">
        <v>0</v>
      </c>
      <c r="F39" s="1016">
        <v>-3.7999999999999999E-2</v>
      </c>
      <c r="G39" s="1017">
        <v>-1.4999999999999999E-2</v>
      </c>
      <c r="H39" s="1037">
        <v>-5.2999999999999999E-2</v>
      </c>
      <c r="I39" s="1038">
        <v>0</v>
      </c>
      <c r="J39" s="1038">
        <v>-0.92800000000000005</v>
      </c>
      <c r="K39" s="1039">
        <v>-1.4999999999999999E-2</v>
      </c>
      <c r="L39" s="999">
        <v>-0.94299999999999995</v>
      </c>
    </row>
    <row r="40" spans="1:17">
      <c r="A40" s="1000"/>
      <c r="B40" s="1007"/>
      <c r="C40" s="2021" t="s">
        <v>410</v>
      </c>
      <c r="D40" s="2022"/>
      <c r="E40" s="1040">
        <v>-177.62299999999999</v>
      </c>
      <c r="F40" s="1041">
        <v>-28.108000000000001</v>
      </c>
      <c r="G40" s="1042">
        <v>-2.8929999999999998</v>
      </c>
      <c r="H40" s="1037">
        <v>-208.624</v>
      </c>
      <c r="I40" s="1043">
        <v>-149.93299999999999</v>
      </c>
      <c r="J40" s="1043">
        <v>-28.524999999999999</v>
      </c>
      <c r="K40" s="1044">
        <v>-2.5289999999999999</v>
      </c>
      <c r="L40" s="999">
        <v>-180.98699999999999</v>
      </c>
    </row>
    <row r="41" spans="1:17">
      <c r="A41" s="1000"/>
      <c r="B41" s="1007"/>
      <c r="C41" s="2021" t="s">
        <v>411</v>
      </c>
      <c r="D41" s="2022"/>
      <c r="E41" s="1015">
        <v>-0.114</v>
      </c>
      <c r="F41" s="1016">
        <v>-0.115</v>
      </c>
      <c r="G41" s="1017">
        <v>0</v>
      </c>
      <c r="H41" s="1037">
        <v>-0.22900000000000001</v>
      </c>
      <c r="I41" s="1005">
        <v>-3.0000000000000001E-3</v>
      </c>
      <c r="J41" s="1005">
        <v>-0.14899999999999999</v>
      </c>
      <c r="K41" s="1006">
        <v>0</v>
      </c>
      <c r="L41" s="999">
        <v>-0.152</v>
      </c>
    </row>
    <row r="42" spans="1:17">
      <c r="A42" s="1000"/>
      <c r="B42" s="1007"/>
      <c r="C42" s="2021" t="s">
        <v>412</v>
      </c>
      <c r="D42" s="2022"/>
      <c r="E42" s="1015">
        <v>-34.929000000000002</v>
      </c>
      <c r="F42" s="1016">
        <v>-19.984999999999999</v>
      </c>
      <c r="G42" s="1017">
        <v>-4.556</v>
      </c>
      <c r="H42" s="1037">
        <v>-59.47</v>
      </c>
      <c r="I42" s="1005">
        <v>-34.195</v>
      </c>
      <c r="J42" s="1005">
        <v>-21.097000000000001</v>
      </c>
      <c r="K42" s="1006">
        <v>-3.581</v>
      </c>
      <c r="L42" s="999">
        <v>-58.872999999999998</v>
      </c>
    </row>
    <row r="43" spans="1:17">
      <c r="A43" s="1000"/>
      <c r="B43" s="1007"/>
      <c r="C43" s="2021" t="s">
        <v>413</v>
      </c>
      <c r="D43" s="2022"/>
      <c r="E43" s="1015">
        <v>-32.872</v>
      </c>
      <c r="F43" s="1016">
        <v>-19.695</v>
      </c>
      <c r="G43" s="1017">
        <v>-13.378</v>
      </c>
      <c r="H43" s="1037">
        <v>-65.944999999999993</v>
      </c>
      <c r="I43" s="1005">
        <v>-46.06</v>
      </c>
      <c r="J43" s="1005">
        <v>-26.814</v>
      </c>
      <c r="K43" s="1006">
        <v>-13.29</v>
      </c>
      <c r="L43" s="999">
        <v>-86.164000000000001</v>
      </c>
    </row>
    <row r="44" spans="1:17" ht="14.25" customHeight="1">
      <c r="A44" s="1000"/>
      <c r="B44" s="1007"/>
      <c r="C44" s="2021" t="s">
        <v>414</v>
      </c>
      <c r="D44" s="2022"/>
      <c r="E44" s="1015">
        <v>-3.38</v>
      </c>
      <c r="F44" s="1016">
        <v>-34.609000000000002</v>
      </c>
      <c r="G44" s="1017">
        <v>-20.99</v>
      </c>
      <c r="H44" s="1037">
        <v>-58.978999999999999</v>
      </c>
      <c r="I44" s="1005">
        <v>-2.9769999999999999</v>
      </c>
      <c r="J44" s="1005">
        <v>-46.765999999999998</v>
      </c>
      <c r="K44" s="1006">
        <v>-13.643000000000001</v>
      </c>
      <c r="L44" s="999">
        <v>-63.386000000000003</v>
      </c>
    </row>
    <row r="45" spans="1:17">
      <c r="A45" s="1000"/>
      <c r="B45" s="2031" t="s">
        <v>415</v>
      </c>
      <c r="C45" s="2031"/>
      <c r="D45" s="2021"/>
      <c r="E45" s="1015">
        <v>-850.99900000000002</v>
      </c>
      <c r="F45" s="1016">
        <v>-277.93799999999999</v>
      </c>
      <c r="G45" s="1017">
        <v>-45.101999999999997</v>
      </c>
      <c r="H45" s="1037">
        <v>-1174.039</v>
      </c>
      <c r="I45" s="1005">
        <v>-795.24</v>
      </c>
      <c r="J45" s="1005">
        <v>-256.66399999999999</v>
      </c>
      <c r="K45" s="1006">
        <v>-40.451999999999998</v>
      </c>
      <c r="L45" s="999">
        <v>-1092.356</v>
      </c>
    </row>
    <row r="46" spans="1:17">
      <c r="A46" s="1000"/>
      <c r="B46" s="1007"/>
      <c r="C46" s="2032" t="s">
        <v>416</v>
      </c>
      <c r="D46" s="2033"/>
      <c r="E46" s="1015">
        <v>-0.29599999999999999</v>
      </c>
      <c r="F46" s="1016">
        <v>-0.16300000000000001</v>
      </c>
      <c r="G46" s="1017">
        <v>-8.9999999999999993E-3</v>
      </c>
      <c r="H46" s="1037">
        <v>-0.46800000000000003</v>
      </c>
      <c r="I46" s="1005">
        <v>-0.223</v>
      </c>
      <c r="J46" s="1005">
        <v>-0.155</v>
      </c>
      <c r="K46" s="1006">
        <v>-3.0000000000000001E-3</v>
      </c>
      <c r="L46" s="999">
        <v>-0.38100000000000001</v>
      </c>
      <c r="M46" s="1045"/>
      <c r="N46" s="1045"/>
      <c r="O46" s="1045"/>
      <c r="P46" s="1045"/>
      <c r="Q46" s="1045"/>
    </row>
    <row r="47" spans="1:17">
      <c r="A47" s="1000"/>
      <c r="B47" s="1007"/>
      <c r="C47" s="2021" t="s">
        <v>417</v>
      </c>
      <c r="D47" s="2022"/>
      <c r="E47" s="1015">
        <v>-850.70299999999997</v>
      </c>
      <c r="F47" s="1016">
        <v>-277.77499999999998</v>
      </c>
      <c r="G47" s="1017">
        <v>-45.093000000000004</v>
      </c>
      <c r="H47" s="1037">
        <v>-1173.5709999999999</v>
      </c>
      <c r="I47" s="1005">
        <v>-795.01700000000005</v>
      </c>
      <c r="J47" s="1005">
        <v>-256.50900000000001</v>
      </c>
      <c r="K47" s="1006">
        <v>-40.448999999999998</v>
      </c>
      <c r="L47" s="999">
        <v>-1091.9749999999999</v>
      </c>
      <c r="M47" s="1045"/>
      <c r="N47" s="1045"/>
      <c r="O47" s="1045"/>
      <c r="P47" s="1045"/>
      <c r="Q47" s="1045"/>
    </row>
    <row r="48" spans="1:17">
      <c r="A48" s="1000"/>
      <c r="B48" s="2031" t="s">
        <v>418</v>
      </c>
      <c r="C48" s="2031"/>
      <c r="D48" s="2021"/>
      <c r="E48" s="1015">
        <v>-196.208</v>
      </c>
      <c r="F48" s="1016">
        <v>-139.185</v>
      </c>
      <c r="G48" s="1017">
        <v>-8.75</v>
      </c>
      <c r="H48" s="1037">
        <v>-344.14299999999997</v>
      </c>
      <c r="I48" s="1005">
        <v>-209.61600000000001</v>
      </c>
      <c r="J48" s="1005">
        <v>-124.849</v>
      </c>
      <c r="K48" s="1006">
        <v>-10.808999999999999</v>
      </c>
      <c r="L48" s="999">
        <v>-345.274</v>
      </c>
      <c r="M48" s="1045"/>
      <c r="N48" s="1045"/>
      <c r="O48" s="1045"/>
      <c r="P48" s="1045"/>
      <c r="Q48" s="1045"/>
    </row>
    <row r="49" spans="1:17" ht="14.25" customHeight="1">
      <c r="A49" s="1000"/>
      <c r="B49" s="1007"/>
      <c r="C49" s="2023" t="s">
        <v>419</v>
      </c>
      <c r="D49" s="2024"/>
      <c r="E49" s="1015">
        <v>-2.4E-2</v>
      </c>
      <c r="F49" s="1016">
        <v>-23.675000000000001</v>
      </c>
      <c r="G49" s="1017">
        <v>-7.7389999999999999</v>
      </c>
      <c r="H49" s="1037">
        <v>-31.437999999999999</v>
      </c>
      <c r="I49" s="1005">
        <v>-1.2E-2</v>
      </c>
      <c r="J49" s="1005">
        <v>-17.317</v>
      </c>
      <c r="K49" s="1006">
        <v>-9.8339999999999996</v>
      </c>
      <c r="L49" s="999">
        <v>-27.163</v>
      </c>
      <c r="M49" s="1045"/>
      <c r="N49" s="1045"/>
      <c r="O49" s="1045"/>
      <c r="P49" s="1045"/>
      <c r="Q49" s="1045"/>
    </row>
    <row r="50" spans="1:17">
      <c r="A50" s="1000"/>
      <c r="B50" s="1007"/>
      <c r="C50" s="2023" t="s">
        <v>420</v>
      </c>
      <c r="D50" s="2024"/>
      <c r="E50" s="1015">
        <v>-0.14299999999999999</v>
      </c>
      <c r="F50" s="1016">
        <v>-0.01</v>
      </c>
      <c r="G50" s="1017">
        <v>-1E-3</v>
      </c>
      <c r="H50" s="1037">
        <v>-0.154</v>
      </c>
      <c r="I50" s="1038">
        <v>-5.5E-2</v>
      </c>
      <c r="J50" s="1038">
        <v>-1E-3</v>
      </c>
      <c r="K50" s="1039">
        <v>0</v>
      </c>
      <c r="L50" s="999">
        <v>-5.6000000000000001E-2</v>
      </c>
      <c r="M50" s="1045"/>
      <c r="N50" s="1045"/>
      <c r="O50" s="1045"/>
      <c r="P50" s="1045"/>
      <c r="Q50" s="1045"/>
    </row>
    <row r="51" spans="1:17" ht="25.5" customHeight="1">
      <c r="A51" s="1000"/>
      <c r="B51" s="1007"/>
      <c r="C51" s="2010" t="s">
        <v>421</v>
      </c>
      <c r="D51" s="2012"/>
      <c r="E51" s="1015">
        <v>-0.14399999999999999</v>
      </c>
      <c r="F51" s="1016">
        <v>0</v>
      </c>
      <c r="G51" s="1017">
        <v>0</v>
      </c>
      <c r="H51" s="1037">
        <v>-0.14399999999999999</v>
      </c>
      <c r="I51" s="1038">
        <v>-0.17699999999999999</v>
      </c>
      <c r="J51" s="1038">
        <v>0</v>
      </c>
      <c r="K51" s="1039">
        <v>0</v>
      </c>
      <c r="L51" s="999">
        <v>-0.17699999999999999</v>
      </c>
      <c r="M51" s="1045"/>
      <c r="N51" s="1045"/>
      <c r="O51" s="1045"/>
      <c r="P51" s="1045"/>
      <c r="Q51" s="1045"/>
    </row>
    <row r="52" spans="1:17" ht="14.25" customHeight="1">
      <c r="A52" s="1000"/>
      <c r="B52" s="1007"/>
      <c r="C52" s="2021" t="s">
        <v>422</v>
      </c>
      <c r="D52" s="2022"/>
      <c r="E52" s="1008">
        <v>-180.876</v>
      </c>
      <c r="F52" s="1009">
        <v>-111.331</v>
      </c>
      <c r="G52" s="1010">
        <v>-6.8000000000000005E-2</v>
      </c>
      <c r="H52" s="1011">
        <v>-292.27499999999998</v>
      </c>
      <c r="I52" s="1005">
        <v>-196.49700000000001</v>
      </c>
      <c r="J52" s="1005">
        <v>-103.848</v>
      </c>
      <c r="K52" s="1006">
        <v>-6.2E-2</v>
      </c>
      <c r="L52" s="999">
        <v>-300.40699999999998</v>
      </c>
      <c r="M52" s="1045"/>
      <c r="N52" s="1045"/>
      <c r="O52" s="1045"/>
      <c r="P52" s="1045"/>
      <c r="Q52" s="1045"/>
    </row>
    <row r="53" spans="1:17" ht="15" thickBot="1">
      <c r="A53" s="1000"/>
      <c r="B53" s="1007"/>
      <c r="C53" s="2023" t="s">
        <v>423</v>
      </c>
      <c r="D53" s="2024"/>
      <c r="E53" s="1020">
        <v>-15.021000000000001</v>
      </c>
      <c r="F53" s="1021">
        <v>-4.1689999999999996</v>
      </c>
      <c r="G53" s="1022">
        <v>-0.94199999999999995</v>
      </c>
      <c r="H53" s="1023">
        <v>-20.132000000000001</v>
      </c>
      <c r="I53" s="1005">
        <v>-12.875</v>
      </c>
      <c r="J53" s="1005">
        <v>-3.6829999999999998</v>
      </c>
      <c r="K53" s="1006">
        <v>-0.91300000000000003</v>
      </c>
      <c r="L53" s="999">
        <v>-17.471</v>
      </c>
      <c r="M53" s="1045"/>
      <c r="N53" s="1045"/>
      <c r="O53" s="1045"/>
      <c r="P53" s="1045"/>
      <c r="Q53" s="1045"/>
    </row>
    <row r="54" spans="1:17" ht="15" thickBot="1">
      <c r="A54" s="2025" t="s">
        <v>424</v>
      </c>
      <c r="B54" s="2026"/>
      <c r="C54" s="2026"/>
      <c r="D54" s="2027"/>
      <c r="E54" s="1046">
        <v>5967.0330000000004</v>
      </c>
      <c r="F54" s="995">
        <v>1431.2639999999999</v>
      </c>
      <c r="G54" s="1047">
        <v>275.43200000000002</v>
      </c>
      <c r="H54" s="996">
        <v>7673.7290000000003</v>
      </c>
      <c r="I54" s="1048">
        <v>5910.402</v>
      </c>
      <c r="J54" s="1048">
        <v>1437.1890000000001</v>
      </c>
      <c r="K54" s="1049">
        <v>275.75599999999997</v>
      </c>
      <c r="L54" s="999">
        <v>7623.3469999999998</v>
      </c>
      <c r="M54" s="1050"/>
      <c r="N54" s="1050"/>
      <c r="O54" s="1050"/>
      <c r="P54" s="1050"/>
      <c r="Q54" s="1050"/>
    </row>
    <row r="55" spans="1:17" ht="15" thickBot="1">
      <c r="A55" s="1051" t="s">
        <v>425</v>
      </c>
      <c r="B55" s="1052"/>
      <c r="C55" s="1052"/>
      <c r="D55" s="1053"/>
      <c r="E55" s="993">
        <v>1638.579</v>
      </c>
      <c r="F55" s="994">
        <v>403.71199999999999</v>
      </c>
      <c r="G55" s="995">
        <v>95.347999999999999</v>
      </c>
      <c r="H55" s="996">
        <v>2137.6390000000001</v>
      </c>
      <c r="I55" s="1048">
        <v>1732.3</v>
      </c>
      <c r="J55" s="1048">
        <v>455.476</v>
      </c>
      <c r="K55" s="1049">
        <v>90.756</v>
      </c>
      <c r="L55" s="999">
        <v>2278.5320000000002</v>
      </c>
      <c r="M55" s="1050"/>
      <c r="N55" s="1050"/>
      <c r="O55" s="1050"/>
      <c r="P55" s="1050"/>
      <c r="Q55" s="1050"/>
    </row>
    <row r="56" spans="1:17">
      <c r="A56" s="1000"/>
      <c r="B56" s="2028" t="s">
        <v>426</v>
      </c>
      <c r="C56" s="2028"/>
      <c r="D56" s="2029"/>
      <c r="E56" s="1001">
        <v>2238.7190000000001</v>
      </c>
      <c r="F56" s="1002">
        <v>645.80799999999999</v>
      </c>
      <c r="G56" s="1003">
        <v>130.285</v>
      </c>
      <c r="H56" s="1004">
        <v>3014.8119999999999</v>
      </c>
      <c r="I56" s="1005">
        <v>2404.4569999999999</v>
      </c>
      <c r="J56" s="1005">
        <v>709.91700000000003</v>
      </c>
      <c r="K56" s="1006">
        <v>129.72</v>
      </c>
      <c r="L56" s="999">
        <v>3244.0940000000001</v>
      </c>
      <c r="M56" s="1045"/>
      <c r="N56" s="1045"/>
      <c r="O56" s="1045"/>
      <c r="P56" s="1045"/>
      <c r="Q56" s="1045"/>
    </row>
    <row r="57" spans="1:17" ht="15" thickBot="1">
      <c r="A57" s="1018"/>
      <c r="B57" s="2030" t="s">
        <v>427</v>
      </c>
      <c r="C57" s="2030"/>
      <c r="D57" s="2023"/>
      <c r="E57" s="1020">
        <v>-600.14</v>
      </c>
      <c r="F57" s="1021">
        <v>-242.096</v>
      </c>
      <c r="G57" s="1022">
        <v>-34.936999999999998</v>
      </c>
      <c r="H57" s="1023">
        <v>-877.173</v>
      </c>
      <c r="I57" s="1005">
        <v>-672.15700000000004</v>
      </c>
      <c r="J57" s="1005">
        <v>-254.441</v>
      </c>
      <c r="K57" s="1006">
        <v>-38.963999999999999</v>
      </c>
      <c r="L57" s="999">
        <v>-965.56200000000001</v>
      </c>
      <c r="M57" s="1045"/>
      <c r="N57" s="1045"/>
      <c r="O57" s="1045"/>
      <c r="P57" s="1045"/>
      <c r="Q57" s="1045"/>
    </row>
    <row r="58" spans="1:17" ht="27.75" customHeight="1" thickBot="1">
      <c r="A58" s="2001" t="s">
        <v>428</v>
      </c>
      <c r="B58" s="2002"/>
      <c r="C58" s="2002"/>
      <c r="D58" s="2003"/>
      <c r="E58" s="993">
        <v>-5.5179999999999998</v>
      </c>
      <c r="F58" s="994">
        <v>-5.1829999999999998</v>
      </c>
      <c r="G58" s="995">
        <v>0.97299999999999998</v>
      </c>
      <c r="H58" s="996">
        <v>-9.7279999999999998</v>
      </c>
      <c r="I58" s="993">
        <v>6.3239999999999998</v>
      </c>
      <c r="J58" s="994">
        <v>11.670999999999999</v>
      </c>
      <c r="K58" s="995">
        <v>3.58</v>
      </c>
      <c r="L58" s="996">
        <v>21.574999999999999</v>
      </c>
      <c r="M58" s="1050"/>
      <c r="N58" s="1050"/>
      <c r="O58" s="1050"/>
      <c r="P58" s="1050"/>
      <c r="Q58" s="1050"/>
    </row>
    <row r="59" spans="1:17" ht="27.75" customHeight="1">
      <c r="A59" s="1054"/>
      <c r="B59" s="2017" t="s">
        <v>429</v>
      </c>
      <c r="C59" s="2017"/>
      <c r="D59" s="2018"/>
      <c r="E59" s="1001">
        <v>11.663</v>
      </c>
      <c r="F59" s="1002">
        <v>1.619</v>
      </c>
      <c r="G59" s="1003">
        <v>0.84699999999999998</v>
      </c>
      <c r="H59" s="1055">
        <v>14.129</v>
      </c>
      <c r="I59" s="1001">
        <v>10.407</v>
      </c>
      <c r="J59" s="1002">
        <v>9.2710000000000008</v>
      </c>
      <c r="K59" s="1003">
        <v>2.98</v>
      </c>
      <c r="L59" s="1055">
        <v>22.658000000000001</v>
      </c>
      <c r="M59" s="1045"/>
      <c r="N59" s="1045"/>
      <c r="O59" s="1045"/>
      <c r="P59" s="1045"/>
      <c r="Q59" s="1045"/>
    </row>
    <row r="60" spans="1:17" ht="28.5" customHeight="1">
      <c r="A60" s="1032"/>
      <c r="B60" s="1056"/>
      <c r="C60" s="2016" t="s">
        <v>430</v>
      </c>
      <c r="D60" s="2010"/>
      <c r="E60" s="1057">
        <v>-0.20300000000000001</v>
      </c>
      <c r="F60" s="1058">
        <v>-9.8000000000000004E-2</v>
      </c>
      <c r="G60" s="1059">
        <v>-1E-3</v>
      </c>
      <c r="H60" s="1055">
        <v>-0.30199999999999999</v>
      </c>
      <c r="I60" s="1057">
        <v>-0.22700000000000001</v>
      </c>
      <c r="J60" s="1058">
        <v>0</v>
      </c>
      <c r="K60" s="1059">
        <v>0</v>
      </c>
      <c r="L60" s="1055">
        <v>-0.22700000000000001</v>
      </c>
      <c r="M60" s="1045"/>
      <c r="N60" s="1045"/>
      <c r="O60" s="1045"/>
      <c r="P60" s="1045"/>
      <c r="Q60" s="1045"/>
    </row>
    <row r="61" spans="1:17" ht="30" customHeight="1">
      <c r="A61" s="1000"/>
      <c r="B61" s="1007"/>
      <c r="C61" s="2016" t="s">
        <v>431</v>
      </c>
      <c r="D61" s="2010"/>
      <c r="E61" s="1015">
        <v>11.866</v>
      </c>
      <c r="F61" s="1016">
        <v>1.7170000000000001</v>
      </c>
      <c r="G61" s="1017">
        <v>0.84799999999999998</v>
      </c>
      <c r="H61" s="1037">
        <v>14.430999999999999</v>
      </c>
      <c r="I61" s="1015">
        <v>10.634</v>
      </c>
      <c r="J61" s="1016">
        <v>9.2710000000000008</v>
      </c>
      <c r="K61" s="1017">
        <v>2.98</v>
      </c>
      <c r="L61" s="1037">
        <v>22.885000000000002</v>
      </c>
      <c r="M61" s="1045"/>
      <c r="N61" s="1045"/>
      <c r="O61" s="1045"/>
      <c r="P61" s="1045"/>
      <c r="Q61" s="1045"/>
    </row>
    <row r="62" spans="1:17" ht="37.5" customHeight="1">
      <c r="A62" s="1000"/>
      <c r="B62" s="2016" t="s">
        <v>432</v>
      </c>
      <c r="C62" s="2016"/>
      <c r="D62" s="2010"/>
      <c r="E62" s="1015">
        <v>-17.777999999999999</v>
      </c>
      <c r="F62" s="1016">
        <v>-7.0129999999999999</v>
      </c>
      <c r="G62" s="1060">
        <v>0</v>
      </c>
      <c r="H62" s="1037">
        <v>-24.791</v>
      </c>
      <c r="I62" s="1015">
        <v>-4.8289999999999997</v>
      </c>
      <c r="J62" s="1016">
        <v>3.2000000000000001E-2</v>
      </c>
      <c r="K62" s="1060">
        <v>0</v>
      </c>
      <c r="L62" s="1037">
        <v>-4.7969999999999997</v>
      </c>
      <c r="M62" s="1045"/>
      <c r="N62" s="1045"/>
      <c r="O62" s="1045"/>
      <c r="P62" s="1045"/>
      <c r="Q62" s="1045"/>
    </row>
    <row r="63" spans="1:17" ht="29.25" customHeight="1">
      <c r="A63" s="1000"/>
      <c r="B63" s="1007"/>
      <c r="C63" s="2010" t="s">
        <v>433</v>
      </c>
      <c r="D63" s="2011"/>
      <c r="E63" s="1015">
        <v>-17.295000000000002</v>
      </c>
      <c r="F63" s="1016">
        <v>0</v>
      </c>
      <c r="G63" s="1017">
        <v>0</v>
      </c>
      <c r="H63" s="1037">
        <v>-17.295000000000002</v>
      </c>
      <c r="I63" s="1015">
        <v>-1.927</v>
      </c>
      <c r="J63" s="1016">
        <v>0</v>
      </c>
      <c r="K63" s="1017">
        <v>0</v>
      </c>
      <c r="L63" s="1037">
        <v>-1.927</v>
      </c>
      <c r="M63" s="1045"/>
      <c r="N63" s="1045"/>
      <c r="O63" s="1045"/>
      <c r="P63" s="1045"/>
      <c r="Q63" s="1045"/>
    </row>
    <row r="64" spans="1:17" ht="27" customHeight="1">
      <c r="A64" s="1000"/>
      <c r="B64" s="1007"/>
      <c r="C64" s="2010" t="s">
        <v>434</v>
      </c>
      <c r="D64" s="2011"/>
      <c r="E64" s="1015">
        <v>-0.48299999999999998</v>
      </c>
      <c r="F64" s="1016">
        <v>-7.0129999999999999</v>
      </c>
      <c r="G64" s="1017">
        <v>0</v>
      </c>
      <c r="H64" s="1037">
        <v>-7.4960000000000004</v>
      </c>
      <c r="I64" s="1015">
        <v>-2.9020000000000001</v>
      </c>
      <c r="J64" s="1016">
        <v>3.2000000000000001E-2</v>
      </c>
      <c r="K64" s="1017">
        <v>0</v>
      </c>
      <c r="L64" s="1037">
        <v>-2.87</v>
      </c>
      <c r="M64" s="1045"/>
      <c r="N64" s="1045"/>
      <c r="O64" s="1045"/>
      <c r="P64" s="1045"/>
      <c r="Q64" s="1045"/>
    </row>
    <row r="65" spans="1:17" ht="15" customHeight="1">
      <c r="A65" s="1000"/>
      <c r="B65" s="2016" t="s">
        <v>435</v>
      </c>
      <c r="C65" s="2016"/>
      <c r="D65" s="2010"/>
      <c r="E65" s="1008">
        <v>0.22800000000000001</v>
      </c>
      <c r="F65" s="1009">
        <v>0.21099999999999999</v>
      </c>
      <c r="G65" s="1010">
        <v>0.126</v>
      </c>
      <c r="H65" s="1011">
        <v>0.56499999999999995</v>
      </c>
      <c r="I65" s="1008">
        <v>0.746</v>
      </c>
      <c r="J65" s="1009">
        <v>2.3679999999999999</v>
      </c>
      <c r="K65" s="1010">
        <v>0.6</v>
      </c>
      <c r="L65" s="1011">
        <v>3.714</v>
      </c>
      <c r="M65" s="1045"/>
      <c r="N65" s="1045"/>
      <c r="O65" s="1045"/>
      <c r="P65" s="1045"/>
      <c r="Q65" s="1045"/>
    </row>
    <row r="66" spans="1:17" ht="29.25" customHeight="1" thickBot="1">
      <c r="A66" s="1000"/>
      <c r="B66" s="2016" t="s">
        <v>436</v>
      </c>
      <c r="C66" s="2016"/>
      <c r="D66" s="2010"/>
      <c r="E66" s="1061">
        <v>0.36899999999999999</v>
      </c>
      <c r="F66" s="1062">
        <v>0</v>
      </c>
      <c r="G66" s="1063">
        <v>0</v>
      </c>
      <c r="H66" s="1064">
        <v>0.36899999999999999</v>
      </c>
      <c r="I66" s="1061">
        <v>0</v>
      </c>
      <c r="J66" s="1062">
        <v>0</v>
      </c>
      <c r="K66" s="1063">
        <v>0</v>
      </c>
      <c r="L66" s="1064">
        <v>0</v>
      </c>
      <c r="M66" s="1045"/>
      <c r="N66" s="1045"/>
      <c r="O66" s="1045"/>
      <c r="P66" s="1045"/>
      <c r="Q66" s="1045"/>
    </row>
    <row r="67" spans="1:17" ht="45.75" customHeight="1" thickBot="1">
      <c r="A67" s="2001" t="s">
        <v>437</v>
      </c>
      <c r="B67" s="2002"/>
      <c r="C67" s="2002"/>
      <c r="D67" s="2002"/>
      <c r="E67" s="993">
        <v>-0.28799999999999998</v>
      </c>
      <c r="F67" s="994">
        <v>0</v>
      </c>
      <c r="G67" s="995">
        <v>0</v>
      </c>
      <c r="H67" s="996">
        <v>-0.28799999999999998</v>
      </c>
      <c r="I67" s="993">
        <v>3.79</v>
      </c>
      <c r="J67" s="994">
        <v>0</v>
      </c>
      <c r="K67" s="995">
        <v>0</v>
      </c>
      <c r="L67" s="996">
        <v>3.79</v>
      </c>
      <c r="M67" s="1050"/>
      <c r="N67" s="1050"/>
      <c r="O67" s="1050"/>
      <c r="P67" s="1050"/>
      <c r="Q67" s="1050"/>
    </row>
    <row r="68" spans="1:17" ht="46.5" customHeight="1">
      <c r="A68" s="1032"/>
      <c r="B68" s="2017" t="s">
        <v>438</v>
      </c>
      <c r="C68" s="2017"/>
      <c r="D68" s="2018"/>
      <c r="E68" s="1001">
        <v>-0.28799999999999998</v>
      </c>
      <c r="F68" s="1002">
        <v>0</v>
      </c>
      <c r="G68" s="1003">
        <v>0</v>
      </c>
      <c r="H68" s="1055">
        <v>-0.28799999999999998</v>
      </c>
      <c r="I68" s="1001">
        <v>4.032</v>
      </c>
      <c r="J68" s="1002">
        <v>0</v>
      </c>
      <c r="K68" s="1003">
        <v>0</v>
      </c>
      <c r="L68" s="1055">
        <v>4.032</v>
      </c>
      <c r="M68" s="1050"/>
      <c r="N68" s="1050"/>
      <c r="O68" s="1050"/>
      <c r="P68" s="1050"/>
      <c r="Q68" s="1050"/>
    </row>
    <row r="69" spans="1:17" ht="40.5" customHeight="1">
      <c r="A69" s="1000"/>
      <c r="B69" s="1007"/>
      <c r="C69" s="2010" t="s">
        <v>439</v>
      </c>
      <c r="D69" s="2011"/>
      <c r="E69" s="1065">
        <v>-0.28799999999999998</v>
      </c>
      <c r="F69" s="1066">
        <v>0</v>
      </c>
      <c r="G69" s="1067">
        <v>0</v>
      </c>
      <c r="H69" s="1037">
        <v>-0.28799999999999998</v>
      </c>
      <c r="I69" s="1001">
        <v>4.032</v>
      </c>
      <c r="J69" s="1002">
        <v>0</v>
      </c>
      <c r="K69" s="1003">
        <v>0</v>
      </c>
      <c r="L69" s="1055">
        <v>4.032</v>
      </c>
      <c r="M69" s="1050"/>
      <c r="N69" s="1050"/>
      <c r="O69" s="1050"/>
      <c r="P69" s="1050"/>
      <c r="Q69" s="1050"/>
    </row>
    <row r="70" spans="1:17" ht="37.5" customHeight="1">
      <c r="A70" s="1032"/>
      <c r="B70" s="2010" t="s">
        <v>440</v>
      </c>
      <c r="C70" s="2011"/>
      <c r="D70" s="2012"/>
      <c r="E70" s="1008">
        <v>0</v>
      </c>
      <c r="F70" s="1009">
        <v>0</v>
      </c>
      <c r="G70" s="1068">
        <v>0</v>
      </c>
      <c r="H70" s="1055">
        <v>0</v>
      </c>
      <c r="I70" s="1001">
        <v>-0.24199999999999999</v>
      </c>
      <c r="J70" s="1002">
        <v>0</v>
      </c>
      <c r="K70" s="1003">
        <v>0</v>
      </c>
      <c r="L70" s="1055">
        <v>-0.24199999999999999</v>
      </c>
      <c r="M70" s="1050"/>
      <c r="N70" s="1050"/>
      <c r="O70" s="1050"/>
      <c r="P70" s="1050"/>
      <c r="Q70" s="1050"/>
    </row>
    <row r="71" spans="1:17" ht="38.25" customHeight="1" thickBot="1">
      <c r="A71" s="1000"/>
      <c r="B71" s="1007"/>
      <c r="C71" s="2007" t="s">
        <v>441</v>
      </c>
      <c r="D71" s="2009"/>
      <c r="E71" s="1065">
        <v>0</v>
      </c>
      <c r="F71" s="1066">
        <v>0</v>
      </c>
      <c r="G71" s="1067">
        <v>0</v>
      </c>
      <c r="H71" s="1064">
        <v>0</v>
      </c>
      <c r="I71" s="1065">
        <v>-0.24199999999999999</v>
      </c>
      <c r="J71" s="1066">
        <v>0</v>
      </c>
      <c r="K71" s="1067">
        <v>0</v>
      </c>
      <c r="L71" s="1064">
        <v>-0.24199999999999999</v>
      </c>
      <c r="M71" s="1045"/>
      <c r="N71" s="1045"/>
      <c r="O71" s="1045"/>
      <c r="P71" s="1045"/>
      <c r="Q71" s="1045"/>
    </row>
    <row r="72" spans="1:17" ht="15" thickBot="1">
      <c r="A72" s="2001" t="s">
        <v>442</v>
      </c>
      <c r="B72" s="2002"/>
      <c r="C72" s="2002"/>
      <c r="D72" s="2002"/>
      <c r="E72" s="993">
        <v>311.46899999999999</v>
      </c>
      <c r="F72" s="994">
        <v>99.709000000000003</v>
      </c>
      <c r="G72" s="995">
        <v>15.172000000000001</v>
      </c>
      <c r="H72" s="996">
        <v>426.35</v>
      </c>
      <c r="I72" s="993">
        <v>339.666</v>
      </c>
      <c r="J72" s="994">
        <v>81.414000000000001</v>
      </c>
      <c r="K72" s="995">
        <v>13.239000000000001</v>
      </c>
      <c r="L72" s="996">
        <v>434.31900000000002</v>
      </c>
      <c r="M72" s="1045"/>
      <c r="N72" s="1045"/>
      <c r="O72" s="1045"/>
      <c r="P72" s="1045"/>
      <c r="Q72" s="1045"/>
    </row>
    <row r="73" spans="1:17">
      <c r="A73" s="1069"/>
      <c r="B73" s="2019" t="s">
        <v>443</v>
      </c>
      <c r="C73" s="2020"/>
      <c r="D73" s="2020"/>
      <c r="E73" s="1001">
        <v>204.56800000000001</v>
      </c>
      <c r="F73" s="1002">
        <v>80.703999999999994</v>
      </c>
      <c r="G73" s="1003">
        <v>11.553000000000001</v>
      </c>
      <c r="H73" s="1004">
        <v>296.82499999999999</v>
      </c>
      <c r="I73" s="1001">
        <v>326.19299999999998</v>
      </c>
      <c r="J73" s="1002">
        <v>78.864999999999995</v>
      </c>
      <c r="K73" s="1003">
        <v>12.164999999999999</v>
      </c>
      <c r="L73" s="1004">
        <v>417.22300000000001</v>
      </c>
      <c r="M73" s="1045"/>
      <c r="N73" s="1045"/>
      <c r="O73" s="1045"/>
      <c r="P73" s="1045"/>
      <c r="Q73" s="1045"/>
    </row>
    <row r="74" spans="1:17">
      <c r="A74" s="1000"/>
      <c r="B74" s="1012" t="s">
        <v>444</v>
      </c>
      <c r="C74" s="1013"/>
      <c r="D74" s="1013"/>
      <c r="E74" s="1008">
        <v>106.738</v>
      </c>
      <c r="F74" s="1009">
        <v>51.948</v>
      </c>
      <c r="G74" s="1010">
        <v>3.4470000000000001</v>
      </c>
      <c r="H74" s="1011">
        <v>162.13300000000001</v>
      </c>
      <c r="I74" s="1008">
        <v>-23.242000000000001</v>
      </c>
      <c r="J74" s="1009">
        <v>1.246</v>
      </c>
      <c r="K74" s="1010">
        <v>0.94</v>
      </c>
      <c r="L74" s="1011">
        <v>-21.056000000000001</v>
      </c>
      <c r="M74" s="1050"/>
      <c r="N74" s="1050"/>
      <c r="O74" s="1050"/>
      <c r="P74" s="1050"/>
      <c r="Q74" s="1050"/>
    </row>
    <row r="75" spans="1:17" ht="15" customHeight="1" thickBot="1">
      <c r="A75" s="1018"/>
      <c r="B75" s="1070" t="s">
        <v>445</v>
      </c>
      <c r="C75" s="1071"/>
      <c r="D75" s="1071"/>
      <c r="E75" s="1020">
        <v>0.16300000000000001</v>
      </c>
      <c r="F75" s="1021">
        <v>-32.942999999999998</v>
      </c>
      <c r="G75" s="1022">
        <v>0.17199999999999999</v>
      </c>
      <c r="H75" s="1023">
        <v>-32.607999999999997</v>
      </c>
      <c r="I75" s="1020">
        <v>36.715000000000003</v>
      </c>
      <c r="J75" s="1021">
        <v>1.3029999999999999</v>
      </c>
      <c r="K75" s="1022">
        <v>0.13400000000000001</v>
      </c>
      <c r="L75" s="1023">
        <v>38.152000000000001</v>
      </c>
      <c r="M75" s="1045"/>
      <c r="N75" s="1045"/>
      <c r="O75" s="1045"/>
      <c r="P75" s="1045"/>
      <c r="Q75" s="1045"/>
    </row>
    <row r="76" spans="1:17" ht="33.75" customHeight="1" thickBot="1">
      <c r="A76" s="1072" t="s">
        <v>446</v>
      </c>
      <c r="B76" s="1073"/>
      <c r="C76" s="1073"/>
      <c r="D76" s="1073"/>
      <c r="E76" s="993">
        <v>901.423</v>
      </c>
      <c r="F76" s="994">
        <v>212.49799999999999</v>
      </c>
      <c r="G76" s="995">
        <v>64.253</v>
      </c>
      <c r="H76" s="996">
        <v>1178.174</v>
      </c>
      <c r="I76" s="993">
        <v>1650.203</v>
      </c>
      <c r="J76" s="994">
        <v>183.71799999999999</v>
      </c>
      <c r="K76" s="995">
        <v>105.223</v>
      </c>
      <c r="L76" s="996">
        <v>1939.144</v>
      </c>
      <c r="M76" s="1045"/>
      <c r="N76" s="1045"/>
      <c r="O76" s="1045"/>
      <c r="P76" s="1045"/>
      <c r="Q76" s="1045"/>
    </row>
    <row r="77" spans="1:17">
      <c r="A77" s="1032"/>
      <c r="B77" s="2004" t="s">
        <v>447</v>
      </c>
      <c r="C77" s="2005"/>
      <c r="D77" s="2006"/>
      <c r="E77" s="1001">
        <v>42.432000000000002</v>
      </c>
      <c r="F77" s="1002">
        <v>24.446000000000002</v>
      </c>
      <c r="G77" s="1003">
        <v>8.4480000000000004</v>
      </c>
      <c r="H77" s="1004">
        <v>75.325999999999993</v>
      </c>
      <c r="I77" s="1001">
        <v>29.006</v>
      </c>
      <c r="J77" s="1002">
        <v>15.986000000000001</v>
      </c>
      <c r="K77" s="1003">
        <v>7.9720000000000004</v>
      </c>
      <c r="L77" s="1004">
        <v>52.963999999999999</v>
      </c>
      <c r="M77" s="1045"/>
      <c r="N77" s="1045"/>
      <c r="O77" s="1045"/>
      <c r="P77" s="1045"/>
      <c r="Q77" s="1045"/>
    </row>
    <row r="78" spans="1:17" ht="26.25" customHeight="1">
      <c r="A78" s="1000"/>
      <c r="B78" s="2010" t="s">
        <v>448</v>
      </c>
      <c r="C78" s="2011"/>
      <c r="D78" s="2012"/>
      <c r="E78" s="1008">
        <v>9.4E-2</v>
      </c>
      <c r="F78" s="1009">
        <v>3.794</v>
      </c>
      <c r="G78" s="1010">
        <v>2.5640000000000001</v>
      </c>
      <c r="H78" s="1011">
        <v>6.452</v>
      </c>
      <c r="I78" s="1008">
        <v>0</v>
      </c>
      <c r="J78" s="1009">
        <v>2.9609999999999999</v>
      </c>
      <c r="K78" s="1010">
        <v>3.32</v>
      </c>
      <c r="L78" s="1011">
        <v>6.2809999999999997</v>
      </c>
      <c r="M78" s="1045"/>
      <c r="N78" s="1045"/>
      <c r="O78" s="1045"/>
      <c r="P78" s="1045"/>
      <c r="Q78" s="1045"/>
    </row>
    <row r="79" spans="1:17">
      <c r="A79" s="1000"/>
      <c r="B79" s="1007" t="s">
        <v>449</v>
      </c>
      <c r="C79" s="1007"/>
      <c r="D79" s="1007"/>
      <c r="E79" s="1008">
        <v>174.39</v>
      </c>
      <c r="F79" s="1009">
        <v>27.41</v>
      </c>
      <c r="G79" s="1010">
        <v>10.672000000000001</v>
      </c>
      <c r="H79" s="1011">
        <v>212.47200000000001</v>
      </c>
      <c r="I79" s="1008">
        <v>639.553</v>
      </c>
      <c r="J79" s="1009">
        <v>18.651</v>
      </c>
      <c r="K79" s="1010">
        <v>69.866</v>
      </c>
      <c r="L79" s="1011">
        <v>728.07</v>
      </c>
      <c r="M79" s="1045"/>
      <c r="N79" s="1045"/>
      <c r="O79" s="1045"/>
      <c r="P79" s="1045"/>
      <c r="Q79" s="1045"/>
    </row>
    <row r="80" spans="1:17">
      <c r="A80" s="1000"/>
      <c r="B80" s="1007" t="s">
        <v>450</v>
      </c>
      <c r="C80" s="1007"/>
      <c r="D80" s="1007"/>
      <c r="E80" s="1008">
        <v>37.695999999999998</v>
      </c>
      <c r="F80" s="1009">
        <v>28.363</v>
      </c>
      <c r="G80" s="1010">
        <v>0</v>
      </c>
      <c r="H80" s="1011">
        <v>66.058999999999997</v>
      </c>
      <c r="I80" s="1008">
        <v>74.635000000000005</v>
      </c>
      <c r="J80" s="1009">
        <v>89.174999999999997</v>
      </c>
      <c r="K80" s="1010">
        <v>0.13800000000000001</v>
      </c>
      <c r="L80" s="1011">
        <v>163.94800000000001</v>
      </c>
      <c r="M80" s="1045"/>
      <c r="N80" s="1045"/>
      <c r="O80" s="1045"/>
      <c r="P80" s="1045"/>
      <c r="Q80" s="1045"/>
    </row>
    <row r="81" spans="1:17" ht="15" customHeight="1">
      <c r="A81" s="1000"/>
      <c r="B81" s="1007" t="s">
        <v>451</v>
      </c>
      <c r="C81" s="1007"/>
      <c r="D81" s="1007"/>
      <c r="E81" s="1008">
        <v>124.764</v>
      </c>
      <c r="F81" s="1009">
        <v>38.664999999999999</v>
      </c>
      <c r="G81" s="1010">
        <v>10.941000000000001</v>
      </c>
      <c r="H81" s="1011">
        <v>174.37</v>
      </c>
      <c r="I81" s="1008">
        <v>525.50400000000002</v>
      </c>
      <c r="J81" s="1009">
        <v>34.366</v>
      </c>
      <c r="K81" s="1010">
        <v>13.446999999999999</v>
      </c>
      <c r="L81" s="1011">
        <v>573.31700000000001</v>
      </c>
      <c r="M81" s="1045"/>
      <c r="N81" s="1045"/>
      <c r="O81" s="1045"/>
      <c r="P81" s="1045"/>
      <c r="Q81" s="1045"/>
    </row>
    <row r="82" spans="1:17">
      <c r="A82" s="1000"/>
      <c r="B82" s="2010" t="s">
        <v>452</v>
      </c>
      <c r="C82" s="2011"/>
      <c r="D82" s="2012"/>
      <c r="E82" s="1008">
        <v>363.15100000000001</v>
      </c>
      <c r="F82" s="1009">
        <v>22.125</v>
      </c>
      <c r="G82" s="1010">
        <v>29.725000000000001</v>
      </c>
      <c r="H82" s="1011">
        <v>415.00099999999998</v>
      </c>
      <c r="I82" s="1008">
        <v>381.505</v>
      </c>
      <c r="J82" s="1009">
        <v>20.280999999999999</v>
      </c>
      <c r="K82" s="1010">
        <v>10.385</v>
      </c>
      <c r="L82" s="1011">
        <v>412.17099999999999</v>
      </c>
      <c r="M82" s="1045"/>
      <c r="N82" s="1045"/>
      <c r="O82" s="1045"/>
      <c r="P82" s="1045"/>
      <c r="Q82" s="1045"/>
    </row>
    <row r="83" spans="1:17" ht="15" thickBot="1">
      <c r="A83" s="1074"/>
      <c r="B83" s="2007" t="s">
        <v>453</v>
      </c>
      <c r="C83" s="2008"/>
      <c r="D83" s="2009"/>
      <c r="E83" s="1065">
        <v>2.5000000000000001E-2</v>
      </c>
      <c r="F83" s="1066">
        <v>20.823</v>
      </c>
      <c r="G83" s="1067">
        <v>5.5E-2</v>
      </c>
      <c r="H83" s="1075">
        <v>20.902999999999999</v>
      </c>
      <c r="I83" s="1065">
        <v>0</v>
      </c>
      <c r="J83" s="1066">
        <v>2.298</v>
      </c>
      <c r="K83" s="1067">
        <v>9.5000000000000001E-2</v>
      </c>
      <c r="L83" s="1075">
        <v>2.3929999999999998</v>
      </c>
      <c r="M83" s="1050"/>
      <c r="N83" s="1050"/>
      <c r="O83" s="1050"/>
      <c r="P83" s="1050"/>
      <c r="Q83" s="1050"/>
    </row>
    <row r="84" spans="1:17" ht="63.75" customHeight="1" thickBot="1">
      <c r="A84" s="2001" t="s">
        <v>454</v>
      </c>
      <c r="B84" s="2002"/>
      <c r="C84" s="2002"/>
      <c r="D84" s="2003"/>
      <c r="E84" s="993">
        <v>-2128.652</v>
      </c>
      <c r="F84" s="994">
        <v>-138.66999999999999</v>
      </c>
      <c r="G84" s="995">
        <v>-145.10709</v>
      </c>
      <c r="H84" s="996">
        <v>-2412.4290899999996</v>
      </c>
      <c r="I84" s="993">
        <v>-579.25</v>
      </c>
      <c r="J84" s="994">
        <v>-210.483</v>
      </c>
      <c r="K84" s="995">
        <v>-18.928000000000001</v>
      </c>
      <c r="L84" s="996">
        <v>-808.66099999999994</v>
      </c>
      <c r="M84" s="1045"/>
      <c r="N84" s="1045"/>
      <c r="O84" s="1045"/>
      <c r="P84" s="1045"/>
      <c r="Q84" s="1045"/>
    </row>
    <row r="85" spans="1:17" ht="44.25" customHeight="1">
      <c r="A85" s="1032"/>
      <c r="B85" s="2004" t="s">
        <v>455</v>
      </c>
      <c r="C85" s="2005"/>
      <c r="D85" s="2006"/>
      <c r="E85" s="1001">
        <v>-3584.4549999999999</v>
      </c>
      <c r="F85" s="1002">
        <v>-735.38400000000001</v>
      </c>
      <c r="G85" s="1076">
        <v>-233.27600000000001</v>
      </c>
      <c r="H85" s="1004">
        <v>-4553.1149999999998</v>
      </c>
      <c r="I85" s="1001">
        <v>-2991.3389999999999</v>
      </c>
      <c r="J85" s="1002">
        <v>-1143.076</v>
      </c>
      <c r="K85" s="1076">
        <v>-176.35400000000001</v>
      </c>
      <c r="L85" s="1004">
        <v>-4310.7690000000002</v>
      </c>
      <c r="M85" s="1045"/>
      <c r="N85" s="1045"/>
      <c r="O85" s="1045"/>
      <c r="P85" s="1045"/>
      <c r="Q85" s="1045"/>
    </row>
    <row r="86" spans="1:17" ht="35.25" customHeight="1">
      <c r="A86" s="1000"/>
      <c r="B86" s="1007"/>
      <c r="C86" s="2010" t="s">
        <v>456</v>
      </c>
      <c r="D86" s="2012"/>
      <c r="E86" s="1008">
        <v>-3577.2350000000001</v>
      </c>
      <c r="F86" s="1009">
        <v>-667.92600000000004</v>
      </c>
      <c r="G86" s="1077">
        <v>-232.51599999999999</v>
      </c>
      <c r="H86" s="1011">
        <v>-4477.6769999999997</v>
      </c>
      <c r="I86" s="1008">
        <v>-2715.48</v>
      </c>
      <c r="J86" s="1009">
        <v>-998.01199999999994</v>
      </c>
      <c r="K86" s="1077">
        <v>-166.72800000000001</v>
      </c>
      <c r="L86" s="1011">
        <v>-3880.22</v>
      </c>
      <c r="M86" s="1045"/>
      <c r="N86" s="1045"/>
      <c r="O86" s="1045"/>
      <c r="P86" s="1045"/>
      <c r="Q86" s="1045"/>
    </row>
    <row r="87" spans="1:17" ht="25.5" customHeight="1">
      <c r="A87" s="1000"/>
      <c r="B87" s="1007"/>
      <c r="C87" s="2010" t="s">
        <v>457</v>
      </c>
      <c r="D87" s="2012"/>
      <c r="E87" s="1008">
        <v>-7.22</v>
      </c>
      <c r="F87" s="1009">
        <v>-67.457999999999998</v>
      </c>
      <c r="G87" s="1077">
        <v>-0.76</v>
      </c>
      <c r="H87" s="1011">
        <v>-75.438000000000002</v>
      </c>
      <c r="I87" s="1008">
        <v>-3.7930000000000001</v>
      </c>
      <c r="J87" s="1009">
        <v>-15.502000000000001</v>
      </c>
      <c r="K87" s="1077">
        <v>-1.3169999999999999</v>
      </c>
      <c r="L87" s="1011">
        <v>-20.611999999999998</v>
      </c>
      <c r="M87" s="1045"/>
      <c r="N87" s="1045"/>
      <c r="O87" s="1045"/>
      <c r="P87" s="1045"/>
      <c r="Q87" s="1045"/>
    </row>
    <row r="88" spans="1:17" ht="28.5" customHeight="1">
      <c r="C88" s="2010" t="s">
        <v>458</v>
      </c>
      <c r="D88" s="2012"/>
      <c r="E88" s="1008">
        <v>0</v>
      </c>
      <c r="F88" s="1009">
        <v>0</v>
      </c>
      <c r="G88" s="1077">
        <v>0</v>
      </c>
      <c r="H88" s="1011">
        <v>0</v>
      </c>
      <c r="I88" s="1008">
        <v>-272.06599999999997</v>
      </c>
      <c r="J88" s="1009">
        <v>-129.56200000000001</v>
      </c>
      <c r="K88" s="1077">
        <v>-8.3089999999999993</v>
      </c>
      <c r="L88" s="1011">
        <v>-409.93700000000001</v>
      </c>
      <c r="M88" s="1045"/>
      <c r="N88" s="1045"/>
      <c r="O88" s="1045"/>
      <c r="P88" s="1045"/>
      <c r="Q88" s="1045"/>
    </row>
    <row r="89" spans="1:17" ht="25.5" customHeight="1">
      <c r="A89" s="1000"/>
      <c r="B89" s="2010" t="s">
        <v>459</v>
      </c>
      <c r="C89" s="2011"/>
      <c r="D89" s="2012"/>
      <c r="E89" s="1008">
        <v>1455.8030000000001</v>
      </c>
      <c r="F89" s="1009">
        <v>596.71400000000006</v>
      </c>
      <c r="G89" s="1077">
        <v>91.491</v>
      </c>
      <c r="H89" s="1011">
        <v>2144.0079999999998</v>
      </c>
      <c r="I89" s="1008">
        <v>2412.0889999999999</v>
      </c>
      <c r="J89" s="1009">
        <v>932.59299999999996</v>
      </c>
      <c r="K89" s="1077">
        <v>157.42599999999999</v>
      </c>
      <c r="L89" s="1011">
        <v>3502.1080000000002</v>
      </c>
      <c r="M89" s="1045"/>
      <c r="N89" s="1045"/>
      <c r="O89" s="1045"/>
      <c r="P89" s="1045"/>
      <c r="Q89" s="1045"/>
    </row>
    <row r="90" spans="1:17" ht="33.75" customHeight="1">
      <c r="A90" s="1000"/>
      <c r="B90" s="1007"/>
      <c r="C90" s="2010" t="s">
        <v>460</v>
      </c>
      <c r="D90" s="2012"/>
      <c r="E90" s="1008">
        <v>1443.048</v>
      </c>
      <c r="F90" s="1009">
        <v>552.47199999999998</v>
      </c>
      <c r="G90" s="1010">
        <v>91.17</v>
      </c>
      <c r="H90" s="1011">
        <v>2086.69</v>
      </c>
      <c r="I90" s="1008">
        <v>2192.1190000000001</v>
      </c>
      <c r="J90" s="1009">
        <v>846.32100000000003</v>
      </c>
      <c r="K90" s="1010">
        <v>151.9</v>
      </c>
      <c r="L90" s="1011">
        <v>3190.34</v>
      </c>
      <c r="M90" s="1050"/>
      <c r="N90" s="1050"/>
      <c r="O90" s="1050"/>
      <c r="P90" s="1050"/>
      <c r="Q90" s="1050"/>
    </row>
    <row r="91" spans="1:17" ht="30" customHeight="1">
      <c r="A91" s="1000"/>
      <c r="B91" s="1007"/>
      <c r="C91" s="2010" t="s">
        <v>461</v>
      </c>
      <c r="D91" s="2012"/>
      <c r="E91" s="1008">
        <v>12.755000000000001</v>
      </c>
      <c r="F91" s="1009">
        <v>44.241999999999997</v>
      </c>
      <c r="G91" s="1010">
        <v>0.32100000000000001</v>
      </c>
      <c r="H91" s="1011">
        <v>57.317999999999998</v>
      </c>
      <c r="I91" s="1008">
        <v>6.8659999999999997</v>
      </c>
      <c r="J91" s="1009">
        <v>4.5090000000000003</v>
      </c>
      <c r="K91" s="1010">
        <v>1.093</v>
      </c>
      <c r="L91" s="1011">
        <v>12.468</v>
      </c>
      <c r="M91" s="1045"/>
      <c r="N91" s="1045"/>
      <c r="O91" s="1045"/>
      <c r="P91" s="1045"/>
      <c r="Q91" s="1045"/>
    </row>
    <row r="92" spans="1:17" ht="38.25" customHeight="1">
      <c r="A92" s="1000"/>
      <c r="B92" s="2010" t="s">
        <v>462</v>
      </c>
      <c r="C92" s="2011"/>
      <c r="D92" s="2012"/>
      <c r="E92" s="1008">
        <v>158.87100000000001</v>
      </c>
      <c r="F92" s="1009">
        <v>46.872</v>
      </c>
      <c r="G92" s="1010">
        <v>1.8480000000000001</v>
      </c>
      <c r="H92" s="1011">
        <v>207.59100000000001</v>
      </c>
      <c r="I92" s="1008">
        <v>213.10400000000001</v>
      </c>
      <c r="J92" s="1009">
        <v>81.763000000000005</v>
      </c>
      <c r="K92" s="1010">
        <v>4.4329999999999998</v>
      </c>
      <c r="L92" s="1011">
        <v>299.3</v>
      </c>
      <c r="M92" s="1045"/>
      <c r="N92" s="1045"/>
      <c r="O92" s="1045"/>
      <c r="P92" s="1045"/>
      <c r="Q92" s="1045"/>
    </row>
    <row r="93" spans="1:17" ht="29.25" customHeight="1" thickBot="1">
      <c r="A93" s="1078"/>
      <c r="B93" s="2013" t="s">
        <v>463</v>
      </c>
      <c r="C93" s="2014"/>
      <c r="D93" s="2015"/>
      <c r="E93" s="1079">
        <v>0</v>
      </c>
      <c r="F93" s="1079">
        <v>0</v>
      </c>
      <c r="G93" s="1080">
        <v>-3.3220900000000002</v>
      </c>
      <c r="H93" s="1081">
        <v>-3.3220900000000002</v>
      </c>
      <c r="I93" s="1008">
        <v>0</v>
      </c>
      <c r="J93" s="1009">
        <v>0</v>
      </c>
      <c r="K93" s="1077">
        <v>0</v>
      </c>
      <c r="L93" s="1011">
        <v>0</v>
      </c>
      <c r="M93" s="1050"/>
      <c r="N93" s="1050"/>
      <c r="O93" s="1050"/>
      <c r="P93" s="1050"/>
      <c r="Q93" s="1050"/>
    </row>
    <row r="94" spans="1:17" ht="27.75" customHeight="1" thickBot="1">
      <c r="A94" s="2001" t="s">
        <v>464</v>
      </c>
      <c r="B94" s="2002"/>
      <c r="C94" s="2002"/>
      <c r="D94" s="2003"/>
      <c r="E94" s="993">
        <v>-80.796999999999997</v>
      </c>
      <c r="F94" s="994">
        <v>-13.845000000000001</v>
      </c>
      <c r="G94" s="995">
        <v>-11.999000000000001</v>
      </c>
      <c r="H94" s="996">
        <v>-106.64100000000001</v>
      </c>
      <c r="I94" s="993">
        <v>-256.75700000000001</v>
      </c>
      <c r="J94" s="994">
        <v>-88.105999999999995</v>
      </c>
      <c r="K94" s="995">
        <v>-51.563000000000002</v>
      </c>
      <c r="L94" s="996">
        <v>-396.42599999999999</v>
      </c>
      <c r="M94" s="1050"/>
      <c r="N94" s="1050"/>
      <c r="O94" s="1050"/>
      <c r="P94" s="1050"/>
      <c r="Q94" s="1050"/>
    </row>
    <row r="95" spans="1:17" ht="33" customHeight="1">
      <c r="A95" s="1082"/>
      <c r="B95" s="2004" t="s">
        <v>465</v>
      </c>
      <c r="C95" s="2005"/>
      <c r="D95" s="2006"/>
      <c r="E95" s="1065">
        <v>-81.363</v>
      </c>
      <c r="F95" s="1066">
        <v>-83.715000000000003</v>
      </c>
      <c r="G95" s="1067">
        <v>-30.295999999999999</v>
      </c>
      <c r="H95" s="1075">
        <v>-195.374</v>
      </c>
      <c r="I95" s="1065">
        <v>-403.21300000000002</v>
      </c>
      <c r="J95" s="1066">
        <v>-108.89400000000001</v>
      </c>
      <c r="K95" s="1067">
        <v>-60.411000000000001</v>
      </c>
      <c r="L95" s="1075">
        <v>-572.51800000000003</v>
      </c>
      <c r="M95" s="1050"/>
      <c r="N95" s="1050"/>
      <c r="O95" s="1050"/>
      <c r="P95" s="1050"/>
      <c r="Q95" s="1050"/>
    </row>
    <row r="96" spans="1:17" ht="42.75" customHeight="1" thickBot="1">
      <c r="A96" s="1083"/>
      <c r="B96" s="2007" t="s">
        <v>466</v>
      </c>
      <c r="C96" s="2008"/>
      <c r="D96" s="2009"/>
      <c r="E96" s="1084">
        <v>0.56599999999999995</v>
      </c>
      <c r="F96" s="1085">
        <v>69.87</v>
      </c>
      <c r="G96" s="1086">
        <v>18.297000000000001</v>
      </c>
      <c r="H96" s="1087">
        <v>88.733000000000004</v>
      </c>
      <c r="I96" s="1084">
        <v>146.45599999999999</v>
      </c>
      <c r="J96" s="1085">
        <v>20.788</v>
      </c>
      <c r="K96" s="1086">
        <v>8.8480000000000008</v>
      </c>
      <c r="L96" s="1087">
        <v>176.09200000000001</v>
      </c>
      <c r="M96" s="1045"/>
      <c r="N96" s="1045"/>
      <c r="O96" s="1045"/>
      <c r="P96" s="1045"/>
      <c r="Q96" s="1045"/>
    </row>
    <row r="97" spans="1:20" ht="15" thickBot="1">
      <c r="A97" s="1072" t="s">
        <v>467</v>
      </c>
      <c r="B97" s="1073"/>
      <c r="C97" s="1073"/>
      <c r="D97" s="1073"/>
      <c r="E97" s="993">
        <v>-1572.471</v>
      </c>
      <c r="F97" s="994">
        <v>-587.572</v>
      </c>
      <c r="G97" s="995">
        <v>-174.68700000000001</v>
      </c>
      <c r="H97" s="996">
        <v>-2334.73</v>
      </c>
      <c r="I97" s="993">
        <v>-1685.037</v>
      </c>
      <c r="J97" s="994">
        <v>-587.62699999999995</v>
      </c>
      <c r="K97" s="995">
        <v>-162.66399999999999</v>
      </c>
      <c r="L97" s="996">
        <v>-2435.328</v>
      </c>
      <c r="M97" s="1045"/>
      <c r="N97" s="1045"/>
      <c r="O97" s="1045"/>
      <c r="P97" s="1045"/>
      <c r="Q97" s="1045"/>
    </row>
    <row r="98" spans="1:20" ht="15" customHeight="1" thickBot="1">
      <c r="A98" s="1088" t="s">
        <v>468</v>
      </c>
      <c r="B98" s="1089"/>
      <c r="C98" s="1090"/>
      <c r="D98" s="1091"/>
      <c r="E98" s="993">
        <v>-365.76299999999998</v>
      </c>
      <c r="F98" s="994">
        <v>-140.899</v>
      </c>
      <c r="G98" s="995">
        <v>-26.395</v>
      </c>
      <c r="H98" s="996">
        <v>-533.05700000000002</v>
      </c>
      <c r="I98" s="993">
        <v>-371.43099999999998</v>
      </c>
      <c r="J98" s="994">
        <v>-140.21100000000001</v>
      </c>
      <c r="K98" s="995">
        <v>-26.914999999999999</v>
      </c>
      <c r="L98" s="996">
        <v>-538.55700000000002</v>
      </c>
      <c r="M98" s="1045"/>
      <c r="N98" s="1045"/>
      <c r="O98" s="1045"/>
      <c r="P98" s="1045"/>
      <c r="Q98" s="1045"/>
    </row>
    <row r="99" spans="1:20" ht="15" customHeight="1" thickBot="1">
      <c r="A99" s="1072" t="s">
        <v>469</v>
      </c>
      <c r="B99" s="1073"/>
      <c r="C99" s="1073"/>
      <c r="D99" s="1073"/>
      <c r="E99" s="993">
        <v>-1856.3630000000001</v>
      </c>
      <c r="F99" s="994">
        <v>-898.67700000000002</v>
      </c>
      <c r="G99" s="1092">
        <v>-170.26400000000001</v>
      </c>
      <c r="H99" s="996">
        <v>-2925.3040000000001</v>
      </c>
      <c r="I99" s="993">
        <v>-1587.576</v>
      </c>
      <c r="J99" s="994">
        <v>-788.88</v>
      </c>
      <c r="K99" s="1092">
        <v>-158.78899999999999</v>
      </c>
      <c r="L99" s="996">
        <v>-2535.2449999999999</v>
      </c>
      <c r="M99" s="1045"/>
      <c r="N99" s="1045"/>
      <c r="O99" s="1045"/>
      <c r="P99" s="1045"/>
      <c r="Q99" s="1045"/>
    </row>
    <row r="100" spans="1:20" ht="14.25" customHeight="1">
      <c r="A100" s="1082"/>
      <c r="B100" s="1093" t="s">
        <v>470</v>
      </c>
      <c r="C100" s="1094"/>
      <c r="D100" s="1094"/>
      <c r="E100" s="1001">
        <v>-1076.588</v>
      </c>
      <c r="F100" s="1002">
        <v>-557.87900000000002</v>
      </c>
      <c r="G100" s="1003">
        <v>-138.72499999999999</v>
      </c>
      <c r="H100" s="1004">
        <v>-1773.192</v>
      </c>
      <c r="I100" s="1001">
        <v>-1145.704</v>
      </c>
      <c r="J100" s="1002">
        <v>-571.14300000000003</v>
      </c>
      <c r="K100" s="1003">
        <v>-124.068</v>
      </c>
      <c r="L100" s="1004">
        <v>-1840.915</v>
      </c>
      <c r="M100" s="1045"/>
      <c r="N100" s="1045"/>
      <c r="O100" s="1045"/>
      <c r="P100" s="1045"/>
      <c r="Q100" s="1045"/>
    </row>
    <row r="101" spans="1:20">
      <c r="A101" s="1082"/>
      <c r="B101" s="1012" t="s">
        <v>471</v>
      </c>
      <c r="C101" s="1013"/>
      <c r="D101" s="1013"/>
      <c r="E101" s="1008">
        <v>-451.923</v>
      </c>
      <c r="F101" s="1009">
        <v>-97.93</v>
      </c>
      <c r="G101" s="1010">
        <v>-18.786999999999999</v>
      </c>
      <c r="H101" s="1011">
        <v>-568.64</v>
      </c>
      <c r="I101" s="1008">
        <v>-241.59899999999999</v>
      </c>
      <c r="J101" s="1009">
        <v>-51.383000000000003</v>
      </c>
      <c r="K101" s="1010">
        <v>-9.9990000000000006</v>
      </c>
      <c r="L101" s="1011">
        <v>-302.98099999999999</v>
      </c>
      <c r="M101" s="1045"/>
      <c r="N101" s="1045"/>
      <c r="O101" s="1045"/>
      <c r="P101" s="1045"/>
      <c r="Q101" s="1045"/>
    </row>
    <row r="102" spans="1:20" ht="29.25" customHeight="1">
      <c r="A102" s="1082"/>
      <c r="B102" s="2010" t="s">
        <v>472</v>
      </c>
      <c r="C102" s="2011"/>
      <c r="D102" s="2012"/>
      <c r="E102" s="1008">
        <v>-0.53200000000000003</v>
      </c>
      <c r="F102" s="1009">
        <v>0</v>
      </c>
      <c r="G102" s="1010">
        <v>-6.9000000000000006E-2</v>
      </c>
      <c r="H102" s="1011">
        <v>-0.60099999999999998</v>
      </c>
      <c r="I102" s="1008">
        <v>0</v>
      </c>
      <c r="J102" s="1009">
        <v>-0.155</v>
      </c>
      <c r="K102" s="1010">
        <v>0</v>
      </c>
      <c r="L102" s="1011">
        <v>-0.155</v>
      </c>
      <c r="M102" s="1045"/>
      <c r="N102" s="1045"/>
      <c r="O102" s="1045"/>
      <c r="P102" s="1045"/>
      <c r="Q102" s="1045"/>
    </row>
    <row r="103" spans="1:20" s="1096" customFormat="1" ht="12.75">
      <c r="A103" s="1082"/>
      <c r="B103" s="2010" t="s">
        <v>473</v>
      </c>
      <c r="C103" s="2011"/>
      <c r="D103" s="2012"/>
      <c r="E103" s="1008">
        <v>-165.376</v>
      </c>
      <c r="F103" s="1009">
        <v>-180.142</v>
      </c>
      <c r="G103" s="1010">
        <v>-2.2309999999999999</v>
      </c>
      <c r="H103" s="1011">
        <v>-347.74900000000002</v>
      </c>
      <c r="I103" s="1008">
        <v>0</v>
      </c>
      <c r="J103" s="1009">
        <v>0</v>
      </c>
      <c r="K103" s="1010">
        <v>0</v>
      </c>
      <c r="L103" s="1011">
        <v>0</v>
      </c>
      <c r="M103" s="1095"/>
      <c r="N103" s="1095"/>
      <c r="O103" s="1095"/>
      <c r="P103" s="1095"/>
      <c r="Q103" s="1095"/>
      <c r="R103" s="1095"/>
      <c r="S103" s="1095"/>
      <c r="T103" s="1095"/>
    </row>
    <row r="104" spans="1:20" s="1098" customFormat="1" ht="12.75">
      <c r="A104" s="1082"/>
      <c r="B104" s="1012" t="s">
        <v>474</v>
      </c>
      <c r="C104" s="1013"/>
      <c r="D104" s="1013"/>
      <c r="E104" s="1008">
        <v>-52.64</v>
      </c>
      <c r="F104" s="1009">
        <v>-1.508</v>
      </c>
      <c r="G104" s="1010">
        <v>0</v>
      </c>
      <c r="H104" s="1011">
        <v>-54.148000000000003</v>
      </c>
      <c r="I104" s="1008">
        <v>-64.105999999999995</v>
      </c>
      <c r="J104" s="1009">
        <v>-21.943000000000001</v>
      </c>
      <c r="K104" s="1010">
        <v>0</v>
      </c>
      <c r="L104" s="1011">
        <v>-86.049000000000007</v>
      </c>
      <c r="M104" s="1097"/>
      <c r="N104" s="1097"/>
      <c r="O104" s="1097"/>
      <c r="P104" s="1097"/>
      <c r="Q104" s="1097"/>
      <c r="R104" s="1097"/>
      <c r="S104" s="1097"/>
      <c r="T104" s="1097"/>
    </row>
    <row r="105" spans="1:20" s="1098" customFormat="1" ht="12.75">
      <c r="A105" s="1082"/>
      <c r="B105" s="1012" t="s">
        <v>475</v>
      </c>
      <c r="C105" s="1013"/>
      <c r="D105" s="1013"/>
      <c r="E105" s="1008">
        <v>-109.304</v>
      </c>
      <c r="F105" s="1009">
        <v>-59.539000000000001</v>
      </c>
      <c r="G105" s="1010">
        <v>-5.2089999999999996</v>
      </c>
      <c r="H105" s="1011">
        <v>-174.05199999999999</v>
      </c>
      <c r="I105" s="1008">
        <v>-134.142</v>
      </c>
      <c r="J105" s="1009">
        <v>-129.41999999999999</v>
      </c>
      <c r="K105" s="1010">
        <v>-18.260999999999999</v>
      </c>
      <c r="L105" s="1011">
        <v>-281.82299999999998</v>
      </c>
      <c r="M105" s="1097"/>
      <c r="N105" s="1097"/>
      <c r="O105" s="1097"/>
      <c r="P105" s="1097"/>
      <c r="Q105" s="1097"/>
      <c r="R105" s="1097"/>
      <c r="S105" s="1097"/>
      <c r="T105" s="1097"/>
    </row>
    <row r="106" spans="1:20" ht="15" thickBot="1">
      <c r="A106" s="1099"/>
      <c r="B106" s="1100" t="s">
        <v>476</v>
      </c>
      <c r="C106" s="1101"/>
      <c r="D106" s="1101"/>
      <c r="E106" s="1084">
        <v>0</v>
      </c>
      <c r="F106" s="1085">
        <v>-1.679</v>
      </c>
      <c r="G106" s="1086">
        <v>-5.2430000000000003</v>
      </c>
      <c r="H106" s="1087">
        <v>-6.9219999999999997</v>
      </c>
      <c r="I106" s="1084">
        <v>-2.0249999999999999</v>
      </c>
      <c r="J106" s="1085">
        <v>-14.836</v>
      </c>
      <c r="K106" s="1086">
        <v>-6.4610000000000003</v>
      </c>
      <c r="L106" s="1087">
        <v>-23.321999999999999</v>
      </c>
      <c r="M106" s="1045"/>
      <c r="N106" s="1045"/>
      <c r="O106" s="1045"/>
      <c r="P106" s="1045"/>
      <c r="Q106" s="1045"/>
    </row>
    <row r="107" spans="1:20" ht="15" thickBot="1">
      <c r="A107" s="1102" t="s">
        <v>477</v>
      </c>
      <c r="B107" s="1103"/>
      <c r="C107" s="1103"/>
      <c r="D107" s="1104"/>
      <c r="E107" s="1105">
        <v>2808.652</v>
      </c>
      <c r="F107" s="1105">
        <v>362.33699999999999</v>
      </c>
      <c r="G107" s="1106">
        <v>-77.274090000000001</v>
      </c>
      <c r="H107" s="1107">
        <v>3093.7149100000001</v>
      </c>
      <c r="I107" s="1108">
        <v>5162.634</v>
      </c>
      <c r="J107" s="1108">
        <v>354.161</v>
      </c>
      <c r="K107" s="1109">
        <v>69.694999999999993</v>
      </c>
      <c r="L107" s="1110">
        <v>5586.49</v>
      </c>
      <c r="M107" s="1045"/>
      <c r="N107" s="1045"/>
      <c r="O107" s="1045"/>
      <c r="P107" s="1045"/>
      <c r="Q107" s="1045"/>
    </row>
    <row r="108" spans="1:20" ht="15" thickBot="1">
      <c r="A108" s="1111" t="s">
        <v>478</v>
      </c>
      <c r="B108" s="1112"/>
      <c r="C108" s="1112"/>
      <c r="D108" s="1113"/>
      <c r="E108" s="1114">
        <v>0</v>
      </c>
      <c r="F108" s="1114">
        <v>-9.7750000000000004</v>
      </c>
      <c r="G108" s="1115">
        <v>0</v>
      </c>
      <c r="H108" s="1107">
        <v>-9.7750000000000004</v>
      </c>
      <c r="I108" s="1116">
        <v>0</v>
      </c>
      <c r="J108" s="1116">
        <v>-13.976000000000001</v>
      </c>
      <c r="K108" s="1117">
        <v>0</v>
      </c>
      <c r="L108" s="1110">
        <v>-13.976000000000001</v>
      </c>
      <c r="M108" s="1045"/>
      <c r="N108" s="1045"/>
      <c r="O108" s="1045"/>
      <c r="P108" s="1045"/>
      <c r="Q108" s="1045"/>
    </row>
    <row r="109" spans="1:20" ht="15" thickBot="1">
      <c r="A109" s="1118" t="s">
        <v>479</v>
      </c>
      <c r="B109" s="1119"/>
      <c r="C109" s="1119"/>
      <c r="D109" s="1120"/>
      <c r="E109" s="1121">
        <v>2808.652</v>
      </c>
      <c r="F109" s="1121">
        <v>352.56200000000001</v>
      </c>
      <c r="G109" s="1122">
        <v>-77.274090000000001</v>
      </c>
      <c r="H109" s="1123">
        <v>3083.9399100000001</v>
      </c>
      <c r="I109" s="1029">
        <v>5162.634</v>
      </c>
      <c r="J109" s="1029">
        <v>340.185</v>
      </c>
      <c r="K109" s="1124">
        <v>69.694999999999993</v>
      </c>
      <c r="L109" s="1125">
        <v>5572.5140000000001</v>
      </c>
    </row>
  </sheetData>
  <mergeCells count="89">
    <mergeCell ref="B14:D14"/>
    <mergeCell ref="K3:L3"/>
    <mergeCell ref="A4:D5"/>
    <mergeCell ref="E4:H4"/>
    <mergeCell ref="I4:L4"/>
    <mergeCell ref="A6:D6"/>
    <mergeCell ref="B7:D7"/>
    <mergeCell ref="C8:D8"/>
    <mergeCell ref="C9:D9"/>
    <mergeCell ref="B10:D10"/>
    <mergeCell ref="C11:D11"/>
    <mergeCell ref="C12:D12"/>
    <mergeCell ref="C26:D26"/>
    <mergeCell ref="B15:D15"/>
    <mergeCell ref="C16:D16"/>
    <mergeCell ref="C17:D17"/>
    <mergeCell ref="C18:D18"/>
    <mergeCell ref="C19:D19"/>
    <mergeCell ref="C20:D20"/>
    <mergeCell ref="B21:D21"/>
    <mergeCell ref="C22:D22"/>
    <mergeCell ref="C23:D23"/>
    <mergeCell ref="B24:D24"/>
    <mergeCell ref="C25:D25"/>
    <mergeCell ref="B38:D38"/>
    <mergeCell ref="C27:D27"/>
    <mergeCell ref="C28:D28"/>
    <mergeCell ref="B29:D29"/>
    <mergeCell ref="A30:D30"/>
    <mergeCell ref="B31:D31"/>
    <mergeCell ref="C32:D32"/>
    <mergeCell ref="C33:D33"/>
    <mergeCell ref="B34:D34"/>
    <mergeCell ref="C35:D35"/>
    <mergeCell ref="C36:D36"/>
    <mergeCell ref="B37:D37"/>
    <mergeCell ref="C50:D50"/>
    <mergeCell ref="C39:D39"/>
    <mergeCell ref="C40:D40"/>
    <mergeCell ref="C41:D41"/>
    <mergeCell ref="C42:D42"/>
    <mergeCell ref="C43:D43"/>
    <mergeCell ref="C44:D44"/>
    <mergeCell ref="B45:D45"/>
    <mergeCell ref="C46:D46"/>
    <mergeCell ref="C47:D47"/>
    <mergeCell ref="B48:D48"/>
    <mergeCell ref="C49:D49"/>
    <mergeCell ref="C63:D63"/>
    <mergeCell ref="C51:D51"/>
    <mergeCell ref="C52:D52"/>
    <mergeCell ref="C53:D53"/>
    <mergeCell ref="A54:D54"/>
    <mergeCell ref="B56:D56"/>
    <mergeCell ref="B57:D57"/>
    <mergeCell ref="A58:D58"/>
    <mergeCell ref="B59:D59"/>
    <mergeCell ref="C60:D60"/>
    <mergeCell ref="C61:D61"/>
    <mergeCell ref="B62:D62"/>
    <mergeCell ref="B78:D78"/>
    <mergeCell ref="C64:D64"/>
    <mergeCell ref="B65:D65"/>
    <mergeCell ref="B66:D66"/>
    <mergeCell ref="A67:D67"/>
    <mergeCell ref="B68:D68"/>
    <mergeCell ref="C69:D69"/>
    <mergeCell ref="B70:D70"/>
    <mergeCell ref="C71:D71"/>
    <mergeCell ref="A72:D72"/>
    <mergeCell ref="B73:D73"/>
    <mergeCell ref="B77:D77"/>
    <mergeCell ref="B93:D93"/>
    <mergeCell ref="B82:D82"/>
    <mergeCell ref="B83:D83"/>
    <mergeCell ref="A84:D84"/>
    <mergeCell ref="B85:D85"/>
    <mergeCell ref="C86:D86"/>
    <mergeCell ref="C87:D87"/>
    <mergeCell ref="C88:D88"/>
    <mergeCell ref="B89:D89"/>
    <mergeCell ref="C90:D90"/>
    <mergeCell ref="C91:D91"/>
    <mergeCell ref="B92:D92"/>
    <mergeCell ref="A94:D94"/>
    <mergeCell ref="B95:D95"/>
    <mergeCell ref="B96:D96"/>
    <mergeCell ref="B102:D102"/>
    <mergeCell ref="B103:D10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workbookViewId="0"/>
  </sheetViews>
  <sheetFormatPr defaultColWidth="9.140625" defaultRowHeight="14.25"/>
  <cols>
    <col min="1" max="1" width="10.28515625" style="1411" customWidth="1"/>
    <col min="2" max="2" width="19.28515625" style="1411" customWidth="1"/>
    <col min="3" max="3" width="13.5703125" style="1411" customWidth="1"/>
    <col min="4" max="4" width="15.140625" style="1411" customWidth="1"/>
    <col min="5" max="5" width="17.140625" style="1411" customWidth="1"/>
    <col min="6" max="6" width="12.7109375" style="1411" customWidth="1"/>
    <col min="7" max="8" width="15.42578125" style="1411" customWidth="1"/>
    <col min="9" max="9" width="16.140625" style="1411" customWidth="1"/>
    <col min="10" max="10" width="18.140625" style="1411" customWidth="1"/>
    <col min="11" max="16384" width="9.140625" style="1411"/>
  </cols>
  <sheetData>
    <row r="1" spans="1:256" s="1414" customFormat="1" ht="15">
      <c r="A1" s="1410"/>
      <c r="B1" s="1411"/>
      <c r="C1" s="1411"/>
      <c r="D1" s="1411"/>
      <c r="E1" s="1411"/>
      <c r="F1" s="1411"/>
      <c r="G1" s="1411"/>
      <c r="H1" s="1411"/>
      <c r="I1" s="1412" t="s">
        <v>648</v>
      </c>
      <c r="J1" s="1413"/>
      <c r="K1" s="1411"/>
      <c r="L1" s="1411"/>
      <c r="M1" s="1411"/>
      <c r="N1" s="1411"/>
      <c r="O1" s="1411"/>
      <c r="P1" s="1411"/>
      <c r="Q1" s="1411"/>
      <c r="R1" s="1411"/>
      <c r="S1" s="1411"/>
      <c r="T1" s="1411"/>
      <c r="U1" s="1411"/>
      <c r="V1" s="1411"/>
      <c r="W1" s="1411"/>
      <c r="X1" s="1411"/>
      <c r="Y1" s="1411"/>
      <c r="Z1" s="1411"/>
      <c r="AA1" s="1411"/>
      <c r="AB1" s="1411"/>
      <c r="AC1" s="1411"/>
      <c r="AD1" s="1411"/>
      <c r="AE1" s="1411"/>
      <c r="AF1" s="1411"/>
      <c r="AG1" s="1411"/>
      <c r="AH1" s="1411"/>
      <c r="AI1" s="1411"/>
      <c r="AJ1" s="1411"/>
      <c r="AK1" s="1411"/>
      <c r="AL1" s="1411"/>
      <c r="AM1" s="1411"/>
      <c r="AN1" s="1411"/>
      <c r="AO1" s="1411"/>
      <c r="AP1" s="1411"/>
      <c r="AQ1" s="1411"/>
      <c r="AR1" s="1411"/>
      <c r="AS1" s="1411"/>
      <c r="AT1" s="1411"/>
      <c r="AU1" s="1411"/>
      <c r="AV1" s="1411"/>
      <c r="AW1" s="1411"/>
      <c r="AX1" s="1411"/>
      <c r="AY1" s="1411"/>
      <c r="AZ1" s="1411"/>
      <c r="BA1" s="1411"/>
      <c r="BB1" s="1411"/>
      <c r="BC1" s="1411"/>
      <c r="BD1" s="1411"/>
      <c r="BE1" s="1411"/>
      <c r="BF1" s="1411"/>
      <c r="BG1" s="1411"/>
      <c r="BH1" s="1411"/>
      <c r="BI1" s="1411"/>
      <c r="BJ1" s="1411"/>
      <c r="BK1" s="1411"/>
      <c r="BL1" s="1411"/>
      <c r="BM1" s="1411"/>
      <c r="BN1" s="1411"/>
      <c r="BO1" s="1411"/>
      <c r="BP1" s="1411"/>
      <c r="BQ1" s="1411"/>
      <c r="BR1" s="1411"/>
      <c r="BS1" s="1411"/>
      <c r="BT1" s="1411"/>
      <c r="BU1" s="1411"/>
      <c r="BV1" s="1411"/>
      <c r="BW1" s="1411"/>
      <c r="BX1" s="1411"/>
      <c r="BY1" s="1411"/>
      <c r="BZ1" s="1411"/>
      <c r="CA1" s="1411"/>
      <c r="CB1" s="1411"/>
      <c r="CC1" s="1411"/>
      <c r="CD1" s="1411"/>
      <c r="CE1" s="1411"/>
      <c r="CF1" s="1411"/>
      <c r="CG1" s="1411"/>
      <c r="CH1" s="1411"/>
      <c r="CI1" s="1411"/>
      <c r="CJ1" s="1411"/>
      <c r="CK1" s="1411"/>
      <c r="CL1" s="1411"/>
      <c r="CM1" s="1411"/>
      <c r="CN1" s="1411"/>
      <c r="CO1" s="1411"/>
      <c r="CP1" s="1411"/>
      <c r="CQ1" s="1411"/>
      <c r="CR1" s="1411"/>
      <c r="CS1" s="1411"/>
      <c r="CT1" s="1411"/>
      <c r="CU1" s="1411"/>
      <c r="CV1" s="1411"/>
      <c r="CW1" s="1411"/>
      <c r="CX1" s="1411"/>
      <c r="CY1" s="1411"/>
      <c r="CZ1" s="1411"/>
      <c r="DA1" s="1411"/>
      <c r="DB1" s="1411"/>
      <c r="DC1" s="1411"/>
      <c r="DD1" s="1411"/>
      <c r="DE1" s="1411"/>
      <c r="DF1" s="1411"/>
      <c r="DG1" s="1411"/>
      <c r="DH1" s="1411"/>
      <c r="DI1" s="1411"/>
      <c r="DJ1" s="1411"/>
      <c r="DK1" s="1411"/>
      <c r="DL1" s="1411"/>
      <c r="DM1" s="1411"/>
      <c r="DN1" s="1411"/>
      <c r="DO1" s="1411"/>
      <c r="DP1" s="1411"/>
      <c r="DQ1" s="1411"/>
      <c r="DR1" s="1411"/>
      <c r="DS1" s="1411"/>
      <c r="DT1" s="1411"/>
      <c r="DU1" s="1411"/>
      <c r="DV1" s="1411"/>
      <c r="DW1" s="1411"/>
      <c r="DX1" s="1411"/>
      <c r="DY1" s="1411"/>
      <c r="DZ1" s="1411"/>
      <c r="EA1" s="1411"/>
      <c r="EB1" s="1411"/>
      <c r="EC1" s="1411"/>
      <c r="ED1" s="1411"/>
      <c r="EE1" s="1411"/>
      <c r="EF1" s="1411"/>
      <c r="EG1" s="1411"/>
      <c r="EH1" s="1411"/>
      <c r="EI1" s="1411"/>
      <c r="EJ1" s="1411"/>
      <c r="EK1" s="1411"/>
      <c r="EL1" s="1411"/>
      <c r="EM1" s="1411"/>
      <c r="EN1" s="1411"/>
      <c r="EO1" s="1411"/>
      <c r="EP1" s="1411"/>
      <c r="EQ1" s="1411"/>
      <c r="ER1" s="1411"/>
      <c r="ES1" s="1411"/>
      <c r="ET1" s="1411"/>
      <c r="EU1" s="1411"/>
      <c r="EV1" s="1411"/>
      <c r="EW1" s="1411"/>
      <c r="EX1" s="1411"/>
      <c r="EY1" s="1411"/>
      <c r="EZ1" s="1411"/>
      <c r="FA1" s="1411"/>
      <c r="FB1" s="1411"/>
      <c r="FC1" s="1411"/>
      <c r="FD1" s="1411"/>
      <c r="FE1" s="1411"/>
      <c r="FF1" s="1411"/>
      <c r="FG1" s="1411"/>
      <c r="FH1" s="1411"/>
      <c r="FI1" s="1411"/>
      <c r="FJ1" s="1411"/>
      <c r="FK1" s="1411"/>
      <c r="FL1" s="1411"/>
      <c r="FM1" s="1411"/>
      <c r="FN1" s="1411"/>
      <c r="FO1" s="1411"/>
      <c r="FP1" s="1411"/>
      <c r="FQ1" s="1411"/>
      <c r="FR1" s="1411"/>
      <c r="FS1" s="1411"/>
      <c r="FT1" s="1411"/>
      <c r="FU1" s="1411"/>
      <c r="FV1" s="1411"/>
      <c r="FW1" s="1411"/>
      <c r="FX1" s="1411"/>
      <c r="FY1" s="1411"/>
      <c r="FZ1" s="1411"/>
      <c r="GA1" s="1411"/>
      <c r="GB1" s="1411"/>
      <c r="GC1" s="1411"/>
      <c r="GD1" s="1411"/>
      <c r="GE1" s="1411"/>
      <c r="GF1" s="1411"/>
      <c r="GG1" s="1411"/>
      <c r="GH1" s="1411"/>
      <c r="GI1" s="1411"/>
      <c r="GJ1" s="1411"/>
      <c r="GK1" s="1411"/>
      <c r="GL1" s="1411"/>
      <c r="GM1" s="1411"/>
      <c r="GN1" s="1411"/>
      <c r="GO1" s="1411"/>
      <c r="GP1" s="1411"/>
      <c r="GQ1" s="1411"/>
      <c r="GR1" s="1411"/>
      <c r="GS1" s="1411"/>
      <c r="GT1" s="1411"/>
      <c r="GU1" s="1411"/>
      <c r="GV1" s="1411"/>
      <c r="GW1" s="1411"/>
      <c r="GX1" s="1411"/>
      <c r="GY1" s="1411"/>
      <c r="GZ1" s="1411"/>
      <c r="HA1" s="1411"/>
      <c r="HB1" s="1411"/>
      <c r="HC1" s="1411"/>
      <c r="HD1" s="1411"/>
      <c r="HE1" s="1411"/>
      <c r="HF1" s="1411"/>
      <c r="HG1" s="1411"/>
      <c r="HH1" s="1411"/>
      <c r="HI1" s="1411"/>
      <c r="HJ1" s="1411"/>
      <c r="HK1" s="1411"/>
      <c r="HL1" s="1411"/>
      <c r="HM1" s="1411"/>
      <c r="HN1" s="1411"/>
      <c r="HO1" s="1411"/>
      <c r="HP1" s="1411"/>
      <c r="HQ1" s="1411"/>
      <c r="HR1" s="1411"/>
      <c r="HS1" s="1411"/>
      <c r="HT1" s="1411"/>
      <c r="HU1" s="1411"/>
      <c r="HV1" s="1411"/>
      <c r="HW1" s="1411"/>
      <c r="HX1" s="1411"/>
      <c r="HY1" s="1411"/>
      <c r="HZ1" s="1411"/>
      <c r="IA1" s="1411"/>
      <c r="IB1" s="1411"/>
      <c r="IC1" s="1411"/>
      <c r="ID1" s="1411"/>
      <c r="IE1" s="1411"/>
      <c r="IF1" s="1411"/>
      <c r="IG1" s="1411"/>
      <c r="IH1" s="1411"/>
      <c r="II1" s="1411"/>
      <c r="IJ1" s="1411"/>
      <c r="IK1" s="1411"/>
      <c r="IL1" s="1411"/>
      <c r="IM1" s="1411"/>
      <c r="IN1" s="1411"/>
      <c r="IO1" s="1411"/>
      <c r="IP1" s="1411"/>
      <c r="IQ1" s="1411"/>
      <c r="IR1" s="1411"/>
      <c r="IS1" s="1411"/>
      <c r="IT1" s="1411"/>
      <c r="IU1" s="1411"/>
      <c r="IV1" s="1411"/>
    </row>
    <row r="3" spans="1:256" s="1414" customFormat="1" ht="38.25" customHeight="1">
      <c r="A3" s="2285" t="s">
        <v>649</v>
      </c>
      <c r="B3" s="2285"/>
      <c r="C3" s="2285"/>
      <c r="D3" s="2285"/>
      <c r="E3" s="2285"/>
      <c r="F3" s="2285"/>
      <c r="G3" s="2285"/>
      <c r="H3" s="2285"/>
      <c r="I3" s="2285"/>
      <c r="J3" s="1415"/>
      <c r="K3" s="1411"/>
      <c r="L3" s="1411"/>
      <c r="M3" s="1411"/>
      <c r="N3" s="1411"/>
      <c r="O3" s="1411"/>
      <c r="P3" s="1411"/>
      <c r="Q3" s="1411"/>
      <c r="R3" s="1411"/>
      <c r="S3" s="1411"/>
      <c r="T3" s="1411"/>
      <c r="U3" s="1411"/>
      <c r="V3" s="1411"/>
      <c r="W3" s="1411"/>
      <c r="X3" s="1411"/>
      <c r="Y3" s="1411"/>
      <c r="Z3" s="1411"/>
      <c r="AA3" s="1411"/>
      <c r="AB3" s="1411"/>
      <c r="AC3" s="1411"/>
      <c r="AD3" s="1411"/>
      <c r="AE3" s="1411"/>
      <c r="AF3" s="1411"/>
      <c r="AG3" s="1411"/>
      <c r="AH3" s="1411"/>
      <c r="AI3" s="1411"/>
      <c r="AJ3" s="1411"/>
      <c r="AK3" s="1411"/>
      <c r="AL3" s="1411"/>
      <c r="AM3" s="1411"/>
      <c r="AN3" s="1411"/>
      <c r="AO3" s="1411"/>
      <c r="AP3" s="1411"/>
      <c r="AQ3" s="1411"/>
      <c r="AR3" s="1411"/>
      <c r="AS3" s="1411"/>
      <c r="AT3" s="1411"/>
      <c r="AU3" s="1411"/>
      <c r="AV3" s="1411"/>
      <c r="AW3" s="1411"/>
      <c r="AX3" s="1411"/>
      <c r="AY3" s="1411"/>
      <c r="AZ3" s="1411"/>
      <c r="BA3" s="1411"/>
      <c r="BB3" s="1411"/>
      <c r="BC3" s="1411"/>
      <c r="BD3" s="1411"/>
      <c r="BE3" s="1411"/>
      <c r="BF3" s="1411"/>
      <c r="BG3" s="1411"/>
      <c r="BH3" s="1411"/>
      <c r="BI3" s="1411"/>
      <c r="BJ3" s="1411"/>
      <c r="BK3" s="1411"/>
      <c r="BL3" s="1411"/>
      <c r="BM3" s="1411"/>
      <c r="BN3" s="1411"/>
      <c r="BO3" s="1411"/>
      <c r="BP3" s="1411"/>
      <c r="BQ3" s="1411"/>
      <c r="BR3" s="1411"/>
      <c r="BS3" s="1411"/>
      <c r="BT3" s="1411"/>
      <c r="BU3" s="1411"/>
      <c r="BV3" s="1411"/>
      <c r="BW3" s="1411"/>
      <c r="BX3" s="1411"/>
      <c r="BY3" s="1411"/>
      <c r="BZ3" s="1411"/>
      <c r="CA3" s="1411"/>
      <c r="CB3" s="1411"/>
      <c r="CC3" s="1411"/>
      <c r="CD3" s="1411"/>
      <c r="CE3" s="1411"/>
      <c r="CF3" s="1411"/>
      <c r="CG3" s="1411"/>
      <c r="CH3" s="1411"/>
      <c r="CI3" s="1411"/>
      <c r="CJ3" s="1411"/>
      <c r="CK3" s="1411"/>
      <c r="CL3" s="1411"/>
      <c r="CM3" s="1411"/>
      <c r="CN3" s="1411"/>
      <c r="CO3" s="1411"/>
      <c r="CP3" s="1411"/>
      <c r="CQ3" s="1411"/>
      <c r="CR3" s="1411"/>
      <c r="CS3" s="1411"/>
      <c r="CT3" s="1411"/>
      <c r="CU3" s="1411"/>
      <c r="CV3" s="1411"/>
      <c r="CW3" s="1411"/>
      <c r="CX3" s="1411"/>
      <c r="CY3" s="1411"/>
      <c r="CZ3" s="1411"/>
      <c r="DA3" s="1411"/>
      <c r="DB3" s="1411"/>
      <c r="DC3" s="1411"/>
      <c r="DD3" s="1411"/>
      <c r="DE3" s="1411"/>
      <c r="DF3" s="1411"/>
      <c r="DG3" s="1411"/>
      <c r="DH3" s="1411"/>
      <c r="DI3" s="1411"/>
      <c r="DJ3" s="1411"/>
      <c r="DK3" s="1411"/>
      <c r="DL3" s="1411"/>
      <c r="DM3" s="1411"/>
      <c r="DN3" s="1411"/>
      <c r="DO3" s="1411"/>
      <c r="DP3" s="1411"/>
      <c r="DQ3" s="1411"/>
      <c r="DR3" s="1411"/>
      <c r="DS3" s="1411"/>
      <c r="DT3" s="1411"/>
      <c r="DU3" s="1411"/>
      <c r="DV3" s="1411"/>
      <c r="DW3" s="1411"/>
      <c r="DX3" s="1411"/>
      <c r="DY3" s="1411"/>
      <c r="DZ3" s="1411"/>
      <c r="EA3" s="1411"/>
      <c r="EB3" s="1411"/>
      <c r="EC3" s="1411"/>
      <c r="ED3" s="1411"/>
      <c r="EE3" s="1411"/>
      <c r="EF3" s="1411"/>
      <c r="EG3" s="1411"/>
      <c r="EH3" s="1411"/>
      <c r="EI3" s="1411"/>
      <c r="EJ3" s="1411"/>
      <c r="EK3" s="1411"/>
      <c r="EL3" s="1411"/>
      <c r="EM3" s="1411"/>
      <c r="EN3" s="1411"/>
      <c r="EO3" s="1411"/>
      <c r="EP3" s="1411"/>
      <c r="EQ3" s="1411"/>
      <c r="ER3" s="1411"/>
      <c r="ES3" s="1411"/>
      <c r="ET3" s="1411"/>
      <c r="EU3" s="1411"/>
      <c r="EV3" s="1411"/>
      <c r="EW3" s="1411"/>
      <c r="EX3" s="1411"/>
      <c r="EY3" s="1411"/>
      <c r="EZ3" s="1411"/>
      <c r="FA3" s="1411"/>
      <c r="FB3" s="1411"/>
      <c r="FC3" s="1411"/>
      <c r="FD3" s="1411"/>
      <c r="FE3" s="1411"/>
      <c r="FF3" s="1411"/>
      <c r="FG3" s="1411"/>
      <c r="FH3" s="1411"/>
      <c r="FI3" s="1411"/>
      <c r="FJ3" s="1411"/>
      <c r="FK3" s="1411"/>
      <c r="FL3" s="1411"/>
      <c r="FM3" s="1411"/>
      <c r="FN3" s="1411"/>
      <c r="FO3" s="1411"/>
      <c r="FP3" s="1411"/>
      <c r="FQ3" s="1411"/>
      <c r="FR3" s="1411"/>
      <c r="FS3" s="1411"/>
      <c r="FT3" s="1411"/>
      <c r="FU3" s="1411"/>
      <c r="FV3" s="1411"/>
      <c r="FW3" s="1411"/>
      <c r="FX3" s="1411"/>
      <c r="FY3" s="1411"/>
      <c r="FZ3" s="1411"/>
      <c r="GA3" s="1411"/>
      <c r="GB3" s="1411"/>
      <c r="GC3" s="1411"/>
      <c r="GD3" s="1411"/>
      <c r="GE3" s="1411"/>
      <c r="GF3" s="1411"/>
      <c r="GG3" s="1411"/>
      <c r="GH3" s="1411"/>
      <c r="GI3" s="1411"/>
      <c r="GJ3" s="1411"/>
      <c r="GK3" s="1411"/>
      <c r="GL3" s="1411"/>
      <c r="GM3" s="1411"/>
      <c r="GN3" s="1411"/>
      <c r="GO3" s="1411"/>
      <c r="GP3" s="1411"/>
      <c r="GQ3" s="1411"/>
      <c r="GR3" s="1411"/>
      <c r="GS3" s="1411"/>
      <c r="GT3" s="1411"/>
      <c r="GU3" s="1411"/>
      <c r="GV3" s="1411"/>
      <c r="GW3" s="1411"/>
      <c r="GX3" s="1411"/>
      <c r="GY3" s="1411"/>
      <c r="GZ3" s="1411"/>
      <c r="HA3" s="1411"/>
      <c r="HB3" s="1411"/>
      <c r="HC3" s="1411"/>
      <c r="HD3" s="1411"/>
      <c r="HE3" s="1411"/>
      <c r="HF3" s="1411"/>
      <c r="HG3" s="1411"/>
      <c r="HH3" s="1411"/>
      <c r="HI3" s="1411"/>
      <c r="HJ3" s="1411"/>
      <c r="HK3" s="1411"/>
      <c r="HL3" s="1411"/>
      <c r="HM3" s="1411"/>
      <c r="HN3" s="1411"/>
      <c r="HO3" s="1411"/>
      <c r="HP3" s="1411"/>
      <c r="HQ3" s="1411"/>
      <c r="HR3" s="1411"/>
      <c r="HS3" s="1411"/>
      <c r="HT3" s="1411"/>
      <c r="HU3" s="1411"/>
      <c r="HV3" s="1411"/>
      <c r="HW3" s="1411"/>
      <c r="HX3" s="1411"/>
      <c r="HY3" s="1411"/>
      <c r="HZ3" s="1411"/>
      <c r="IA3" s="1411"/>
      <c r="IB3" s="1411"/>
      <c r="IC3" s="1411"/>
      <c r="ID3" s="1411"/>
      <c r="IE3" s="1411"/>
      <c r="IF3" s="1411"/>
      <c r="IG3" s="1411"/>
      <c r="IH3" s="1411"/>
      <c r="II3" s="1411"/>
      <c r="IJ3" s="1411"/>
      <c r="IK3" s="1411"/>
      <c r="IL3" s="1411"/>
      <c r="IM3" s="1411"/>
      <c r="IN3" s="1411"/>
      <c r="IO3" s="1411"/>
      <c r="IP3" s="1411"/>
      <c r="IQ3" s="1411"/>
      <c r="IR3" s="1411"/>
      <c r="IS3" s="1411"/>
      <c r="IT3" s="1411"/>
      <c r="IU3" s="1411"/>
      <c r="IV3" s="1411"/>
    </row>
    <row r="4" spans="1:256" s="1414" customFormat="1" ht="15.75" thickBot="1">
      <c r="A4" s="1411"/>
      <c r="B4" s="1411"/>
      <c r="C4" s="1411"/>
      <c r="D4" s="1411"/>
      <c r="E4" s="1411"/>
      <c r="F4" s="1411"/>
      <c r="G4" s="1411"/>
      <c r="H4" s="1411"/>
      <c r="I4" s="1411"/>
      <c r="J4" s="1411"/>
      <c r="K4" s="1411"/>
      <c r="L4" s="1411"/>
      <c r="M4" s="1411"/>
      <c r="N4" s="1411"/>
      <c r="O4" s="1411"/>
      <c r="P4" s="1411"/>
      <c r="Q4" s="1411"/>
      <c r="R4" s="1411"/>
      <c r="S4" s="1411"/>
      <c r="T4" s="1411"/>
      <c r="U4" s="1411"/>
      <c r="V4" s="1411"/>
      <c r="W4" s="1411"/>
      <c r="X4" s="1411"/>
      <c r="Y4" s="1411"/>
      <c r="Z4" s="1411"/>
      <c r="AA4" s="1411"/>
      <c r="AB4" s="1411"/>
      <c r="AC4" s="1411"/>
      <c r="AD4" s="1411"/>
      <c r="AE4" s="1411"/>
      <c r="AF4" s="1411"/>
      <c r="AG4" s="1411"/>
      <c r="AH4" s="1411"/>
      <c r="AI4" s="1411"/>
      <c r="AJ4" s="1411"/>
      <c r="AK4" s="1411"/>
      <c r="AL4" s="1411"/>
      <c r="AM4" s="1411"/>
      <c r="AN4" s="1411"/>
      <c r="AO4" s="1411"/>
      <c r="AP4" s="1411"/>
      <c r="AQ4" s="1411"/>
      <c r="AR4" s="1411"/>
      <c r="AS4" s="1411"/>
      <c r="AT4" s="1411"/>
      <c r="AU4" s="1411"/>
      <c r="AV4" s="1411"/>
      <c r="AW4" s="1411"/>
      <c r="AX4" s="1411"/>
      <c r="AY4" s="1411"/>
      <c r="AZ4" s="1411"/>
      <c r="BA4" s="1411"/>
      <c r="BB4" s="1411"/>
      <c r="BC4" s="1411"/>
      <c r="BD4" s="1411"/>
      <c r="BE4" s="1411"/>
      <c r="BF4" s="1411"/>
      <c r="BG4" s="1411"/>
      <c r="BH4" s="1411"/>
      <c r="BI4" s="1411"/>
      <c r="BJ4" s="1411"/>
      <c r="BK4" s="1411"/>
      <c r="BL4" s="1411"/>
      <c r="BM4" s="1411"/>
      <c r="BN4" s="1411"/>
      <c r="BO4" s="1411"/>
      <c r="BP4" s="1411"/>
      <c r="BQ4" s="1411"/>
      <c r="BR4" s="1411"/>
      <c r="BS4" s="1411"/>
      <c r="BT4" s="1411"/>
      <c r="BU4" s="1411"/>
      <c r="BV4" s="1411"/>
      <c r="BW4" s="1411"/>
      <c r="BX4" s="1411"/>
      <c r="BY4" s="1411"/>
      <c r="BZ4" s="1411"/>
      <c r="CA4" s="1411"/>
      <c r="CB4" s="1411"/>
      <c r="CC4" s="1411"/>
      <c r="CD4" s="1411"/>
      <c r="CE4" s="1411"/>
      <c r="CF4" s="1411"/>
      <c r="CG4" s="1411"/>
      <c r="CH4" s="1411"/>
      <c r="CI4" s="1411"/>
      <c r="CJ4" s="1411"/>
      <c r="CK4" s="1411"/>
      <c r="CL4" s="1411"/>
      <c r="CM4" s="1411"/>
      <c r="CN4" s="1411"/>
      <c r="CO4" s="1411"/>
      <c r="CP4" s="1411"/>
      <c r="CQ4" s="1411"/>
      <c r="CR4" s="1411"/>
      <c r="CS4" s="1411"/>
      <c r="CT4" s="1411"/>
      <c r="CU4" s="1411"/>
      <c r="CV4" s="1411"/>
      <c r="CW4" s="1411"/>
      <c r="CX4" s="1411"/>
      <c r="CY4" s="1411"/>
      <c r="CZ4" s="1411"/>
      <c r="DA4" s="1411"/>
      <c r="DB4" s="1411"/>
      <c r="DC4" s="1411"/>
      <c r="DD4" s="1411"/>
      <c r="DE4" s="1411"/>
      <c r="DF4" s="1411"/>
      <c r="DG4" s="1411"/>
      <c r="DH4" s="1411"/>
      <c r="DI4" s="1411"/>
      <c r="DJ4" s="1411"/>
      <c r="DK4" s="1411"/>
      <c r="DL4" s="1411"/>
      <c r="DM4" s="1411"/>
      <c r="DN4" s="1411"/>
      <c r="DO4" s="1411"/>
      <c r="DP4" s="1411"/>
      <c r="DQ4" s="1411"/>
      <c r="DR4" s="1411"/>
      <c r="DS4" s="1411"/>
      <c r="DT4" s="1411"/>
      <c r="DU4" s="1411"/>
      <c r="DV4" s="1411"/>
      <c r="DW4" s="1411"/>
      <c r="DX4" s="1411"/>
      <c r="DY4" s="1411"/>
      <c r="DZ4" s="1411"/>
      <c r="EA4" s="1411"/>
      <c r="EB4" s="1411"/>
      <c r="EC4" s="1411"/>
      <c r="ED4" s="1411"/>
      <c r="EE4" s="1411"/>
      <c r="EF4" s="1411"/>
      <c r="EG4" s="1411"/>
      <c r="EH4" s="1411"/>
      <c r="EI4" s="1411"/>
      <c r="EJ4" s="1411"/>
      <c r="EK4" s="1411"/>
      <c r="EL4" s="1411"/>
      <c r="EM4" s="1411"/>
      <c r="EN4" s="1411"/>
      <c r="EO4" s="1411"/>
      <c r="EP4" s="1411"/>
      <c r="EQ4" s="1411"/>
      <c r="ER4" s="1411"/>
      <c r="ES4" s="1411"/>
      <c r="ET4" s="1411"/>
      <c r="EU4" s="1411"/>
      <c r="EV4" s="1411"/>
      <c r="EW4" s="1411"/>
      <c r="EX4" s="1411"/>
      <c r="EY4" s="1411"/>
      <c r="EZ4" s="1411"/>
      <c r="FA4" s="1411"/>
      <c r="FB4" s="1411"/>
      <c r="FC4" s="1411"/>
      <c r="FD4" s="1411"/>
      <c r="FE4" s="1411"/>
      <c r="FF4" s="1411"/>
      <c r="FG4" s="1411"/>
      <c r="FH4" s="1411"/>
      <c r="FI4" s="1411"/>
      <c r="FJ4" s="1411"/>
      <c r="FK4" s="1411"/>
      <c r="FL4" s="1411"/>
      <c r="FM4" s="1411"/>
      <c r="FN4" s="1411"/>
      <c r="FO4" s="1411"/>
      <c r="FP4" s="1411"/>
      <c r="FQ4" s="1411"/>
      <c r="FR4" s="1411"/>
      <c r="FS4" s="1411"/>
      <c r="FT4" s="1411"/>
      <c r="FU4" s="1411"/>
      <c r="FV4" s="1411"/>
      <c r="FW4" s="1411"/>
      <c r="FX4" s="1411"/>
      <c r="FY4" s="1411"/>
      <c r="FZ4" s="1411"/>
      <c r="GA4" s="1411"/>
      <c r="GB4" s="1411"/>
      <c r="GC4" s="1411"/>
      <c r="GD4" s="1411"/>
      <c r="GE4" s="1411"/>
      <c r="GF4" s="1411"/>
      <c r="GG4" s="1411"/>
      <c r="GH4" s="1411"/>
      <c r="GI4" s="1411"/>
      <c r="GJ4" s="1411"/>
      <c r="GK4" s="1411"/>
      <c r="GL4" s="1411"/>
      <c r="GM4" s="1411"/>
      <c r="GN4" s="1411"/>
      <c r="GO4" s="1411"/>
      <c r="GP4" s="1411"/>
      <c r="GQ4" s="1411"/>
      <c r="GR4" s="1411"/>
      <c r="GS4" s="1411"/>
      <c r="GT4" s="1411"/>
      <c r="GU4" s="1411"/>
      <c r="GV4" s="1411"/>
      <c r="GW4" s="1411"/>
      <c r="GX4" s="1411"/>
      <c r="GY4" s="1411"/>
      <c r="GZ4" s="1411"/>
      <c r="HA4" s="1411"/>
      <c r="HB4" s="1411"/>
      <c r="HC4" s="1411"/>
      <c r="HD4" s="1411"/>
      <c r="HE4" s="1411"/>
      <c r="HF4" s="1411"/>
      <c r="HG4" s="1411"/>
      <c r="HH4" s="1411"/>
      <c r="HI4" s="1411"/>
      <c r="HJ4" s="1411"/>
      <c r="HK4" s="1411"/>
      <c r="HL4" s="1411"/>
      <c r="HM4" s="1411"/>
      <c r="HN4" s="1411"/>
      <c r="HO4" s="1411"/>
      <c r="HP4" s="1411"/>
      <c r="HQ4" s="1411"/>
      <c r="HR4" s="1411"/>
      <c r="HS4" s="1411"/>
      <c r="HT4" s="1411"/>
      <c r="HU4" s="1411"/>
      <c r="HV4" s="1411"/>
      <c r="HW4" s="1411"/>
      <c r="HX4" s="1411"/>
      <c r="HY4" s="1411"/>
      <c r="HZ4" s="1411"/>
      <c r="IA4" s="1411"/>
      <c r="IB4" s="1411"/>
      <c r="IC4" s="1411"/>
      <c r="ID4" s="1411"/>
      <c r="IE4" s="1411"/>
      <c r="IF4" s="1411"/>
      <c r="IG4" s="1411"/>
      <c r="IH4" s="1411"/>
      <c r="II4" s="1411"/>
      <c r="IJ4" s="1411"/>
      <c r="IK4" s="1411"/>
      <c r="IL4" s="1411"/>
      <c r="IM4" s="1411"/>
      <c r="IN4" s="1411"/>
      <c r="IO4" s="1411"/>
      <c r="IP4" s="1411"/>
      <c r="IQ4" s="1411"/>
      <c r="IR4" s="1411"/>
      <c r="IS4" s="1411"/>
      <c r="IT4" s="1411"/>
      <c r="IU4" s="1411"/>
      <c r="IV4" s="1411"/>
    </row>
    <row r="5" spans="1:256" s="1414" customFormat="1" ht="77.25" thickBot="1">
      <c r="A5" s="2286" t="s">
        <v>650</v>
      </c>
      <c r="B5" s="2296"/>
      <c r="C5" s="1416" t="s">
        <v>13</v>
      </c>
      <c r="D5" s="1371" t="s">
        <v>651</v>
      </c>
      <c r="E5" s="1371" t="s">
        <v>14</v>
      </c>
      <c r="F5" s="1371" t="s">
        <v>15</v>
      </c>
      <c r="G5" s="1417" t="s">
        <v>506</v>
      </c>
      <c r="H5" s="1417" t="s">
        <v>509</v>
      </c>
      <c r="I5" s="1418" t="s">
        <v>652</v>
      </c>
      <c r="J5" s="1411"/>
      <c r="K5" s="1411"/>
      <c r="L5" s="1411"/>
      <c r="M5" s="1411"/>
      <c r="N5" s="1411"/>
      <c r="O5" s="1411"/>
      <c r="P5" s="1411"/>
      <c r="Q5" s="1411"/>
      <c r="R5" s="1411"/>
      <c r="S5" s="1411"/>
      <c r="T5" s="1411"/>
      <c r="U5" s="1411"/>
      <c r="V5" s="1411"/>
      <c r="W5" s="1411"/>
      <c r="X5" s="1411"/>
      <c r="Y5" s="1411"/>
      <c r="Z5" s="1411"/>
      <c r="AA5" s="1411"/>
      <c r="AB5" s="1411"/>
      <c r="AC5" s="1411"/>
      <c r="AD5" s="1411"/>
      <c r="AE5" s="1411"/>
      <c r="AF5" s="1411"/>
      <c r="AG5" s="1411"/>
      <c r="AH5" s="1411"/>
      <c r="AI5" s="1411"/>
      <c r="AJ5" s="1411"/>
      <c r="AK5" s="1411"/>
      <c r="AL5" s="1411"/>
      <c r="AM5" s="1411"/>
      <c r="AN5" s="1411"/>
      <c r="AO5" s="1411"/>
      <c r="AP5" s="1411"/>
      <c r="AQ5" s="1411"/>
      <c r="AR5" s="1411"/>
      <c r="AS5" s="1411"/>
      <c r="AT5" s="1411"/>
      <c r="AU5" s="1411"/>
      <c r="AV5" s="1411"/>
      <c r="AW5" s="1411"/>
      <c r="AX5" s="1411"/>
      <c r="AY5" s="1411"/>
      <c r="AZ5" s="1411"/>
      <c r="BA5" s="1411"/>
      <c r="BB5" s="1411"/>
      <c r="BC5" s="1411"/>
      <c r="BD5" s="1411"/>
      <c r="BE5" s="1411"/>
      <c r="BF5" s="1411"/>
      <c r="BG5" s="1411"/>
      <c r="BH5" s="1411"/>
      <c r="BI5" s="1411"/>
      <c r="BJ5" s="1411"/>
      <c r="BK5" s="1411"/>
      <c r="BL5" s="1411"/>
      <c r="BM5" s="1411"/>
      <c r="BN5" s="1411"/>
      <c r="BO5" s="1411"/>
      <c r="BP5" s="1411"/>
      <c r="BQ5" s="1411"/>
      <c r="BR5" s="1411"/>
      <c r="BS5" s="1411"/>
      <c r="BT5" s="1411"/>
      <c r="BU5" s="1411"/>
      <c r="BV5" s="1411"/>
      <c r="BW5" s="1411"/>
      <c r="BX5" s="1411"/>
      <c r="BY5" s="1411"/>
      <c r="BZ5" s="1411"/>
      <c r="CA5" s="1411"/>
      <c r="CB5" s="1411"/>
      <c r="CC5" s="1411"/>
      <c r="CD5" s="1411"/>
      <c r="CE5" s="1411"/>
      <c r="CF5" s="1411"/>
      <c r="CG5" s="1411"/>
      <c r="CH5" s="1411"/>
      <c r="CI5" s="1411"/>
      <c r="CJ5" s="1411"/>
      <c r="CK5" s="1411"/>
      <c r="CL5" s="1411"/>
      <c r="CM5" s="1411"/>
      <c r="CN5" s="1411"/>
      <c r="CO5" s="1411"/>
      <c r="CP5" s="1411"/>
      <c r="CQ5" s="1411"/>
      <c r="CR5" s="1411"/>
      <c r="CS5" s="1411"/>
      <c r="CT5" s="1411"/>
      <c r="CU5" s="1411"/>
      <c r="CV5" s="1411"/>
      <c r="CW5" s="1411"/>
      <c r="CX5" s="1411"/>
      <c r="CY5" s="1411"/>
      <c r="CZ5" s="1411"/>
      <c r="DA5" s="1411"/>
      <c r="DB5" s="1411"/>
      <c r="DC5" s="1411"/>
      <c r="DD5" s="1411"/>
      <c r="DE5" s="1411"/>
      <c r="DF5" s="1411"/>
      <c r="DG5" s="1411"/>
      <c r="DH5" s="1411"/>
      <c r="DI5" s="1411"/>
      <c r="DJ5" s="1411"/>
      <c r="DK5" s="1411"/>
      <c r="DL5" s="1411"/>
      <c r="DM5" s="1411"/>
      <c r="DN5" s="1411"/>
      <c r="DO5" s="1411"/>
      <c r="DP5" s="1411"/>
      <c r="DQ5" s="1411"/>
      <c r="DR5" s="1411"/>
      <c r="DS5" s="1411"/>
      <c r="DT5" s="1411"/>
      <c r="DU5" s="1411"/>
      <c r="DV5" s="1411"/>
      <c r="DW5" s="1411"/>
      <c r="DX5" s="1411"/>
      <c r="DY5" s="1411"/>
      <c r="DZ5" s="1411"/>
      <c r="EA5" s="1411"/>
      <c r="EB5" s="1411"/>
      <c r="EC5" s="1411"/>
      <c r="ED5" s="1411"/>
      <c r="EE5" s="1411"/>
      <c r="EF5" s="1411"/>
      <c r="EG5" s="1411"/>
      <c r="EH5" s="1411"/>
      <c r="EI5" s="1411"/>
      <c r="EJ5" s="1411"/>
      <c r="EK5" s="1411"/>
      <c r="EL5" s="1411"/>
      <c r="EM5" s="1411"/>
      <c r="EN5" s="1411"/>
      <c r="EO5" s="1411"/>
      <c r="EP5" s="1411"/>
      <c r="EQ5" s="1411"/>
      <c r="ER5" s="1411"/>
      <c r="ES5" s="1411"/>
      <c r="ET5" s="1411"/>
      <c r="EU5" s="1411"/>
      <c r="EV5" s="1411"/>
      <c r="EW5" s="1411"/>
      <c r="EX5" s="1411"/>
      <c r="EY5" s="1411"/>
      <c r="EZ5" s="1411"/>
      <c r="FA5" s="1411"/>
      <c r="FB5" s="1411"/>
      <c r="FC5" s="1411"/>
      <c r="FD5" s="1411"/>
      <c r="FE5" s="1411"/>
      <c r="FF5" s="1411"/>
      <c r="FG5" s="1411"/>
      <c r="FH5" s="1411"/>
      <c r="FI5" s="1411"/>
      <c r="FJ5" s="1411"/>
      <c r="FK5" s="1411"/>
      <c r="FL5" s="1411"/>
      <c r="FM5" s="1411"/>
      <c r="FN5" s="1411"/>
      <c r="FO5" s="1411"/>
      <c r="FP5" s="1411"/>
      <c r="FQ5" s="1411"/>
      <c r="FR5" s="1411"/>
      <c r="FS5" s="1411"/>
      <c r="FT5" s="1411"/>
      <c r="FU5" s="1411"/>
      <c r="FV5" s="1411"/>
      <c r="FW5" s="1411"/>
      <c r="FX5" s="1411"/>
      <c r="FY5" s="1411"/>
      <c r="FZ5" s="1411"/>
      <c r="GA5" s="1411"/>
      <c r="GB5" s="1411"/>
      <c r="GC5" s="1411"/>
      <c r="GD5" s="1411"/>
      <c r="GE5" s="1411"/>
      <c r="GF5" s="1411"/>
      <c r="GG5" s="1411"/>
      <c r="GH5" s="1411"/>
      <c r="GI5" s="1411"/>
      <c r="GJ5" s="1411"/>
      <c r="GK5" s="1411"/>
      <c r="GL5" s="1411"/>
      <c r="GM5" s="1411"/>
      <c r="GN5" s="1411"/>
      <c r="GO5" s="1411"/>
      <c r="GP5" s="1411"/>
      <c r="GQ5" s="1411"/>
      <c r="GR5" s="1411"/>
      <c r="GS5" s="1411"/>
      <c r="GT5" s="1411"/>
      <c r="GU5" s="1411"/>
      <c r="GV5" s="1411"/>
      <c r="GW5" s="1411"/>
      <c r="GX5" s="1411"/>
      <c r="GY5" s="1411"/>
      <c r="GZ5" s="1411"/>
      <c r="HA5" s="1411"/>
      <c r="HB5" s="1411"/>
      <c r="HC5" s="1411"/>
      <c r="HD5" s="1411"/>
      <c r="HE5" s="1411"/>
      <c r="HF5" s="1411"/>
      <c r="HG5" s="1411"/>
      <c r="HH5" s="1411"/>
      <c r="HI5" s="1411"/>
      <c r="HJ5" s="1411"/>
      <c r="HK5" s="1411"/>
      <c r="HL5" s="1411"/>
      <c r="HM5" s="1411"/>
      <c r="HN5" s="1411"/>
      <c r="HO5" s="1411"/>
      <c r="HP5" s="1411"/>
      <c r="HQ5" s="1411"/>
      <c r="HR5" s="1411"/>
      <c r="HS5" s="1411"/>
      <c r="HT5" s="1411"/>
      <c r="HU5" s="1411"/>
      <c r="HV5" s="1411"/>
      <c r="HW5" s="1411"/>
      <c r="HX5" s="1411"/>
      <c r="HY5" s="1411"/>
      <c r="HZ5" s="1411"/>
      <c r="IA5" s="1411"/>
      <c r="IB5" s="1411"/>
      <c r="IC5" s="1411"/>
      <c r="ID5" s="1411"/>
      <c r="IE5" s="1411"/>
      <c r="IF5" s="1411"/>
      <c r="IG5" s="1411"/>
      <c r="IH5" s="1411"/>
      <c r="II5" s="1411"/>
      <c r="IJ5" s="1411"/>
      <c r="IK5" s="1411"/>
      <c r="IL5" s="1411"/>
      <c r="IM5" s="1411"/>
      <c r="IN5" s="1411"/>
      <c r="IO5" s="1411"/>
      <c r="IP5" s="1411"/>
      <c r="IQ5" s="1411"/>
      <c r="IR5" s="1411"/>
      <c r="IS5" s="1411"/>
      <c r="IT5" s="1411"/>
      <c r="IU5" s="1411"/>
    </row>
    <row r="6" spans="1:256" s="1414" customFormat="1" ht="51.75" thickBot="1">
      <c r="A6" s="2288" t="s">
        <v>653</v>
      </c>
      <c r="B6" s="1419" t="s">
        <v>654</v>
      </c>
      <c r="C6" s="2297">
        <v>0.16525799775728101</v>
      </c>
      <c r="D6" s="2298"/>
      <c r="E6" s="2298"/>
      <c r="F6" s="2298"/>
      <c r="G6" s="2298"/>
      <c r="H6" s="2298"/>
      <c r="I6" s="2299"/>
      <c r="J6" s="1411"/>
      <c r="K6" s="1420"/>
      <c r="L6" s="1411"/>
      <c r="M6" s="1411"/>
      <c r="N6" s="1411"/>
      <c r="O6" s="1411"/>
      <c r="P6" s="1411"/>
      <c r="Q6" s="1411"/>
      <c r="R6" s="1411"/>
      <c r="S6" s="1411"/>
      <c r="T6" s="1411"/>
      <c r="U6" s="1411"/>
      <c r="V6" s="1411"/>
      <c r="W6" s="1411"/>
      <c r="X6" s="1411"/>
      <c r="Y6" s="1411"/>
      <c r="Z6" s="1411"/>
      <c r="AA6" s="1411"/>
      <c r="AB6" s="1411"/>
      <c r="AC6" s="1411"/>
      <c r="AD6" s="1411"/>
      <c r="AE6" s="1411"/>
      <c r="AF6" s="1411"/>
      <c r="AG6" s="1411"/>
      <c r="AH6" s="1411"/>
      <c r="AI6" s="1411"/>
      <c r="AJ6" s="1411"/>
      <c r="AK6" s="1411"/>
      <c r="AL6" s="1411"/>
      <c r="AM6" s="1411"/>
      <c r="AN6" s="1411"/>
      <c r="AO6" s="1411"/>
      <c r="AP6" s="1411"/>
      <c r="AQ6" s="1411"/>
      <c r="AR6" s="1411"/>
      <c r="AS6" s="1411"/>
      <c r="AT6" s="1411"/>
      <c r="AU6" s="1411"/>
      <c r="AV6" s="1411"/>
      <c r="AW6" s="1411"/>
      <c r="AX6" s="1411"/>
      <c r="AY6" s="1411"/>
      <c r="AZ6" s="1411"/>
      <c r="BA6" s="1411"/>
      <c r="BB6" s="1411"/>
      <c r="BC6" s="1411"/>
      <c r="BD6" s="1411"/>
      <c r="BE6" s="1411"/>
      <c r="BF6" s="1411"/>
      <c r="BG6" s="1411"/>
      <c r="BH6" s="1411"/>
      <c r="BI6" s="1411"/>
      <c r="BJ6" s="1411"/>
      <c r="BK6" s="1411"/>
      <c r="BL6" s="1411"/>
      <c r="BM6" s="1411"/>
      <c r="BN6" s="1411"/>
      <c r="BO6" s="1411"/>
      <c r="BP6" s="1411"/>
      <c r="BQ6" s="1411"/>
      <c r="BR6" s="1411"/>
      <c r="BS6" s="1411"/>
      <c r="BT6" s="1411"/>
      <c r="BU6" s="1411"/>
      <c r="BV6" s="1411"/>
      <c r="BW6" s="1411"/>
      <c r="BX6" s="1411"/>
      <c r="BY6" s="1411"/>
      <c r="BZ6" s="1411"/>
      <c r="CA6" s="1411"/>
      <c r="CB6" s="1411"/>
      <c r="CC6" s="1411"/>
      <c r="CD6" s="1411"/>
      <c r="CE6" s="1411"/>
      <c r="CF6" s="1411"/>
      <c r="CG6" s="1411"/>
      <c r="CH6" s="1411"/>
      <c r="CI6" s="1411"/>
      <c r="CJ6" s="1411"/>
      <c r="CK6" s="1411"/>
      <c r="CL6" s="1411"/>
      <c r="CM6" s="1411"/>
      <c r="CN6" s="1411"/>
      <c r="CO6" s="1411"/>
      <c r="CP6" s="1411"/>
      <c r="CQ6" s="1411"/>
      <c r="CR6" s="1411"/>
      <c r="CS6" s="1411"/>
      <c r="CT6" s="1411"/>
      <c r="CU6" s="1411"/>
      <c r="CV6" s="1411"/>
      <c r="CW6" s="1411"/>
      <c r="CX6" s="1411"/>
      <c r="CY6" s="1411"/>
      <c r="CZ6" s="1411"/>
      <c r="DA6" s="1411"/>
      <c r="DB6" s="1411"/>
      <c r="DC6" s="1411"/>
      <c r="DD6" s="1411"/>
      <c r="DE6" s="1411"/>
      <c r="DF6" s="1411"/>
      <c r="DG6" s="1411"/>
      <c r="DH6" s="1411"/>
      <c r="DI6" s="1411"/>
      <c r="DJ6" s="1411"/>
      <c r="DK6" s="1411"/>
      <c r="DL6" s="1411"/>
      <c r="DM6" s="1411"/>
      <c r="DN6" s="1411"/>
      <c r="DO6" s="1411"/>
      <c r="DP6" s="1411"/>
      <c r="DQ6" s="1411"/>
      <c r="DR6" s="1411"/>
      <c r="DS6" s="1411"/>
      <c r="DT6" s="1411"/>
      <c r="DU6" s="1411"/>
      <c r="DV6" s="1411"/>
      <c r="DW6" s="1411"/>
      <c r="DX6" s="1411"/>
      <c r="DY6" s="1411"/>
      <c r="DZ6" s="1411"/>
      <c r="EA6" s="1411"/>
      <c r="EB6" s="1411"/>
      <c r="EC6" s="1411"/>
      <c r="ED6" s="1411"/>
      <c r="EE6" s="1411"/>
      <c r="EF6" s="1411"/>
      <c r="EG6" s="1411"/>
      <c r="EH6" s="1411"/>
      <c r="EI6" s="1411"/>
      <c r="EJ6" s="1411"/>
      <c r="EK6" s="1411"/>
      <c r="EL6" s="1411"/>
      <c r="EM6" s="1411"/>
      <c r="EN6" s="1411"/>
      <c r="EO6" s="1411"/>
      <c r="EP6" s="1411"/>
      <c r="EQ6" s="1411"/>
      <c r="ER6" s="1411"/>
      <c r="ES6" s="1411"/>
      <c r="ET6" s="1411"/>
      <c r="EU6" s="1411"/>
      <c r="EV6" s="1411"/>
      <c r="EW6" s="1411"/>
      <c r="EX6" s="1411"/>
      <c r="EY6" s="1411"/>
      <c r="EZ6" s="1411"/>
      <c r="FA6" s="1411"/>
      <c r="FB6" s="1411"/>
      <c r="FC6" s="1411"/>
      <c r="FD6" s="1411"/>
      <c r="FE6" s="1411"/>
      <c r="FF6" s="1411"/>
      <c r="FG6" s="1411"/>
      <c r="FH6" s="1411"/>
      <c r="FI6" s="1411"/>
      <c r="FJ6" s="1411"/>
      <c r="FK6" s="1411"/>
      <c r="FL6" s="1411"/>
      <c r="FM6" s="1411"/>
      <c r="FN6" s="1411"/>
      <c r="FO6" s="1411"/>
      <c r="FP6" s="1411"/>
      <c r="FQ6" s="1411"/>
      <c r="FR6" s="1411"/>
      <c r="FS6" s="1411"/>
      <c r="FT6" s="1411"/>
      <c r="FU6" s="1411"/>
      <c r="FV6" s="1411"/>
      <c r="FW6" s="1411"/>
      <c r="FX6" s="1411"/>
      <c r="FY6" s="1411"/>
      <c r="FZ6" s="1411"/>
      <c r="GA6" s="1411"/>
      <c r="GB6" s="1411"/>
      <c r="GC6" s="1411"/>
      <c r="GD6" s="1411"/>
      <c r="GE6" s="1411"/>
      <c r="GF6" s="1411"/>
      <c r="GG6" s="1411"/>
      <c r="GH6" s="1411"/>
      <c r="GI6" s="1411"/>
      <c r="GJ6" s="1411"/>
      <c r="GK6" s="1411"/>
      <c r="GL6" s="1411"/>
      <c r="GM6" s="1411"/>
      <c r="GN6" s="1411"/>
      <c r="GO6" s="1411"/>
      <c r="GP6" s="1411"/>
      <c r="GQ6" s="1411"/>
      <c r="GR6" s="1411"/>
      <c r="GS6" s="1411"/>
      <c r="GT6" s="1411"/>
      <c r="GU6" s="1411"/>
      <c r="GV6" s="1411"/>
      <c r="GW6" s="1411"/>
      <c r="GX6" s="1411"/>
      <c r="GY6" s="1411"/>
      <c r="GZ6" s="1411"/>
      <c r="HA6" s="1411"/>
      <c r="HB6" s="1411"/>
      <c r="HC6" s="1411"/>
      <c r="HD6" s="1411"/>
      <c r="HE6" s="1411"/>
      <c r="HF6" s="1411"/>
      <c r="HG6" s="1411"/>
      <c r="HH6" s="1411"/>
      <c r="HI6" s="1411"/>
      <c r="HJ6" s="1411"/>
      <c r="HK6" s="1411"/>
      <c r="HL6" s="1411"/>
      <c r="HM6" s="1411"/>
      <c r="HN6" s="1411"/>
      <c r="HO6" s="1411"/>
      <c r="HP6" s="1411"/>
      <c r="HQ6" s="1411"/>
      <c r="HR6" s="1411"/>
      <c r="HS6" s="1411"/>
      <c r="HT6" s="1411"/>
      <c r="HU6" s="1411"/>
      <c r="HV6" s="1411"/>
      <c r="HW6" s="1411"/>
      <c r="HX6" s="1411"/>
      <c r="HY6" s="1411"/>
      <c r="HZ6" s="1411"/>
      <c r="IA6" s="1411"/>
      <c r="IB6" s="1411"/>
      <c r="IC6" s="1411"/>
      <c r="ID6" s="1411"/>
      <c r="IE6" s="1411"/>
      <c r="IF6" s="1411"/>
      <c r="IG6" s="1411"/>
      <c r="IH6" s="1411"/>
      <c r="II6" s="1411"/>
      <c r="IJ6" s="1411"/>
      <c r="IK6" s="1411"/>
      <c r="IL6" s="1411"/>
      <c r="IM6" s="1411"/>
      <c r="IN6" s="1411"/>
      <c r="IO6" s="1411"/>
      <c r="IP6" s="1411"/>
      <c r="IQ6" s="1411"/>
      <c r="IR6" s="1411"/>
      <c r="IS6" s="1411"/>
      <c r="IT6" s="1411"/>
      <c r="IU6" s="1411"/>
    </row>
    <row r="7" spans="1:256" s="1414" customFormat="1" ht="38.25">
      <c r="A7" s="2289"/>
      <c r="B7" s="1421" t="s">
        <v>655</v>
      </c>
      <c r="C7" s="1422">
        <v>0.11553374160679133</v>
      </c>
      <c r="D7" s="1423">
        <v>4.6090920581269311E-2</v>
      </c>
      <c r="E7" s="1423">
        <v>0.10347151403318496</v>
      </c>
      <c r="F7" s="1423">
        <v>7.6564958886900361E-2</v>
      </c>
      <c r="G7" s="1423">
        <v>5.0414795401403104E-2</v>
      </c>
      <c r="H7" s="1423">
        <v>5.1182334158342987E-2</v>
      </c>
      <c r="I7" s="1424">
        <v>8.8210777991346093E-2</v>
      </c>
      <c r="J7" s="1411"/>
      <c r="K7" s="1411"/>
      <c r="L7" s="1425"/>
      <c r="M7" s="1425"/>
      <c r="N7" s="1425"/>
      <c r="O7" s="1425"/>
      <c r="P7" s="1425"/>
      <c r="Q7" s="1425"/>
      <c r="R7" s="1425"/>
      <c r="S7" s="1425"/>
      <c r="T7" s="1425"/>
      <c r="U7" s="1425"/>
      <c r="V7" s="1425"/>
      <c r="W7" s="1425"/>
      <c r="X7" s="1411"/>
      <c r="Y7" s="1411"/>
      <c r="Z7" s="1411"/>
      <c r="AA7" s="1411"/>
      <c r="AB7" s="1411"/>
      <c r="AC7" s="1411"/>
      <c r="AD7" s="1411"/>
      <c r="AE7" s="1411"/>
      <c r="AF7" s="1411"/>
      <c r="AG7" s="1411"/>
      <c r="AH7" s="1411"/>
      <c r="AI7" s="1411"/>
      <c r="AJ7" s="1411"/>
      <c r="AK7" s="1411"/>
      <c r="AL7" s="1411"/>
      <c r="AM7" s="1411"/>
      <c r="AN7" s="1411"/>
      <c r="AO7" s="1411"/>
      <c r="AP7" s="1411"/>
      <c r="AQ7" s="1411"/>
      <c r="AR7" s="1411"/>
      <c r="AS7" s="1411"/>
      <c r="AT7" s="1411"/>
      <c r="AU7" s="1411"/>
      <c r="AV7" s="1411"/>
      <c r="AW7" s="1411"/>
      <c r="AX7" s="1411"/>
      <c r="AY7" s="1411"/>
      <c r="AZ7" s="1411"/>
      <c r="BA7" s="1411"/>
      <c r="BB7" s="1411"/>
      <c r="BC7" s="1411"/>
      <c r="BD7" s="1411"/>
      <c r="BE7" s="1411"/>
      <c r="BF7" s="1411"/>
      <c r="BG7" s="1411"/>
      <c r="BH7" s="1411"/>
      <c r="BI7" s="1411"/>
      <c r="BJ7" s="1411"/>
      <c r="BK7" s="1411"/>
      <c r="BL7" s="1411"/>
      <c r="BM7" s="1411"/>
      <c r="BN7" s="1411"/>
      <c r="BO7" s="1411"/>
      <c r="BP7" s="1411"/>
      <c r="BQ7" s="1411"/>
      <c r="BR7" s="1411"/>
      <c r="BS7" s="1411"/>
      <c r="BT7" s="1411"/>
      <c r="BU7" s="1411"/>
      <c r="BV7" s="1411"/>
      <c r="BW7" s="1411"/>
      <c r="BX7" s="1411"/>
      <c r="BY7" s="1411"/>
      <c r="BZ7" s="1411"/>
      <c r="CA7" s="1411"/>
      <c r="CB7" s="1411"/>
      <c r="CC7" s="1411"/>
      <c r="CD7" s="1411"/>
      <c r="CE7" s="1411"/>
      <c r="CF7" s="1411"/>
      <c r="CG7" s="1411"/>
      <c r="CH7" s="1411"/>
      <c r="CI7" s="1411"/>
      <c r="CJ7" s="1411"/>
      <c r="CK7" s="1411"/>
      <c r="CL7" s="1411"/>
      <c r="CM7" s="1411"/>
      <c r="CN7" s="1411"/>
      <c r="CO7" s="1411"/>
      <c r="CP7" s="1411"/>
      <c r="CQ7" s="1411"/>
      <c r="CR7" s="1411"/>
      <c r="CS7" s="1411"/>
      <c r="CT7" s="1411"/>
      <c r="CU7" s="1411"/>
      <c r="CV7" s="1411"/>
      <c r="CW7" s="1411"/>
      <c r="CX7" s="1411"/>
      <c r="CY7" s="1411"/>
      <c r="CZ7" s="1411"/>
      <c r="DA7" s="1411"/>
      <c r="DB7" s="1411"/>
      <c r="DC7" s="1411"/>
      <c r="DD7" s="1411"/>
      <c r="DE7" s="1411"/>
      <c r="DF7" s="1411"/>
      <c r="DG7" s="1411"/>
      <c r="DH7" s="1411"/>
      <c r="DI7" s="1411"/>
      <c r="DJ7" s="1411"/>
      <c r="DK7" s="1411"/>
      <c r="DL7" s="1411"/>
      <c r="DM7" s="1411"/>
      <c r="DN7" s="1411"/>
      <c r="DO7" s="1411"/>
      <c r="DP7" s="1411"/>
      <c r="DQ7" s="1411"/>
      <c r="DR7" s="1411"/>
      <c r="DS7" s="1411"/>
      <c r="DT7" s="1411"/>
      <c r="DU7" s="1411"/>
      <c r="DV7" s="1411"/>
      <c r="DW7" s="1411"/>
      <c r="DX7" s="1411"/>
      <c r="DY7" s="1411"/>
      <c r="DZ7" s="1411"/>
      <c r="EA7" s="1411"/>
      <c r="EB7" s="1411"/>
      <c r="EC7" s="1411"/>
      <c r="ED7" s="1411"/>
      <c r="EE7" s="1411"/>
      <c r="EF7" s="1411"/>
      <c r="EG7" s="1411"/>
      <c r="EH7" s="1411"/>
      <c r="EI7" s="1411"/>
      <c r="EJ7" s="1411"/>
      <c r="EK7" s="1411"/>
      <c r="EL7" s="1411"/>
      <c r="EM7" s="1411"/>
      <c r="EN7" s="1411"/>
      <c r="EO7" s="1411"/>
      <c r="EP7" s="1411"/>
      <c r="EQ7" s="1411"/>
      <c r="ER7" s="1411"/>
      <c r="ES7" s="1411"/>
      <c r="ET7" s="1411"/>
      <c r="EU7" s="1411"/>
      <c r="EV7" s="1411"/>
      <c r="EW7" s="1411"/>
      <c r="EX7" s="1411"/>
      <c r="EY7" s="1411"/>
      <c r="EZ7" s="1411"/>
      <c r="FA7" s="1411"/>
      <c r="FB7" s="1411"/>
      <c r="FC7" s="1411"/>
      <c r="FD7" s="1411"/>
      <c r="FE7" s="1411"/>
      <c r="FF7" s="1411"/>
      <c r="FG7" s="1411"/>
      <c r="FH7" s="1411"/>
      <c r="FI7" s="1411"/>
      <c r="FJ7" s="1411"/>
      <c r="FK7" s="1411"/>
      <c r="FL7" s="1411"/>
      <c r="FM7" s="1411"/>
      <c r="FN7" s="1411"/>
      <c r="FO7" s="1411"/>
      <c r="FP7" s="1411"/>
      <c r="FQ7" s="1411"/>
      <c r="FR7" s="1411"/>
      <c r="FS7" s="1411"/>
      <c r="FT7" s="1411"/>
      <c r="FU7" s="1411"/>
      <c r="FV7" s="1411"/>
      <c r="FW7" s="1411"/>
      <c r="FX7" s="1411"/>
      <c r="FY7" s="1411"/>
      <c r="FZ7" s="1411"/>
      <c r="GA7" s="1411"/>
      <c r="GB7" s="1411"/>
      <c r="GC7" s="1411"/>
      <c r="GD7" s="1411"/>
      <c r="GE7" s="1411"/>
      <c r="GF7" s="1411"/>
      <c r="GG7" s="1411"/>
      <c r="GH7" s="1411"/>
      <c r="GI7" s="1411"/>
      <c r="GJ7" s="1411"/>
      <c r="GK7" s="1411"/>
      <c r="GL7" s="1411"/>
      <c r="GM7" s="1411"/>
      <c r="GN7" s="1411"/>
      <c r="GO7" s="1411"/>
      <c r="GP7" s="1411"/>
      <c r="GQ7" s="1411"/>
      <c r="GR7" s="1411"/>
      <c r="GS7" s="1411"/>
      <c r="GT7" s="1411"/>
      <c r="GU7" s="1411"/>
      <c r="GV7" s="1411"/>
      <c r="GW7" s="1411"/>
      <c r="GX7" s="1411"/>
      <c r="GY7" s="1411"/>
      <c r="GZ7" s="1411"/>
      <c r="HA7" s="1411"/>
      <c r="HB7" s="1411"/>
      <c r="HC7" s="1411"/>
      <c r="HD7" s="1411"/>
      <c r="HE7" s="1411"/>
      <c r="HF7" s="1411"/>
      <c r="HG7" s="1411"/>
      <c r="HH7" s="1411"/>
      <c r="HI7" s="1411"/>
      <c r="HJ7" s="1411"/>
      <c r="HK7" s="1411"/>
      <c r="HL7" s="1411"/>
      <c r="HM7" s="1411"/>
      <c r="HN7" s="1411"/>
      <c r="HO7" s="1411"/>
      <c r="HP7" s="1411"/>
      <c r="HQ7" s="1411"/>
      <c r="HR7" s="1411"/>
      <c r="HS7" s="1411"/>
      <c r="HT7" s="1411"/>
      <c r="HU7" s="1411"/>
      <c r="HV7" s="1411"/>
      <c r="HW7" s="1411"/>
      <c r="HX7" s="1411"/>
      <c r="HY7" s="1411"/>
      <c r="HZ7" s="1411"/>
      <c r="IA7" s="1411"/>
      <c r="IB7" s="1411"/>
      <c r="IC7" s="1411"/>
      <c r="ID7" s="1411"/>
      <c r="IE7" s="1411"/>
      <c r="IF7" s="1411"/>
      <c r="IG7" s="1411"/>
      <c r="IH7" s="1411"/>
      <c r="II7" s="1411"/>
      <c r="IJ7" s="1411"/>
      <c r="IK7" s="1411"/>
      <c r="IL7" s="1411"/>
      <c r="IM7" s="1411"/>
      <c r="IN7" s="1411"/>
      <c r="IO7" s="1411"/>
      <c r="IP7" s="1411"/>
      <c r="IQ7" s="1411"/>
      <c r="IR7" s="1411"/>
      <c r="IS7" s="1411"/>
      <c r="IT7" s="1411"/>
      <c r="IU7" s="1411"/>
    </row>
    <row r="8" spans="1:256" s="1414" customFormat="1" ht="26.25" thickBot="1">
      <c r="A8" s="2290"/>
      <c r="B8" s="1426" t="s">
        <v>593</v>
      </c>
      <c r="C8" s="1427">
        <v>0.10768828087120104</v>
      </c>
      <c r="D8" s="1428">
        <v>5.7665349430177607E-2</v>
      </c>
      <c r="E8" s="1428">
        <v>8.6841803301483236E-2</v>
      </c>
      <c r="F8" s="1428">
        <v>7.2385413705653323E-2</v>
      </c>
      <c r="G8" s="1428">
        <v>4.0846721061538735E-2</v>
      </c>
      <c r="H8" s="1428">
        <v>4.875119872291267E-2</v>
      </c>
      <c r="I8" s="1429">
        <v>8.0542604115094077E-2</v>
      </c>
      <c r="J8" s="1411"/>
      <c r="K8" s="1411"/>
      <c r="L8" s="1425"/>
      <c r="M8" s="1425"/>
      <c r="N8" s="1425"/>
      <c r="O8" s="1425"/>
      <c r="P8" s="1425"/>
      <c r="Q8" s="1425"/>
      <c r="R8" s="1425"/>
      <c r="S8" s="1425"/>
      <c r="T8" s="1425"/>
      <c r="U8" s="1425"/>
      <c r="V8" s="1425"/>
      <c r="W8" s="1425"/>
      <c r="X8" s="1425"/>
      <c r="Y8" s="1425"/>
      <c r="Z8" s="1425"/>
      <c r="AA8" s="1411"/>
      <c r="AB8" s="1411"/>
      <c r="AC8" s="1411"/>
      <c r="AD8" s="1411"/>
      <c r="AE8" s="1411"/>
      <c r="AF8" s="1411"/>
      <c r="AG8" s="1411"/>
      <c r="AH8" s="1411"/>
      <c r="AI8" s="1411"/>
      <c r="AJ8" s="1411"/>
      <c r="AK8" s="1411"/>
      <c r="AL8" s="1411"/>
      <c r="AM8" s="1411"/>
      <c r="AN8" s="1411"/>
      <c r="AO8" s="1411"/>
      <c r="AP8" s="1411"/>
      <c r="AQ8" s="1411"/>
      <c r="AR8" s="1411"/>
      <c r="AS8" s="1411"/>
      <c r="AT8" s="1411"/>
      <c r="AU8" s="1411"/>
      <c r="AV8" s="1411"/>
      <c r="AW8" s="1411"/>
      <c r="AX8" s="1411"/>
      <c r="AY8" s="1411"/>
      <c r="AZ8" s="1411"/>
      <c r="BA8" s="1411"/>
      <c r="BB8" s="1411"/>
      <c r="BC8" s="1411"/>
      <c r="BD8" s="1411"/>
      <c r="BE8" s="1411"/>
      <c r="BF8" s="1411"/>
      <c r="BG8" s="1411"/>
      <c r="BH8" s="1411"/>
      <c r="BI8" s="1411"/>
      <c r="BJ8" s="1411"/>
      <c r="BK8" s="1411"/>
      <c r="BL8" s="1411"/>
      <c r="BM8" s="1411"/>
      <c r="BN8" s="1411"/>
      <c r="BO8" s="1411"/>
      <c r="BP8" s="1411"/>
      <c r="BQ8" s="1411"/>
      <c r="BR8" s="1411"/>
      <c r="BS8" s="1411"/>
      <c r="BT8" s="1411"/>
      <c r="BU8" s="1411"/>
      <c r="BV8" s="1411"/>
      <c r="BW8" s="1411"/>
      <c r="BX8" s="1411"/>
      <c r="BY8" s="1411"/>
      <c r="BZ8" s="1411"/>
      <c r="CA8" s="1411"/>
      <c r="CB8" s="1411"/>
      <c r="CC8" s="1411"/>
      <c r="CD8" s="1411"/>
      <c r="CE8" s="1411"/>
      <c r="CF8" s="1411"/>
      <c r="CG8" s="1411"/>
      <c r="CH8" s="1411"/>
      <c r="CI8" s="1411"/>
      <c r="CJ8" s="1411"/>
      <c r="CK8" s="1411"/>
      <c r="CL8" s="1411"/>
      <c r="CM8" s="1411"/>
      <c r="CN8" s="1411"/>
      <c r="CO8" s="1411"/>
      <c r="CP8" s="1411"/>
      <c r="CQ8" s="1411"/>
      <c r="CR8" s="1411"/>
      <c r="CS8" s="1411"/>
      <c r="CT8" s="1411"/>
      <c r="CU8" s="1411"/>
      <c r="CV8" s="1411"/>
      <c r="CW8" s="1411"/>
      <c r="CX8" s="1411"/>
      <c r="CY8" s="1411"/>
      <c r="CZ8" s="1411"/>
      <c r="DA8" s="1411"/>
      <c r="DB8" s="1411"/>
      <c r="DC8" s="1411"/>
      <c r="DD8" s="1411"/>
      <c r="DE8" s="1411"/>
      <c r="DF8" s="1411"/>
      <c r="DG8" s="1411"/>
      <c r="DH8" s="1411"/>
      <c r="DI8" s="1411"/>
      <c r="DJ8" s="1411"/>
      <c r="DK8" s="1411"/>
      <c r="DL8" s="1411"/>
      <c r="DM8" s="1411"/>
      <c r="DN8" s="1411"/>
      <c r="DO8" s="1411"/>
      <c r="DP8" s="1411"/>
      <c r="DQ8" s="1411"/>
      <c r="DR8" s="1411"/>
      <c r="DS8" s="1411"/>
      <c r="DT8" s="1411"/>
      <c r="DU8" s="1411"/>
      <c r="DV8" s="1411"/>
      <c r="DW8" s="1411"/>
      <c r="DX8" s="1411"/>
      <c r="DY8" s="1411"/>
      <c r="DZ8" s="1411"/>
      <c r="EA8" s="1411"/>
      <c r="EB8" s="1411"/>
      <c r="EC8" s="1411"/>
      <c r="ED8" s="1411"/>
      <c r="EE8" s="1411"/>
      <c r="EF8" s="1411"/>
      <c r="EG8" s="1411"/>
      <c r="EH8" s="1411"/>
      <c r="EI8" s="1411"/>
      <c r="EJ8" s="1411"/>
      <c r="EK8" s="1411"/>
      <c r="EL8" s="1411"/>
      <c r="EM8" s="1411"/>
      <c r="EN8" s="1411"/>
      <c r="EO8" s="1411"/>
      <c r="EP8" s="1411"/>
      <c r="EQ8" s="1411"/>
      <c r="ER8" s="1411"/>
      <c r="ES8" s="1411"/>
      <c r="ET8" s="1411"/>
      <c r="EU8" s="1411"/>
      <c r="EV8" s="1411"/>
      <c r="EW8" s="1411"/>
      <c r="EX8" s="1411"/>
      <c r="EY8" s="1411"/>
      <c r="EZ8" s="1411"/>
      <c r="FA8" s="1411"/>
      <c r="FB8" s="1411"/>
      <c r="FC8" s="1411"/>
      <c r="FD8" s="1411"/>
      <c r="FE8" s="1411"/>
      <c r="FF8" s="1411"/>
      <c r="FG8" s="1411"/>
      <c r="FH8" s="1411"/>
      <c r="FI8" s="1411"/>
      <c r="FJ8" s="1411"/>
      <c r="FK8" s="1411"/>
      <c r="FL8" s="1411"/>
      <c r="FM8" s="1411"/>
      <c r="FN8" s="1411"/>
      <c r="FO8" s="1411"/>
      <c r="FP8" s="1411"/>
      <c r="FQ8" s="1411"/>
      <c r="FR8" s="1411"/>
      <c r="FS8" s="1411"/>
      <c r="FT8" s="1411"/>
      <c r="FU8" s="1411"/>
      <c r="FV8" s="1411"/>
      <c r="FW8" s="1411"/>
      <c r="FX8" s="1411"/>
      <c r="FY8" s="1411"/>
      <c r="FZ8" s="1411"/>
      <c r="GA8" s="1411"/>
      <c r="GB8" s="1411"/>
      <c r="GC8" s="1411"/>
      <c r="GD8" s="1411"/>
      <c r="GE8" s="1411"/>
      <c r="GF8" s="1411"/>
      <c r="GG8" s="1411"/>
      <c r="GH8" s="1411"/>
      <c r="GI8" s="1411"/>
      <c r="GJ8" s="1411"/>
      <c r="GK8" s="1411"/>
      <c r="GL8" s="1411"/>
      <c r="GM8" s="1411"/>
      <c r="GN8" s="1411"/>
      <c r="GO8" s="1411"/>
      <c r="GP8" s="1411"/>
      <c r="GQ8" s="1411"/>
      <c r="GR8" s="1411"/>
      <c r="GS8" s="1411"/>
      <c r="GT8" s="1411"/>
      <c r="GU8" s="1411"/>
      <c r="GV8" s="1411"/>
      <c r="GW8" s="1411"/>
      <c r="GX8" s="1411"/>
      <c r="GY8" s="1411"/>
      <c r="GZ8" s="1411"/>
      <c r="HA8" s="1411"/>
      <c r="HB8" s="1411"/>
      <c r="HC8" s="1411"/>
      <c r="HD8" s="1411"/>
      <c r="HE8" s="1411"/>
      <c r="HF8" s="1411"/>
      <c r="HG8" s="1411"/>
      <c r="HH8" s="1411"/>
      <c r="HI8" s="1411"/>
      <c r="HJ8" s="1411"/>
      <c r="HK8" s="1411"/>
      <c r="HL8" s="1411"/>
      <c r="HM8" s="1411"/>
      <c r="HN8" s="1411"/>
      <c r="HO8" s="1411"/>
      <c r="HP8" s="1411"/>
      <c r="HQ8" s="1411"/>
      <c r="HR8" s="1411"/>
      <c r="HS8" s="1411"/>
      <c r="HT8" s="1411"/>
      <c r="HU8" s="1411"/>
      <c r="HV8" s="1411"/>
      <c r="HW8" s="1411"/>
      <c r="HX8" s="1411"/>
      <c r="HY8" s="1411"/>
      <c r="HZ8" s="1411"/>
      <c r="IA8" s="1411"/>
      <c r="IB8" s="1411"/>
      <c r="IC8" s="1411"/>
      <c r="ID8" s="1411"/>
      <c r="IE8" s="1411"/>
      <c r="IF8" s="1411"/>
      <c r="IG8" s="1411"/>
      <c r="IH8" s="1411"/>
      <c r="II8" s="1411"/>
      <c r="IJ8" s="1411"/>
      <c r="IK8" s="1411"/>
      <c r="IL8" s="1411"/>
      <c r="IM8" s="1411"/>
      <c r="IN8" s="1411"/>
      <c r="IO8" s="1411"/>
      <c r="IP8" s="1411"/>
      <c r="IQ8" s="1411"/>
      <c r="IR8" s="1411"/>
      <c r="IS8" s="1411"/>
      <c r="IT8" s="1411"/>
      <c r="IU8" s="1411"/>
    </row>
    <row r="9" spans="1:256" s="1414" customFormat="1" ht="51">
      <c r="A9" s="2294" t="s">
        <v>656</v>
      </c>
      <c r="B9" s="1419" t="s">
        <v>654</v>
      </c>
      <c r="C9" s="1422">
        <v>0.16275334972980188</v>
      </c>
      <c r="D9" s="1423">
        <v>0.16505256035853436</v>
      </c>
      <c r="E9" s="1423">
        <v>0.16375699955065601</v>
      </c>
      <c r="F9" s="1423">
        <v>0.16221668886473209</v>
      </c>
      <c r="G9" s="1423">
        <v>0.1646088899672957</v>
      </c>
      <c r="H9" s="1423">
        <v>0.16496127808479036</v>
      </c>
      <c r="I9" s="1424">
        <v>0.15595524886517398</v>
      </c>
      <c r="J9" s="1411"/>
      <c r="K9" s="1411"/>
      <c r="L9" s="1425"/>
      <c r="M9" s="1425"/>
      <c r="N9" s="1425"/>
      <c r="O9" s="1425"/>
      <c r="P9" s="1425"/>
      <c r="Q9" s="1425"/>
      <c r="R9" s="1425"/>
      <c r="S9" s="1425"/>
      <c r="T9" s="1425"/>
      <c r="U9" s="1425"/>
      <c r="V9" s="1425"/>
      <c r="W9" s="1425"/>
      <c r="X9" s="1425"/>
      <c r="Y9" s="1425"/>
      <c r="Z9" s="1425"/>
      <c r="AA9" s="1411"/>
      <c r="AB9" s="1411"/>
      <c r="AC9" s="1411"/>
      <c r="AD9" s="1411"/>
      <c r="AE9" s="1411"/>
      <c r="AF9" s="1411"/>
      <c r="AG9" s="1411"/>
      <c r="AH9" s="1411"/>
      <c r="AI9" s="1411"/>
      <c r="AJ9" s="1411"/>
      <c r="AK9" s="1411"/>
      <c r="AL9" s="1411"/>
      <c r="AM9" s="1411"/>
      <c r="AN9" s="1411"/>
      <c r="AO9" s="1411"/>
      <c r="AP9" s="1411"/>
      <c r="AQ9" s="1411"/>
      <c r="AR9" s="1411"/>
      <c r="AS9" s="1411"/>
      <c r="AT9" s="1411"/>
      <c r="AU9" s="1411"/>
      <c r="AV9" s="1411"/>
      <c r="AW9" s="1411"/>
      <c r="AX9" s="1411"/>
      <c r="AY9" s="1411"/>
      <c r="AZ9" s="1411"/>
      <c r="BA9" s="1411"/>
      <c r="BB9" s="1411"/>
      <c r="BC9" s="1411"/>
      <c r="BD9" s="1411"/>
      <c r="BE9" s="1411"/>
      <c r="BF9" s="1411"/>
      <c r="BG9" s="1411"/>
      <c r="BH9" s="1411"/>
      <c r="BI9" s="1411"/>
      <c r="BJ9" s="1411"/>
      <c r="BK9" s="1411"/>
      <c r="BL9" s="1411"/>
      <c r="BM9" s="1411"/>
      <c r="BN9" s="1411"/>
      <c r="BO9" s="1411"/>
      <c r="BP9" s="1411"/>
      <c r="BQ9" s="1411"/>
      <c r="BR9" s="1411"/>
      <c r="BS9" s="1411"/>
      <c r="BT9" s="1411"/>
      <c r="BU9" s="1411"/>
      <c r="BV9" s="1411"/>
      <c r="BW9" s="1411"/>
      <c r="BX9" s="1411"/>
      <c r="BY9" s="1411"/>
      <c r="BZ9" s="1411"/>
      <c r="CA9" s="1411"/>
      <c r="CB9" s="1411"/>
      <c r="CC9" s="1411"/>
      <c r="CD9" s="1411"/>
      <c r="CE9" s="1411"/>
      <c r="CF9" s="1411"/>
      <c r="CG9" s="1411"/>
      <c r="CH9" s="1411"/>
      <c r="CI9" s="1411"/>
      <c r="CJ9" s="1411"/>
      <c r="CK9" s="1411"/>
      <c r="CL9" s="1411"/>
      <c r="CM9" s="1411"/>
      <c r="CN9" s="1411"/>
      <c r="CO9" s="1411"/>
      <c r="CP9" s="1411"/>
      <c r="CQ9" s="1411"/>
      <c r="CR9" s="1411"/>
      <c r="CS9" s="1411"/>
      <c r="CT9" s="1411"/>
      <c r="CU9" s="1411"/>
      <c r="CV9" s="1411"/>
      <c r="CW9" s="1411"/>
      <c r="CX9" s="1411"/>
      <c r="CY9" s="1411"/>
      <c r="CZ9" s="1411"/>
      <c r="DA9" s="1411"/>
      <c r="DB9" s="1411"/>
      <c r="DC9" s="1411"/>
      <c r="DD9" s="1411"/>
      <c r="DE9" s="1411"/>
      <c r="DF9" s="1411"/>
      <c r="DG9" s="1411"/>
      <c r="DH9" s="1411"/>
      <c r="DI9" s="1411"/>
      <c r="DJ9" s="1411"/>
      <c r="DK9" s="1411"/>
      <c r="DL9" s="1411"/>
      <c r="DM9" s="1411"/>
      <c r="DN9" s="1411"/>
      <c r="DO9" s="1411"/>
      <c r="DP9" s="1411"/>
      <c r="DQ9" s="1411"/>
      <c r="DR9" s="1411"/>
      <c r="DS9" s="1411"/>
      <c r="DT9" s="1411"/>
      <c r="DU9" s="1411"/>
      <c r="DV9" s="1411"/>
      <c r="DW9" s="1411"/>
      <c r="DX9" s="1411"/>
      <c r="DY9" s="1411"/>
      <c r="DZ9" s="1411"/>
      <c r="EA9" s="1411"/>
      <c r="EB9" s="1411"/>
      <c r="EC9" s="1411"/>
      <c r="ED9" s="1411"/>
      <c r="EE9" s="1411"/>
      <c r="EF9" s="1411"/>
      <c r="EG9" s="1411"/>
      <c r="EH9" s="1411"/>
      <c r="EI9" s="1411"/>
      <c r="EJ9" s="1411"/>
      <c r="EK9" s="1411"/>
      <c r="EL9" s="1411"/>
      <c r="EM9" s="1411"/>
      <c r="EN9" s="1411"/>
      <c r="EO9" s="1411"/>
      <c r="EP9" s="1411"/>
      <c r="EQ9" s="1411"/>
      <c r="ER9" s="1411"/>
      <c r="ES9" s="1411"/>
      <c r="ET9" s="1411"/>
      <c r="EU9" s="1411"/>
      <c r="EV9" s="1411"/>
      <c r="EW9" s="1411"/>
      <c r="EX9" s="1411"/>
      <c r="EY9" s="1411"/>
      <c r="EZ9" s="1411"/>
      <c r="FA9" s="1411"/>
      <c r="FB9" s="1411"/>
      <c r="FC9" s="1411"/>
      <c r="FD9" s="1411"/>
      <c r="FE9" s="1411"/>
      <c r="FF9" s="1411"/>
      <c r="FG9" s="1411"/>
      <c r="FH9" s="1411"/>
      <c r="FI9" s="1411"/>
      <c r="FJ9" s="1411"/>
      <c r="FK9" s="1411"/>
      <c r="FL9" s="1411"/>
      <c r="FM9" s="1411"/>
      <c r="FN9" s="1411"/>
      <c r="FO9" s="1411"/>
      <c r="FP9" s="1411"/>
      <c r="FQ9" s="1411"/>
      <c r="FR9" s="1411"/>
      <c r="FS9" s="1411"/>
      <c r="FT9" s="1411"/>
      <c r="FU9" s="1411"/>
      <c r="FV9" s="1411"/>
      <c r="FW9" s="1411"/>
      <c r="FX9" s="1411"/>
      <c r="FY9" s="1411"/>
      <c r="FZ9" s="1411"/>
      <c r="GA9" s="1411"/>
      <c r="GB9" s="1411"/>
      <c r="GC9" s="1411"/>
      <c r="GD9" s="1411"/>
      <c r="GE9" s="1411"/>
      <c r="GF9" s="1411"/>
      <c r="GG9" s="1411"/>
      <c r="GH9" s="1411"/>
      <c r="GI9" s="1411"/>
      <c r="GJ9" s="1411"/>
      <c r="GK9" s="1411"/>
      <c r="GL9" s="1411"/>
      <c r="GM9" s="1411"/>
      <c r="GN9" s="1411"/>
      <c r="GO9" s="1411"/>
      <c r="GP9" s="1411"/>
      <c r="GQ9" s="1411"/>
      <c r="GR9" s="1411"/>
      <c r="GS9" s="1411"/>
      <c r="GT9" s="1411"/>
      <c r="GU9" s="1411"/>
      <c r="GV9" s="1411"/>
      <c r="GW9" s="1411"/>
      <c r="GX9" s="1411"/>
      <c r="GY9" s="1411"/>
      <c r="GZ9" s="1411"/>
      <c r="HA9" s="1411"/>
      <c r="HB9" s="1411"/>
      <c r="HC9" s="1411"/>
      <c r="HD9" s="1411"/>
      <c r="HE9" s="1411"/>
      <c r="HF9" s="1411"/>
      <c r="HG9" s="1411"/>
      <c r="HH9" s="1411"/>
      <c r="HI9" s="1411"/>
      <c r="HJ9" s="1411"/>
      <c r="HK9" s="1411"/>
      <c r="HL9" s="1411"/>
      <c r="HM9" s="1411"/>
      <c r="HN9" s="1411"/>
      <c r="HO9" s="1411"/>
      <c r="HP9" s="1411"/>
      <c r="HQ9" s="1411"/>
      <c r="HR9" s="1411"/>
      <c r="HS9" s="1411"/>
      <c r="HT9" s="1411"/>
      <c r="HU9" s="1411"/>
      <c r="HV9" s="1411"/>
      <c r="HW9" s="1411"/>
      <c r="HX9" s="1411"/>
      <c r="HY9" s="1411"/>
      <c r="HZ9" s="1411"/>
      <c r="IA9" s="1411"/>
      <c r="IB9" s="1411"/>
      <c r="IC9" s="1411"/>
      <c r="ID9" s="1411"/>
      <c r="IE9" s="1411"/>
      <c r="IF9" s="1411"/>
      <c r="IG9" s="1411"/>
      <c r="IH9" s="1411"/>
      <c r="II9" s="1411"/>
      <c r="IJ9" s="1411"/>
      <c r="IK9" s="1411"/>
      <c r="IL9" s="1411"/>
      <c r="IM9" s="1411"/>
      <c r="IN9" s="1411"/>
      <c r="IO9" s="1411"/>
      <c r="IP9" s="1411"/>
      <c r="IQ9" s="1411"/>
      <c r="IR9" s="1411"/>
      <c r="IS9" s="1411"/>
      <c r="IT9" s="1411"/>
      <c r="IU9" s="1411"/>
    </row>
    <row r="10" spans="1:256" s="1414" customFormat="1" ht="38.25">
      <c r="A10" s="2289"/>
      <c r="B10" s="1421" t="s">
        <v>655</v>
      </c>
      <c r="C10" s="1430">
        <v>0.16831139575051673</v>
      </c>
      <c r="D10" s="1431">
        <v>0.104712217026026</v>
      </c>
      <c r="E10" s="1431">
        <v>0.15486950945606179</v>
      </c>
      <c r="F10" s="1431">
        <v>0.12953076781615513</v>
      </c>
      <c r="G10" s="1431">
        <v>0.10177948321047231</v>
      </c>
      <c r="H10" s="1431">
        <v>0.10563217166983965</v>
      </c>
      <c r="I10" s="1432">
        <v>0.14104355330279483</v>
      </c>
      <c r="J10" s="1411"/>
      <c r="K10" s="1411"/>
      <c r="L10" s="1411"/>
      <c r="M10" s="1411"/>
      <c r="N10" s="1411"/>
      <c r="O10" s="1411"/>
      <c r="P10" s="1411"/>
      <c r="Q10" s="1411"/>
      <c r="R10" s="1411"/>
      <c r="S10" s="1411"/>
      <c r="T10" s="1411"/>
      <c r="U10" s="1411"/>
      <c r="V10" s="1411"/>
      <c r="W10" s="1411"/>
      <c r="X10" s="1411"/>
      <c r="Y10" s="1411"/>
      <c r="Z10" s="1411"/>
      <c r="AA10" s="1411"/>
      <c r="AB10" s="1411"/>
      <c r="AC10" s="1411"/>
      <c r="AD10" s="1411"/>
      <c r="AE10" s="1411"/>
      <c r="AF10" s="1411"/>
      <c r="AG10" s="1411"/>
      <c r="AH10" s="1411"/>
      <c r="AI10" s="1411"/>
      <c r="AJ10" s="1411"/>
      <c r="AK10" s="1411"/>
      <c r="AL10" s="1411"/>
      <c r="AM10" s="1411"/>
      <c r="AN10" s="1411"/>
      <c r="AO10" s="1411"/>
      <c r="AP10" s="1411"/>
      <c r="AQ10" s="1411"/>
      <c r="AR10" s="1411"/>
      <c r="AS10" s="1411"/>
      <c r="AT10" s="1411"/>
      <c r="AU10" s="1411"/>
      <c r="AV10" s="1411"/>
      <c r="AW10" s="1411"/>
      <c r="AX10" s="1411"/>
      <c r="AY10" s="1411"/>
      <c r="AZ10" s="1411"/>
      <c r="BA10" s="1411"/>
      <c r="BB10" s="1411"/>
      <c r="BC10" s="1411"/>
      <c r="BD10" s="1411"/>
      <c r="BE10" s="1411"/>
      <c r="BF10" s="1411"/>
      <c r="BG10" s="1411"/>
      <c r="BH10" s="1411"/>
      <c r="BI10" s="1411"/>
      <c r="BJ10" s="1411"/>
      <c r="BK10" s="1411"/>
      <c r="BL10" s="1411"/>
      <c r="BM10" s="1411"/>
      <c r="BN10" s="1411"/>
      <c r="BO10" s="1411"/>
      <c r="BP10" s="1411"/>
      <c r="BQ10" s="1411"/>
      <c r="BR10" s="1411"/>
      <c r="BS10" s="1411"/>
      <c r="BT10" s="1411"/>
      <c r="BU10" s="1411"/>
      <c r="BV10" s="1411"/>
      <c r="BW10" s="1411"/>
      <c r="BX10" s="1411"/>
      <c r="BY10" s="1411"/>
      <c r="BZ10" s="1411"/>
      <c r="CA10" s="1411"/>
      <c r="CB10" s="1411"/>
      <c r="CC10" s="1411"/>
      <c r="CD10" s="1411"/>
      <c r="CE10" s="1411"/>
      <c r="CF10" s="1411"/>
      <c r="CG10" s="1411"/>
      <c r="CH10" s="1411"/>
      <c r="CI10" s="1411"/>
      <c r="CJ10" s="1411"/>
      <c r="CK10" s="1411"/>
      <c r="CL10" s="1411"/>
      <c r="CM10" s="1411"/>
      <c r="CN10" s="1411"/>
      <c r="CO10" s="1411"/>
      <c r="CP10" s="1411"/>
      <c r="CQ10" s="1411"/>
      <c r="CR10" s="1411"/>
      <c r="CS10" s="1411"/>
      <c r="CT10" s="1411"/>
      <c r="CU10" s="1411"/>
      <c r="CV10" s="1411"/>
      <c r="CW10" s="1411"/>
      <c r="CX10" s="1411"/>
      <c r="CY10" s="1411"/>
      <c r="CZ10" s="1411"/>
      <c r="DA10" s="1411"/>
      <c r="DB10" s="1411"/>
      <c r="DC10" s="1411"/>
      <c r="DD10" s="1411"/>
      <c r="DE10" s="1411"/>
      <c r="DF10" s="1411"/>
      <c r="DG10" s="1411"/>
      <c r="DH10" s="1411"/>
      <c r="DI10" s="1411"/>
      <c r="DJ10" s="1411"/>
      <c r="DK10" s="1411"/>
      <c r="DL10" s="1411"/>
      <c r="DM10" s="1411"/>
      <c r="DN10" s="1411"/>
      <c r="DO10" s="1411"/>
      <c r="DP10" s="1411"/>
      <c r="DQ10" s="1411"/>
      <c r="DR10" s="1411"/>
      <c r="DS10" s="1411"/>
      <c r="DT10" s="1411"/>
      <c r="DU10" s="1411"/>
      <c r="DV10" s="1411"/>
      <c r="DW10" s="1411"/>
      <c r="DX10" s="1411"/>
      <c r="DY10" s="1411"/>
      <c r="DZ10" s="1411"/>
      <c r="EA10" s="1411"/>
      <c r="EB10" s="1411"/>
      <c r="EC10" s="1411"/>
      <c r="ED10" s="1411"/>
      <c r="EE10" s="1411"/>
      <c r="EF10" s="1411"/>
      <c r="EG10" s="1411"/>
      <c r="EH10" s="1411"/>
      <c r="EI10" s="1411"/>
      <c r="EJ10" s="1411"/>
      <c r="EK10" s="1411"/>
      <c r="EL10" s="1411"/>
      <c r="EM10" s="1411"/>
      <c r="EN10" s="1411"/>
      <c r="EO10" s="1411"/>
      <c r="EP10" s="1411"/>
      <c r="EQ10" s="1411"/>
      <c r="ER10" s="1411"/>
      <c r="ES10" s="1411"/>
      <c r="ET10" s="1411"/>
      <c r="EU10" s="1411"/>
      <c r="EV10" s="1411"/>
      <c r="EW10" s="1411"/>
      <c r="EX10" s="1411"/>
      <c r="EY10" s="1411"/>
      <c r="EZ10" s="1411"/>
      <c r="FA10" s="1411"/>
      <c r="FB10" s="1411"/>
      <c r="FC10" s="1411"/>
      <c r="FD10" s="1411"/>
      <c r="FE10" s="1411"/>
      <c r="FF10" s="1411"/>
      <c r="FG10" s="1411"/>
      <c r="FH10" s="1411"/>
      <c r="FI10" s="1411"/>
      <c r="FJ10" s="1411"/>
      <c r="FK10" s="1411"/>
      <c r="FL10" s="1411"/>
      <c r="FM10" s="1411"/>
      <c r="FN10" s="1411"/>
      <c r="FO10" s="1411"/>
      <c r="FP10" s="1411"/>
      <c r="FQ10" s="1411"/>
      <c r="FR10" s="1411"/>
      <c r="FS10" s="1411"/>
      <c r="FT10" s="1411"/>
      <c r="FU10" s="1411"/>
      <c r="FV10" s="1411"/>
      <c r="FW10" s="1411"/>
      <c r="FX10" s="1411"/>
      <c r="FY10" s="1411"/>
      <c r="FZ10" s="1411"/>
      <c r="GA10" s="1411"/>
      <c r="GB10" s="1411"/>
      <c r="GC10" s="1411"/>
      <c r="GD10" s="1411"/>
      <c r="GE10" s="1411"/>
      <c r="GF10" s="1411"/>
      <c r="GG10" s="1411"/>
      <c r="GH10" s="1411"/>
      <c r="GI10" s="1411"/>
      <c r="GJ10" s="1411"/>
      <c r="GK10" s="1411"/>
      <c r="GL10" s="1411"/>
      <c r="GM10" s="1411"/>
      <c r="GN10" s="1411"/>
      <c r="GO10" s="1411"/>
      <c r="GP10" s="1411"/>
      <c r="GQ10" s="1411"/>
      <c r="GR10" s="1411"/>
      <c r="GS10" s="1411"/>
      <c r="GT10" s="1411"/>
      <c r="GU10" s="1411"/>
      <c r="GV10" s="1411"/>
      <c r="GW10" s="1411"/>
      <c r="GX10" s="1411"/>
      <c r="GY10" s="1411"/>
      <c r="GZ10" s="1411"/>
      <c r="HA10" s="1411"/>
      <c r="HB10" s="1411"/>
      <c r="HC10" s="1411"/>
      <c r="HD10" s="1411"/>
      <c r="HE10" s="1411"/>
      <c r="HF10" s="1411"/>
      <c r="HG10" s="1411"/>
      <c r="HH10" s="1411"/>
      <c r="HI10" s="1411"/>
      <c r="HJ10" s="1411"/>
      <c r="HK10" s="1411"/>
      <c r="HL10" s="1411"/>
      <c r="HM10" s="1411"/>
      <c r="HN10" s="1411"/>
      <c r="HO10" s="1411"/>
      <c r="HP10" s="1411"/>
      <c r="HQ10" s="1411"/>
      <c r="HR10" s="1411"/>
      <c r="HS10" s="1411"/>
      <c r="HT10" s="1411"/>
      <c r="HU10" s="1411"/>
      <c r="HV10" s="1411"/>
      <c r="HW10" s="1411"/>
      <c r="HX10" s="1411"/>
      <c r="HY10" s="1411"/>
      <c r="HZ10" s="1411"/>
      <c r="IA10" s="1411"/>
      <c r="IB10" s="1411"/>
      <c r="IC10" s="1411"/>
      <c r="ID10" s="1411"/>
      <c r="IE10" s="1411"/>
      <c r="IF10" s="1411"/>
      <c r="IG10" s="1411"/>
      <c r="IH10" s="1411"/>
      <c r="II10" s="1411"/>
      <c r="IJ10" s="1411"/>
      <c r="IK10" s="1411"/>
      <c r="IL10" s="1411"/>
      <c r="IM10" s="1411"/>
      <c r="IN10" s="1411"/>
      <c r="IO10" s="1411"/>
      <c r="IP10" s="1411"/>
      <c r="IQ10" s="1411"/>
      <c r="IR10" s="1411"/>
      <c r="IS10" s="1411"/>
      <c r="IT10" s="1411"/>
      <c r="IU10" s="1411"/>
    </row>
    <row r="11" spans="1:256" s="1414" customFormat="1" ht="26.25" thickBot="1">
      <c r="A11" s="2295"/>
      <c r="B11" s="1426" t="s">
        <v>593</v>
      </c>
      <c r="C11" s="1427">
        <v>0.12671871917670044</v>
      </c>
      <c r="D11" s="1428">
        <v>8.1321915039624118E-2</v>
      </c>
      <c r="E11" s="1428">
        <v>0.10647054740719913</v>
      </c>
      <c r="F11" s="1428">
        <v>9.0773886884017552E-2</v>
      </c>
      <c r="G11" s="1428">
        <v>5.7565654668282916E-2</v>
      </c>
      <c r="H11" s="1428">
        <v>6.6710263806336434E-2</v>
      </c>
      <c r="I11" s="1429">
        <v>9.9860331936144506E-2</v>
      </c>
      <c r="J11" s="1411"/>
      <c r="K11" s="1411"/>
      <c r="L11" s="1411"/>
      <c r="M11" s="1411"/>
      <c r="N11" s="1411"/>
      <c r="O11" s="1411"/>
      <c r="P11" s="1411"/>
      <c r="Q11" s="1411"/>
      <c r="R11" s="1411"/>
      <c r="S11" s="1411"/>
      <c r="T11" s="1411"/>
      <c r="U11" s="1411"/>
      <c r="V11" s="1411"/>
      <c r="W11" s="1411"/>
      <c r="X11" s="1411"/>
      <c r="Y11" s="1411"/>
      <c r="Z11" s="1411"/>
      <c r="AA11" s="1411"/>
      <c r="AB11" s="1411"/>
      <c r="AC11" s="1411"/>
      <c r="AD11" s="1411"/>
      <c r="AE11" s="1411"/>
      <c r="AF11" s="1411"/>
      <c r="AG11" s="1411"/>
      <c r="AH11" s="1411"/>
      <c r="AI11" s="1411"/>
      <c r="AJ11" s="1411"/>
      <c r="AK11" s="1411"/>
      <c r="AL11" s="1411"/>
      <c r="AM11" s="1411"/>
      <c r="AN11" s="1411"/>
      <c r="AO11" s="1411"/>
      <c r="AP11" s="1411"/>
      <c r="AQ11" s="1411"/>
      <c r="AR11" s="1411"/>
      <c r="AS11" s="1411"/>
      <c r="AT11" s="1411"/>
      <c r="AU11" s="1411"/>
      <c r="AV11" s="1411"/>
      <c r="AW11" s="1411"/>
      <c r="AX11" s="1411"/>
      <c r="AY11" s="1411"/>
      <c r="AZ11" s="1411"/>
      <c r="BA11" s="1411"/>
      <c r="BB11" s="1411"/>
      <c r="BC11" s="1411"/>
      <c r="BD11" s="1411"/>
      <c r="BE11" s="1411"/>
      <c r="BF11" s="1411"/>
      <c r="BG11" s="1411"/>
      <c r="BH11" s="1411"/>
      <c r="BI11" s="1411"/>
      <c r="BJ11" s="1411"/>
      <c r="BK11" s="1411"/>
      <c r="BL11" s="1411"/>
      <c r="BM11" s="1411"/>
      <c r="BN11" s="1411"/>
      <c r="BO11" s="1411"/>
      <c r="BP11" s="1411"/>
      <c r="BQ11" s="1411"/>
      <c r="BR11" s="1411"/>
      <c r="BS11" s="1411"/>
      <c r="BT11" s="1411"/>
      <c r="BU11" s="1411"/>
      <c r="BV11" s="1411"/>
      <c r="BW11" s="1411"/>
      <c r="BX11" s="1411"/>
      <c r="BY11" s="1411"/>
      <c r="BZ11" s="1411"/>
      <c r="CA11" s="1411"/>
      <c r="CB11" s="1411"/>
      <c r="CC11" s="1411"/>
      <c r="CD11" s="1411"/>
      <c r="CE11" s="1411"/>
      <c r="CF11" s="1411"/>
      <c r="CG11" s="1411"/>
      <c r="CH11" s="1411"/>
      <c r="CI11" s="1411"/>
      <c r="CJ11" s="1411"/>
      <c r="CK11" s="1411"/>
      <c r="CL11" s="1411"/>
      <c r="CM11" s="1411"/>
      <c r="CN11" s="1411"/>
      <c r="CO11" s="1411"/>
      <c r="CP11" s="1411"/>
      <c r="CQ11" s="1411"/>
      <c r="CR11" s="1411"/>
      <c r="CS11" s="1411"/>
      <c r="CT11" s="1411"/>
      <c r="CU11" s="1411"/>
      <c r="CV11" s="1411"/>
      <c r="CW11" s="1411"/>
      <c r="CX11" s="1411"/>
      <c r="CY11" s="1411"/>
      <c r="CZ11" s="1411"/>
      <c r="DA11" s="1411"/>
      <c r="DB11" s="1411"/>
      <c r="DC11" s="1411"/>
      <c r="DD11" s="1411"/>
      <c r="DE11" s="1411"/>
      <c r="DF11" s="1411"/>
      <c r="DG11" s="1411"/>
      <c r="DH11" s="1411"/>
      <c r="DI11" s="1411"/>
      <c r="DJ11" s="1411"/>
      <c r="DK11" s="1411"/>
      <c r="DL11" s="1411"/>
      <c r="DM11" s="1411"/>
      <c r="DN11" s="1411"/>
      <c r="DO11" s="1411"/>
      <c r="DP11" s="1411"/>
      <c r="DQ11" s="1411"/>
      <c r="DR11" s="1411"/>
      <c r="DS11" s="1411"/>
      <c r="DT11" s="1411"/>
      <c r="DU11" s="1411"/>
      <c r="DV11" s="1411"/>
      <c r="DW11" s="1411"/>
      <c r="DX11" s="1411"/>
      <c r="DY11" s="1411"/>
      <c r="DZ11" s="1411"/>
      <c r="EA11" s="1411"/>
      <c r="EB11" s="1411"/>
      <c r="EC11" s="1411"/>
      <c r="ED11" s="1411"/>
      <c r="EE11" s="1411"/>
      <c r="EF11" s="1411"/>
      <c r="EG11" s="1411"/>
      <c r="EH11" s="1411"/>
      <c r="EI11" s="1411"/>
      <c r="EJ11" s="1411"/>
      <c r="EK11" s="1411"/>
      <c r="EL11" s="1411"/>
      <c r="EM11" s="1411"/>
      <c r="EN11" s="1411"/>
      <c r="EO11" s="1411"/>
      <c r="EP11" s="1411"/>
      <c r="EQ11" s="1411"/>
      <c r="ER11" s="1411"/>
      <c r="ES11" s="1411"/>
      <c r="ET11" s="1411"/>
      <c r="EU11" s="1411"/>
      <c r="EV11" s="1411"/>
      <c r="EW11" s="1411"/>
      <c r="EX11" s="1411"/>
      <c r="EY11" s="1411"/>
      <c r="EZ11" s="1411"/>
      <c r="FA11" s="1411"/>
      <c r="FB11" s="1411"/>
      <c r="FC11" s="1411"/>
      <c r="FD11" s="1411"/>
      <c r="FE11" s="1411"/>
      <c r="FF11" s="1411"/>
      <c r="FG11" s="1411"/>
      <c r="FH11" s="1411"/>
      <c r="FI11" s="1411"/>
      <c r="FJ11" s="1411"/>
      <c r="FK11" s="1411"/>
      <c r="FL11" s="1411"/>
      <c r="FM11" s="1411"/>
      <c r="FN11" s="1411"/>
      <c r="FO11" s="1411"/>
      <c r="FP11" s="1411"/>
      <c r="FQ11" s="1411"/>
      <c r="FR11" s="1411"/>
      <c r="FS11" s="1411"/>
      <c r="FT11" s="1411"/>
      <c r="FU11" s="1411"/>
      <c r="FV11" s="1411"/>
      <c r="FW11" s="1411"/>
      <c r="FX11" s="1411"/>
      <c r="FY11" s="1411"/>
      <c r="FZ11" s="1411"/>
      <c r="GA11" s="1411"/>
      <c r="GB11" s="1411"/>
      <c r="GC11" s="1411"/>
      <c r="GD11" s="1411"/>
      <c r="GE11" s="1411"/>
      <c r="GF11" s="1411"/>
      <c r="GG11" s="1411"/>
      <c r="GH11" s="1411"/>
      <c r="GI11" s="1411"/>
      <c r="GJ11" s="1411"/>
      <c r="GK11" s="1411"/>
      <c r="GL11" s="1411"/>
      <c r="GM11" s="1411"/>
      <c r="GN11" s="1411"/>
      <c r="GO11" s="1411"/>
      <c r="GP11" s="1411"/>
      <c r="GQ11" s="1411"/>
      <c r="GR11" s="1411"/>
      <c r="GS11" s="1411"/>
      <c r="GT11" s="1411"/>
      <c r="GU11" s="1411"/>
      <c r="GV11" s="1411"/>
      <c r="GW11" s="1411"/>
      <c r="GX11" s="1411"/>
      <c r="GY11" s="1411"/>
      <c r="GZ11" s="1411"/>
      <c r="HA11" s="1411"/>
      <c r="HB11" s="1411"/>
      <c r="HC11" s="1411"/>
      <c r="HD11" s="1411"/>
      <c r="HE11" s="1411"/>
      <c r="HF11" s="1411"/>
      <c r="HG11" s="1411"/>
      <c r="HH11" s="1411"/>
      <c r="HI11" s="1411"/>
      <c r="HJ11" s="1411"/>
      <c r="HK11" s="1411"/>
      <c r="HL11" s="1411"/>
      <c r="HM11" s="1411"/>
      <c r="HN11" s="1411"/>
      <c r="HO11" s="1411"/>
      <c r="HP11" s="1411"/>
      <c r="HQ11" s="1411"/>
      <c r="HR11" s="1411"/>
      <c r="HS11" s="1411"/>
      <c r="HT11" s="1411"/>
      <c r="HU11" s="1411"/>
      <c r="HV11" s="1411"/>
      <c r="HW11" s="1411"/>
      <c r="HX11" s="1411"/>
      <c r="HY11" s="1411"/>
      <c r="HZ11" s="1411"/>
      <c r="IA11" s="1411"/>
      <c r="IB11" s="1411"/>
      <c r="IC11" s="1411"/>
      <c r="ID11" s="1411"/>
      <c r="IE11" s="1411"/>
      <c r="IF11" s="1411"/>
      <c r="IG11" s="1411"/>
      <c r="IH11" s="1411"/>
      <c r="II11" s="1411"/>
      <c r="IJ11" s="1411"/>
      <c r="IK11" s="1411"/>
      <c r="IL11" s="1411"/>
      <c r="IM11" s="1411"/>
      <c r="IN11" s="1411"/>
      <c r="IO11" s="1411"/>
      <c r="IP11" s="1411"/>
      <c r="IQ11" s="1411"/>
      <c r="IR11" s="1411"/>
      <c r="IS11" s="1411"/>
      <c r="IT11" s="1411"/>
      <c r="IU11" s="1411"/>
    </row>
    <row r="12" spans="1:256" s="1414" customFormat="1" ht="51">
      <c r="A12" s="2288" t="s">
        <v>657</v>
      </c>
      <c r="B12" s="1419" t="s">
        <v>654</v>
      </c>
      <c r="C12" s="1422">
        <v>0.15774405367484304</v>
      </c>
      <c r="D12" s="1423">
        <v>0.16464168556104053</v>
      </c>
      <c r="E12" s="1423">
        <v>0.16075500313740532</v>
      </c>
      <c r="F12" s="1423">
        <v>0.15613407107963359</v>
      </c>
      <c r="G12" s="1423">
        <v>0.16331067438732441</v>
      </c>
      <c r="H12" s="1423">
        <v>0.1643678387398084</v>
      </c>
      <c r="I12" s="1424">
        <v>0.13734975108095937</v>
      </c>
      <c r="J12" s="1411"/>
      <c r="K12" s="1411"/>
      <c r="L12" s="1425"/>
      <c r="M12" s="1425"/>
      <c r="N12" s="1425"/>
      <c r="O12" s="1425"/>
      <c r="P12" s="1425"/>
      <c r="Q12" s="1425"/>
      <c r="R12" s="1425"/>
      <c r="S12" s="1425"/>
      <c r="T12" s="1425"/>
      <c r="U12" s="1411"/>
      <c r="V12" s="1411"/>
      <c r="W12" s="1411"/>
      <c r="X12" s="1411"/>
      <c r="Y12" s="1411"/>
      <c r="Z12" s="1411"/>
      <c r="AA12" s="1411"/>
      <c r="AB12" s="1411"/>
      <c r="AC12" s="1411"/>
      <c r="AD12" s="1411"/>
      <c r="AE12" s="1411"/>
      <c r="AF12" s="1411"/>
      <c r="AG12" s="1411"/>
      <c r="AH12" s="1411"/>
      <c r="AI12" s="1411"/>
      <c r="AJ12" s="1411"/>
      <c r="AK12" s="1411"/>
      <c r="AL12" s="1411"/>
      <c r="AM12" s="1411"/>
      <c r="AN12" s="1411"/>
      <c r="AO12" s="1411"/>
      <c r="AP12" s="1411"/>
      <c r="AQ12" s="1411"/>
      <c r="AR12" s="1411"/>
      <c r="AS12" s="1411"/>
      <c r="AT12" s="1411"/>
      <c r="AU12" s="1411"/>
      <c r="AV12" s="1411"/>
      <c r="AW12" s="1411"/>
      <c r="AX12" s="1411"/>
      <c r="AY12" s="1411"/>
      <c r="AZ12" s="1411"/>
      <c r="BA12" s="1411"/>
      <c r="BB12" s="1411"/>
      <c r="BC12" s="1411"/>
      <c r="BD12" s="1411"/>
      <c r="BE12" s="1411"/>
      <c r="BF12" s="1411"/>
      <c r="BG12" s="1411"/>
      <c r="BH12" s="1411"/>
      <c r="BI12" s="1411"/>
      <c r="BJ12" s="1411"/>
      <c r="BK12" s="1411"/>
      <c r="BL12" s="1411"/>
      <c r="BM12" s="1411"/>
      <c r="BN12" s="1411"/>
      <c r="BO12" s="1411"/>
      <c r="BP12" s="1411"/>
      <c r="BQ12" s="1411"/>
      <c r="BR12" s="1411"/>
      <c r="BS12" s="1411"/>
      <c r="BT12" s="1411"/>
      <c r="BU12" s="1411"/>
      <c r="BV12" s="1411"/>
      <c r="BW12" s="1411"/>
      <c r="BX12" s="1411"/>
      <c r="BY12" s="1411"/>
      <c r="BZ12" s="1411"/>
      <c r="CA12" s="1411"/>
      <c r="CB12" s="1411"/>
      <c r="CC12" s="1411"/>
      <c r="CD12" s="1411"/>
      <c r="CE12" s="1411"/>
      <c r="CF12" s="1411"/>
      <c r="CG12" s="1411"/>
      <c r="CH12" s="1411"/>
      <c r="CI12" s="1411"/>
      <c r="CJ12" s="1411"/>
      <c r="CK12" s="1411"/>
      <c r="CL12" s="1411"/>
      <c r="CM12" s="1411"/>
      <c r="CN12" s="1411"/>
      <c r="CO12" s="1411"/>
      <c r="CP12" s="1411"/>
      <c r="CQ12" s="1411"/>
      <c r="CR12" s="1411"/>
      <c r="CS12" s="1411"/>
      <c r="CT12" s="1411"/>
      <c r="CU12" s="1411"/>
      <c r="CV12" s="1411"/>
      <c r="CW12" s="1411"/>
      <c r="CX12" s="1411"/>
      <c r="CY12" s="1411"/>
      <c r="CZ12" s="1411"/>
      <c r="DA12" s="1411"/>
      <c r="DB12" s="1411"/>
      <c r="DC12" s="1411"/>
      <c r="DD12" s="1411"/>
      <c r="DE12" s="1411"/>
      <c r="DF12" s="1411"/>
      <c r="DG12" s="1411"/>
      <c r="DH12" s="1411"/>
      <c r="DI12" s="1411"/>
      <c r="DJ12" s="1411"/>
      <c r="DK12" s="1411"/>
      <c r="DL12" s="1411"/>
      <c r="DM12" s="1411"/>
      <c r="DN12" s="1411"/>
      <c r="DO12" s="1411"/>
      <c r="DP12" s="1411"/>
      <c r="DQ12" s="1411"/>
      <c r="DR12" s="1411"/>
      <c r="DS12" s="1411"/>
      <c r="DT12" s="1411"/>
      <c r="DU12" s="1411"/>
      <c r="DV12" s="1411"/>
      <c r="DW12" s="1411"/>
      <c r="DX12" s="1411"/>
      <c r="DY12" s="1411"/>
      <c r="DZ12" s="1411"/>
      <c r="EA12" s="1411"/>
      <c r="EB12" s="1411"/>
      <c r="EC12" s="1411"/>
      <c r="ED12" s="1411"/>
      <c r="EE12" s="1411"/>
      <c r="EF12" s="1411"/>
      <c r="EG12" s="1411"/>
      <c r="EH12" s="1411"/>
      <c r="EI12" s="1411"/>
      <c r="EJ12" s="1411"/>
      <c r="EK12" s="1411"/>
      <c r="EL12" s="1411"/>
      <c r="EM12" s="1411"/>
      <c r="EN12" s="1411"/>
      <c r="EO12" s="1411"/>
      <c r="EP12" s="1411"/>
      <c r="EQ12" s="1411"/>
      <c r="ER12" s="1411"/>
      <c r="ES12" s="1411"/>
      <c r="ET12" s="1411"/>
      <c r="EU12" s="1411"/>
      <c r="EV12" s="1411"/>
      <c r="EW12" s="1411"/>
      <c r="EX12" s="1411"/>
      <c r="EY12" s="1411"/>
      <c r="EZ12" s="1411"/>
      <c r="FA12" s="1411"/>
      <c r="FB12" s="1411"/>
      <c r="FC12" s="1411"/>
      <c r="FD12" s="1411"/>
      <c r="FE12" s="1411"/>
      <c r="FF12" s="1411"/>
      <c r="FG12" s="1411"/>
      <c r="FH12" s="1411"/>
      <c r="FI12" s="1411"/>
      <c r="FJ12" s="1411"/>
      <c r="FK12" s="1411"/>
      <c r="FL12" s="1411"/>
      <c r="FM12" s="1411"/>
      <c r="FN12" s="1411"/>
      <c r="FO12" s="1411"/>
      <c r="FP12" s="1411"/>
      <c r="FQ12" s="1411"/>
      <c r="FR12" s="1411"/>
      <c r="FS12" s="1411"/>
      <c r="FT12" s="1411"/>
      <c r="FU12" s="1411"/>
      <c r="FV12" s="1411"/>
      <c r="FW12" s="1411"/>
      <c r="FX12" s="1411"/>
      <c r="FY12" s="1411"/>
      <c r="FZ12" s="1411"/>
      <c r="GA12" s="1411"/>
      <c r="GB12" s="1411"/>
      <c r="GC12" s="1411"/>
      <c r="GD12" s="1411"/>
      <c r="GE12" s="1411"/>
      <c r="GF12" s="1411"/>
      <c r="GG12" s="1411"/>
      <c r="GH12" s="1411"/>
      <c r="GI12" s="1411"/>
      <c r="GJ12" s="1411"/>
      <c r="GK12" s="1411"/>
      <c r="GL12" s="1411"/>
      <c r="GM12" s="1411"/>
      <c r="GN12" s="1411"/>
      <c r="GO12" s="1411"/>
      <c r="GP12" s="1411"/>
      <c r="GQ12" s="1411"/>
      <c r="GR12" s="1411"/>
      <c r="GS12" s="1411"/>
      <c r="GT12" s="1411"/>
      <c r="GU12" s="1411"/>
      <c r="GV12" s="1411"/>
      <c r="GW12" s="1411"/>
      <c r="GX12" s="1411"/>
      <c r="GY12" s="1411"/>
      <c r="GZ12" s="1411"/>
      <c r="HA12" s="1411"/>
      <c r="HB12" s="1411"/>
      <c r="HC12" s="1411"/>
      <c r="HD12" s="1411"/>
      <c r="HE12" s="1411"/>
      <c r="HF12" s="1411"/>
      <c r="HG12" s="1411"/>
      <c r="HH12" s="1411"/>
      <c r="HI12" s="1411"/>
      <c r="HJ12" s="1411"/>
      <c r="HK12" s="1411"/>
      <c r="HL12" s="1411"/>
      <c r="HM12" s="1411"/>
      <c r="HN12" s="1411"/>
      <c r="HO12" s="1411"/>
      <c r="HP12" s="1411"/>
      <c r="HQ12" s="1411"/>
      <c r="HR12" s="1411"/>
      <c r="HS12" s="1411"/>
      <c r="HT12" s="1411"/>
      <c r="HU12" s="1411"/>
      <c r="HV12" s="1411"/>
      <c r="HW12" s="1411"/>
      <c r="HX12" s="1411"/>
      <c r="HY12" s="1411"/>
      <c r="HZ12" s="1411"/>
      <c r="IA12" s="1411"/>
      <c r="IB12" s="1411"/>
      <c r="IC12" s="1411"/>
      <c r="ID12" s="1411"/>
      <c r="IE12" s="1411"/>
      <c r="IF12" s="1411"/>
      <c r="IG12" s="1411"/>
      <c r="IH12" s="1411"/>
      <c r="II12" s="1411"/>
      <c r="IJ12" s="1411"/>
      <c r="IK12" s="1411"/>
      <c r="IL12" s="1411"/>
      <c r="IM12" s="1411"/>
      <c r="IN12" s="1411"/>
      <c r="IO12" s="1411"/>
      <c r="IP12" s="1411"/>
      <c r="IQ12" s="1411"/>
      <c r="IR12" s="1411"/>
      <c r="IS12" s="1411"/>
      <c r="IT12" s="1411"/>
      <c r="IU12" s="1411"/>
    </row>
    <row r="13" spans="1:256" s="1414" customFormat="1" ht="38.25">
      <c r="A13" s="2289"/>
      <c r="B13" s="1421" t="s">
        <v>655</v>
      </c>
      <c r="C13" s="1430">
        <v>0.27386670403796759</v>
      </c>
      <c r="D13" s="1431">
        <v>0.22195480991553937</v>
      </c>
      <c r="E13" s="1431">
        <v>0.25766550030181534</v>
      </c>
      <c r="F13" s="1431">
        <v>0.23546238567466457</v>
      </c>
      <c r="G13" s="1431">
        <v>0.2045088588286107</v>
      </c>
      <c r="H13" s="1431">
        <v>0.21453184669283301</v>
      </c>
      <c r="I13" s="1431">
        <v>0.24670910392569231</v>
      </c>
      <c r="J13" s="1411"/>
      <c r="K13" s="1411"/>
      <c r="L13" s="1411"/>
      <c r="M13" s="1425"/>
      <c r="N13" s="1425"/>
      <c r="O13" s="1425"/>
      <c r="P13" s="1425"/>
      <c r="Q13" s="1425"/>
      <c r="R13" s="1425"/>
      <c r="S13" s="1425"/>
      <c r="T13" s="1425"/>
      <c r="U13" s="1411"/>
      <c r="V13" s="1411"/>
      <c r="W13" s="1411"/>
      <c r="X13" s="1411"/>
      <c r="Y13" s="1411"/>
      <c r="Z13" s="1411"/>
      <c r="AA13" s="1411"/>
      <c r="AB13" s="1411"/>
      <c r="AC13" s="1411"/>
      <c r="AD13" s="1411"/>
      <c r="AE13" s="1411"/>
      <c r="AF13" s="1411"/>
      <c r="AG13" s="1411"/>
      <c r="AH13" s="1411"/>
      <c r="AI13" s="1411"/>
      <c r="AJ13" s="1411"/>
      <c r="AK13" s="1411"/>
      <c r="AL13" s="1411"/>
      <c r="AM13" s="1411"/>
      <c r="AN13" s="1411"/>
      <c r="AO13" s="1411"/>
      <c r="AP13" s="1411"/>
      <c r="AQ13" s="1411"/>
      <c r="AR13" s="1411"/>
      <c r="AS13" s="1411"/>
      <c r="AT13" s="1411"/>
      <c r="AU13" s="1411"/>
      <c r="AV13" s="1411"/>
      <c r="AW13" s="1411"/>
      <c r="AX13" s="1411"/>
      <c r="AY13" s="1411"/>
      <c r="AZ13" s="1411"/>
      <c r="BA13" s="1411"/>
      <c r="BB13" s="1411"/>
      <c r="BC13" s="1411"/>
      <c r="BD13" s="1411"/>
      <c r="BE13" s="1411"/>
      <c r="BF13" s="1411"/>
      <c r="BG13" s="1411"/>
      <c r="BH13" s="1411"/>
      <c r="BI13" s="1411"/>
      <c r="BJ13" s="1411"/>
      <c r="BK13" s="1411"/>
      <c r="BL13" s="1411"/>
      <c r="BM13" s="1411"/>
      <c r="BN13" s="1411"/>
      <c r="BO13" s="1411"/>
      <c r="BP13" s="1411"/>
      <c r="BQ13" s="1411"/>
      <c r="BR13" s="1411"/>
      <c r="BS13" s="1411"/>
      <c r="BT13" s="1411"/>
      <c r="BU13" s="1411"/>
      <c r="BV13" s="1411"/>
      <c r="BW13" s="1411"/>
      <c r="BX13" s="1411"/>
      <c r="BY13" s="1411"/>
      <c r="BZ13" s="1411"/>
      <c r="CA13" s="1411"/>
      <c r="CB13" s="1411"/>
      <c r="CC13" s="1411"/>
      <c r="CD13" s="1411"/>
      <c r="CE13" s="1411"/>
      <c r="CF13" s="1411"/>
      <c r="CG13" s="1411"/>
      <c r="CH13" s="1411"/>
      <c r="CI13" s="1411"/>
      <c r="CJ13" s="1411"/>
      <c r="CK13" s="1411"/>
      <c r="CL13" s="1411"/>
      <c r="CM13" s="1411"/>
      <c r="CN13" s="1411"/>
      <c r="CO13" s="1411"/>
      <c r="CP13" s="1411"/>
      <c r="CQ13" s="1411"/>
      <c r="CR13" s="1411"/>
      <c r="CS13" s="1411"/>
      <c r="CT13" s="1411"/>
      <c r="CU13" s="1411"/>
      <c r="CV13" s="1411"/>
      <c r="CW13" s="1411"/>
      <c r="CX13" s="1411"/>
      <c r="CY13" s="1411"/>
      <c r="CZ13" s="1411"/>
      <c r="DA13" s="1411"/>
      <c r="DB13" s="1411"/>
      <c r="DC13" s="1411"/>
      <c r="DD13" s="1411"/>
      <c r="DE13" s="1411"/>
      <c r="DF13" s="1411"/>
      <c r="DG13" s="1411"/>
      <c r="DH13" s="1411"/>
      <c r="DI13" s="1411"/>
      <c r="DJ13" s="1411"/>
      <c r="DK13" s="1411"/>
      <c r="DL13" s="1411"/>
      <c r="DM13" s="1411"/>
      <c r="DN13" s="1411"/>
      <c r="DO13" s="1411"/>
      <c r="DP13" s="1411"/>
      <c r="DQ13" s="1411"/>
      <c r="DR13" s="1411"/>
      <c r="DS13" s="1411"/>
      <c r="DT13" s="1411"/>
      <c r="DU13" s="1411"/>
      <c r="DV13" s="1411"/>
      <c r="DW13" s="1411"/>
      <c r="DX13" s="1411"/>
      <c r="DY13" s="1411"/>
      <c r="DZ13" s="1411"/>
      <c r="EA13" s="1411"/>
      <c r="EB13" s="1411"/>
      <c r="EC13" s="1411"/>
      <c r="ED13" s="1411"/>
      <c r="EE13" s="1411"/>
      <c r="EF13" s="1411"/>
      <c r="EG13" s="1411"/>
      <c r="EH13" s="1411"/>
      <c r="EI13" s="1411"/>
      <c r="EJ13" s="1411"/>
      <c r="EK13" s="1411"/>
      <c r="EL13" s="1411"/>
      <c r="EM13" s="1411"/>
      <c r="EN13" s="1411"/>
      <c r="EO13" s="1411"/>
      <c r="EP13" s="1411"/>
      <c r="EQ13" s="1411"/>
      <c r="ER13" s="1411"/>
      <c r="ES13" s="1411"/>
      <c r="ET13" s="1411"/>
      <c r="EU13" s="1411"/>
      <c r="EV13" s="1411"/>
      <c r="EW13" s="1411"/>
      <c r="EX13" s="1411"/>
      <c r="EY13" s="1411"/>
      <c r="EZ13" s="1411"/>
      <c r="FA13" s="1411"/>
      <c r="FB13" s="1411"/>
      <c r="FC13" s="1411"/>
      <c r="FD13" s="1411"/>
      <c r="FE13" s="1411"/>
      <c r="FF13" s="1411"/>
      <c r="FG13" s="1411"/>
      <c r="FH13" s="1411"/>
      <c r="FI13" s="1411"/>
      <c r="FJ13" s="1411"/>
      <c r="FK13" s="1411"/>
      <c r="FL13" s="1411"/>
      <c r="FM13" s="1411"/>
      <c r="FN13" s="1411"/>
      <c r="FO13" s="1411"/>
      <c r="FP13" s="1411"/>
      <c r="FQ13" s="1411"/>
      <c r="FR13" s="1411"/>
      <c r="FS13" s="1411"/>
      <c r="FT13" s="1411"/>
      <c r="FU13" s="1411"/>
      <c r="FV13" s="1411"/>
      <c r="FW13" s="1411"/>
      <c r="FX13" s="1411"/>
      <c r="FY13" s="1411"/>
      <c r="FZ13" s="1411"/>
      <c r="GA13" s="1411"/>
      <c r="GB13" s="1411"/>
      <c r="GC13" s="1411"/>
      <c r="GD13" s="1411"/>
      <c r="GE13" s="1411"/>
      <c r="GF13" s="1411"/>
      <c r="GG13" s="1411"/>
      <c r="GH13" s="1411"/>
      <c r="GI13" s="1411"/>
      <c r="GJ13" s="1411"/>
      <c r="GK13" s="1411"/>
      <c r="GL13" s="1411"/>
      <c r="GM13" s="1411"/>
      <c r="GN13" s="1411"/>
      <c r="GO13" s="1411"/>
      <c r="GP13" s="1411"/>
      <c r="GQ13" s="1411"/>
      <c r="GR13" s="1411"/>
      <c r="GS13" s="1411"/>
      <c r="GT13" s="1411"/>
      <c r="GU13" s="1411"/>
      <c r="GV13" s="1411"/>
      <c r="GW13" s="1411"/>
      <c r="GX13" s="1411"/>
      <c r="GY13" s="1411"/>
      <c r="GZ13" s="1411"/>
      <c r="HA13" s="1411"/>
      <c r="HB13" s="1411"/>
      <c r="HC13" s="1411"/>
      <c r="HD13" s="1411"/>
      <c r="HE13" s="1411"/>
      <c r="HF13" s="1411"/>
      <c r="HG13" s="1411"/>
      <c r="HH13" s="1411"/>
      <c r="HI13" s="1411"/>
      <c r="HJ13" s="1411"/>
      <c r="HK13" s="1411"/>
      <c r="HL13" s="1411"/>
      <c r="HM13" s="1411"/>
      <c r="HN13" s="1411"/>
      <c r="HO13" s="1411"/>
      <c r="HP13" s="1411"/>
      <c r="HQ13" s="1411"/>
      <c r="HR13" s="1411"/>
      <c r="HS13" s="1411"/>
      <c r="HT13" s="1411"/>
      <c r="HU13" s="1411"/>
      <c r="HV13" s="1411"/>
      <c r="HW13" s="1411"/>
      <c r="HX13" s="1411"/>
      <c r="HY13" s="1411"/>
      <c r="HZ13" s="1411"/>
      <c r="IA13" s="1411"/>
      <c r="IB13" s="1411"/>
      <c r="IC13" s="1411"/>
      <c r="ID13" s="1411"/>
      <c r="IE13" s="1411"/>
      <c r="IF13" s="1411"/>
      <c r="IG13" s="1411"/>
      <c r="IH13" s="1411"/>
      <c r="II13" s="1411"/>
      <c r="IJ13" s="1411"/>
      <c r="IK13" s="1411"/>
      <c r="IL13" s="1411"/>
      <c r="IM13" s="1411"/>
      <c r="IN13" s="1411"/>
      <c r="IO13" s="1411"/>
      <c r="IP13" s="1411"/>
      <c r="IQ13" s="1411"/>
      <c r="IR13" s="1411"/>
      <c r="IS13" s="1411"/>
      <c r="IT13" s="1411"/>
      <c r="IU13" s="1411"/>
    </row>
    <row r="14" spans="1:256" s="1414" customFormat="1" ht="26.25" thickBot="1">
      <c r="A14" s="2290"/>
      <c r="B14" s="1426" t="s">
        <v>593</v>
      </c>
      <c r="C14" s="1433">
        <v>0.16477959578769921</v>
      </c>
      <c r="D14" s="1434">
        <v>0.12863504625851718</v>
      </c>
      <c r="E14" s="1434">
        <v>0.14572803561863087</v>
      </c>
      <c r="F14" s="1434">
        <v>0.1275508332407459</v>
      </c>
      <c r="G14" s="1434">
        <v>9.1003521881771229E-2</v>
      </c>
      <c r="H14" s="1434">
        <v>0.10262839397318389</v>
      </c>
      <c r="I14" s="1434">
        <v>0.13849578757824529</v>
      </c>
      <c r="J14" s="1411"/>
      <c r="K14" s="1411"/>
      <c r="L14" s="1411"/>
      <c r="M14" s="1411"/>
      <c r="N14" s="1411"/>
      <c r="O14" s="1411"/>
      <c r="P14" s="1411"/>
      <c r="Q14" s="1411"/>
      <c r="R14" s="1411"/>
      <c r="S14" s="1411"/>
      <c r="T14" s="1411"/>
      <c r="U14" s="1411"/>
      <c r="V14" s="1411"/>
      <c r="W14" s="1411"/>
      <c r="X14" s="1411"/>
      <c r="Y14" s="1411"/>
      <c r="Z14" s="1411"/>
      <c r="AA14" s="1411"/>
      <c r="AB14" s="1411"/>
      <c r="AC14" s="1411"/>
      <c r="AD14" s="1411"/>
      <c r="AE14" s="1411"/>
      <c r="AF14" s="1411"/>
      <c r="AG14" s="1411"/>
      <c r="AH14" s="1411"/>
      <c r="AI14" s="1411"/>
      <c r="AJ14" s="1411"/>
      <c r="AK14" s="1411"/>
      <c r="AL14" s="1411"/>
      <c r="AM14" s="1411"/>
      <c r="AN14" s="1411"/>
      <c r="AO14" s="1411"/>
      <c r="AP14" s="1411"/>
      <c r="AQ14" s="1411"/>
      <c r="AR14" s="1411"/>
      <c r="AS14" s="1411"/>
      <c r="AT14" s="1411"/>
      <c r="AU14" s="1411"/>
      <c r="AV14" s="1411"/>
      <c r="AW14" s="1411"/>
      <c r="AX14" s="1411"/>
      <c r="AY14" s="1411"/>
      <c r="AZ14" s="1411"/>
      <c r="BA14" s="1411"/>
      <c r="BB14" s="1411"/>
      <c r="BC14" s="1411"/>
      <c r="BD14" s="1411"/>
      <c r="BE14" s="1411"/>
      <c r="BF14" s="1411"/>
      <c r="BG14" s="1411"/>
      <c r="BH14" s="1411"/>
      <c r="BI14" s="1411"/>
      <c r="BJ14" s="1411"/>
      <c r="BK14" s="1411"/>
      <c r="BL14" s="1411"/>
      <c r="BM14" s="1411"/>
      <c r="BN14" s="1411"/>
      <c r="BO14" s="1411"/>
      <c r="BP14" s="1411"/>
      <c r="BQ14" s="1411"/>
      <c r="BR14" s="1411"/>
      <c r="BS14" s="1411"/>
      <c r="BT14" s="1411"/>
      <c r="BU14" s="1411"/>
      <c r="BV14" s="1411"/>
      <c r="BW14" s="1411"/>
      <c r="BX14" s="1411"/>
      <c r="BY14" s="1411"/>
      <c r="BZ14" s="1411"/>
      <c r="CA14" s="1411"/>
      <c r="CB14" s="1411"/>
      <c r="CC14" s="1411"/>
      <c r="CD14" s="1411"/>
      <c r="CE14" s="1411"/>
      <c r="CF14" s="1411"/>
      <c r="CG14" s="1411"/>
      <c r="CH14" s="1411"/>
      <c r="CI14" s="1411"/>
      <c r="CJ14" s="1411"/>
      <c r="CK14" s="1411"/>
      <c r="CL14" s="1411"/>
      <c r="CM14" s="1411"/>
      <c r="CN14" s="1411"/>
      <c r="CO14" s="1411"/>
      <c r="CP14" s="1411"/>
      <c r="CQ14" s="1411"/>
      <c r="CR14" s="1411"/>
      <c r="CS14" s="1411"/>
      <c r="CT14" s="1411"/>
      <c r="CU14" s="1411"/>
      <c r="CV14" s="1411"/>
      <c r="CW14" s="1411"/>
      <c r="CX14" s="1411"/>
      <c r="CY14" s="1411"/>
      <c r="CZ14" s="1411"/>
      <c r="DA14" s="1411"/>
      <c r="DB14" s="1411"/>
      <c r="DC14" s="1411"/>
      <c r="DD14" s="1411"/>
      <c r="DE14" s="1411"/>
      <c r="DF14" s="1411"/>
      <c r="DG14" s="1411"/>
      <c r="DH14" s="1411"/>
      <c r="DI14" s="1411"/>
      <c r="DJ14" s="1411"/>
      <c r="DK14" s="1411"/>
      <c r="DL14" s="1411"/>
      <c r="DM14" s="1411"/>
      <c r="DN14" s="1411"/>
      <c r="DO14" s="1411"/>
      <c r="DP14" s="1411"/>
      <c r="DQ14" s="1411"/>
      <c r="DR14" s="1411"/>
      <c r="DS14" s="1411"/>
      <c r="DT14" s="1411"/>
      <c r="DU14" s="1411"/>
      <c r="DV14" s="1411"/>
      <c r="DW14" s="1411"/>
      <c r="DX14" s="1411"/>
      <c r="DY14" s="1411"/>
      <c r="DZ14" s="1411"/>
      <c r="EA14" s="1411"/>
      <c r="EB14" s="1411"/>
      <c r="EC14" s="1411"/>
      <c r="ED14" s="1411"/>
      <c r="EE14" s="1411"/>
      <c r="EF14" s="1411"/>
      <c r="EG14" s="1411"/>
      <c r="EH14" s="1411"/>
      <c r="EI14" s="1411"/>
      <c r="EJ14" s="1411"/>
      <c r="EK14" s="1411"/>
      <c r="EL14" s="1411"/>
      <c r="EM14" s="1411"/>
      <c r="EN14" s="1411"/>
      <c r="EO14" s="1411"/>
      <c r="EP14" s="1411"/>
      <c r="EQ14" s="1411"/>
      <c r="ER14" s="1411"/>
      <c r="ES14" s="1411"/>
      <c r="ET14" s="1411"/>
      <c r="EU14" s="1411"/>
      <c r="EV14" s="1411"/>
      <c r="EW14" s="1411"/>
      <c r="EX14" s="1411"/>
      <c r="EY14" s="1411"/>
      <c r="EZ14" s="1411"/>
      <c r="FA14" s="1411"/>
      <c r="FB14" s="1411"/>
      <c r="FC14" s="1411"/>
      <c r="FD14" s="1411"/>
      <c r="FE14" s="1411"/>
      <c r="FF14" s="1411"/>
      <c r="FG14" s="1411"/>
      <c r="FH14" s="1411"/>
      <c r="FI14" s="1411"/>
      <c r="FJ14" s="1411"/>
      <c r="FK14" s="1411"/>
      <c r="FL14" s="1411"/>
      <c r="FM14" s="1411"/>
      <c r="FN14" s="1411"/>
      <c r="FO14" s="1411"/>
      <c r="FP14" s="1411"/>
      <c r="FQ14" s="1411"/>
      <c r="FR14" s="1411"/>
      <c r="FS14" s="1411"/>
      <c r="FT14" s="1411"/>
      <c r="FU14" s="1411"/>
      <c r="FV14" s="1411"/>
      <c r="FW14" s="1411"/>
      <c r="FX14" s="1411"/>
      <c r="FY14" s="1411"/>
      <c r="FZ14" s="1411"/>
      <c r="GA14" s="1411"/>
      <c r="GB14" s="1411"/>
      <c r="GC14" s="1411"/>
      <c r="GD14" s="1411"/>
      <c r="GE14" s="1411"/>
      <c r="GF14" s="1411"/>
      <c r="GG14" s="1411"/>
      <c r="GH14" s="1411"/>
      <c r="GI14" s="1411"/>
      <c r="GJ14" s="1411"/>
      <c r="GK14" s="1411"/>
      <c r="GL14" s="1411"/>
      <c r="GM14" s="1411"/>
      <c r="GN14" s="1411"/>
      <c r="GO14" s="1411"/>
      <c r="GP14" s="1411"/>
      <c r="GQ14" s="1411"/>
      <c r="GR14" s="1411"/>
      <c r="GS14" s="1411"/>
      <c r="GT14" s="1411"/>
      <c r="GU14" s="1411"/>
      <c r="GV14" s="1411"/>
      <c r="GW14" s="1411"/>
      <c r="GX14" s="1411"/>
      <c r="GY14" s="1411"/>
      <c r="GZ14" s="1411"/>
      <c r="HA14" s="1411"/>
      <c r="HB14" s="1411"/>
      <c r="HC14" s="1411"/>
      <c r="HD14" s="1411"/>
      <c r="HE14" s="1411"/>
      <c r="HF14" s="1411"/>
      <c r="HG14" s="1411"/>
      <c r="HH14" s="1411"/>
      <c r="HI14" s="1411"/>
      <c r="HJ14" s="1411"/>
      <c r="HK14" s="1411"/>
      <c r="HL14" s="1411"/>
      <c r="HM14" s="1411"/>
      <c r="HN14" s="1411"/>
      <c r="HO14" s="1411"/>
      <c r="HP14" s="1411"/>
      <c r="HQ14" s="1411"/>
      <c r="HR14" s="1411"/>
      <c r="HS14" s="1411"/>
      <c r="HT14" s="1411"/>
      <c r="HU14" s="1411"/>
      <c r="HV14" s="1411"/>
      <c r="HW14" s="1411"/>
      <c r="HX14" s="1411"/>
      <c r="HY14" s="1411"/>
      <c r="HZ14" s="1411"/>
      <c r="IA14" s="1411"/>
      <c r="IB14" s="1411"/>
      <c r="IC14" s="1411"/>
      <c r="ID14" s="1411"/>
      <c r="IE14" s="1411"/>
      <c r="IF14" s="1411"/>
      <c r="IG14" s="1411"/>
      <c r="IH14" s="1411"/>
      <c r="II14" s="1411"/>
      <c r="IJ14" s="1411"/>
      <c r="IK14" s="1411"/>
      <c r="IL14" s="1411"/>
      <c r="IM14" s="1411"/>
      <c r="IN14" s="1411"/>
      <c r="IO14" s="1411"/>
      <c r="IP14" s="1411"/>
      <c r="IQ14" s="1411"/>
      <c r="IR14" s="1411"/>
      <c r="IS14" s="1411"/>
      <c r="IT14" s="1411"/>
      <c r="IU14" s="1411"/>
    </row>
    <row r="15" spans="1:256">
      <c r="C15" s="1425"/>
      <c r="D15" s="1425"/>
      <c r="E15" s="1425"/>
      <c r="F15" s="1425"/>
      <c r="G15" s="1425"/>
      <c r="H15" s="1425"/>
      <c r="I15" s="1425"/>
      <c r="J15" s="1425"/>
    </row>
    <row r="16" spans="1:256" s="1414" customFormat="1" ht="15">
      <c r="A16" s="1411"/>
      <c r="B16" s="1425"/>
      <c r="C16" s="1425"/>
      <c r="D16" s="1425"/>
      <c r="E16" s="1425"/>
      <c r="F16" s="1425"/>
      <c r="G16" s="1425"/>
      <c r="H16" s="1425"/>
      <c r="I16" s="1425"/>
      <c r="J16" s="1425"/>
      <c r="K16" s="1411"/>
      <c r="L16" s="1411"/>
      <c r="M16" s="1411"/>
      <c r="N16" s="1411"/>
      <c r="O16" s="1411"/>
      <c r="P16" s="1411"/>
      <c r="Q16" s="1411"/>
      <c r="R16" s="1411"/>
      <c r="S16" s="1411"/>
      <c r="T16" s="1411"/>
      <c r="U16" s="1411"/>
      <c r="V16" s="1411"/>
      <c r="W16" s="1411"/>
      <c r="X16" s="1411"/>
      <c r="Y16" s="1411"/>
      <c r="Z16" s="1411"/>
      <c r="AA16" s="1411"/>
      <c r="AB16" s="1411"/>
      <c r="AC16" s="1411"/>
      <c r="AD16" s="1411"/>
      <c r="AE16" s="1411"/>
      <c r="AF16" s="1411"/>
      <c r="AG16" s="1411"/>
      <c r="AH16" s="1411"/>
      <c r="AI16" s="1411"/>
      <c r="AJ16" s="1411"/>
      <c r="AK16" s="1411"/>
      <c r="AL16" s="1411"/>
      <c r="AM16" s="1411"/>
      <c r="AN16" s="1411"/>
      <c r="AO16" s="1411"/>
      <c r="AP16" s="1411"/>
      <c r="AQ16" s="1411"/>
      <c r="AR16" s="1411"/>
      <c r="AS16" s="1411"/>
      <c r="AT16" s="1411"/>
      <c r="AU16" s="1411"/>
      <c r="AV16" s="1411"/>
      <c r="AW16" s="1411"/>
      <c r="AX16" s="1411"/>
      <c r="AY16" s="1411"/>
      <c r="AZ16" s="1411"/>
      <c r="BA16" s="1411"/>
      <c r="BB16" s="1411"/>
      <c r="BC16" s="1411"/>
      <c r="BD16" s="1411"/>
      <c r="BE16" s="1411"/>
      <c r="BF16" s="1411"/>
      <c r="BG16" s="1411"/>
      <c r="BH16" s="1411"/>
      <c r="BI16" s="1411"/>
      <c r="BJ16" s="1411"/>
      <c r="BK16" s="1411"/>
      <c r="BL16" s="1411"/>
      <c r="BM16" s="1411"/>
      <c r="BN16" s="1411"/>
      <c r="BO16" s="1411"/>
      <c r="BP16" s="1411"/>
      <c r="BQ16" s="1411"/>
      <c r="BR16" s="1411"/>
      <c r="BS16" s="1411"/>
      <c r="BT16" s="1411"/>
      <c r="BU16" s="1411"/>
      <c r="BV16" s="1411"/>
      <c r="BW16" s="1411"/>
      <c r="BX16" s="1411"/>
      <c r="BY16" s="1411"/>
      <c r="BZ16" s="1411"/>
      <c r="CA16" s="1411"/>
      <c r="CB16" s="1411"/>
      <c r="CC16" s="1411"/>
      <c r="CD16" s="1411"/>
      <c r="CE16" s="1411"/>
      <c r="CF16" s="1411"/>
      <c r="CG16" s="1411"/>
      <c r="CH16" s="1411"/>
      <c r="CI16" s="1411"/>
      <c r="CJ16" s="1411"/>
      <c r="CK16" s="1411"/>
      <c r="CL16" s="1411"/>
      <c r="CM16" s="1411"/>
      <c r="CN16" s="1411"/>
      <c r="CO16" s="1411"/>
      <c r="CP16" s="1411"/>
      <c r="CQ16" s="1411"/>
      <c r="CR16" s="1411"/>
      <c r="CS16" s="1411"/>
      <c r="CT16" s="1411"/>
      <c r="CU16" s="1411"/>
      <c r="CV16" s="1411"/>
      <c r="CW16" s="1411"/>
      <c r="CX16" s="1411"/>
      <c r="CY16" s="1411"/>
      <c r="CZ16" s="1411"/>
      <c r="DA16" s="1411"/>
      <c r="DB16" s="1411"/>
      <c r="DC16" s="1411"/>
      <c r="DD16" s="1411"/>
      <c r="DE16" s="1411"/>
      <c r="DF16" s="1411"/>
      <c r="DG16" s="1411"/>
      <c r="DH16" s="1411"/>
      <c r="DI16" s="1411"/>
      <c r="DJ16" s="1411"/>
      <c r="DK16" s="1411"/>
      <c r="DL16" s="1411"/>
      <c r="DM16" s="1411"/>
      <c r="DN16" s="1411"/>
      <c r="DO16" s="1411"/>
      <c r="DP16" s="1411"/>
      <c r="DQ16" s="1411"/>
      <c r="DR16" s="1411"/>
      <c r="DS16" s="1411"/>
      <c r="DT16" s="1411"/>
      <c r="DU16" s="1411"/>
      <c r="DV16" s="1411"/>
      <c r="DW16" s="1411"/>
      <c r="DX16" s="1411"/>
      <c r="DY16" s="1411"/>
      <c r="DZ16" s="1411"/>
      <c r="EA16" s="1411"/>
      <c r="EB16" s="1411"/>
      <c r="EC16" s="1411"/>
      <c r="ED16" s="1411"/>
      <c r="EE16" s="1411"/>
      <c r="EF16" s="1411"/>
      <c r="EG16" s="1411"/>
      <c r="EH16" s="1411"/>
      <c r="EI16" s="1411"/>
      <c r="EJ16" s="1411"/>
      <c r="EK16" s="1411"/>
      <c r="EL16" s="1411"/>
      <c r="EM16" s="1411"/>
      <c r="EN16" s="1411"/>
      <c r="EO16" s="1411"/>
      <c r="EP16" s="1411"/>
      <c r="EQ16" s="1411"/>
      <c r="ER16" s="1411"/>
      <c r="ES16" s="1411"/>
      <c r="ET16" s="1411"/>
      <c r="EU16" s="1411"/>
      <c r="EV16" s="1411"/>
      <c r="EW16" s="1411"/>
      <c r="EX16" s="1411"/>
      <c r="EY16" s="1411"/>
      <c r="EZ16" s="1411"/>
      <c r="FA16" s="1411"/>
      <c r="FB16" s="1411"/>
      <c r="FC16" s="1411"/>
      <c r="FD16" s="1411"/>
      <c r="FE16" s="1411"/>
      <c r="FF16" s="1411"/>
      <c r="FG16" s="1411"/>
      <c r="FH16" s="1411"/>
      <c r="FI16" s="1411"/>
      <c r="FJ16" s="1411"/>
      <c r="FK16" s="1411"/>
      <c r="FL16" s="1411"/>
      <c r="FM16" s="1411"/>
      <c r="FN16" s="1411"/>
      <c r="FO16" s="1411"/>
      <c r="FP16" s="1411"/>
      <c r="FQ16" s="1411"/>
      <c r="FR16" s="1411"/>
      <c r="FS16" s="1411"/>
      <c r="FT16" s="1411"/>
      <c r="FU16" s="1411"/>
      <c r="FV16" s="1411"/>
      <c r="FW16" s="1411"/>
      <c r="FX16" s="1411"/>
      <c r="FY16" s="1411"/>
      <c r="FZ16" s="1411"/>
      <c r="GA16" s="1411"/>
      <c r="GB16" s="1411"/>
      <c r="GC16" s="1411"/>
      <c r="GD16" s="1411"/>
      <c r="GE16" s="1411"/>
      <c r="GF16" s="1411"/>
      <c r="GG16" s="1411"/>
      <c r="GH16" s="1411"/>
      <c r="GI16" s="1411"/>
      <c r="GJ16" s="1411"/>
      <c r="GK16" s="1411"/>
      <c r="GL16" s="1411"/>
      <c r="GM16" s="1411"/>
      <c r="GN16" s="1411"/>
      <c r="GO16" s="1411"/>
      <c r="GP16" s="1411"/>
      <c r="GQ16" s="1411"/>
      <c r="GR16" s="1411"/>
      <c r="GS16" s="1411"/>
      <c r="GT16" s="1411"/>
      <c r="GU16" s="1411"/>
      <c r="GV16" s="1411"/>
      <c r="GW16" s="1411"/>
      <c r="GX16" s="1411"/>
      <c r="GY16" s="1411"/>
      <c r="GZ16" s="1411"/>
      <c r="HA16" s="1411"/>
      <c r="HB16" s="1411"/>
      <c r="HC16" s="1411"/>
      <c r="HD16" s="1411"/>
      <c r="HE16" s="1411"/>
      <c r="HF16" s="1411"/>
      <c r="HG16" s="1411"/>
      <c r="HH16" s="1411"/>
      <c r="HI16" s="1411"/>
      <c r="HJ16" s="1411"/>
      <c r="HK16" s="1411"/>
      <c r="HL16" s="1411"/>
      <c r="HM16" s="1411"/>
      <c r="HN16" s="1411"/>
      <c r="HO16" s="1411"/>
      <c r="HP16" s="1411"/>
      <c r="HQ16" s="1411"/>
      <c r="HR16" s="1411"/>
      <c r="HS16" s="1411"/>
      <c r="HT16" s="1411"/>
      <c r="HU16" s="1411"/>
      <c r="HV16" s="1411"/>
      <c r="HW16" s="1411"/>
      <c r="HX16" s="1411"/>
      <c r="HY16" s="1411"/>
      <c r="HZ16" s="1411"/>
      <c r="IA16" s="1411"/>
      <c r="IB16" s="1411"/>
      <c r="IC16" s="1411"/>
      <c r="ID16" s="1411"/>
      <c r="IE16" s="1411"/>
      <c r="IF16" s="1411"/>
      <c r="IG16" s="1411"/>
      <c r="IH16" s="1411"/>
      <c r="II16" s="1411"/>
      <c r="IJ16" s="1411"/>
      <c r="IK16" s="1411"/>
      <c r="IL16" s="1411"/>
      <c r="IM16" s="1411"/>
      <c r="IN16" s="1411"/>
      <c r="IO16" s="1411"/>
      <c r="IP16" s="1411"/>
      <c r="IQ16" s="1411"/>
      <c r="IR16" s="1411"/>
      <c r="IS16" s="1411"/>
      <c r="IT16" s="1411"/>
      <c r="IU16" s="1411"/>
      <c r="IV16" s="1411"/>
    </row>
    <row r="17" spans="1:256" s="1414" customFormat="1" ht="21.75" customHeight="1">
      <c r="A17" s="2285" t="s">
        <v>658</v>
      </c>
      <c r="B17" s="2285"/>
      <c r="C17" s="2285"/>
      <c r="D17" s="2285"/>
      <c r="E17" s="2285"/>
      <c r="F17" s="2285"/>
      <c r="G17" s="2285"/>
      <c r="H17" s="2285"/>
      <c r="I17" s="2285"/>
      <c r="J17" s="1411"/>
      <c r="K17" s="1411"/>
      <c r="L17" s="1411"/>
      <c r="M17" s="1411"/>
      <c r="N17" s="1411"/>
      <c r="O17" s="1411"/>
      <c r="P17" s="1411"/>
      <c r="Q17" s="1411"/>
      <c r="R17" s="1411"/>
      <c r="S17" s="1411"/>
      <c r="T17" s="1411"/>
      <c r="U17" s="1411"/>
      <c r="V17" s="1411"/>
      <c r="W17" s="1411"/>
      <c r="X17" s="1411"/>
      <c r="Y17" s="1411"/>
      <c r="Z17" s="1411"/>
      <c r="AA17" s="1411"/>
      <c r="AB17" s="1411"/>
      <c r="AC17" s="1411"/>
      <c r="AD17" s="1411"/>
      <c r="AE17" s="1411"/>
      <c r="AF17" s="1411"/>
      <c r="AG17" s="1411"/>
      <c r="AH17" s="1411"/>
      <c r="AI17" s="1411"/>
      <c r="AJ17" s="1411"/>
      <c r="AK17" s="1411"/>
      <c r="AL17" s="1411"/>
      <c r="AM17" s="1411"/>
      <c r="AN17" s="1411"/>
      <c r="AO17" s="1411"/>
      <c r="AP17" s="1411"/>
      <c r="AQ17" s="1411"/>
      <c r="AR17" s="1411"/>
      <c r="AS17" s="1411"/>
      <c r="AT17" s="1411"/>
      <c r="AU17" s="1411"/>
      <c r="AV17" s="1411"/>
      <c r="AW17" s="1411"/>
      <c r="AX17" s="1411"/>
      <c r="AY17" s="1411"/>
      <c r="AZ17" s="1411"/>
      <c r="BA17" s="1411"/>
      <c r="BB17" s="1411"/>
      <c r="BC17" s="1411"/>
      <c r="BD17" s="1411"/>
      <c r="BE17" s="1411"/>
      <c r="BF17" s="1411"/>
      <c r="BG17" s="1411"/>
      <c r="BH17" s="1411"/>
      <c r="BI17" s="1411"/>
      <c r="BJ17" s="1411"/>
      <c r="BK17" s="1411"/>
      <c r="BL17" s="1411"/>
      <c r="BM17" s="1411"/>
      <c r="BN17" s="1411"/>
      <c r="BO17" s="1411"/>
      <c r="BP17" s="1411"/>
      <c r="BQ17" s="1411"/>
      <c r="BR17" s="1411"/>
      <c r="BS17" s="1411"/>
      <c r="BT17" s="1411"/>
      <c r="BU17" s="1411"/>
      <c r="BV17" s="1411"/>
      <c r="BW17" s="1411"/>
      <c r="BX17" s="1411"/>
      <c r="BY17" s="1411"/>
      <c r="BZ17" s="1411"/>
      <c r="CA17" s="1411"/>
      <c r="CB17" s="1411"/>
      <c r="CC17" s="1411"/>
      <c r="CD17" s="1411"/>
      <c r="CE17" s="1411"/>
      <c r="CF17" s="1411"/>
      <c r="CG17" s="1411"/>
      <c r="CH17" s="1411"/>
      <c r="CI17" s="1411"/>
      <c r="CJ17" s="1411"/>
      <c r="CK17" s="1411"/>
      <c r="CL17" s="1411"/>
      <c r="CM17" s="1411"/>
      <c r="CN17" s="1411"/>
      <c r="CO17" s="1411"/>
      <c r="CP17" s="1411"/>
      <c r="CQ17" s="1411"/>
      <c r="CR17" s="1411"/>
      <c r="CS17" s="1411"/>
      <c r="CT17" s="1411"/>
      <c r="CU17" s="1411"/>
      <c r="CV17" s="1411"/>
      <c r="CW17" s="1411"/>
      <c r="CX17" s="1411"/>
      <c r="CY17" s="1411"/>
      <c r="CZ17" s="1411"/>
      <c r="DA17" s="1411"/>
      <c r="DB17" s="1411"/>
      <c r="DC17" s="1411"/>
      <c r="DD17" s="1411"/>
      <c r="DE17" s="1411"/>
      <c r="DF17" s="1411"/>
      <c r="DG17" s="1411"/>
      <c r="DH17" s="1411"/>
      <c r="DI17" s="1411"/>
      <c r="DJ17" s="1411"/>
      <c r="DK17" s="1411"/>
      <c r="DL17" s="1411"/>
      <c r="DM17" s="1411"/>
      <c r="DN17" s="1411"/>
      <c r="DO17" s="1411"/>
      <c r="DP17" s="1411"/>
      <c r="DQ17" s="1411"/>
      <c r="DR17" s="1411"/>
      <c r="DS17" s="1411"/>
      <c r="DT17" s="1411"/>
      <c r="DU17" s="1411"/>
      <c r="DV17" s="1411"/>
      <c r="DW17" s="1411"/>
      <c r="DX17" s="1411"/>
      <c r="DY17" s="1411"/>
      <c r="DZ17" s="1411"/>
      <c r="EA17" s="1411"/>
      <c r="EB17" s="1411"/>
      <c r="EC17" s="1411"/>
      <c r="ED17" s="1411"/>
      <c r="EE17" s="1411"/>
      <c r="EF17" s="1411"/>
      <c r="EG17" s="1411"/>
      <c r="EH17" s="1411"/>
      <c r="EI17" s="1411"/>
      <c r="EJ17" s="1411"/>
      <c r="EK17" s="1411"/>
      <c r="EL17" s="1411"/>
      <c r="EM17" s="1411"/>
      <c r="EN17" s="1411"/>
      <c r="EO17" s="1411"/>
      <c r="EP17" s="1411"/>
      <c r="EQ17" s="1411"/>
      <c r="ER17" s="1411"/>
      <c r="ES17" s="1411"/>
      <c r="ET17" s="1411"/>
      <c r="EU17" s="1411"/>
      <c r="EV17" s="1411"/>
      <c r="EW17" s="1411"/>
      <c r="EX17" s="1411"/>
      <c r="EY17" s="1411"/>
      <c r="EZ17" s="1411"/>
      <c r="FA17" s="1411"/>
      <c r="FB17" s="1411"/>
      <c r="FC17" s="1411"/>
      <c r="FD17" s="1411"/>
      <c r="FE17" s="1411"/>
      <c r="FF17" s="1411"/>
      <c r="FG17" s="1411"/>
      <c r="FH17" s="1411"/>
      <c r="FI17" s="1411"/>
      <c r="FJ17" s="1411"/>
      <c r="FK17" s="1411"/>
      <c r="FL17" s="1411"/>
      <c r="FM17" s="1411"/>
      <c r="FN17" s="1411"/>
      <c r="FO17" s="1411"/>
      <c r="FP17" s="1411"/>
      <c r="FQ17" s="1411"/>
      <c r="FR17" s="1411"/>
      <c r="FS17" s="1411"/>
      <c r="FT17" s="1411"/>
      <c r="FU17" s="1411"/>
      <c r="FV17" s="1411"/>
      <c r="FW17" s="1411"/>
      <c r="FX17" s="1411"/>
      <c r="FY17" s="1411"/>
      <c r="FZ17" s="1411"/>
      <c r="GA17" s="1411"/>
      <c r="GB17" s="1411"/>
      <c r="GC17" s="1411"/>
      <c r="GD17" s="1411"/>
      <c r="GE17" s="1411"/>
      <c r="GF17" s="1411"/>
      <c r="GG17" s="1411"/>
      <c r="GH17" s="1411"/>
      <c r="GI17" s="1411"/>
      <c r="GJ17" s="1411"/>
      <c r="GK17" s="1411"/>
      <c r="GL17" s="1411"/>
      <c r="GM17" s="1411"/>
      <c r="GN17" s="1411"/>
      <c r="GO17" s="1411"/>
      <c r="GP17" s="1411"/>
      <c r="GQ17" s="1411"/>
      <c r="GR17" s="1411"/>
      <c r="GS17" s="1411"/>
      <c r="GT17" s="1411"/>
      <c r="GU17" s="1411"/>
      <c r="GV17" s="1411"/>
      <c r="GW17" s="1411"/>
      <c r="GX17" s="1411"/>
      <c r="GY17" s="1411"/>
      <c r="GZ17" s="1411"/>
      <c r="HA17" s="1411"/>
      <c r="HB17" s="1411"/>
      <c r="HC17" s="1411"/>
      <c r="HD17" s="1411"/>
      <c r="HE17" s="1411"/>
      <c r="HF17" s="1411"/>
      <c r="HG17" s="1411"/>
      <c r="HH17" s="1411"/>
      <c r="HI17" s="1411"/>
      <c r="HJ17" s="1411"/>
      <c r="HK17" s="1411"/>
      <c r="HL17" s="1411"/>
      <c r="HM17" s="1411"/>
      <c r="HN17" s="1411"/>
      <c r="HO17" s="1411"/>
      <c r="HP17" s="1411"/>
      <c r="HQ17" s="1411"/>
      <c r="HR17" s="1411"/>
      <c r="HS17" s="1411"/>
      <c r="HT17" s="1411"/>
      <c r="HU17" s="1411"/>
      <c r="HV17" s="1411"/>
      <c r="HW17" s="1411"/>
      <c r="HX17" s="1411"/>
      <c r="HY17" s="1411"/>
      <c r="HZ17" s="1411"/>
      <c r="IA17" s="1411"/>
      <c r="IB17" s="1411"/>
      <c r="IC17" s="1411"/>
      <c r="ID17" s="1411"/>
      <c r="IE17" s="1411"/>
      <c r="IF17" s="1411"/>
      <c r="IG17" s="1411"/>
      <c r="IH17" s="1411"/>
      <c r="II17" s="1411"/>
      <c r="IJ17" s="1411"/>
      <c r="IK17" s="1411"/>
      <c r="IL17" s="1411"/>
      <c r="IM17" s="1411"/>
      <c r="IN17" s="1411"/>
      <c r="IO17" s="1411"/>
      <c r="IP17" s="1411"/>
      <c r="IQ17" s="1411"/>
      <c r="IR17" s="1411"/>
      <c r="IS17" s="1411"/>
      <c r="IT17" s="1411"/>
      <c r="IU17" s="1411"/>
      <c r="IV17" s="1411"/>
    </row>
    <row r="18" spans="1:256" s="1414" customFormat="1" ht="15.75" thickBot="1">
      <c r="A18" s="1411"/>
      <c r="B18" s="1411"/>
      <c r="C18" s="1411"/>
      <c r="D18" s="1411"/>
      <c r="E18" s="1411"/>
      <c r="F18" s="1411"/>
      <c r="G18" s="1411"/>
      <c r="H18" s="1411"/>
      <c r="I18" s="1411"/>
      <c r="J18" s="1411"/>
      <c r="K18" s="1411"/>
      <c r="L18" s="1411"/>
      <c r="M18" s="1411"/>
      <c r="N18" s="1411"/>
      <c r="O18" s="1411"/>
      <c r="P18" s="1411"/>
      <c r="Q18" s="1411"/>
      <c r="R18" s="1411"/>
      <c r="S18" s="1411"/>
      <c r="T18" s="1411"/>
      <c r="U18" s="1411"/>
      <c r="V18" s="1411"/>
      <c r="W18" s="1411"/>
      <c r="X18" s="1411"/>
      <c r="Y18" s="1411"/>
      <c r="Z18" s="1411"/>
      <c r="AA18" s="1411"/>
      <c r="AB18" s="1411"/>
      <c r="AC18" s="1411"/>
      <c r="AD18" s="1411"/>
      <c r="AE18" s="1411"/>
      <c r="AF18" s="1411"/>
      <c r="AG18" s="1411"/>
      <c r="AH18" s="1411"/>
      <c r="AI18" s="1411"/>
      <c r="AJ18" s="1411"/>
      <c r="AK18" s="1411"/>
      <c r="AL18" s="1411"/>
      <c r="AM18" s="1411"/>
      <c r="AN18" s="1411"/>
      <c r="AO18" s="1411"/>
      <c r="AP18" s="1411"/>
      <c r="AQ18" s="1411"/>
      <c r="AR18" s="1411"/>
      <c r="AS18" s="1411"/>
      <c r="AT18" s="1411"/>
      <c r="AU18" s="1411"/>
      <c r="AV18" s="1411"/>
      <c r="AW18" s="1411"/>
      <c r="AX18" s="1411"/>
      <c r="AY18" s="1411"/>
      <c r="AZ18" s="1411"/>
      <c r="BA18" s="1411"/>
      <c r="BB18" s="1411"/>
      <c r="BC18" s="1411"/>
      <c r="BD18" s="1411"/>
      <c r="BE18" s="1411"/>
      <c r="BF18" s="1411"/>
      <c r="BG18" s="1411"/>
      <c r="BH18" s="1411"/>
      <c r="BI18" s="1411"/>
      <c r="BJ18" s="1411"/>
      <c r="BK18" s="1411"/>
      <c r="BL18" s="1411"/>
      <c r="BM18" s="1411"/>
      <c r="BN18" s="1411"/>
      <c r="BO18" s="1411"/>
      <c r="BP18" s="1411"/>
      <c r="BQ18" s="1411"/>
      <c r="BR18" s="1411"/>
      <c r="BS18" s="1411"/>
      <c r="BT18" s="1411"/>
      <c r="BU18" s="1411"/>
      <c r="BV18" s="1411"/>
      <c r="BW18" s="1411"/>
      <c r="BX18" s="1411"/>
      <c r="BY18" s="1411"/>
      <c r="BZ18" s="1411"/>
      <c r="CA18" s="1411"/>
      <c r="CB18" s="1411"/>
      <c r="CC18" s="1411"/>
      <c r="CD18" s="1411"/>
      <c r="CE18" s="1411"/>
      <c r="CF18" s="1411"/>
      <c r="CG18" s="1411"/>
      <c r="CH18" s="1411"/>
      <c r="CI18" s="1411"/>
      <c r="CJ18" s="1411"/>
      <c r="CK18" s="1411"/>
      <c r="CL18" s="1411"/>
      <c r="CM18" s="1411"/>
      <c r="CN18" s="1411"/>
      <c r="CO18" s="1411"/>
      <c r="CP18" s="1411"/>
      <c r="CQ18" s="1411"/>
      <c r="CR18" s="1411"/>
      <c r="CS18" s="1411"/>
      <c r="CT18" s="1411"/>
      <c r="CU18" s="1411"/>
      <c r="CV18" s="1411"/>
      <c r="CW18" s="1411"/>
      <c r="CX18" s="1411"/>
      <c r="CY18" s="1411"/>
      <c r="CZ18" s="1411"/>
      <c r="DA18" s="1411"/>
      <c r="DB18" s="1411"/>
      <c r="DC18" s="1411"/>
      <c r="DD18" s="1411"/>
      <c r="DE18" s="1411"/>
      <c r="DF18" s="1411"/>
      <c r="DG18" s="1411"/>
      <c r="DH18" s="1411"/>
      <c r="DI18" s="1411"/>
      <c r="DJ18" s="1411"/>
      <c r="DK18" s="1411"/>
      <c r="DL18" s="1411"/>
      <c r="DM18" s="1411"/>
      <c r="DN18" s="1411"/>
      <c r="DO18" s="1411"/>
      <c r="DP18" s="1411"/>
      <c r="DQ18" s="1411"/>
      <c r="DR18" s="1411"/>
      <c r="DS18" s="1411"/>
      <c r="DT18" s="1411"/>
      <c r="DU18" s="1411"/>
      <c r="DV18" s="1411"/>
      <c r="DW18" s="1411"/>
      <c r="DX18" s="1411"/>
      <c r="DY18" s="1411"/>
      <c r="DZ18" s="1411"/>
      <c r="EA18" s="1411"/>
      <c r="EB18" s="1411"/>
      <c r="EC18" s="1411"/>
      <c r="ED18" s="1411"/>
      <c r="EE18" s="1411"/>
      <c r="EF18" s="1411"/>
      <c r="EG18" s="1411"/>
      <c r="EH18" s="1411"/>
      <c r="EI18" s="1411"/>
      <c r="EJ18" s="1411"/>
      <c r="EK18" s="1411"/>
      <c r="EL18" s="1411"/>
      <c r="EM18" s="1411"/>
      <c r="EN18" s="1411"/>
      <c r="EO18" s="1411"/>
      <c r="EP18" s="1411"/>
      <c r="EQ18" s="1411"/>
      <c r="ER18" s="1411"/>
      <c r="ES18" s="1411"/>
      <c r="ET18" s="1411"/>
      <c r="EU18" s="1411"/>
      <c r="EV18" s="1411"/>
      <c r="EW18" s="1411"/>
      <c r="EX18" s="1411"/>
      <c r="EY18" s="1411"/>
      <c r="EZ18" s="1411"/>
      <c r="FA18" s="1411"/>
      <c r="FB18" s="1411"/>
      <c r="FC18" s="1411"/>
      <c r="FD18" s="1411"/>
      <c r="FE18" s="1411"/>
      <c r="FF18" s="1411"/>
      <c r="FG18" s="1411"/>
      <c r="FH18" s="1411"/>
      <c r="FI18" s="1411"/>
      <c r="FJ18" s="1411"/>
      <c r="FK18" s="1411"/>
      <c r="FL18" s="1411"/>
      <c r="FM18" s="1411"/>
      <c r="FN18" s="1411"/>
      <c r="FO18" s="1411"/>
      <c r="FP18" s="1411"/>
      <c r="FQ18" s="1411"/>
      <c r="FR18" s="1411"/>
      <c r="FS18" s="1411"/>
      <c r="FT18" s="1411"/>
      <c r="FU18" s="1411"/>
      <c r="FV18" s="1411"/>
      <c r="FW18" s="1411"/>
      <c r="FX18" s="1411"/>
      <c r="FY18" s="1411"/>
      <c r="FZ18" s="1411"/>
      <c r="GA18" s="1411"/>
      <c r="GB18" s="1411"/>
      <c r="GC18" s="1411"/>
      <c r="GD18" s="1411"/>
      <c r="GE18" s="1411"/>
      <c r="GF18" s="1411"/>
      <c r="GG18" s="1411"/>
      <c r="GH18" s="1411"/>
      <c r="GI18" s="1411"/>
      <c r="GJ18" s="1411"/>
      <c r="GK18" s="1411"/>
      <c r="GL18" s="1411"/>
      <c r="GM18" s="1411"/>
      <c r="GN18" s="1411"/>
      <c r="GO18" s="1411"/>
      <c r="GP18" s="1411"/>
      <c r="GQ18" s="1411"/>
      <c r="GR18" s="1411"/>
      <c r="GS18" s="1411"/>
      <c r="GT18" s="1411"/>
      <c r="GU18" s="1411"/>
      <c r="GV18" s="1411"/>
      <c r="GW18" s="1411"/>
      <c r="GX18" s="1411"/>
      <c r="GY18" s="1411"/>
      <c r="GZ18" s="1411"/>
      <c r="HA18" s="1411"/>
      <c r="HB18" s="1411"/>
      <c r="HC18" s="1411"/>
      <c r="HD18" s="1411"/>
      <c r="HE18" s="1411"/>
      <c r="HF18" s="1411"/>
      <c r="HG18" s="1411"/>
      <c r="HH18" s="1411"/>
      <c r="HI18" s="1411"/>
      <c r="HJ18" s="1411"/>
      <c r="HK18" s="1411"/>
      <c r="HL18" s="1411"/>
      <c r="HM18" s="1411"/>
      <c r="HN18" s="1411"/>
      <c r="HO18" s="1411"/>
      <c r="HP18" s="1411"/>
      <c r="HQ18" s="1411"/>
      <c r="HR18" s="1411"/>
      <c r="HS18" s="1411"/>
      <c r="HT18" s="1411"/>
      <c r="HU18" s="1411"/>
      <c r="HV18" s="1411"/>
      <c r="HW18" s="1411"/>
      <c r="HX18" s="1411"/>
      <c r="HY18" s="1411"/>
      <c r="HZ18" s="1411"/>
      <c r="IA18" s="1411"/>
      <c r="IB18" s="1411"/>
      <c r="IC18" s="1411"/>
      <c r="ID18" s="1411"/>
      <c r="IE18" s="1411"/>
      <c r="IF18" s="1411"/>
      <c r="IG18" s="1411"/>
      <c r="IH18" s="1411"/>
      <c r="II18" s="1411"/>
      <c r="IJ18" s="1411"/>
      <c r="IK18" s="1411"/>
      <c r="IL18" s="1411"/>
      <c r="IM18" s="1411"/>
      <c r="IN18" s="1411"/>
      <c r="IO18" s="1411"/>
      <c r="IP18" s="1411"/>
      <c r="IQ18" s="1411"/>
      <c r="IR18" s="1411"/>
      <c r="IS18" s="1411"/>
      <c r="IT18" s="1411"/>
      <c r="IU18" s="1411"/>
      <c r="IV18" s="1411"/>
    </row>
    <row r="19" spans="1:256" s="1414" customFormat="1" ht="51.75" thickBot="1">
      <c r="A19" s="2286" t="s">
        <v>650</v>
      </c>
      <c r="B19" s="2287"/>
      <c r="C19" s="1435" t="s">
        <v>628</v>
      </c>
      <c r="D19" s="1436" t="s">
        <v>7</v>
      </c>
      <c r="E19" s="1437" t="s">
        <v>659</v>
      </c>
      <c r="F19" s="1436" t="s">
        <v>8</v>
      </c>
      <c r="G19" s="1436" t="s">
        <v>9</v>
      </c>
      <c r="H19" s="1436" t="s">
        <v>11</v>
      </c>
      <c r="I19" s="1438" t="s">
        <v>660</v>
      </c>
      <c r="J19" s="1411"/>
      <c r="K19" s="1411"/>
      <c r="L19" s="1411"/>
      <c r="M19" s="1411"/>
      <c r="N19" s="1411"/>
      <c r="O19" s="1411"/>
      <c r="P19" s="1411"/>
      <c r="Q19" s="1411"/>
      <c r="R19" s="1411"/>
      <c r="S19" s="1411"/>
      <c r="T19" s="1411"/>
      <c r="U19" s="1411"/>
      <c r="V19" s="1411"/>
      <c r="W19" s="1411"/>
      <c r="X19" s="1411"/>
      <c r="Y19" s="1411"/>
      <c r="Z19" s="1411"/>
      <c r="AA19" s="1411"/>
      <c r="AB19" s="1411"/>
      <c r="AC19" s="1411"/>
      <c r="AD19" s="1411"/>
      <c r="AE19" s="1411"/>
      <c r="AF19" s="1411"/>
      <c r="AG19" s="1411"/>
      <c r="AH19" s="1411"/>
      <c r="AI19" s="1411"/>
      <c r="AJ19" s="1411"/>
      <c r="AK19" s="1411"/>
      <c r="AL19" s="1411"/>
      <c r="AM19" s="1411"/>
      <c r="AN19" s="1411"/>
      <c r="AO19" s="1411"/>
      <c r="AP19" s="1411"/>
      <c r="AQ19" s="1411"/>
      <c r="AR19" s="1411"/>
      <c r="AS19" s="1411"/>
      <c r="AT19" s="1411"/>
      <c r="AU19" s="1411"/>
      <c r="AV19" s="1411"/>
      <c r="AW19" s="1411"/>
      <c r="AX19" s="1411"/>
      <c r="AY19" s="1411"/>
      <c r="AZ19" s="1411"/>
      <c r="BA19" s="1411"/>
      <c r="BB19" s="1411"/>
      <c r="BC19" s="1411"/>
      <c r="BD19" s="1411"/>
      <c r="BE19" s="1411"/>
      <c r="BF19" s="1411"/>
      <c r="BG19" s="1411"/>
      <c r="BH19" s="1411"/>
      <c r="BI19" s="1411"/>
      <c r="BJ19" s="1411"/>
      <c r="BK19" s="1411"/>
      <c r="BL19" s="1411"/>
      <c r="BM19" s="1411"/>
      <c r="BN19" s="1411"/>
      <c r="BO19" s="1411"/>
      <c r="BP19" s="1411"/>
      <c r="BQ19" s="1411"/>
      <c r="BR19" s="1411"/>
      <c r="BS19" s="1411"/>
      <c r="BT19" s="1411"/>
      <c r="BU19" s="1411"/>
      <c r="BV19" s="1411"/>
      <c r="BW19" s="1411"/>
      <c r="BX19" s="1411"/>
      <c r="BY19" s="1411"/>
      <c r="BZ19" s="1411"/>
      <c r="CA19" s="1411"/>
      <c r="CB19" s="1411"/>
      <c r="CC19" s="1411"/>
      <c r="CD19" s="1411"/>
      <c r="CE19" s="1411"/>
      <c r="CF19" s="1411"/>
      <c r="CG19" s="1411"/>
      <c r="CH19" s="1411"/>
      <c r="CI19" s="1411"/>
      <c r="CJ19" s="1411"/>
      <c r="CK19" s="1411"/>
      <c r="CL19" s="1411"/>
      <c r="CM19" s="1411"/>
      <c r="CN19" s="1411"/>
      <c r="CO19" s="1411"/>
      <c r="CP19" s="1411"/>
      <c r="CQ19" s="1411"/>
      <c r="CR19" s="1411"/>
      <c r="CS19" s="1411"/>
      <c r="CT19" s="1411"/>
      <c r="CU19" s="1411"/>
      <c r="CV19" s="1411"/>
      <c r="CW19" s="1411"/>
      <c r="CX19" s="1411"/>
      <c r="CY19" s="1411"/>
      <c r="CZ19" s="1411"/>
      <c r="DA19" s="1411"/>
      <c r="DB19" s="1411"/>
      <c r="DC19" s="1411"/>
      <c r="DD19" s="1411"/>
      <c r="DE19" s="1411"/>
      <c r="DF19" s="1411"/>
      <c r="DG19" s="1411"/>
      <c r="DH19" s="1411"/>
      <c r="DI19" s="1411"/>
      <c r="DJ19" s="1411"/>
      <c r="DK19" s="1411"/>
      <c r="DL19" s="1411"/>
      <c r="DM19" s="1411"/>
      <c r="DN19" s="1411"/>
      <c r="DO19" s="1411"/>
      <c r="DP19" s="1411"/>
      <c r="DQ19" s="1411"/>
      <c r="DR19" s="1411"/>
      <c r="DS19" s="1411"/>
      <c r="DT19" s="1411"/>
      <c r="DU19" s="1411"/>
      <c r="DV19" s="1411"/>
      <c r="DW19" s="1411"/>
      <c r="DX19" s="1411"/>
      <c r="DY19" s="1411"/>
      <c r="DZ19" s="1411"/>
      <c r="EA19" s="1411"/>
      <c r="EB19" s="1411"/>
      <c r="EC19" s="1411"/>
      <c r="ED19" s="1411"/>
      <c r="EE19" s="1411"/>
      <c r="EF19" s="1411"/>
      <c r="EG19" s="1411"/>
      <c r="EH19" s="1411"/>
      <c r="EI19" s="1411"/>
      <c r="EJ19" s="1411"/>
      <c r="EK19" s="1411"/>
      <c r="EL19" s="1411"/>
      <c r="EM19" s="1411"/>
      <c r="EN19" s="1411"/>
      <c r="EO19" s="1411"/>
      <c r="EP19" s="1411"/>
      <c r="EQ19" s="1411"/>
      <c r="ER19" s="1411"/>
      <c r="ES19" s="1411"/>
      <c r="ET19" s="1411"/>
      <c r="EU19" s="1411"/>
      <c r="EV19" s="1411"/>
      <c r="EW19" s="1411"/>
      <c r="EX19" s="1411"/>
      <c r="EY19" s="1411"/>
      <c r="EZ19" s="1411"/>
      <c r="FA19" s="1411"/>
      <c r="FB19" s="1411"/>
      <c r="FC19" s="1411"/>
      <c r="FD19" s="1411"/>
      <c r="FE19" s="1411"/>
      <c r="FF19" s="1411"/>
      <c r="FG19" s="1411"/>
      <c r="FH19" s="1411"/>
      <c r="FI19" s="1411"/>
      <c r="FJ19" s="1411"/>
      <c r="FK19" s="1411"/>
      <c r="FL19" s="1411"/>
      <c r="FM19" s="1411"/>
      <c r="FN19" s="1411"/>
      <c r="FO19" s="1411"/>
      <c r="FP19" s="1411"/>
      <c r="FQ19" s="1411"/>
      <c r="FR19" s="1411"/>
      <c r="FS19" s="1411"/>
      <c r="FT19" s="1411"/>
      <c r="FU19" s="1411"/>
      <c r="FV19" s="1411"/>
      <c r="FW19" s="1411"/>
      <c r="FX19" s="1411"/>
      <c r="FY19" s="1411"/>
      <c r="FZ19" s="1411"/>
      <c r="GA19" s="1411"/>
      <c r="GB19" s="1411"/>
      <c r="GC19" s="1411"/>
      <c r="GD19" s="1411"/>
      <c r="GE19" s="1411"/>
      <c r="GF19" s="1411"/>
      <c r="GG19" s="1411"/>
      <c r="GH19" s="1411"/>
      <c r="GI19" s="1411"/>
      <c r="GJ19" s="1411"/>
      <c r="GK19" s="1411"/>
      <c r="GL19" s="1411"/>
      <c r="GM19" s="1411"/>
      <c r="GN19" s="1411"/>
      <c r="GO19" s="1411"/>
      <c r="GP19" s="1411"/>
      <c r="GQ19" s="1411"/>
      <c r="GR19" s="1411"/>
      <c r="GS19" s="1411"/>
      <c r="GT19" s="1411"/>
      <c r="GU19" s="1411"/>
      <c r="GV19" s="1411"/>
      <c r="GW19" s="1411"/>
      <c r="GX19" s="1411"/>
      <c r="GY19" s="1411"/>
      <c r="GZ19" s="1411"/>
      <c r="HA19" s="1411"/>
      <c r="HB19" s="1411"/>
      <c r="HC19" s="1411"/>
      <c r="HD19" s="1411"/>
      <c r="HE19" s="1411"/>
      <c r="HF19" s="1411"/>
      <c r="HG19" s="1411"/>
      <c r="HH19" s="1411"/>
      <c r="HI19" s="1411"/>
      <c r="HJ19" s="1411"/>
      <c r="HK19" s="1411"/>
      <c r="HL19" s="1411"/>
      <c r="HM19" s="1411"/>
      <c r="HN19" s="1411"/>
      <c r="HO19" s="1411"/>
      <c r="HP19" s="1411"/>
      <c r="HQ19" s="1411"/>
      <c r="HR19" s="1411"/>
      <c r="HS19" s="1411"/>
      <c r="HT19" s="1411"/>
      <c r="HU19" s="1411"/>
      <c r="HV19" s="1411"/>
      <c r="HW19" s="1411"/>
      <c r="HX19" s="1411"/>
      <c r="HY19" s="1411"/>
      <c r="HZ19" s="1411"/>
      <c r="IA19" s="1411"/>
      <c r="IB19" s="1411"/>
      <c r="IC19" s="1411"/>
      <c r="ID19" s="1411"/>
      <c r="IE19" s="1411"/>
      <c r="IF19" s="1411"/>
      <c r="IG19" s="1411"/>
      <c r="IH19" s="1411"/>
      <c r="II19" s="1411"/>
      <c r="IJ19" s="1411"/>
      <c r="IK19" s="1411"/>
      <c r="IL19" s="1411"/>
      <c r="IM19" s="1411"/>
      <c r="IN19" s="1411"/>
      <c r="IO19" s="1411"/>
      <c r="IP19" s="1411"/>
      <c r="IQ19" s="1411"/>
      <c r="IR19" s="1411"/>
      <c r="IS19" s="1411"/>
      <c r="IT19" s="1411"/>
      <c r="IU19" s="1411"/>
      <c r="IV19" s="1411"/>
    </row>
    <row r="20" spans="1:256" s="1414" customFormat="1" ht="51.75" thickBot="1">
      <c r="A20" s="2288" t="s">
        <v>653</v>
      </c>
      <c r="B20" s="1419" t="s">
        <v>654</v>
      </c>
      <c r="C20" s="2291">
        <v>0.16525799775728101</v>
      </c>
      <c r="D20" s="2292"/>
      <c r="E20" s="2292"/>
      <c r="F20" s="2292"/>
      <c r="G20" s="2292"/>
      <c r="H20" s="2292"/>
      <c r="I20" s="2293"/>
      <c r="J20" s="1411"/>
      <c r="K20" s="1411"/>
      <c r="L20" s="1411"/>
      <c r="M20" s="1411"/>
      <c r="N20" s="1411"/>
      <c r="O20" s="1411"/>
      <c r="P20" s="1411"/>
      <c r="Q20" s="1411"/>
      <c r="R20" s="1411"/>
      <c r="S20" s="1411"/>
      <c r="T20" s="1411"/>
      <c r="U20" s="1411"/>
      <c r="V20" s="1411"/>
      <c r="W20" s="1411"/>
      <c r="X20" s="1411"/>
      <c r="Y20" s="1411"/>
      <c r="Z20" s="1411"/>
      <c r="AA20" s="1411"/>
      <c r="AB20" s="1411"/>
      <c r="AC20" s="1411"/>
      <c r="AD20" s="1411"/>
      <c r="AE20" s="1411"/>
      <c r="AF20" s="1411"/>
      <c r="AG20" s="1411"/>
      <c r="AH20" s="1411"/>
      <c r="AI20" s="1411"/>
      <c r="AJ20" s="1411"/>
      <c r="AK20" s="1411"/>
      <c r="AL20" s="1411"/>
      <c r="AM20" s="1411"/>
      <c r="AN20" s="1411"/>
      <c r="AO20" s="1411"/>
      <c r="AP20" s="1411"/>
      <c r="AQ20" s="1411"/>
      <c r="AR20" s="1411"/>
      <c r="AS20" s="1411"/>
      <c r="AT20" s="1411"/>
      <c r="AU20" s="1411"/>
      <c r="AV20" s="1411"/>
      <c r="AW20" s="1411"/>
      <c r="AX20" s="1411"/>
      <c r="AY20" s="1411"/>
      <c r="AZ20" s="1411"/>
      <c r="BA20" s="1411"/>
      <c r="BB20" s="1411"/>
      <c r="BC20" s="1411"/>
      <c r="BD20" s="1411"/>
      <c r="BE20" s="1411"/>
      <c r="BF20" s="1411"/>
      <c r="BG20" s="1411"/>
      <c r="BH20" s="1411"/>
      <c r="BI20" s="1411"/>
      <c r="BJ20" s="1411"/>
      <c r="BK20" s="1411"/>
      <c r="BL20" s="1411"/>
      <c r="BM20" s="1411"/>
      <c r="BN20" s="1411"/>
      <c r="BO20" s="1411"/>
      <c r="BP20" s="1411"/>
      <c r="BQ20" s="1411"/>
      <c r="BR20" s="1411"/>
      <c r="BS20" s="1411"/>
      <c r="BT20" s="1411"/>
      <c r="BU20" s="1411"/>
      <c r="BV20" s="1411"/>
      <c r="BW20" s="1411"/>
      <c r="BX20" s="1411"/>
      <c r="BY20" s="1411"/>
      <c r="BZ20" s="1411"/>
      <c r="CA20" s="1411"/>
      <c r="CB20" s="1411"/>
      <c r="CC20" s="1411"/>
      <c r="CD20" s="1411"/>
      <c r="CE20" s="1411"/>
      <c r="CF20" s="1411"/>
      <c r="CG20" s="1411"/>
      <c r="CH20" s="1411"/>
      <c r="CI20" s="1411"/>
      <c r="CJ20" s="1411"/>
      <c r="CK20" s="1411"/>
      <c r="CL20" s="1411"/>
      <c r="CM20" s="1411"/>
      <c r="CN20" s="1411"/>
      <c r="CO20" s="1411"/>
      <c r="CP20" s="1411"/>
      <c r="CQ20" s="1411"/>
      <c r="CR20" s="1411"/>
      <c r="CS20" s="1411"/>
      <c r="CT20" s="1411"/>
      <c r="CU20" s="1411"/>
      <c r="CV20" s="1411"/>
      <c r="CW20" s="1411"/>
      <c r="CX20" s="1411"/>
      <c r="CY20" s="1411"/>
      <c r="CZ20" s="1411"/>
      <c r="DA20" s="1411"/>
      <c r="DB20" s="1411"/>
      <c r="DC20" s="1411"/>
      <c r="DD20" s="1411"/>
      <c r="DE20" s="1411"/>
      <c r="DF20" s="1411"/>
      <c r="DG20" s="1411"/>
      <c r="DH20" s="1411"/>
      <c r="DI20" s="1411"/>
      <c r="DJ20" s="1411"/>
      <c r="DK20" s="1411"/>
      <c r="DL20" s="1411"/>
      <c r="DM20" s="1411"/>
      <c r="DN20" s="1411"/>
      <c r="DO20" s="1411"/>
      <c r="DP20" s="1411"/>
      <c r="DQ20" s="1411"/>
      <c r="DR20" s="1411"/>
      <c r="DS20" s="1411"/>
      <c r="DT20" s="1411"/>
      <c r="DU20" s="1411"/>
      <c r="DV20" s="1411"/>
      <c r="DW20" s="1411"/>
      <c r="DX20" s="1411"/>
      <c r="DY20" s="1411"/>
      <c r="DZ20" s="1411"/>
      <c r="EA20" s="1411"/>
      <c r="EB20" s="1411"/>
      <c r="EC20" s="1411"/>
      <c r="ED20" s="1411"/>
      <c r="EE20" s="1411"/>
      <c r="EF20" s="1411"/>
      <c r="EG20" s="1411"/>
      <c r="EH20" s="1411"/>
      <c r="EI20" s="1411"/>
      <c r="EJ20" s="1411"/>
      <c r="EK20" s="1411"/>
      <c r="EL20" s="1411"/>
      <c r="EM20" s="1411"/>
      <c r="EN20" s="1411"/>
      <c r="EO20" s="1411"/>
      <c r="EP20" s="1411"/>
      <c r="EQ20" s="1411"/>
      <c r="ER20" s="1411"/>
      <c r="ES20" s="1411"/>
      <c r="ET20" s="1411"/>
      <c r="EU20" s="1411"/>
      <c r="EV20" s="1411"/>
      <c r="EW20" s="1411"/>
      <c r="EX20" s="1411"/>
      <c r="EY20" s="1411"/>
      <c r="EZ20" s="1411"/>
      <c r="FA20" s="1411"/>
      <c r="FB20" s="1411"/>
      <c r="FC20" s="1411"/>
      <c r="FD20" s="1411"/>
      <c r="FE20" s="1411"/>
      <c r="FF20" s="1411"/>
      <c r="FG20" s="1411"/>
      <c r="FH20" s="1411"/>
      <c r="FI20" s="1411"/>
      <c r="FJ20" s="1411"/>
      <c r="FK20" s="1411"/>
      <c r="FL20" s="1411"/>
      <c r="FM20" s="1411"/>
      <c r="FN20" s="1411"/>
      <c r="FO20" s="1411"/>
      <c r="FP20" s="1411"/>
      <c r="FQ20" s="1411"/>
      <c r="FR20" s="1411"/>
      <c r="FS20" s="1411"/>
      <c r="FT20" s="1411"/>
      <c r="FU20" s="1411"/>
      <c r="FV20" s="1411"/>
      <c r="FW20" s="1411"/>
      <c r="FX20" s="1411"/>
      <c r="FY20" s="1411"/>
      <c r="FZ20" s="1411"/>
      <c r="GA20" s="1411"/>
      <c r="GB20" s="1411"/>
      <c r="GC20" s="1411"/>
      <c r="GD20" s="1411"/>
      <c r="GE20" s="1411"/>
      <c r="GF20" s="1411"/>
      <c r="GG20" s="1411"/>
      <c r="GH20" s="1411"/>
      <c r="GI20" s="1411"/>
      <c r="GJ20" s="1411"/>
      <c r="GK20" s="1411"/>
      <c r="GL20" s="1411"/>
      <c r="GM20" s="1411"/>
      <c r="GN20" s="1411"/>
      <c r="GO20" s="1411"/>
      <c r="GP20" s="1411"/>
      <c r="GQ20" s="1411"/>
      <c r="GR20" s="1411"/>
      <c r="GS20" s="1411"/>
      <c r="GT20" s="1411"/>
      <c r="GU20" s="1411"/>
      <c r="GV20" s="1411"/>
      <c r="GW20" s="1411"/>
      <c r="GX20" s="1411"/>
      <c r="GY20" s="1411"/>
      <c r="GZ20" s="1411"/>
      <c r="HA20" s="1411"/>
      <c r="HB20" s="1411"/>
      <c r="HC20" s="1411"/>
      <c r="HD20" s="1411"/>
      <c r="HE20" s="1411"/>
      <c r="HF20" s="1411"/>
      <c r="HG20" s="1411"/>
      <c r="HH20" s="1411"/>
      <c r="HI20" s="1411"/>
      <c r="HJ20" s="1411"/>
      <c r="HK20" s="1411"/>
      <c r="HL20" s="1411"/>
      <c r="HM20" s="1411"/>
      <c r="HN20" s="1411"/>
      <c r="HO20" s="1411"/>
      <c r="HP20" s="1411"/>
      <c r="HQ20" s="1411"/>
      <c r="HR20" s="1411"/>
      <c r="HS20" s="1411"/>
      <c r="HT20" s="1411"/>
      <c r="HU20" s="1411"/>
      <c r="HV20" s="1411"/>
      <c r="HW20" s="1411"/>
      <c r="HX20" s="1411"/>
      <c r="HY20" s="1411"/>
      <c r="HZ20" s="1411"/>
      <c r="IA20" s="1411"/>
      <c r="IB20" s="1411"/>
      <c r="IC20" s="1411"/>
      <c r="ID20" s="1411"/>
      <c r="IE20" s="1411"/>
      <c r="IF20" s="1411"/>
      <c r="IG20" s="1411"/>
      <c r="IH20" s="1411"/>
      <c r="II20" s="1411"/>
      <c r="IJ20" s="1411"/>
      <c r="IK20" s="1411"/>
      <c r="IL20" s="1411"/>
      <c r="IM20" s="1411"/>
      <c r="IN20" s="1411"/>
      <c r="IO20" s="1411"/>
      <c r="IP20" s="1411"/>
      <c r="IQ20" s="1411"/>
      <c r="IR20" s="1411"/>
      <c r="IS20" s="1411"/>
      <c r="IT20" s="1411"/>
      <c r="IU20" s="1411"/>
      <c r="IV20" s="1411"/>
    </row>
    <row r="21" spans="1:256" s="1414" customFormat="1" ht="38.25">
      <c r="A21" s="2289"/>
      <c r="B21" s="1421" t="s">
        <v>655</v>
      </c>
      <c r="C21" s="1422">
        <v>1.6552312549162285E-2</v>
      </c>
      <c r="D21" s="1423">
        <v>3.1893948108883907E-2</v>
      </c>
      <c r="E21" s="1423">
        <v>2.3071007637197941E-2</v>
      </c>
      <c r="F21" s="1423">
        <v>2.7251978395158225E-2</v>
      </c>
      <c r="G21" s="1423">
        <v>5.7881814715974075E-2</v>
      </c>
      <c r="H21" s="1423">
        <v>9.0188308142717902E-2</v>
      </c>
      <c r="I21" s="1424">
        <v>2.7955596440759789E-2</v>
      </c>
      <c r="J21" s="1411"/>
      <c r="K21" s="1411"/>
      <c r="L21" s="1411"/>
      <c r="M21" s="1411"/>
      <c r="N21" s="1411"/>
      <c r="O21" s="1411"/>
      <c r="P21" s="1411"/>
      <c r="Q21" s="1411"/>
      <c r="R21" s="1411"/>
      <c r="S21" s="1411"/>
      <c r="T21" s="1411"/>
      <c r="U21" s="1411"/>
      <c r="V21" s="1411"/>
      <c r="W21" s="1411"/>
      <c r="X21" s="1411"/>
      <c r="Y21" s="1411"/>
      <c r="Z21" s="1411"/>
      <c r="AA21" s="1411"/>
      <c r="AB21" s="1411"/>
      <c r="AC21" s="1411"/>
      <c r="AD21" s="1411"/>
      <c r="AE21" s="1411"/>
      <c r="AF21" s="1411"/>
      <c r="AG21" s="1411"/>
      <c r="AH21" s="1411"/>
      <c r="AI21" s="1411"/>
      <c r="AJ21" s="1411"/>
      <c r="AK21" s="1411"/>
      <c r="AL21" s="1411"/>
      <c r="AM21" s="1411"/>
      <c r="AN21" s="1411"/>
      <c r="AO21" s="1411"/>
      <c r="AP21" s="1411"/>
      <c r="AQ21" s="1411"/>
      <c r="AR21" s="1411"/>
      <c r="AS21" s="1411"/>
      <c r="AT21" s="1411"/>
      <c r="AU21" s="1411"/>
      <c r="AV21" s="1411"/>
      <c r="AW21" s="1411"/>
      <c r="AX21" s="1411"/>
      <c r="AY21" s="1411"/>
      <c r="AZ21" s="1411"/>
      <c r="BA21" s="1411"/>
      <c r="BB21" s="1411"/>
      <c r="BC21" s="1411"/>
      <c r="BD21" s="1411"/>
      <c r="BE21" s="1411"/>
      <c r="BF21" s="1411"/>
      <c r="BG21" s="1411"/>
      <c r="BH21" s="1411"/>
      <c r="BI21" s="1411"/>
      <c r="BJ21" s="1411"/>
      <c r="BK21" s="1411"/>
      <c r="BL21" s="1411"/>
      <c r="BM21" s="1411"/>
      <c r="BN21" s="1411"/>
      <c r="BO21" s="1411"/>
      <c r="BP21" s="1411"/>
      <c r="BQ21" s="1411"/>
      <c r="BR21" s="1411"/>
      <c r="BS21" s="1411"/>
      <c r="BT21" s="1411"/>
      <c r="BU21" s="1411"/>
      <c r="BV21" s="1411"/>
      <c r="BW21" s="1411"/>
      <c r="BX21" s="1411"/>
      <c r="BY21" s="1411"/>
      <c r="BZ21" s="1411"/>
      <c r="CA21" s="1411"/>
      <c r="CB21" s="1411"/>
      <c r="CC21" s="1411"/>
      <c r="CD21" s="1411"/>
      <c r="CE21" s="1411"/>
      <c r="CF21" s="1411"/>
      <c r="CG21" s="1411"/>
      <c r="CH21" s="1411"/>
      <c r="CI21" s="1411"/>
      <c r="CJ21" s="1411"/>
      <c r="CK21" s="1411"/>
      <c r="CL21" s="1411"/>
      <c r="CM21" s="1411"/>
      <c r="CN21" s="1411"/>
      <c r="CO21" s="1411"/>
      <c r="CP21" s="1411"/>
      <c r="CQ21" s="1411"/>
      <c r="CR21" s="1411"/>
      <c r="CS21" s="1411"/>
      <c r="CT21" s="1411"/>
      <c r="CU21" s="1411"/>
      <c r="CV21" s="1411"/>
      <c r="CW21" s="1411"/>
      <c r="CX21" s="1411"/>
      <c r="CY21" s="1411"/>
      <c r="CZ21" s="1411"/>
      <c r="DA21" s="1411"/>
      <c r="DB21" s="1411"/>
      <c r="DC21" s="1411"/>
      <c r="DD21" s="1411"/>
      <c r="DE21" s="1411"/>
      <c r="DF21" s="1411"/>
      <c r="DG21" s="1411"/>
      <c r="DH21" s="1411"/>
      <c r="DI21" s="1411"/>
      <c r="DJ21" s="1411"/>
      <c r="DK21" s="1411"/>
      <c r="DL21" s="1411"/>
      <c r="DM21" s="1411"/>
      <c r="DN21" s="1411"/>
      <c r="DO21" s="1411"/>
      <c r="DP21" s="1411"/>
      <c r="DQ21" s="1411"/>
      <c r="DR21" s="1411"/>
      <c r="DS21" s="1411"/>
      <c r="DT21" s="1411"/>
      <c r="DU21" s="1411"/>
      <c r="DV21" s="1411"/>
      <c r="DW21" s="1411"/>
      <c r="DX21" s="1411"/>
      <c r="DY21" s="1411"/>
      <c r="DZ21" s="1411"/>
      <c r="EA21" s="1411"/>
      <c r="EB21" s="1411"/>
      <c r="EC21" s="1411"/>
      <c r="ED21" s="1411"/>
      <c r="EE21" s="1411"/>
      <c r="EF21" s="1411"/>
      <c r="EG21" s="1411"/>
      <c r="EH21" s="1411"/>
      <c r="EI21" s="1411"/>
      <c r="EJ21" s="1411"/>
      <c r="EK21" s="1411"/>
      <c r="EL21" s="1411"/>
      <c r="EM21" s="1411"/>
      <c r="EN21" s="1411"/>
      <c r="EO21" s="1411"/>
      <c r="EP21" s="1411"/>
      <c r="EQ21" s="1411"/>
      <c r="ER21" s="1411"/>
      <c r="ES21" s="1411"/>
      <c r="ET21" s="1411"/>
      <c r="EU21" s="1411"/>
      <c r="EV21" s="1411"/>
      <c r="EW21" s="1411"/>
      <c r="EX21" s="1411"/>
      <c r="EY21" s="1411"/>
      <c r="EZ21" s="1411"/>
      <c r="FA21" s="1411"/>
      <c r="FB21" s="1411"/>
      <c r="FC21" s="1411"/>
      <c r="FD21" s="1411"/>
      <c r="FE21" s="1411"/>
      <c r="FF21" s="1411"/>
      <c r="FG21" s="1411"/>
      <c r="FH21" s="1411"/>
      <c r="FI21" s="1411"/>
      <c r="FJ21" s="1411"/>
      <c r="FK21" s="1411"/>
      <c r="FL21" s="1411"/>
      <c r="FM21" s="1411"/>
      <c r="FN21" s="1411"/>
      <c r="FO21" s="1411"/>
      <c r="FP21" s="1411"/>
      <c r="FQ21" s="1411"/>
      <c r="FR21" s="1411"/>
      <c r="FS21" s="1411"/>
      <c r="FT21" s="1411"/>
      <c r="FU21" s="1411"/>
      <c r="FV21" s="1411"/>
      <c r="FW21" s="1411"/>
      <c r="FX21" s="1411"/>
      <c r="FY21" s="1411"/>
      <c r="FZ21" s="1411"/>
      <c r="GA21" s="1411"/>
      <c r="GB21" s="1411"/>
      <c r="GC21" s="1411"/>
      <c r="GD21" s="1411"/>
      <c r="GE21" s="1411"/>
      <c r="GF21" s="1411"/>
      <c r="GG21" s="1411"/>
      <c r="GH21" s="1411"/>
      <c r="GI21" s="1411"/>
      <c r="GJ21" s="1411"/>
      <c r="GK21" s="1411"/>
      <c r="GL21" s="1411"/>
      <c r="GM21" s="1411"/>
      <c r="GN21" s="1411"/>
      <c r="GO21" s="1411"/>
      <c r="GP21" s="1411"/>
      <c r="GQ21" s="1411"/>
      <c r="GR21" s="1411"/>
      <c r="GS21" s="1411"/>
      <c r="GT21" s="1411"/>
      <c r="GU21" s="1411"/>
      <c r="GV21" s="1411"/>
      <c r="GW21" s="1411"/>
      <c r="GX21" s="1411"/>
      <c r="GY21" s="1411"/>
      <c r="GZ21" s="1411"/>
      <c r="HA21" s="1411"/>
      <c r="HB21" s="1411"/>
      <c r="HC21" s="1411"/>
      <c r="HD21" s="1411"/>
      <c r="HE21" s="1411"/>
      <c r="HF21" s="1411"/>
      <c r="HG21" s="1411"/>
      <c r="HH21" s="1411"/>
      <c r="HI21" s="1411"/>
      <c r="HJ21" s="1411"/>
      <c r="HK21" s="1411"/>
      <c r="HL21" s="1411"/>
      <c r="HM21" s="1411"/>
      <c r="HN21" s="1411"/>
      <c r="HO21" s="1411"/>
      <c r="HP21" s="1411"/>
      <c r="HQ21" s="1411"/>
      <c r="HR21" s="1411"/>
      <c r="HS21" s="1411"/>
      <c r="HT21" s="1411"/>
      <c r="HU21" s="1411"/>
      <c r="HV21" s="1411"/>
      <c r="HW21" s="1411"/>
      <c r="HX21" s="1411"/>
      <c r="HY21" s="1411"/>
      <c r="HZ21" s="1411"/>
      <c r="IA21" s="1411"/>
      <c r="IB21" s="1411"/>
      <c r="IC21" s="1411"/>
      <c r="ID21" s="1411"/>
      <c r="IE21" s="1411"/>
      <c r="IF21" s="1411"/>
      <c r="IG21" s="1411"/>
      <c r="IH21" s="1411"/>
      <c r="II21" s="1411"/>
      <c r="IJ21" s="1411"/>
      <c r="IK21" s="1411"/>
      <c r="IL21" s="1411"/>
      <c r="IM21" s="1411"/>
      <c r="IN21" s="1411"/>
      <c r="IO21" s="1411"/>
      <c r="IP21" s="1411"/>
      <c r="IQ21" s="1411"/>
      <c r="IR21" s="1411"/>
      <c r="IS21" s="1411"/>
      <c r="IT21" s="1411"/>
      <c r="IU21" s="1411"/>
      <c r="IV21" s="1411"/>
    </row>
    <row r="22" spans="1:256" s="1414" customFormat="1" ht="26.25" thickBot="1">
      <c r="A22" s="2290"/>
      <c r="B22" s="1426" t="s">
        <v>593</v>
      </c>
      <c r="C22" s="1427">
        <v>1.6286349630200841E-2</v>
      </c>
      <c r="D22" s="1428">
        <v>2.9316217956976358E-2</v>
      </c>
      <c r="E22" s="1428">
        <v>2.8750755352748843E-2</v>
      </c>
      <c r="F22" s="1428">
        <v>2.8313001665633768E-2</v>
      </c>
      <c r="G22" s="1428">
        <v>4.3581944338543656E-2</v>
      </c>
      <c r="H22" s="1428">
        <v>6.8099393398608057E-2</v>
      </c>
      <c r="I22" s="1429">
        <v>2.6712674369956172E-2</v>
      </c>
      <c r="L22" s="1411"/>
      <c r="M22" s="1411"/>
      <c r="N22" s="1411"/>
      <c r="O22" s="1411"/>
      <c r="P22" s="1411"/>
      <c r="Q22" s="1411"/>
      <c r="R22" s="1411"/>
      <c r="S22" s="1411"/>
      <c r="T22" s="1411"/>
      <c r="U22" s="1411"/>
      <c r="V22" s="1411"/>
      <c r="W22" s="1411"/>
      <c r="X22" s="1411"/>
      <c r="Y22" s="1411"/>
      <c r="Z22" s="1411"/>
      <c r="AA22" s="1411"/>
      <c r="AB22" s="1411"/>
      <c r="AC22" s="1411"/>
      <c r="AD22" s="1411"/>
      <c r="AE22" s="1411"/>
      <c r="AF22" s="1411"/>
      <c r="AG22" s="1411"/>
      <c r="AH22" s="1411"/>
      <c r="AI22" s="1411"/>
      <c r="AJ22" s="1411"/>
      <c r="AK22" s="1411"/>
      <c r="AL22" s="1411"/>
      <c r="AM22" s="1411"/>
      <c r="AN22" s="1411"/>
      <c r="AO22" s="1411"/>
      <c r="AP22" s="1411"/>
      <c r="AQ22" s="1411"/>
      <c r="AR22" s="1411"/>
      <c r="AS22" s="1411"/>
      <c r="AT22" s="1411"/>
      <c r="AU22" s="1411"/>
      <c r="AV22" s="1411"/>
      <c r="AW22" s="1411"/>
      <c r="AX22" s="1411"/>
      <c r="AY22" s="1411"/>
      <c r="AZ22" s="1411"/>
      <c r="BA22" s="1411"/>
      <c r="BB22" s="1411"/>
      <c r="BC22" s="1411"/>
      <c r="BD22" s="1411"/>
      <c r="BE22" s="1411"/>
      <c r="BF22" s="1411"/>
      <c r="BG22" s="1411"/>
      <c r="BH22" s="1411"/>
      <c r="BI22" s="1411"/>
      <c r="BJ22" s="1411"/>
      <c r="BK22" s="1411"/>
      <c r="BL22" s="1411"/>
      <c r="BM22" s="1411"/>
      <c r="BN22" s="1411"/>
      <c r="BO22" s="1411"/>
      <c r="BP22" s="1411"/>
      <c r="BQ22" s="1411"/>
      <c r="BR22" s="1411"/>
      <c r="BS22" s="1411"/>
      <c r="BT22" s="1411"/>
      <c r="BU22" s="1411"/>
      <c r="BV22" s="1411"/>
      <c r="BW22" s="1411"/>
      <c r="BX22" s="1411"/>
      <c r="BY22" s="1411"/>
      <c r="BZ22" s="1411"/>
      <c r="CA22" s="1411"/>
      <c r="CB22" s="1411"/>
      <c r="CC22" s="1411"/>
      <c r="CD22" s="1411"/>
      <c r="CE22" s="1411"/>
      <c r="CF22" s="1411"/>
      <c r="CG22" s="1411"/>
      <c r="CH22" s="1411"/>
      <c r="CI22" s="1411"/>
      <c r="CJ22" s="1411"/>
      <c r="CK22" s="1411"/>
      <c r="CL22" s="1411"/>
      <c r="CM22" s="1411"/>
      <c r="CN22" s="1411"/>
      <c r="CO22" s="1411"/>
      <c r="CP22" s="1411"/>
      <c r="CQ22" s="1411"/>
      <c r="CR22" s="1411"/>
      <c r="CS22" s="1411"/>
      <c r="CT22" s="1411"/>
      <c r="CU22" s="1411"/>
      <c r="CV22" s="1411"/>
      <c r="CW22" s="1411"/>
      <c r="CX22" s="1411"/>
      <c r="CY22" s="1411"/>
      <c r="CZ22" s="1411"/>
      <c r="DA22" s="1411"/>
      <c r="DB22" s="1411"/>
      <c r="DC22" s="1411"/>
      <c r="DD22" s="1411"/>
      <c r="DE22" s="1411"/>
      <c r="DF22" s="1411"/>
      <c r="DG22" s="1411"/>
      <c r="DH22" s="1411"/>
      <c r="DI22" s="1411"/>
      <c r="DJ22" s="1411"/>
      <c r="DK22" s="1411"/>
      <c r="DL22" s="1411"/>
      <c r="DM22" s="1411"/>
      <c r="DN22" s="1411"/>
      <c r="DO22" s="1411"/>
      <c r="DP22" s="1411"/>
      <c r="DQ22" s="1411"/>
      <c r="DR22" s="1411"/>
      <c r="DS22" s="1411"/>
      <c r="DT22" s="1411"/>
      <c r="DU22" s="1411"/>
      <c r="DV22" s="1411"/>
      <c r="DW22" s="1411"/>
      <c r="DX22" s="1411"/>
      <c r="DY22" s="1411"/>
      <c r="DZ22" s="1411"/>
      <c r="EA22" s="1411"/>
      <c r="EB22" s="1411"/>
      <c r="EC22" s="1411"/>
      <c r="ED22" s="1411"/>
      <c r="EE22" s="1411"/>
      <c r="EF22" s="1411"/>
      <c r="EG22" s="1411"/>
      <c r="EH22" s="1411"/>
      <c r="EI22" s="1411"/>
      <c r="EJ22" s="1411"/>
      <c r="EK22" s="1411"/>
      <c r="EL22" s="1411"/>
      <c r="EM22" s="1411"/>
      <c r="EN22" s="1411"/>
      <c r="EO22" s="1411"/>
      <c r="EP22" s="1411"/>
      <c r="EQ22" s="1411"/>
      <c r="ER22" s="1411"/>
      <c r="ES22" s="1411"/>
      <c r="ET22" s="1411"/>
      <c r="EU22" s="1411"/>
      <c r="EV22" s="1411"/>
      <c r="EW22" s="1411"/>
      <c r="EX22" s="1411"/>
      <c r="EY22" s="1411"/>
      <c r="EZ22" s="1411"/>
      <c r="FA22" s="1411"/>
      <c r="FB22" s="1411"/>
      <c r="FC22" s="1411"/>
      <c r="FD22" s="1411"/>
      <c r="FE22" s="1411"/>
      <c r="FF22" s="1411"/>
      <c r="FG22" s="1411"/>
      <c r="FH22" s="1411"/>
      <c r="FI22" s="1411"/>
      <c r="FJ22" s="1411"/>
      <c r="FK22" s="1411"/>
      <c r="FL22" s="1411"/>
      <c r="FM22" s="1411"/>
      <c r="FN22" s="1411"/>
      <c r="FO22" s="1411"/>
      <c r="FP22" s="1411"/>
      <c r="FQ22" s="1411"/>
      <c r="FR22" s="1411"/>
      <c r="FS22" s="1411"/>
      <c r="FT22" s="1411"/>
      <c r="FU22" s="1411"/>
      <c r="FV22" s="1411"/>
      <c r="FW22" s="1411"/>
      <c r="FX22" s="1411"/>
      <c r="FY22" s="1411"/>
      <c r="FZ22" s="1411"/>
      <c r="GA22" s="1411"/>
      <c r="GB22" s="1411"/>
      <c r="GC22" s="1411"/>
      <c r="GD22" s="1411"/>
      <c r="GE22" s="1411"/>
      <c r="GF22" s="1411"/>
      <c r="GG22" s="1411"/>
      <c r="GH22" s="1411"/>
      <c r="GI22" s="1411"/>
      <c r="GJ22" s="1411"/>
      <c r="GK22" s="1411"/>
      <c r="GL22" s="1411"/>
      <c r="GM22" s="1411"/>
      <c r="GN22" s="1411"/>
      <c r="GO22" s="1411"/>
      <c r="GP22" s="1411"/>
      <c r="GQ22" s="1411"/>
      <c r="GR22" s="1411"/>
      <c r="GS22" s="1411"/>
      <c r="GT22" s="1411"/>
      <c r="GU22" s="1411"/>
      <c r="GV22" s="1411"/>
      <c r="GW22" s="1411"/>
      <c r="GX22" s="1411"/>
      <c r="GY22" s="1411"/>
      <c r="GZ22" s="1411"/>
      <c r="HA22" s="1411"/>
      <c r="HB22" s="1411"/>
      <c r="HC22" s="1411"/>
      <c r="HD22" s="1411"/>
      <c r="HE22" s="1411"/>
      <c r="HF22" s="1411"/>
      <c r="HG22" s="1411"/>
      <c r="HH22" s="1411"/>
      <c r="HI22" s="1411"/>
      <c r="HJ22" s="1411"/>
      <c r="HK22" s="1411"/>
      <c r="HL22" s="1411"/>
      <c r="HM22" s="1411"/>
      <c r="HN22" s="1411"/>
      <c r="HO22" s="1411"/>
      <c r="HP22" s="1411"/>
      <c r="HQ22" s="1411"/>
      <c r="HR22" s="1411"/>
      <c r="HS22" s="1411"/>
      <c r="HT22" s="1411"/>
      <c r="HU22" s="1411"/>
      <c r="HV22" s="1411"/>
      <c r="HW22" s="1411"/>
      <c r="HX22" s="1411"/>
      <c r="HY22" s="1411"/>
      <c r="HZ22" s="1411"/>
      <c r="IA22" s="1411"/>
      <c r="IB22" s="1411"/>
      <c r="IC22" s="1411"/>
      <c r="ID22" s="1411"/>
      <c r="IE22" s="1411"/>
      <c r="IF22" s="1411"/>
      <c r="IG22" s="1411"/>
      <c r="IH22" s="1411"/>
      <c r="II22" s="1411"/>
      <c r="IJ22" s="1411"/>
      <c r="IK22" s="1411"/>
      <c r="IL22" s="1411"/>
      <c r="IM22" s="1411"/>
      <c r="IN22" s="1411"/>
      <c r="IO22" s="1411"/>
      <c r="IP22" s="1411"/>
      <c r="IQ22" s="1411"/>
      <c r="IR22" s="1411"/>
      <c r="IS22" s="1411"/>
      <c r="IT22" s="1411"/>
      <c r="IU22" s="1411"/>
      <c r="IV22" s="1411"/>
    </row>
    <row r="23" spans="1:256" s="1414" customFormat="1" ht="51">
      <c r="A23" s="2294" t="s">
        <v>656</v>
      </c>
      <c r="B23" s="1419" t="s">
        <v>654</v>
      </c>
      <c r="C23" s="1422">
        <v>0.16324104575140599</v>
      </c>
      <c r="D23" s="1423">
        <v>0.16144683263895873</v>
      </c>
      <c r="E23" s="1423">
        <v>0.16469775895439115</v>
      </c>
      <c r="F23" s="1423">
        <v>0.16424172713531296</v>
      </c>
      <c r="G23" s="1423">
        <v>0.16524110112136392</v>
      </c>
      <c r="H23" s="1423">
        <v>0.16518882930880235</v>
      </c>
      <c r="I23" s="1424">
        <v>0.15760187573539514</v>
      </c>
      <c r="L23" s="1425"/>
      <c r="M23" s="1411"/>
      <c r="N23" s="1411"/>
      <c r="O23" s="1411"/>
      <c r="P23" s="1411"/>
      <c r="Q23" s="1411"/>
      <c r="R23" s="1411"/>
      <c r="S23" s="1411"/>
      <c r="T23" s="1411"/>
      <c r="U23" s="1411"/>
      <c r="V23" s="1411"/>
      <c r="W23" s="1411"/>
      <c r="X23" s="1411"/>
      <c r="Y23" s="1411"/>
      <c r="Z23" s="1411"/>
      <c r="AA23" s="1411"/>
      <c r="AB23" s="1411"/>
      <c r="AC23" s="1411"/>
      <c r="AD23" s="1411"/>
      <c r="AE23" s="1411"/>
      <c r="AF23" s="1411"/>
      <c r="AG23" s="1411"/>
      <c r="AH23" s="1411"/>
      <c r="AI23" s="1411"/>
      <c r="AJ23" s="1411"/>
      <c r="AK23" s="1411"/>
      <c r="AL23" s="1411"/>
      <c r="AM23" s="1411"/>
      <c r="AN23" s="1411"/>
      <c r="AO23" s="1411"/>
      <c r="AP23" s="1411"/>
      <c r="AQ23" s="1411"/>
      <c r="AR23" s="1411"/>
      <c r="AS23" s="1411"/>
      <c r="AT23" s="1411"/>
      <c r="AU23" s="1411"/>
      <c r="AV23" s="1411"/>
      <c r="AW23" s="1411"/>
      <c r="AX23" s="1411"/>
      <c r="AY23" s="1411"/>
      <c r="AZ23" s="1411"/>
      <c r="BA23" s="1411"/>
      <c r="BB23" s="1411"/>
      <c r="BC23" s="1411"/>
      <c r="BD23" s="1411"/>
      <c r="BE23" s="1411"/>
      <c r="BF23" s="1411"/>
      <c r="BG23" s="1411"/>
      <c r="BH23" s="1411"/>
      <c r="BI23" s="1411"/>
      <c r="BJ23" s="1411"/>
      <c r="BK23" s="1411"/>
      <c r="BL23" s="1411"/>
      <c r="BM23" s="1411"/>
      <c r="BN23" s="1411"/>
      <c r="BO23" s="1411"/>
      <c r="BP23" s="1411"/>
      <c r="BQ23" s="1411"/>
      <c r="BR23" s="1411"/>
      <c r="BS23" s="1411"/>
      <c r="BT23" s="1411"/>
      <c r="BU23" s="1411"/>
      <c r="BV23" s="1411"/>
      <c r="BW23" s="1411"/>
      <c r="BX23" s="1411"/>
      <c r="BY23" s="1411"/>
      <c r="BZ23" s="1411"/>
      <c r="CA23" s="1411"/>
      <c r="CB23" s="1411"/>
      <c r="CC23" s="1411"/>
      <c r="CD23" s="1411"/>
      <c r="CE23" s="1411"/>
      <c r="CF23" s="1411"/>
      <c r="CG23" s="1411"/>
      <c r="CH23" s="1411"/>
      <c r="CI23" s="1411"/>
      <c r="CJ23" s="1411"/>
      <c r="CK23" s="1411"/>
      <c r="CL23" s="1411"/>
      <c r="CM23" s="1411"/>
      <c r="CN23" s="1411"/>
      <c r="CO23" s="1411"/>
      <c r="CP23" s="1411"/>
      <c r="CQ23" s="1411"/>
      <c r="CR23" s="1411"/>
      <c r="CS23" s="1411"/>
      <c r="CT23" s="1411"/>
      <c r="CU23" s="1411"/>
      <c r="CV23" s="1411"/>
      <c r="CW23" s="1411"/>
      <c r="CX23" s="1411"/>
      <c r="CY23" s="1411"/>
      <c r="CZ23" s="1411"/>
      <c r="DA23" s="1411"/>
      <c r="DB23" s="1411"/>
      <c r="DC23" s="1411"/>
      <c r="DD23" s="1411"/>
      <c r="DE23" s="1411"/>
      <c r="DF23" s="1411"/>
      <c r="DG23" s="1411"/>
      <c r="DH23" s="1411"/>
      <c r="DI23" s="1411"/>
      <c r="DJ23" s="1411"/>
      <c r="DK23" s="1411"/>
      <c r="DL23" s="1411"/>
      <c r="DM23" s="1411"/>
      <c r="DN23" s="1411"/>
      <c r="DO23" s="1411"/>
      <c r="DP23" s="1411"/>
      <c r="DQ23" s="1411"/>
      <c r="DR23" s="1411"/>
      <c r="DS23" s="1411"/>
      <c r="DT23" s="1411"/>
      <c r="DU23" s="1411"/>
      <c r="DV23" s="1411"/>
      <c r="DW23" s="1411"/>
      <c r="DX23" s="1411"/>
      <c r="DY23" s="1411"/>
      <c r="DZ23" s="1411"/>
      <c r="EA23" s="1411"/>
      <c r="EB23" s="1411"/>
      <c r="EC23" s="1411"/>
      <c r="ED23" s="1411"/>
      <c r="EE23" s="1411"/>
      <c r="EF23" s="1411"/>
      <c r="EG23" s="1411"/>
      <c r="EH23" s="1411"/>
      <c r="EI23" s="1411"/>
      <c r="EJ23" s="1411"/>
      <c r="EK23" s="1411"/>
      <c r="EL23" s="1411"/>
      <c r="EM23" s="1411"/>
      <c r="EN23" s="1411"/>
      <c r="EO23" s="1411"/>
      <c r="EP23" s="1411"/>
      <c r="EQ23" s="1411"/>
      <c r="ER23" s="1411"/>
      <c r="ES23" s="1411"/>
      <c r="ET23" s="1411"/>
      <c r="EU23" s="1411"/>
      <c r="EV23" s="1411"/>
      <c r="EW23" s="1411"/>
      <c r="EX23" s="1411"/>
      <c r="EY23" s="1411"/>
      <c r="EZ23" s="1411"/>
      <c r="FA23" s="1411"/>
      <c r="FB23" s="1411"/>
      <c r="FC23" s="1411"/>
      <c r="FD23" s="1411"/>
      <c r="FE23" s="1411"/>
      <c r="FF23" s="1411"/>
      <c r="FG23" s="1411"/>
      <c r="FH23" s="1411"/>
      <c r="FI23" s="1411"/>
      <c r="FJ23" s="1411"/>
      <c r="FK23" s="1411"/>
      <c r="FL23" s="1411"/>
      <c r="FM23" s="1411"/>
      <c r="FN23" s="1411"/>
      <c r="FO23" s="1411"/>
      <c r="FP23" s="1411"/>
      <c r="FQ23" s="1411"/>
      <c r="FR23" s="1411"/>
      <c r="FS23" s="1411"/>
      <c r="FT23" s="1411"/>
      <c r="FU23" s="1411"/>
      <c r="FV23" s="1411"/>
      <c r="FW23" s="1411"/>
      <c r="FX23" s="1411"/>
      <c r="FY23" s="1411"/>
      <c r="FZ23" s="1411"/>
      <c r="GA23" s="1411"/>
      <c r="GB23" s="1411"/>
      <c r="GC23" s="1411"/>
      <c r="GD23" s="1411"/>
      <c r="GE23" s="1411"/>
      <c r="GF23" s="1411"/>
      <c r="GG23" s="1411"/>
      <c r="GH23" s="1411"/>
      <c r="GI23" s="1411"/>
      <c r="GJ23" s="1411"/>
      <c r="GK23" s="1411"/>
      <c r="GL23" s="1411"/>
      <c r="GM23" s="1411"/>
      <c r="GN23" s="1411"/>
      <c r="GO23" s="1411"/>
      <c r="GP23" s="1411"/>
      <c r="GQ23" s="1411"/>
      <c r="GR23" s="1411"/>
      <c r="GS23" s="1411"/>
      <c r="GT23" s="1411"/>
      <c r="GU23" s="1411"/>
      <c r="GV23" s="1411"/>
      <c r="GW23" s="1411"/>
      <c r="GX23" s="1411"/>
      <c r="GY23" s="1411"/>
      <c r="GZ23" s="1411"/>
      <c r="HA23" s="1411"/>
      <c r="HB23" s="1411"/>
      <c r="HC23" s="1411"/>
      <c r="HD23" s="1411"/>
      <c r="HE23" s="1411"/>
      <c r="HF23" s="1411"/>
      <c r="HG23" s="1411"/>
      <c r="HH23" s="1411"/>
      <c r="HI23" s="1411"/>
      <c r="HJ23" s="1411"/>
      <c r="HK23" s="1411"/>
      <c r="HL23" s="1411"/>
      <c r="HM23" s="1411"/>
      <c r="HN23" s="1411"/>
      <c r="HO23" s="1411"/>
      <c r="HP23" s="1411"/>
      <c r="HQ23" s="1411"/>
      <c r="HR23" s="1411"/>
      <c r="HS23" s="1411"/>
      <c r="HT23" s="1411"/>
      <c r="HU23" s="1411"/>
      <c r="HV23" s="1411"/>
      <c r="HW23" s="1411"/>
      <c r="HX23" s="1411"/>
      <c r="HY23" s="1411"/>
      <c r="HZ23" s="1411"/>
      <c r="IA23" s="1411"/>
      <c r="IB23" s="1411"/>
      <c r="IC23" s="1411"/>
      <c r="ID23" s="1411"/>
      <c r="IE23" s="1411"/>
      <c r="IF23" s="1411"/>
      <c r="IG23" s="1411"/>
      <c r="IH23" s="1411"/>
      <c r="II23" s="1411"/>
      <c r="IJ23" s="1411"/>
      <c r="IK23" s="1411"/>
      <c r="IL23" s="1411"/>
      <c r="IM23" s="1411"/>
      <c r="IN23" s="1411"/>
      <c r="IO23" s="1411"/>
      <c r="IP23" s="1411"/>
      <c r="IQ23" s="1411"/>
      <c r="IR23" s="1411"/>
      <c r="IS23" s="1411"/>
      <c r="IT23" s="1411"/>
      <c r="IU23" s="1411"/>
      <c r="IV23" s="1411"/>
    </row>
    <row r="24" spans="1:256" s="1414" customFormat="1" ht="38.25">
      <c r="A24" s="2289"/>
      <c r="B24" s="1421" t="s">
        <v>655</v>
      </c>
      <c r="C24" s="1430">
        <v>6.7398786556052387E-2</v>
      </c>
      <c r="D24" s="1431">
        <v>8.211418194102818E-2</v>
      </c>
      <c r="E24" s="1431">
        <v>7.2535330453103841E-2</v>
      </c>
      <c r="F24" s="1431">
        <v>7.6993837283556479E-2</v>
      </c>
      <c r="G24" s="1431">
        <v>0.10682668699961877</v>
      </c>
      <c r="H24" s="1431">
        <v>0.13723188269505687</v>
      </c>
      <c r="I24" s="1432">
        <v>7.8130503543644064E-2</v>
      </c>
      <c r="K24" s="1439"/>
      <c r="L24" s="1439"/>
      <c r="M24" s="1439"/>
      <c r="N24" s="1439"/>
      <c r="O24" s="1439"/>
      <c r="P24" s="1439"/>
      <c r="Q24" s="1439"/>
      <c r="R24" s="1439"/>
      <c r="S24" s="1439"/>
      <c r="T24" s="1411"/>
      <c r="U24" s="1411"/>
      <c r="V24" s="1411"/>
      <c r="W24" s="1411"/>
      <c r="X24" s="1411"/>
      <c r="Y24" s="1411"/>
      <c r="Z24" s="1411"/>
      <c r="AA24" s="1411"/>
      <c r="AB24" s="1411"/>
      <c r="AC24" s="1411"/>
      <c r="AD24" s="1411"/>
      <c r="AE24" s="1411"/>
      <c r="AF24" s="1411"/>
      <c r="AG24" s="1411"/>
      <c r="AH24" s="1411"/>
      <c r="AI24" s="1411"/>
      <c r="AJ24" s="1411"/>
      <c r="AK24" s="1411"/>
      <c r="AL24" s="1411"/>
      <c r="AM24" s="1411"/>
      <c r="AN24" s="1411"/>
      <c r="AO24" s="1411"/>
      <c r="AP24" s="1411"/>
      <c r="AQ24" s="1411"/>
      <c r="AR24" s="1411"/>
      <c r="AS24" s="1411"/>
      <c r="AT24" s="1411"/>
      <c r="AU24" s="1411"/>
      <c r="AV24" s="1411"/>
      <c r="AW24" s="1411"/>
      <c r="AX24" s="1411"/>
      <c r="AY24" s="1411"/>
      <c r="AZ24" s="1411"/>
      <c r="BA24" s="1411"/>
      <c r="BB24" s="1411"/>
      <c r="BC24" s="1411"/>
      <c r="BD24" s="1411"/>
      <c r="BE24" s="1411"/>
      <c r="BF24" s="1411"/>
      <c r="BG24" s="1411"/>
      <c r="BH24" s="1411"/>
      <c r="BI24" s="1411"/>
      <c r="BJ24" s="1411"/>
      <c r="BK24" s="1411"/>
      <c r="BL24" s="1411"/>
      <c r="BM24" s="1411"/>
      <c r="BN24" s="1411"/>
      <c r="BO24" s="1411"/>
      <c r="BP24" s="1411"/>
      <c r="BQ24" s="1411"/>
      <c r="BR24" s="1411"/>
      <c r="BS24" s="1411"/>
      <c r="BT24" s="1411"/>
      <c r="BU24" s="1411"/>
      <c r="BV24" s="1411"/>
      <c r="BW24" s="1411"/>
      <c r="BX24" s="1411"/>
      <c r="BY24" s="1411"/>
      <c r="BZ24" s="1411"/>
      <c r="CA24" s="1411"/>
      <c r="CB24" s="1411"/>
      <c r="CC24" s="1411"/>
      <c r="CD24" s="1411"/>
      <c r="CE24" s="1411"/>
      <c r="CF24" s="1411"/>
      <c r="CG24" s="1411"/>
      <c r="CH24" s="1411"/>
      <c r="CI24" s="1411"/>
      <c r="CJ24" s="1411"/>
      <c r="CK24" s="1411"/>
      <c r="CL24" s="1411"/>
      <c r="CM24" s="1411"/>
      <c r="CN24" s="1411"/>
      <c r="CO24" s="1411"/>
      <c r="CP24" s="1411"/>
      <c r="CQ24" s="1411"/>
      <c r="CR24" s="1411"/>
      <c r="CS24" s="1411"/>
      <c r="CT24" s="1411"/>
      <c r="CU24" s="1411"/>
      <c r="CV24" s="1411"/>
      <c r="CW24" s="1411"/>
      <c r="CX24" s="1411"/>
      <c r="CY24" s="1411"/>
      <c r="CZ24" s="1411"/>
      <c r="DA24" s="1411"/>
      <c r="DB24" s="1411"/>
      <c r="DC24" s="1411"/>
      <c r="DD24" s="1411"/>
      <c r="DE24" s="1411"/>
      <c r="DF24" s="1411"/>
      <c r="DG24" s="1411"/>
      <c r="DH24" s="1411"/>
      <c r="DI24" s="1411"/>
      <c r="DJ24" s="1411"/>
      <c r="DK24" s="1411"/>
      <c r="DL24" s="1411"/>
      <c r="DM24" s="1411"/>
      <c r="DN24" s="1411"/>
      <c r="DO24" s="1411"/>
      <c r="DP24" s="1411"/>
      <c r="DQ24" s="1411"/>
      <c r="DR24" s="1411"/>
      <c r="DS24" s="1411"/>
      <c r="DT24" s="1411"/>
      <c r="DU24" s="1411"/>
      <c r="DV24" s="1411"/>
      <c r="DW24" s="1411"/>
      <c r="DX24" s="1411"/>
      <c r="DY24" s="1411"/>
      <c r="DZ24" s="1411"/>
      <c r="EA24" s="1411"/>
      <c r="EB24" s="1411"/>
      <c r="EC24" s="1411"/>
      <c r="ED24" s="1411"/>
      <c r="EE24" s="1411"/>
      <c r="EF24" s="1411"/>
      <c r="EG24" s="1411"/>
      <c r="EH24" s="1411"/>
      <c r="EI24" s="1411"/>
      <c r="EJ24" s="1411"/>
      <c r="EK24" s="1411"/>
      <c r="EL24" s="1411"/>
      <c r="EM24" s="1411"/>
      <c r="EN24" s="1411"/>
      <c r="EO24" s="1411"/>
      <c r="EP24" s="1411"/>
      <c r="EQ24" s="1411"/>
      <c r="ER24" s="1411"/>
      <c r="ES24" s="1411"/>
      <c r="ET24" s="1411"/>
      <c r="EU24" s="1411"/>
      <c r="EV24" s="1411"/>
      <c r="EW24" s="1411"/>
      <c r="EX24" s="1411"/>
      <c r="EY24" s="1411"/>
      <c r="EZ24" s="1411"/>
      <c r="FA24" s="1411"/>
      <c r="FB24" s="1411"/>
      <c r="FC24" s="1411"/>
      <c r="FD24" s="1411"/>
      <c r="FE24" s="1411"/>
      <c r="FF24" s="1411"/>
      <c r="FG24" s="1411"/>
      <c r="FH24" s="1411"/>
      <c r="FI24" s="1411"/>
      <c r="FJ24" s="1411"/>
      <c r="FK24" s="1411"/>
      <c r="FL24" s="1411"/>
      <c r="FM24" s="1411"/>
      <c r="FN24" s="1411"/>
      <c r="FO24" s="1411"/>
      <c r="FP24" s="1411"/>
      <c r="FQ24" s="1411"/>
      <c r="FR24" s="1411"/>
      <c r="FS24" s="1411"/>
      <c r="FT24" s="1411"/>
      <c r="FU24" s="1411"/>
      <c r="FV24" s="1411"/>
      <c r="FW24" s="1411"/>
      <c r="FX24" s="1411"/>
      <c r="FY24" s="1411"/>
      <c r="FZ24" s="1411"/>
      <c r="GA24" s="1411"/>
      <c r="GB24" s="1411"/>
      <c r="GC24" s="1411"/>
      <c r="GD24" s="1411"/>
      <c r="GE24" s="1411"/>
      <c r="GF24" s="1411"/>
      <c r="GG24" s="1411"/>
      <c r="GH24" s="1411"/>
      <c r="GI24" s="1411"/>
      <c r="GJ24" s="1411"/>
      <c r="GK24" s="1411"/>
      <c r="GL24" s="1411"/>
      <c r="GM24" s="1411"/>
      <c r="GN24" s="1411"/>
      <c r="GO24" s="1411"/>
      <c r="GP24" s="1411"/>
      <c r="GQ24" s="1411"/>
      <c r="GR24" s="1411"/>
      <c r="GS24" s="1411"/>
      <c r="GT24" s="1411"/>
      <c r="GU24" s="1411"/>
      <c r="GV24" s="1411"/>
      <c r="GW24" s="1411"/>
      <c r="GX24" s="1411"/>
      <c r="GY24" s="1411"/>
      <c r="GZ24" s="1411"/>
      <c r="HA24" s="1411"/>
      <c r="HB24" s="1411"/>
      <c r="HC24" s="1411"/>
      <c r="HD24" s="1411"/>
      <c r="HE24" s="1411"/>
      <c r="HF24" s="1411"/>
      <c r="HG24" s="1411"/>
      <c r="HH24" s="1411"/>
      <c r="HI24" s="1411"/>
      <c r="HJ24" s="1411"/>
      <c r="HK24" s="1411"/>
      <c r="HL24" s="1411"/>
      <c r="HM24" s="1411"/>
      <c r="HN24" s="1411"/>
      <c r="HO24" s="1411"/>
      <c r="HP24" s="1411"/>
      <c r="HQ24" s="1411"/>
      <c r="HR24" s="1411"/>
      <c r="HS24" s="1411"/>
      <c r="HT24" s="1411"/>
      <c r="HU24" s="1411"/>
      <c r="HV24" s="1411"/>
      <c r="HW24" s="1411"/>
      <c r="HX24" s="1411"/>
      <c r="HY24" s="1411"/>
      <c r="HZ24" s="1411"/>
      <c r="IA24" s="1411"/>
      <c r="IB24" s="1411"/>
      <c r="IC24" s="1411"/>
      <c r="ID24" s="1411"/>
      <c r="IE24" s="1411"/>
      <c r="IF24" s="1411"/>
      <c r="IG24" s="1411"/>
      <c r="IH24" s="1411"/>
      <c r="II24" s="1411"/>
      <c r="IJ24" s="1411"/>
      <c r="IK24" s="1411"/>
      <c r="IL24" s="1411"/>
      <c r="IM24" s="1411"/>
      <c r="IN24" s="1411"/>
      <c r="IO24" s="1411"/>
      <c r="IP24" s="1411"/>
      <c r="IQ24" s="1411"/>
      <c r="IR24" s="1411"/>
      <c r="IS24" s="1411"/>
      <c r="IT24" s="1411"/>
      <c r="IU24" s="1411"/>
      <c r="IV24" s="1411"/>
    </row>
    <row r="25" spans="1:256" s="1414" customFormat="1" ht="26.25" thickBot="1">
      <c r="A25" s="2295"/>
      <c r="B25" s="1426" t="s">
        <v>593</v>
      </c>
      <c r="C25" s="1427">
        <v>3.3940347091251384E-2</v>
      </c>
      <c r="D25" s="1428">
        <v>4.6842734967390914E-2</v>
      </c>
      <c r="E25" s="1428">
        <v>4.3664384993934269E-2</v>
      </c>
      <c r="F25" s="1428">
        <v>4.3781180037245591E-2</v>
      </c>
      <c r="G25" s="1428">
        <v>6.087183648680989E-2</v>
      </c>
      <c r="H25" s="1428">
        <v>8.6339463964728538E-2</v>
      </c>
      <c r="I25" s="1429">
        <v>4.4013164685883933E-2</v>
      </c>
      <c r="K25" s="1439"/>
      <c r="L25" s="1439"/>
      <c r="M25" s="1440"/>
      <c r="N25" s="1439"/>
      <c r="O25" s="1440"/>
      <c r="P25" s="1439"/>
      <c r="Q25" s="1439"/>
      <c r="R25" s="1439"/>
      <c r="S25" s="1439"/>
      <c r="T25" s="1411"/>
      <c r="U25" s="1411"/>
      <c r="V25" s="1411"/>
      <c r="W25" s="1411"/>
      <c r="X25" s="1411"/>
      <c r="Y25" s="1411"/>
      <c r="Z25" s="1411"/>
      <c r="AA25" s="1411"/>
      <c r="AB25" s="1411"/>
      <c r="AC25" s="1411"/>
      <c r="AD25" s="1411"/>
      <c r="AE25" s="1411"/>
      <c r="AF25" s="1411"/>
      <c r="AG25" s="1411"/>
      <c r="AH25" s="1411"/>
      <c r="AI25" s="1411"/>
      <c r="AJ25" s="1411"/>
      <c r="AK25" s="1411"/>
      <c r="AL25" s="1411"/>
      <c r="AM25" s="1411"/>
      <c r="AN25" s="1411"/>
      <c r="AO25" s="1411"/>
      <c r="AP25" s="1411"/>
      <c r="AQ25" s="1411"/>
      <c r="AR25" s="1411"/>
      <c r="AS25" s="1411"/>
      <c r="AT25" s="1411"/>
      <c r="AU25" s="1411"/>
      <c r="AV25" s="1411"/>
      <c r="AW25" s="1411"/>
      <c r="AX25" s="1411"/>
      <c r="AY25" s="1411"/>
      <c r="AZ25" s="1411"/>
      <c r="BA25" s="1411"/>
      <c r="BB25" s="1411"/>
      <c r="BC25" s="1411"/>
      <c r="BD25" s="1411"/>
      <c r="BE25" s="1411"/>
      <c r="BF25" s="1411"/>
      <c r="BG25" s="1411"/>
      <c r="BH25" s="1411"/>
      <c r="BI25" s="1411"/>
      <c r="BJ25" s="1411"/>
      <c r="BK25" s="1411"/>
      <c r="BL25" s="1411"/>
      <c r="BM25" s="1411"/>
      <c r="BN25" s="1411"/>
      <c r="BO25" s="1411"/>
      <c r="BP25" s="1411"/>
      <c r="BQ25" s="1411"/>
      <c r="BR25" s="1411"/>
      <c r="BS25" s="1411"/>
      <c r="BT25" s="1411"/>
      <c r="BU25" s="1411"/>
      <c r="BV25" s="1411"/>
      <c r="BW25" s="1411"/>
      <c r="BX25" s="1411"/>
      <c r="BY25" s="1411"/>
      <c r="BZ25" s="1411"/>
      <c r="CA25" s="1411"/>
      <c r="CB25" s="1411"/>
      <c r="CC25" s="1411"/>
      <c r="CD25" s="1411"/>
      <c r="CE25" s="1411"/>
      <c r="CF25" s="1411"/>
      <c r="CG25" s="1411"/>
      <c r="CH25" s="1411"/>
      <c r="CI25" s="1411"/>
      <c r="CJ25" s="1411"/>
      <c r="CK25" s="1411"/>
      <c r="CL25" s="1411"/>
      <c r="CM25" s="1411"/>
      <c r="CN25" s="1411"/>
      <c r="CO25" s="1411"/>
      <c r="CP25" s="1411"/>
      <c r="CQ25" s="1411"/>
      <c r="CR25" s="1411"/>
      <c r="CS25" s="1411"/>
      <c r="CT25" s="1411"/>
      <c r="CU25" s="1411"/>
      <c r="CV25" s="1411"/>
      <c r="CW25" s="1411"/>
      <c r="CX25" s="1411"/>
      <c r="CY25" s="1411"/>
      <c r="CZ25" s="1411"/>
      <c r="DA25" s="1411"/>
      <c r="DB25" s="1411"/>
      <c r="DC25" s="1411"/>
      <c r="DD25" s="1411"/>
      <c r="DE25" s="1411"/>
      <c r="DF25" s="1411"/>
      <c r="DG25" s="1411"/>
      <c r="DH25" s="1411"/>
      <c r="DI25" s="1411"/>
      <c r="DJ25" s="1411"/>
      <c r="DK25" s="1411"/>
      <c r="DL25" s="1411"/>
      <c r="DM25" s="1411"/>
      <c r="DN25" s="1411"/>
      <c r="DO25" s="1411"/>
      <c r="DP25" s="1411"/>
      <c r="DQ25" s="1411"/>
      <c r="DR25" s="1411"/>
      <c r="DS25" s="1411"/>
      <c r="DT25" s="1411"/>
      <c r="DU25" s="1411"/>
      <c r="DV25" s="1411"/>
      <c r="DW25" s="1411"/>
      <c r="DX25" s="1411"/>
      <c r="DY25" s="1411"/>
      <c r="DZ25" s="1411"/>
      <c r="EA25" s="1411"/>
      <c r="EB25" s="1411"/>
      <c r="EC25" s="1411"/>
      <c r="ED25" s="1411"/>
      <c r="EE25" s="1411"/>
      <c r="EF25" s="1411"/>
      <c r="EG25" s="1411"/>
      <c r="EH25" s="1411"/>
      <c r="EI25" s="1411"/>
      <c r="EJ25" s="1411"/>
      <c r="EK25" s="1411"/>
      <c r="EL25" s="1411"/>
      <c r="EM25" s="1411"/>
      <c r="EN25" s="1411"/>
      <c r="EO25" s="1411"/>
      <c r="EP25" s="1411"/>
      <c r="EQ25" s="1411"/>
      <c r="ER25" s="1411"/>
      <c r="ES25" s="1411"/>
      <c r="ET25" s="1411"/>
      <c r="EU25" s="1411"/>
      <c r="EV25" s="1411"/>
      <c r="EW25" s="1411"/>
      <c r="EX25" s="1411"/>
      <c r="EY25" s="1411"/>
      <c r="EZ25" s="1411"/>
      <c r="FA25" s="1411"/>
      <c r="FB25" s="1411"/>
      <c r="FC25" s="1411"/>
      <c r="FD25" s="1411"/>
      <c r="FE25" s="1411"/>
      <c r="FF25" s="1411"/>
      <c r="FG25" s="1411"/>
      <c r="FH25" s="1411"/>
      <c r="FI25" s="1411"/>
      <c r="FJ25" s="1411"/>
      <c r="FK25" s="1411"/>
      <c r="FL25" s="1411"/>
      <c r="FM25" s="1411"/>
      <c r="FN25" s="1411"/>
      <c r="FO25" s="1411"/>
      <c r="FP25" s="1411"/>
      <c r="FQ25" s="1411"/>
      <c r="FR25" s="1411"/>
      <c r="FS25" s="1411"/>
      <c r="FT25" s="1411"/>
      <c r="FU25" s="1411"/>
      <c r="FV25" s="1411"/>
      <c r="FW25" s="1411"/>
      <c r="FX25" s="1411"/>
      <c r="FY25" s="1411"/>
      <c r="FZ25" s="1411"/>
      <c r="GA25" s="1411"/>
      <c r="GB25" s="1411"/>
      <c r="GC25" s="1411"/>
      <c r="GD25" s="1411"/>
      <c r="GE25" s="1411"/>
      <c r="GF25" s="1411"/>
      <c r="GG25" s="1411"/>
      <c r="GH25" s="1411"/>
      <c r="GI25" s="1411"/>
      <c r="GJ25" s="1411"/>
      <c r="GK25" s="1411"/>
      <c r="GL25" s="1411"/>
      <c r="GM25" s="1411"/>
      <c r="GN25" s="1411"/>
      <c r="GO25" s="1411"/>
      <c r="GP25" s="1411"/>
      <c r="GQ25" s="1411"/>
      <c r="GR25" s="1411"/>
      <c r="GS25" s="1411"/>
      <c r="GT25" s="1411"/>
      <c r="GU25" s="1411"/>
      <c r="GV25" s="1411"/>
      <c r="GW25" s="1411"/>
      <c r="GX25" s="1411"/>
      <c r="GY25" s="1411"/>
      <c r="GZ25" s="1411"/>
      <c r="HA25" s="1411"/>
      <c r="HB25" s="1411"/>
      <c r="HC25" s="1411"/>
      <c r="HD25" s="1411"/>
      <c r="HE25" s="1411"/>
      <c r="HF25" s="1411"/>
      <c r="HG25" s="1411"/>
      <c r="HH25" s="1411"/>
      <c r="HI25" s="1411"/>
      <c r="HJ25" s="1411"/>
      <c r="HK25" s="1411"/>
      <c r="HL25" s="1411"/>
      <c r="HM25" s="1411"/>
      <c r="HN25" s="1411"/>
      <c r="HO25" s="1411"/>
      <c r="HP25" s="1411"/>
      <c r="HQ25" s="1411"/>
      <c r="HR25" s="1411"/>
      <c r="HS25" s="1411"/>
      <c r="HT25" s="1411"/>
      <c r="HU25" s="1411"/>
      <c r="HV25" s="1411"/>
      <c r="HW25" s="1411"/>
      <c r="HX25" s="1411"/>
      <c r="HY25" s="1411"/>
      <c r="HZ25" s="1411"/>
      <c r="IA25" s="1411"/>
      <c r="IB25" s="1411"/>
      <c r="IC25" s="1411"/>
      <c r="ID25" s="1411"/>
      <c r="IE25" s="1411"/>
      <c r="IF25" s="1411"/>
      <c r="IG25" s="1411"/>
      <c r="IH25" s="1411"/>
      <c r="II25" s="1411"/>
      <c r="IJ25" s="1411"/>
      <c r="IK25" s="1411"/>
      <c r="IL25" s="1411"/>
      <c r="IM25" s="1411"/>
      <c r="IN25" s="1411"/>
      <c r="IO25" s="1411"/>
      <c r="IP25" s="1411"/>
      <c r="IQ25" s="1411"/>
      <c r="IR25" s="1411"/>
      <c r="IS25" s="1411"/>
      <c r="IT25" s="1411"/>
      <c r="IU25" s="1411"/>
      <c r="IV25" s="1411"/>
    </row>
    <row r="26" spans="1:256" s="1414" customFormat="1" ht="51">
      <c r="A26" s="2288" t="s">
        <v>657</v>
      </c>
      <c r="B26" s="1419" t="s">
        <v>654</v>
      </c>
      <c r="C26" s="1422">
        <v>0.15920714173965531</v>
      </c>
      <c r="D26" s="1423">
        <v>0.15382450240231357</v>
      </c>
      <c r="E26" s="1423">
        <v>0.16357728134861085</v>
      </c>
      <c r="F26" s="1423">
        <v>0.1622091858913762</v>
      </c>
      <c r="G26" s="1423">
        <v>0.16520730784952914</v>
      </c>
      <c r="H26" s="1423">
        <v>0.1650504924118445</v>
      </c>
      <c r="I26" s="1424">
        <v>0.14228963169162276</v>
      </c>
      <c r="L26" s="1411"/>
      <c r="M26" s="1425"/>
      <c r="N26" s="1411"/>
      <c r="O26" s="1411"/>
      <c r="P26" s="1411"/>
      <c r="Q26" s="1411"/>
      <c r="R26" s="1411"/>
      <c r="S26" s="1411"/>
      <c r="T26" s="1411"/>
      <c r="U26" s="1411"/>
      <c r="V26" s="1411"/>
      <c r="W26" s="1411"/>
      <c r="X26" s="1411"/>
      <c r="Y26" s="1411"/>
      <c r="Z26" s="1411"/>
      <c r="AA26" s="1411"/>
      <c r="AB26" s="1411"/>
      <c r="AC26" s="1411"/>
      <c r="AD26" s="1411"/>
      <c r="AE26" s="1411"/>
      <c r="AF26" s="1411"/>
      <c r="AG26" s="1411"/>
      <c r="AH26" s="1411"/>
      <c r="AI26" s="1411"/>
      <c r="AJ26" s="1411"/>
      <c r="AK26" s="1411"/>
      <c r="AL26" s="1411"/>
      <c r="AM26" s="1411"/>
      <c r="AN26" s="1411"/>
      <c r="AO26" s="1411"/>
      <c r="AP26" s="1411"/>
      <c r="AQ26" s="1411"/>
      <c r="AR26" s="1411"/>
      <c r="AS26" s="1411"/>
      <c r="AT26" s="1411"/>
      <c r="AU26" s="1411"/>
      <c r="AV26" s="1411"/>
      <c r="AW26" s="1411"/>
      <c r="AX26" s="1411"/>
      <c r="AY26" s="1411"/>
      <c r="AZ26" s="1411"/>
      <c r="BA26" s="1411"/>
      <c r="BB26" s="1411"/>
      <c r="BC26" s="1411"/>
      <c r="BD26" s="1411"/>
      <c r="BE26" s="1411"/>
      <c r="BF26" s="1411"/>
      <c r="BG26" s="1411"/>
      <c r="BH26" s="1411"/>
      <c r="BI26" s="1411"/>
      <c r="BJ26" s="1411"/>
      <c r="BK26" s="1411"/>
      <c r="BL26" s="1411"/>
      <c r="BM26" s="1411"/>
      <c r="BN26" s="1411"/>
      <c r="BO26" s="1411"/>
      <c r="BP26" s="1411"/>
      <c r="BQ26" s="1411"/>
      <c r="BR26" s="1411"/>
      <c r="BS26" s="1411"/>
      <c r="BT26" s="1411"/>
      <c r="BU26" s="1411"/>
      <c r="BV26" s="1411"/>
      <c r="BW26" s="1411"/>
      <c r="BX26" s="1411"/>
      <c r="BY26" s="1411"/>
      <c r="BZ26" s="1411"/>
      <c r="CA26" s="1411"/>
      <c r="CB26" s="1411"/>
      <c r="CC26" s="1411"/>
      <c r="CD26" s="1411"/>
      <c r="CE26" s="1411"/>
      <c r="CF26" s="1411"/>
      <c r="CG26" s="1411"/>
      <c r="CH26" s="1411"/>
      <c r="CI26" s="1411"/>
      <c r="CJ26" s="1411"/>
      <c r="CK26" s="1411"/>
      <c r="CL26" s="1411"/>
      <c r="CM26" s="1411"/>
      <c r="CN26" s="1411"/>
      <c r="CO26" s="1411"/>
      <c r="CP26" s="1411"/>
      <c r="CQ26" s="1411"/>
      <c r="CR26" s="1411"/>
      <c r="CS26" s="1411"/>
      <c r="CT26" s="1411"/>
      <c r="CU26" s="1411"/>
      <c r="CV26" s="1411"/>
      <c r="CW26" s="1411"/>
      <c r="CX26" s="1411"/>
      <c r="CY26" s="1411"/>
      <c r="CZ26" s="1411"/>
      <c r="DA26" s="1411"/>
      <c r="DB26" s="1411"/>
      <c r="DC26" s="1411"/>
      <c r="DD26" s="1411"/>
      <c r="DE26" s="1411"/>
      <c r="DF26" s="1411"/>
      <c r="DG26" s="1411"/>
      <c r="DH26" s="1411"/>
      <c r="DI26" s="1411"/>
      <c r="DJ26" s="1411"/>
      <c r="DK26" s="1411"/>
      <c r="DL26" s="1411"/>
      <c r="DM26" s="1411"/>
      <c r="DN26" s="1411"/>
      <c r="DO26" s="1411"/>
      <c r="DP26" s="1411"/>
      <c r="DQ26" s="1411"/>
      <c r="DR26" s="1411"/>
      <c r="DS26" s="1411"/>
      <c r="DT26" s="1411"/>
      <c r="DU26" s="1411"/>
      <c r="DV26" s="1411"/>
      <c r="DW26" s="1411"/>
      <c r="DX26" s="1411"/>
      <c r="DY26" s="1411"/>
      <c r="DZ26" s="1411"/>
      <c r="EA26" s="1411"/>
      <c r="EB26" s="1411"/>
      <c r="EC26" s="1411"/>
      <c r="ED26" s="1411"/>
      <c r="EE26" s="1411"/>
      <c r="EF26" s="1411"/>
      <c r="EG26" s="1411"/>
      <c r="EH26" s="1411"/>
      <c r="EI26" s="1411"/>
      <c r="EJ26" s="1411"/>
      <c r="EK26" s="1411"/>
      <c r="EL26" s="1411"/>
      <c r="EM26" s="1411"/>
      <c r="EN26" s="1411"/>
      <c r="EO26" s="1411"/>
      <c r="EP26" s="1411"/>
      <c r="EQ26" s="1411"/>
      <c r="ER26" s="1411"/>
      <c r="ES26" s="1411"/>
      <c r="ET26" s="1411"/>
      <c r="EU26" s="1411"/>
      <c r="EV26" s="1411"/>
      <c r="EW26" s="1411"/>
      <c r="EX26" s="1411"/>
      <c r="EY26" s="1411"/>
      <c r="EZ26" s="1411"/>
      <c r="FA26" s="1411"/>
      <c r="FB26" s="1411"/>
      <c r="FC26" s="1411"/>
      <c r="FD26" s="1411"/>
      <c r="FE26" s="1411"/>
      <c r="FF26" s="1411"/>
      <c r="FG26" s="1411"/>
      <c r="FH26" s="1411"/>
      <c r="FI26" s="1411"/>
      <c r="FJ26" s="1411"/>
      <c r="FK26" s="1411"/>
      <c r="FL26" s="1411"/>
      <c r="FM26" s="1411"/>
      <c r="FN26" s="1411"/>
      <c r="FO26" s="1411"/>
      <c r="FP26" s="1411"/>
      <c r="FQ26" s="1411"/>
      <c r="FR26" s="1411"/>
      <c r="FS26" s="1411"/>
      <c r="FT26" s="1411"/>
      <c r="FU26" s="1411"/>
      <c r="FV26" s="1411"/>
      <c r="FW26" s="1411"/>
      <c r="FX26" s="1411"/>
      <c r="FY26" s="1411"/>
      <c r="FZ26" s="1411"/>
      <c r="GA26" s="1411"/>
      <c r="GB26" s="1411"/>
      <c r="GC26" s="1411"/>
      <c r="GD26" s="1411"/>
      <c r="GE26" s="1411"/>
      <c r="GF26" s="1411"/>
      <c r="GG26" s="1411"/>
      <c r="GH26" s="1411"/>
      <c r="GI26" s="1411"/>
      <c r="GJ26" s="1411"/>
      <c r="GK26" s="1411"/>
      <c r="GL26" s="1411"/>
      <c r="GM26" s="1411"/>
      <c r="GN26" s="1411"/>
      <c r="GO26" s="1411"/>
      <c r="GP26" s="1411"/>
      <c r="GQ26" s="1411"/>
      <c r="GR26" s="1411"/>
      <c r="GS26" s="1411"/>
      <c r="GT26" s="1411"/>
      <c r="GU26" s="1411"/>
      <c r="GV26" s="1411"/>
      <c r="GW26" s="1411"/>
      <c r="GX26" s="1411"/>
      <c r="GY26" s="1411"/>
      <c r="GZ26" s="1411"/>
      <c r="HA26" s="1411"/>
      <c r="HB26" s="1411"/>
      <c r="HC26" s="1411"/>
      <c r="HD26" s="1411"/>
      <c r="HE26" s="1411"/>
      <c r="HF26" s="1411"/>
      <c r="HG26" s="1411"/>
      <c r="HH26" s="1411"/>
      <c r="HI26" s="1411"/>
      <c r="HJ26" s="1411"/>
      <c r="HK26" s="1411"/>
      <c r="HL26" s="1411"/>
      <c r="HM26" s="1411"/>
      <c r="HN26" s="1411"/>
      <c r="HO26" s="1411"/>
      <c r="HP26" s="1411"/>
      <c r="HQ26" s="1411"/>
      <c r="HR26" s="1411"/>
      <c r="HS26" s="1411"/>
      <c r="HT26" s="1411"/>
      <c r="HU26" s="1411"/>
      <c r="HV26" s="1411"/>
      <c r="HW26" s="1411"/>
      <c r="HX26" s="1411"/>
      <c r="HY26" s="1411"/>
      <c r="HZ26" s="1411"/>
      <c r="IA26" s="1411"/>
      <c r="IB26" s="1411"/>
      <c r="IC26" s="1411"/>
      <c r="ID26" s="1411"/>
      <c r="IE26" s="1411"/>
      <c r="IF26" s="1411"/>
      <c r="IG26" s="1411"/>
      <c r="IH26" s="1411"/>
      <c r="II26" s="1411"/>
      <c r="IJ26" s="1411"/>
      <c r="IK26" s="1411"/>
      <c r="IL26" s="1411"/>
      <c r="IM26" s="1411"/>
      <c r="IN26" s="1411"/>
      <c r="IO26" s="1411"/>
      <c r="IP26" s="1411"/>
      <c r="IQ26" s="1411"/>
      <c r="IR26" s="1411"/>
      <c r="IS26" s="1411"/>
      <c r="IT26" s="1411"/>
      <c r="IU26" s="1411"/>
      <c r="IV26" s="1411"/>
    </row>
    <row r="27" spans="1:256" s="1414" customFormat="1" ht="38.25">
      <c r="A27" s="2289"/>
      <c r="B27" s="1421" t="s">
        <v>655</v>
      </c>
      <c r="C27" s="1430">
        <v>0.16909173456983256</v>
      </c>
      <c r="D27" s="1431">
        <v>0.18255464960531673</v>
      </c>
      <c r="E27" s="1431">
        <v>0.17146397608491562</v>
      </c>
      <c r="F27" s="1431">
        <v>0.17647755506035298</v>
      </c>
      <c r="G27" s="1431">
        <v>0.20471643156690811</v>
      </c>
      <c r="H27" s="1431">
        <v>0.23131903179973479</v>
      </c>
      <c r="I27" s="1432">
        <v>0.17848031774941259</v>
      </c>
      <c r="J27" s="1411"/>
      <c r="K27" s="1425"/>
      <c r="L27" s="1425"/>
      <c r="M27" s="1425"/>
      <c r="N27" s="1425"/>
      <c r="O27" s="1425"/>
      <c r="P27" s="1425"/>
      <c r="Q27" s="1411"/>
      <c r="R27" s="1411"/>
      <c r="S27" s="1411"/>
      <c r="T27" s="1411"/>
      <c r="U27" s="1411"/>
      <c r="V27" s="1411"/>
      <c r="W27" s="1411"/>
      <c r="X27" s="1411"/>
      <c r="Y27" s="1411"/>
      <c r="Z27" s="1411"/>
      <c r="AA27" s="1411"/>
      <c r="AB27" s="1411"/>
      <c r="AC27" s="1411"/>
      <c r="AD27" s="1411"/>
      <c r="AE27" s="1411"/>
      <c r="AF27" s="1411"/>
      <c r="AG27" s="1411"/>
      <c r="AH27" s="1411"/>
      <c r="AI27" s="1411"/>
      <c r="AJ27" s="1411"/>
      <c r="AK27" s="1411"/>
      <c r="AL27" s="1411"/>
      <c r="AM27" s="1411"/>
      <c r="AN27" s="1411"/>
      <c r="AO27" s="1411"/>
      <c r="AP27" s="1411"/>
      <c r="AQ27" s="1411"/>
      <c r="AR27" s="1411"/>
      <c r="AS27" s="1411"/>
      <c r="AT27" s="1411"/>
      <c r="AU27" s="1411"/>
      <c r="AV27" s="1411"/>
      <c r="AW27" s="1411"/>
      <c r="AX27" s="1411"/>
      <c r="AY27" s="1411"/>
      <c r="AZ27" s="1411"/>
      <c r="BA27" s="1411"/>
      <c r="BB27" s="1411"/>
      <c r="BC27" s="1411"/>
      <c r="BD27" s="1411"/>
      <c r="BE27" s="1411"/>
      <c r="BF27" s="1411"/>
      <c r="BG27" s="1411"/>
      <c r="BH27" s="1411"/>
      <c r="BI27" s="1411"/>
      <c r="BJ27" s="1411"/>
      <c r="BK27" s="1411"/>
      <c r="BL27" s="1411"/>
      <c r="BM27" s="1411"/>
      <c r="BN27" s="1411"/>
      <c r="BO27" s="1411"/>
      <c r="BP27" s="1411"/>
      <c r="BQ27" s="1411"/>
      <c r="BR27" s="1411"/>
      <c r="BS27" s="1411"/>
      <c r="BT27" s="1411"/>
      <c r="BU27" s="1411"/>
      <c r="BV27" s="1411"/>
      <c r="BW27" s="1411"/>
      <c r="BX27" s="1411"/>
      <c r="BY27" s="1411"/>
      <c r="BZ27" s="1411"/>
      <c r="CA27" s="1411"/>
      <c r="CB27" s="1411"/>
      <c r="CC27" s="1411"/>
      <c r="CD27" s="1411"/>
      <c r="CE27" s="1411"/>
      <c r="CF27" s="1411"/>
      <c r="CG27" s="1411"/>
      <c r="CH27" s="1411"/>
      <c r="CI27" s="1411"/>
      <c r="CJ27" s="1411"/>
      <c r="CK27" s="1411"/>
      <c r="CL27" s="1411"/>
      <c r="CM27" s="1411"/>
      <c r="CN27" s="1411"/>
      <c r="CO27" s="1411"/>
      <c r="CP27" s="1411"/>
      <c r="CQ27" s="1411"/>
      <c r="CR27" s="1411"/>
      <c r="CS27" s="1411"/>
      <c r="CT27" s="1411"/>
      <c r="CU27" s="1411"/>
      <c r="CV27" s="1411"/>
      <c r="CW27" s="1411"/>
      <c r="CX27" s="1411"/>
      <c r="CY27" s="1411"/>
      <c r="CZ27" s="1411"/>
      <c r="DA27" s="1411"/>
      <c r="DB27" s="1411"/>
      <c r="DC27" s="1411"/>
      <c r="DD27" s="1411"/>
      <c r="DE27" s="1411"/>
      <c r="DF27" s="1411"/>
      <c r="DG27" s="1411"/>
      <c r="DH27" s="1411"/>
      <c r="DI27" s="1411"/>
      <c r="DJ27" s="1411"/>
      <c r="DK27" s="1411"/>
      <c r="DL27" s="1411"/>
      <c r="DM27" s="1411"/>
      <c r="DN27" s="1411"/>
      <c r="DO27" s="1411"/>
      <c r="DP27" s="1411"/>
      <c r="DQ27" s="1411"/>
      <c r="DR27" s="1411"/>
      <c r="DS27" s="1411"/>
      <c r="DT27" s="1411"/>
      <c r="DU27" s="1411"/>
      <c r="DV27" s="1411"/>
      <c r="DW27" s="1411"/>
      <c r="DX27" s="1411"/>
      <c r="DY27" s="1411"/>
      <c r="DZ27" s="1411"/>
      <c r="EA27" s="1411"/>
      <c r="EB27" s="1411"/>
      <c r="EC27" s="1411"/>
      <c r="ED27" s="1411"/>
      <c r="EE27" s="1411"/>
      <c r="EF27" s="1411"/>
      <c r="EG27" s="1411"/>
      <c r="EH27" s="1411"/>
      <c r="EI27" s="1411"/>
      <c r="EJ27" s="1411"/>
      <c r="EK27" s="1411"/>
      <c r="EL27" s="1411"/>
      <c r="EM27" s="1411"/>
      <c r="EN27" s="1411"/>
      <c r="EO27" s="1411"/>
      <c r="EP27" s="1411"/>
      <c r="EQ27" s="1411"/>
      <c r="ER27" s="1411"/>
      <c r="ES27" s="1411"/>
      <c r="ET27" s="1411"/>
      <c r="EU27" s="1411"/>
      <c r="EV27" s="1411"/>
      <c r="EW27" s="1411"/>
      <c r="EX27" s="1411"/>
      <c r="EY27" s="1411"/>
      <c r="EZ27" s="1411"/>
      <c r="FA27" s="1411"/>
      <c r="FB27" s="1411"/>
      <c r="FC27" s="1411"/>
      <c r="FD27" s="1411"/>
      <c r="FE27" s="1411"/>
      <c r="FF27" s="1411"/>
      <c r="FG27" s="1411"/>
      <c r="FH27" s="1411"/>
      <c r="FI27" s="1411"/>
      <c r="FJ27" s="1411"/>
      <c r="FK27" s="1411"/>
      <c r="FL27" s="1411"/>
      <c r="FM27" s="1411"/>
      <c r="FN27" s="1411"/>
      <c r="FO27" s="1411"/>
      <c r="FP27" s="1411"/>
      <c r="FQ27" s="1411"/>
      <c r="FR27" s="1411"/>
      <c r="FS27" s="1411"/>
      <c r="FT27" s="1411"/>
      <c r="FU27" s="1411"/>
      <c r="FV27" s="1411"/>
      <c r="FW27" s="1411"/>
      <c r="FX27" s="1411"/>
      <c r="FY27" s="1411"/>
      <c r="FZ27" s="1411"/>
      <c r="GA27" s="1411"/>
      <c r="GB27" s="1411"/>
      <c r="GC27" s="1411"/>
      <c r="GD27" s="1411"/>
      <c r="GE27" s="1411"/>
      <c r="GF27" s="1411"/>
      <c r="GG27" s="1411"/>
      <c r="GH27" s="1411"/>
      <c r="GI27" s="1411"/>
      <c r="GJ27" s="1411"/>
      <c r="GK27" s="1411"/>
      <c r="GL27" s="1411"/>
      <c r="GM27" s="1411"/>
      <c r="GN27" s="1411"/>
      <c r="GO27" s="1411"/>
      <c r="GP27" s="1411"/>
      <c r="GQ27" s="1411"/>
      <c r="GR27" s="1411"/>
      <c r="GS27" s="1411"/>
      <c r="GT27" s="1411"/>
      <c r="GU27" s="1411"/>
      <c r="GV27" s="1411"/>
      <c r="GW27" s="1411"/>
      <c r="GX27" s="1411"/>
      <c r="GY27" s="1411"/>
      <c r="GZ27" s="1411"/>
      <c r="HA27" s="1411"/>
      <c r="HB27" s="1411"/>
      <c r="HC27" s="1411"/>
      <c r="HD27" s="1411"/>
      <c r="HE27" s="1411"/>
      <c r="HF27" s="1411"/>
      <c r="HG27" s="1411"/>
      <c r="HH27" s="1411"/>
      <c r="HI27" s="1411"/>
      <c r="HJ27" s="1411"/>
      <c r="HK27" s="1411"/>
      <c r="HL27" s="1411"/>
      <c r="HM27" s="1411"/>
      <c r="HN27" s="1411"/>
      <c r="HO27" s="1411"/>
      <c r="HP27" s="1411"/>
      <c r="HQ27" s="1411"/>
      <c r="HR27" s="1411"/>
      <c r="HS27" s="1411"/>
      <c r="HT27" s="1411"/>
      <c r="HU27" s="1411"/>
      <c r="HV27" s="1411"/>
      <c r="HW27" s="1411"/>
      <c r="HX27" s="1411"/>
      <c r="HY27" s="1411"/>
      <c r="HZ27" s="1411"/>
      <c r="IA27" s="1411"/>
      <c r="IB27" s="1411"/>
      <c r="IC27" s="1411"/>
      <c r="ID27" s="1411"/>
      <c r="IE27" s="1411"/>
      <c r="IF27" s="1411"/>
      <c r="IG27" s="1411"/>
      <c r="IH27" s="1411"/>
      <c r="II27" s="1411"/>
      <c r="IJ27" s="1411"/>
      <c r="IK27" s="1411"/>
      <c r="IL27" s="1411"/>
      <c r="IM27" s="1411"/>
      <c r="IN27" s="1411"/>
      <c r="IO27" s="1411"/>
      <c r="IP27" s="1411"/>
      <c r="IQ27" s="1411"/>
      <c r="IR27" s="1411"/>
      <c r="IS27" s="1411"/>
      <c r="IT27" s="1411"/>
      <c r="IU27" s="1411"/>
      <c r="IV27" s="1411"/>
    </row>
    <row r="28" spans="1:256" s="1414" customFormat="1" ht="26.25" thickBot="1">
      <c r="A28" s="2290"/>
      <c r="B28" s="1426" t="s">
        <v>593</v>
      </c>
      <c r="C28" s="1433">
        <v>6.9248342013352476E-2</v>
      </c>
      <c r="D28" s="1434">
        <v>8.1895768988220013E-2</v>
      </c>
      <c r="E28" s="1434">
        <v>7.3491644276305071E-2</v>
      </c>
      <c r="F28" s="1434">
        <v>7.4717536780469232E-2</v>
      </c>
      <c r="G28" s="1434">
        <v>9.5451620783342322E-2</v>
      </c>
      <c r="H28" s="1434">
        <v>0.12281960509696956</v>
      </c>
      <c r="I28" s="1441">
        <v>7.8614145317739484E-2</v>
      </c>
      <c r="J28" s="1411"/>
      <c r="K28" s="1425"/>
      <c r="L28" s="1425"/>
      <c r="M28" s="1425"/>
      <c r="N28" s="1425"/>
      <c r="O28" s="1425"/>
      <c r="P28" s="1425"/>
      <c r="Q28" s="1411"/>
      <c r="R28" s="1411"/>
      <c r="S28" s="1411"/>
      <c r="T28" s="1411"/>
      <c r="U28" s="1411"/>
      <c r="V28" s="1411"/>
      <c r="W28" s="1411"/>
      <c r="X28" s="1411"/>
      <c r="Y28" s="1411"/>
      <c r="Z28" s="1411"/>
      <c r="AA28" s="1411"/>
      <c r="AB28" s="1411"/>
      <c r="AC28" s="1411"/>
      <c r="AD28" s="1411"/>
      <c r="AE28" s="1411"/>
      <c r="AF28" s="1411"/>
      <c r="AG28" s="1411"/>
      <c r="AH28" s="1411"/>
      <c r="AI28" s="1411"/>
      <c r="AJ28" s="1411"/>
      <c r="AK28" s="1411"/>
      <c r="AL28" s="1411"/>
      <c r="AM28" s="1411"/>
      <c r="AN28" s="1411"/>
      <c r="AO28" s="1411"/>
      <c r="AP28" s="1411"/>
      <c r="AQ28" s="1411"/>
      <c r="AR28" s="1411"/>
      <c r="AS28" s="1411"/>
      <c r="AT28" s="1411"/>
      <c r="AU28" s="1411"/>
      <c r="AV28" s="1411"/>
      <c r="AW28" s="1411"/>
      <c r="AX28" s="1411"/>
      <c r="AY28" s="1411"/>
      <c r="AZ28" s="1411"/>
      <c r="BA28" s="1411"/>
      <c r="BB28" s="1411"/>
      <c r="BC28" s="1411"/>
      <c r="BD28" s="1411"/>
      <c r="BE28" s="1411"/>
      <c r="BF28" s="1411"/>
      <c r="BG28" s="1411"/>
      <c r="BH28" s="1411"/>
      <c r="BI28" s="1411"/>
      <c r="BJ28" s="1411"/>
      <c r="BK28" s="1411"/>
      <c r="BL28" s="1411"/>
      <c r="BM28" s="1411"/>
      <c r="BN28" s="1411"/>
      <c r="BO28" s="1411"/>
      <c r="BP28" s="1411"/>
      <c r="BQ28" s="1411"/>
      <c r="BR28" s="1411"/>
      <c r="BS28" s="1411"/>
      <c r="BT28" s="1411"/>
      <c r="BU28" s="1411"/>
      <c r="BV28" s="1411"/>
      <c r="BW28" s="1411"/>
      <c r="BX28" s="1411"/>
      <c r="BY28" s="1411"/>
      <c r="BZ28" s="1411"/>
      <c r="CA28" s="1411"/>
      <c r="CB28" s="1411"/>
      <c r="CC28" s="1411"/>
      <c r="CD28" s="1411"/>
      <c r="CE28" s="1411"/>
      <c r="CF28" s="1411"/>
      <c r="CG28" s="1411"/>
      <c r="CH28" s="1411"/>
      <c r="CI28" s="1411"/>
      <c r="CJ28" s="1411"/>
      <c r="CK28" s="1411"/>
      <c r="CL28" s="1411"/>
      <c r="CM28" s="1411"/>
      <c r="CN28" s="1411"/>
      <c r="CO28" s="1411"/>
      <c r="CP28" s="1411"/>
      <c r="CQ28" s="1411"/>
      <c r="CR28" s="1411"/>
      <c r="CS28" s="1411"/>
      <c r="CT28" s="1411"/>
      <c r="CU28" s="1411"/>
      <c r="CV28" s="1411"/>
      <c r="CW28" s="1411"/>
      <c r="CX28" s="1411"/>
      <c r="CY28" s="1411"/>
      <c r="CZ28" s="1411"/>
      <c r="DA28" s="1411"/>
      <c r="DB28" s="1411"/>
      <c r="DC28" s="1411"/>
      <c r="DD28" s="1411"/>
      <c r="DE28" s="1411"/>
      <c r="DF28" s="1411"/>
      <c r="DG28" s="1411"/>
      <c r="DH28" s="1411"/>
      <c r="DI28" s="1411"/>
      <c r="DJ28" s="1411"/>
      <c r="DK28" s="1411"/>
      <c r="DL28" s="1411"/>
      <c r="DM28" s="1411"/>
      <c r="DN28" s="1411"/>
      <c r="DO28" s="1411"/>
      <c r="DP28" s="1411"/>
      <c r="DQ28" s="1411"/>
      <c r="DR28" s="1411"/>
      <c r="DS28" s="1411"/>
      <c r="DT28" s="1411"/>
      <c r="DU28" s="1411"/>
      <c r="DV28" s="1411"/>
      <c r="DW28" s="1411"/>
      <c r="DX28" s="1411"/>
      <c r="DY28" s="1411"/>
      <c r="DZ28" s="1411"/>
      <c r="EA28" s="1411"/>
      <c r="EB28" s="1411"/>
      <c r="EC28" s="1411"/>
      <c r="ED28" s="1411"/>
      <c r="EE28" s="1411"/>
      <c r="EF28" s="1411"/>
      <c r="EG28" s="1411"/>
      <c r="EH28" s="1411"/>
      <c r="EI28" s="1411"/>
      <c r="EJ28" s="1411"/>
      <c r="EK28" s="1411"/>
      <c r="EL28" s="1411"/>
      <c r="EM28" s="1411"/>
      <c r="EN28" s="1411"/>
      <c r="EO28" s="1411"/>
      <c r="EP28" s="1411"/>
      <c r="EQ28" s="1411"/>
      <c r="ER28" s="1411"/>
      <c r="ES28" s="1411"/>
      <c r="ET28" s="1411"/>
      <c r="EU28" s="1411"/>
      <c r="EV28" s="1411"/>
      <c r="EW28" s="1411"/>
      <c r="EX28" s="1411"/>
      <c r="EY28" s="1411"/>
      <c r="EZ28" s="1411"/>
      <c r="FA28" s="1411"/>
      <c r="FB28" s="1411"/>
      <c r="FC28" s="1411"/>
      <c r="FD28" s="1411"/>
      <c r="FE28" s="1411"/>
      <c r="FF28" s="1411"/>
      <c r="FG28" s="1411"/>
      <c r="FH28" s="1411"/>
      <c r="FI28" s="1411"/>
      <c r="FJ28" s="1411"/>
      <c r="FK28" s="1411"/>
      <c r="FL28" s="1411"/>
      <c r="FM28" s="1411"/>
      <c r="FN28" s="1411"/>
      <c r="FO28" s="1411"/>
      <c r="FP28" s="1411"/>
      <c r="FQ28" s="1411"/>
      <c r="FR28" s="1411"/>
      <c r="FS28" s="1411"/>
      <c r="FT28" s="1411"/>
      <c r="FU28" s="1411"/>
      <c r="FV28" s="1411"/>
      <c r="FW28" s="1411"/>
      <c r="FX28" s="1411"/>
      <c r="FY28" s="1411"/>
      <c r="FZ28" s="1411"/>
      <c r="GA28" s="1411"/>
      <c r="GB28" s="1411"/>
      <c r="GC28" s="1411"/>
      <c r="GD28" s="1411"/>
      <c r="GE28" s="1411"/>
      <c r="GF28" s="1411"/>
      <c r="GG28" s="1411"/>
      <c r="GH28" s="1411"/>
      <c r="GI28" s="1411"/>
      <c r="GJ28" s="1411"/>
      <c r="GK28" s="1411"/>
      <c r="GL28" s="1411"/>
      <c r="GM28" s="1411"/>
      <c r="GN28" s="1411"/>
      <c r="GO28" s="1411"/>
      <c r="GP28" s="1411"/>
      <c r="GQ28" s="1411"/>
      <c r="GR28" s="1411"/>
      <c r="GS28" s="1411"/>
      <c r="GT28" s="1411"/>
      <c r="GU28" s="1411"/>
      <c r="GV28" s="1411"/>
      <c r="GW28" s="1411"/>
      <c r="GX28" s="1411"/>
      <c r="GY28" s="1411"/>
      <c r="GZ28" s="1411"/>
      <c r="HA28" s="1411"/>
      <c r="HB28" s="1411"/>
      <c r="HC28" s="1411"/>
      <c r="HD28" s="1411"/>
      <c r="HE28" s="1411"/>
      <c r="HF28" s="1411"/>
      <c r="HG28" s="1411"/>
      <c r="HH28" s="1411"/>
      <c r="HI28" s="1411"/>
      <c r="HJ28" s="1411"/>
      <c r="HK28" s="1411"/>
      <c r="HL28" s="1411"/>
      <c r="HM28" s="1411"/>
      <c r="HN28" s="1411"/>
      <c r="HO28" s="1411"/>
      <c r="HP28" s="1411"/>
      <c r="HQ28" s="1411"/>
      <c r="HR28" s="1411"/>
      <c r="HS28" s="1411"/>
      <c r="HT28" s="1411"/>
      <c r="HU28" s="1411"/>
      <c r="HV28" s="1411"/>
      <c r="HW28" s="1411"/>
      <c r="HX28" s="1411"/>
      <c r="HY28" s="1411"/>
      <c r="HZ28" s="1411"/>
      <c r="IA28" s="1411"/>
      <c r="IB28" s="1411"/>
      <c r="IC28" s="1411"/>
      <c r="ID28" s="1411"/>
      <c r="IE28" s="1411"/>
      <c r="IF28" s="1411"/>
      <c r="IG28" s="1411"/>
      <c r="IH28" s="1411"/>
      <c r="II28" s="1411"/>
      <c r="IJ28" s="1411"/>
      <c r="IK28" s="1411"/>
      <c r="IL28" s="1411"/>
      <c r="IM28" s="1411"/>
      <c r="IN28" s="1411"/>
      <c r="IO28" s="1411"/>
      <c r="IP28" s="1411"/>
      <c r="IQ28" s="1411"/>
      <c r="IR28" s="1411"/>
      <c r="IS28" s="1411"/>
      <c r="IT28" s="1411"/>
      <c r="IU28" s="1411"/>
      <c r="IV28" s="1411"/>
    </row>
    <row r="31" spans="1:256" s="1414" customFormat="1" ht="15" customHeight="1">
      <c r="A31" s="2283" t="s">
        <v>661</v>
      </c>
      <c r="B31" s="2283"/>
      <c r="C31" s="2283"/>
      <c r="D31" s="2283"/>
      <c r="E31" s="2283"/>
      <c r="F31" s="2283"/>
      <c r="G31" s="2283"/>
      <c r="H31" s="2283"/>
      <c r="I31" s="1411"/>
      <c r="J31" s="1411"/>
      <c r="K31" s="1411"/>
      <c r="L31" s="1411"/>
      <c r="M31" s="1411"/>
      <c r="N31" s="1411"/>
      <c r="O31" s="1411"/>
      <c r="P31" s="1411"/>
      <c r="Q31" s="1411"/>
      <c r="R31" s="1411"/>
      <c r="S31" s="1411"/>
      <c r="T31" s="1411"/>
      <c r="U31" s="1411"/>
      <c r="V31" s="1411"/>
      <c r="W31" s="1411"/>
      <c r="X31" s="1411"/>
      <c r="Y31" s="1411"/>
      <c r="Z31" s="1411"/>
      <c r="AA31" s="1411"/>
      <c r="AB31" s="1411"/>
      <c r="AC31" s="1411"/>
      <c r="AD31" s="1411"/>
      <c r="AE31" s="1411"/>
      <c r="AF31" s="1411"/>
      <c r="AG31" s="1411"/>
      <c r="AH31" s="1411"/>
      <c r="AI31" s="1411"/>
      <c r="AJ31" s="1411"/>
      <c r="AK31" s="1411"/>
      <c r="AL31" s="1411"/>
      <c r="AM31" s="1411"/>
      <c r="AN31" s="1411"/>
      <c r="AO31" s="1411"/>
      <c r="AP31" s="1411"/>
      <c r="AQ31" s="1411"/>
      <c r="AR31" s="1411"/>
      <c r="AS31" s="1411"/>
      <c r="AT31" s="1411"/>
      <c r="AU31" s="1411"/>
      <c r="AV31" s="1411"/>
      <c r="AW31" s="1411"/>
      <c r="AX31" s="1411"/>
      <c r="AY31" s="1411"/>
      <c r="AZ31" s="1411"/>
      <c r="BA31" s="1411"/>
      <c r="BB31" s="1411"/>
      <c r="BC31" s="1411"/>
      <c r="BD31" s="1411"/>
      <c r="BE31" s="1411"/>
      <c r="BF31" s="1411"/>
      <c r="BG31" s="1411"/>
      <c r="BH31" s="1411"/>
      <c r="BI31" s="1411"/>
      <c r="BJ31" s="1411"/>
      <c r="BK31" s="1411"/>
      <c r="BL31" s="1411"/>
      <c r="BM31" s="1411"/>
      <c r="BN31" s="1411"/>
      <c r="BO31" s="1411"/>
      <c r="BP31" s="1411"/>
      <c r="BQ31" s="1411"/>
      <c r="BR31" s="1411"/>
      <c r="BS31" s="1411"/>
      <c r="BT31" s="1411"/>
      <c r="BU31" s="1411"/>
      <c r="BV31" s="1411"/>
      <c r="BW31" s="1411"/>
      <c r="BX31" s="1411"/>
      <c r="BY31" s="1411"/>
      <c r="BZ31" s="1411"/>
      <c r="CA31" s="1411"/>
      <c r="CB31" s="1411"/>
      <c r="CC31" s="1411"/>
      <c r="CD31" s="1411"/>
      <c r="CE31" s="1411"/>
      <c r="CF31" s="1411"/>
      <c r="CG31" s="1411"/>
      <c r="CH31" s="1411"/>
      <c r="CI31" s="1411"/>
      <c r="CJ31" s="1411"/>
      <c r="CK31" s="1411"/>
      <c r="CL31" s="1411"/>
      <c r="CM31" s="1411"/>
      <c r="CN31" s="1411"/>
      <c r="CO31" s="1411"/>
      <c r="CP31" s="1411"/>
      <c r="CQ31" s="1411"/>
      <c r="CR31" s="1411"/>
      <c r="CS31" s="1411"/>
      <c r="CT31" s="1411"/>
      <c r="CU31" s="1411"/>
      <c r="CV31" s="1411"/>
      <c r="CW31" s="1411"/>
      <c r="CX31" s="1411"/>
      <c r="CY31" s="1411"/>
      <c r="CZ31" s="1411"/>
      <c r="DA31" s="1411"/>
      <c r="DB31" s="1411"/>
      <c r="DC31" s="1411"/>
      <c r="DD31" s="1411"/>
      <c r="DE31" s="1411"/>
      <c r="DF31" s="1411"/>
      <c r="DG31" s="1411"/>
      <c r="DH31" s="1411"/>
      <c r="DI31" s="1411"/>
      <c r="DJ31" s="1411"/>
      <c r="DK31" s="1411"/>
      <c r="DL31" s="1411"/>
      <c r="DM31" s="1411"/>
      <c r="DN31" s="1411"/>
      <c r="DO31" s="1411"/>
      <c r="DP31" s="1411"/>
      <c r="DQ31" s="1411"/>
      <c r="DR31" s="1411"/>
      <c r="DS31" s="1411"/>
      <c r="DT31" s="1411"/>
      <c r="DU31" s="1411"/>
      <c r="DV31" s="1411"/>
      <c r="DW31" s="1411"/>
      <c r="DX31" s="1411"/>
      <c r="DY31" s="1411"/>
      <c r="DZ31" s="1411"/>
      <c r="EA31" s="1411"/>
      <c r="EB31" s="1411"/>
      <c r="EC31" s="1411"/>
      <c r="ED31" s="1411"/>
      <c r="EE31" s="1411"/>
      <c r="EF31" s="1411"/>
      <c r="EG31" s="1411"/>
      <c r="EH31" s="1411"/>
      <c r="EI31" s="1411"/>
      <c r="EJ31" s="1411"/>
      <c r="EK31" s="1411"/>
      <c r="EL31" s="1411"/>
      <c r="EM31" s="1411"/>
      <c r="EN31" s="1411"/>
      <c r="EO31" s="1411"/>
      <c r="EP31" s="1411"/>
      <c r="EQ31" s="1411"/>
      <c r="ER31" s="1411"/>
      <c r="ES31" s="1411"/>
      <c r="ET31" s="1411"/>
      <c r="EU31" s="1411"/>
      <c r="EV31" s="1411"/>
      <c r="EW31" s="1411"/>
      <c r="EX31" s="1411"/>
      <c r="EY31" s="1411"/>
      <c r="EZ31" s="1411"/>
      <c r="FA31" s="1411"/>
      <c r="FB31" s="1411"/>
      <c r="FC31" s="1411"/>
      <c r="FD31" s="1411"/>
      <c r="FE31" s="1411"/>
      <c r="FF31" s="1411"/>
      <c r="FG31" s="1411"/>
      <c r="FH31" s="1411"/>
      <c r="FI31" s="1411"/>
      <c r="FJ31" s="1411"/>
      <c r="FK31" s="1411"/>
      <c r="FL31" s="1411"/>
      <c r="FM31" s="1411"/>
      <c r="FN31" s="1411"/>
      <c r="FO31" s="1411"/>
      <c r="FP31" s="1411"/>
      <c r="FQ31" s="1411"/>
      <c r="FR31" s="1411"/>
      <c r="FS31" s="1411"/>
      <c r="FT31" s="1411"/>
      <c r="FU31" s="1411"/>
      <c r="FV31" s="1411"/>
      <c r="FW31" s="1411"/>
      <c r="FX31" s="1411"/>
      <c r="FY31" s="1411"/>
      <c r="FZ31" s="1411"/>
      <c r="GA31" s="1411"/>
      <c r="GB31" s="1411"/>
      <c r="GC31" s="1411"/>
      <c r="GD31" s="1411"/>
      <c r="GE31" s="1411"/>
      <c r="GF31" s="1411"/>
      <c r="GG31" s="1411"/>
      <c r="GH31" s="1411"/>
      <c r="GI31" s="1411"/>
      <c r="GJ31" s="1411"/>
      <c r="GK31" s="1411"/>
      <c r="GL31" s="1411"/>
      <c r="GM31" s="1411"/>
      <c r="GN31" s="1411"/>
      <c r="GO31" s="1411"/>
      <c r="GP31" s="1411"/>
      <c r="GQ31" s="1411"/>
      <c r="GR31" s="1411"/>
      <c r="GS31" s="1411"/>
      <c r="GT31" s="1411"/>
      <c r="GU31" s="1411"/>
      <c r="GV31" s="1411"/>
      <c r="GW31" s="1411"/>
      <c r="GX31" s="1411"/>
      <c r="GY31" s="1411"/>
      <c r="GZ31" s="1411"/>
      <c r="HA31" s="1411"/>
      <c r="HB31" s="1411"/>
      <c r="HC31" s="1411"/>
      <c r="HD31" s="1411"/>
      <c r="HE31" s="1411"/>
      <c r="HF31" s="1411"/>
      <c r="HG31" s="1411"/>
      <c r="HH31" s="1411"/>
      <c r="HI31" s="1411"/>
      <c r="HJ31" s="1411"/>
      <c r="HK31" s="1411"/>
      <c r="HL31" s="1411"/>
      <c r="HM31" s="1411"/>
      <c r="HN31" s="1411"/>
      <c r="HO31" s="1411"/>
      <c r="HP31" s="1411"/>
      <c r="HQ31" s="1411"/>
      <c r="HR31" s="1411"/>
      <c r="HS31" s="1411"/>
      <c r="HT31" s="1411"/>
      <c r="HU31" s="1411"/>
      <c r="HV31" s="1411"/>
      <c r="HW31" s="1411"/>
      <c r="HX31" s="1411"/>
      <c r="HY31" s="1411"/>
      <c r="HZ31" s="1411"/>
      <c r="IA31" s="1411"/>
      <c r="IB31" s="1411"/>
      <c r="IC31" s="1411"/>
      <c r="ID31" s="1411"/>
      <c r="IE31" s="1411"/>
      <c r="IF31" s="1411"/>
      <c r="IG31" s="1411"/>
      <c r="IH31" s="1411"/>
      <c r="II31" s="1411"/>
      <c r="IJ31" s="1411"/>
      <c r="IK31" s="1411"/>
      <c r="IL31" s="1411"/>
      <c r="IM31" s="1411"/>
      <c r="IN31" s="1411"/>
      <c r="IO31" s="1411"/>
      <c r="IP31" s="1411"/>
      <c r="IQ31" s="1411"/>
      <c r="IR31" s="1411"/>
      <c r="IS31" s="1411"/>
      <c r="IT31" s="1411"/>
      <c r="IU31" s="1411"/>
      <c r="IV31" s="1411"/>
    </row>
    <row r="32" spans="1:256" s="1414" customFormat="1" ht="15" customHeight="1">
      <c r="A32" s="2283" t="s">
        <v>662</v>
      </c>
      <c r="B32" s="2283"/>
      <c r="C32" s="2283"/>
      <c r="D32" s="2283"/>
      <c r="E32" s="2283"/>
      <c r="F32" s="2283"/>
      <c r="G32" s="2283"/>
      <c r="H32" s="2283"/>
      <c r="I32" s="1411"/>
      <c r="J32" s="1411"/>
      <c r="K32" s="1411"/>
      <c r="L32" s="1411"/>
      <c r="M32" s="1411"/>
      <c r="N32" s="1411"/>
      <c r="O32" s="1411"/>
      <c r="P32" s="1411"/>
      <c r="Q32" s="1411"/>
      <c r="R32" s="1411"/>
      <c r="S32" s="1411"/>
      <c r="T32" s="1411"/>
      <c r="U32" s="1411"/>
      <c r="V32" s="1411"/>
      <c r="W32" s="1411"/>
      <c r="X32" s="1411"/>
      <c r="Y32" s="1411"/>
      <c r="Z32" s="1411"/>
      <c r="AA32" s="1411"/>
      <c r="AB32" s="1411"/>
      <c r="AC32" s="1411"/>
      <c r="AD32" s="1411"/>
      <c r="AE32" s="1411"/>
      <c r="AF32" s="1411"/>
      <c r="AG32" s="1411"/>
      <c r="AH32" s="1411"/>
      <c r="AI32" s="1411"/>
      <c r="AJ32" s="1411"/>
      <c r="AK32" s="1411"/>
      <c r="AL32" s="1411"/>
      <c r="AM32" s="1411"/>
      <c r="AN32" s="1411"/>
      <c r="AO32" s="1411"/>
      <c r="AP32" s="1411"/>
      <c r="AQ32" s="1411"/>
      <c r="AR32" s="1411"/>
      <c r="AS32" s="1411"/>
      <c r="AT32" s="1411"/>
      <c r="AU32" s="1411"/>
      <c r="AV32" s="1411"/>
      <c r="AW32" s="1411"/>
      <c r="AX32" s="1411"/>
      <c r="AY32" s="1411"/>
      <c r="AZ32" s="1411"/>
      <c r="BA32" s="1411"/>
      <c r="BB32" s="1411"/>
      <c r="BC32" s="1411"/>
      <c r="BD32" s="1411"/>
      <c r="BE32" s="1411"/>
      <c r="BF32" s="1411"/>
      <c r="BG32" s="1411"/>
      <c r="BH32" s="1411"/>
      <c r="BI32" s="1411"/>
      <c r="BJ32" s="1411"/>
      <c r="BK32" s="1411"/>
      <c r="BL32" s="1411"/>
      <c r="BM32" s="1411"/>
      <c r="BN32" s="1411"/>
      <c r="BO32" s="1411"/>
      <c r="BP32" s="1411"/>
      <c r="BQ32" s="1411"/>
      <c r="BR32" s="1411"/>
      <c r="BS32" s="1411"/>
      <c r="BT32" s="1411"/>
      <c r="BU32" s="1411"/>
      <c r="BV32" s="1411"/>
      <c r="BW32" s="1411"/>
      <c r="BX32" s="1411"/>
      <c r="BY32" s="1411"/>
      <c r="BZ32" s="1411"/>
      <c r="CA32" s="1411"/>
      <c r="CB32" s="1411"/>
      <c r="CC32" s="1411"/>
      <c r="CD32" s="1411"/>
      <c r="CE32" s="1411"/>
      <c r="CF32" s="1411"/>
      <c r="CG32" s="1411"/>
      <c r="CH32" s="1411"/>
      <c r="CI32" s="1411"/>
      <c r="CJ32" s="1411"/>
      <c r="CK32" s="1411"/>
      <c r="CL32" s="1411"/>
      <c r="CM32" s="1411"/>
      <c r="CN32" s="1411"/>
      <c r="CO32" s="1411"/>
      <c r="CP32" s="1411"/>
      <c r="CQ32" s="1411"/>
      <c r="CR32" s="1411"/>
      <c r="CS32" s="1411"/>
      <c r="CT32" s="1411"/>
      <c r="CU32" s="1411"/>
      <c r="CV32" s="1411"/>
      <c r="CW32" s="1411"/>
      <c r="CX32" s="1411"/>
      <c r="CY32" s="1411"/>
      <c r="CZ32" s="1411"/>
      <c r="DA32" s="1411"/>
      <c r="DB32" s="1411"/>
      <c r="DC32" s="1411"/>
      <c r="DD32" s="1411"/>
      <c r="DE32" s="1411"/>
      <c r="DF32" s="1411"/>
      <c r="DG32" s="1411"/>
      <c r="DH32" s="1411"/>
      <c r="DI32" s="1411"/>
      <c r="DJ32" s="1411"/>
      <c r="DK32" s="1411"/>
      <c r="DL32" s="1411"/>
      <c r="DM32" s="1411"/>
      <c r="DN32" s="1411"/>
      <c r="DO32" s="1411"/>
      <c r="DP32" s="1411"/>
      <c r="DQ32" s="1411"/>
      <c r="DR32" s="1411"/>
      <c r="DS32" s="1411"/>
      <c r="DT32" s="1411"/>
      <c r="DU32" s="1411"/>
      <c r="DV32" s="1411"/>
      <c r="DW32" s="1411"/>
      <c r="DX32" s="1411"/>
      <c r="DY32" s="1411"/>
      <c r="DZ32" s="1411"/>
      <c r="EA32" s="1411"/>
      <c r="EB32" s="1411"/>
      <c r="EC32" s="1411"/>
      <c r="ED32" s="1411"/>
      <c r="EE32" s="1411"/>
      <c r="EF32" s="1411"/>
      <c r="EG32" s="1411"/>
      <c r="EH32" s="1411"/>
      <c r="EI32" s="1411"/>
      <c r="EJ32" s="1411"/>
      <c r="EK32" s="1411"/>
      <c r="EL32" s="1411"/>
      <c r="EM32" s="1411"/>
      <c r="EN32" s="1411"/>
      <c r="EO32" s="1411"/>
      <c r="EP32" s="1411"/>
      <c r="EQ32" s="1411"/>
      <c r="ER32" s="1411"/>
      <c r="ES32" s="1411"/>
      <c r="ET32" s="1411"/>
      <c r="EU32" s="1411"/>
      <c r="EV32" s="1411"/>
      <c r="EW32" s="1411"/>
      <c r="EX32" s="1411"/>
      <c r="EY32" s="1411"/>
      <c r="EZ32" s="1411"/>
      <c r="FA32" s="1411"/>
      <c r="FB32" s="1411"/>
      <c r="FC32" s="1411"/>
      <c r="FD32" s="1411"/>
      <c r="FE32" s="1411"/>
      <c r="FF32" s="1411"/>
      <c r="FG32" s="1411"/>
      <c r="FH32" s="1411"/>
      <c r="FI32" s="1411"/>
      <c r="FJ32" s="1411"/>
      <c r="FK32" s="1411"/>
      <c r="FL32" s="1411"/>
      <c r="FM32" s="1411"/>
      <c r="FN32" s="1411"/>
      <c r="FO32" s="1411"/>
      <c r="FP32" s="1411"/>
      <c r="FQ32" s="1411"/>
      <c r="FR32" s="1411"/>
      <c r="FS32" s="1411"/>
      <c r="FT32" s="1411"/>
      <c r="FU32" s="1411"/>
      <c r="FV32" s="1411"/>
      <c r="FW32" s="1411"/>
      <c r="FX32" s="1411"/>
      <c r="FY32" s="1411"/>
      <c r="FZ32" s="1411"/>
      <c r="GA32" s="1411"/>
      <c r="GB32" s="1411"/>
      <c r="GC32" s="1411"/>
      <c r="GD32" s="1411"/>
      <c r="GE32" s="1411"/>
      <c r="GF32" s="1411"/>
      <c r="GG32" s="1411"/>
      <c r="GH32" s="1411"/>
      <c r="GI32" s="1411"/>
      <c r="GJ32" s="1411"/>
      <c r="GK32" s="1411"/>
      <c r="GL32" s="1411"/>
      <c r="GM32" s="1411"/>
      <c r="GN32" s="1411"/>
      <c r="GO32" s="1411"/>
      <c r="GP32" s="1411"/>
      <c r="GQ32" s="1411"/>
      <c r="GR32" s="1411"/>
      <c r="GS32" s="1411"/>
      <c r="GT32" s="1411"/>
      <c r="GU32" s="1411"/>
      <c r="GV32" s="1411"/>
      <c r="GW32" s="1411"/>
      <c r="GX32" s="1411"/>
      <c r="GY32" s="1411"/>
      <c r="GZ32" s="1411"/>
      <c r="HA32" s="1411"/>
      <c r="HB32" s="1411"/>
      <c r="HC32" s="1411"/>
      <c r="HD32" s="1411"/>
      <c r="HE32" s="1411"/>
      <c r="HF32" s="1411"/>
      <c r="HG32" s="1411"/>
      <c r="HH32" s="1411"/>
      <c r="HI32" s="1411"/>
      <c r="HJ32" s="1411"/>
      <c r="HK32" s="1411"/>
      <c r="HL32" s="1411"/>
      <c r="HM32" s="1411"/>
      <c r="HN32" s="1411"/>
      <c r="HO32" s="1411"/>
      <c r="HP32" s="1411"/>
      <c r="HQ32" s="1411"/>
      <c r="HR32" s="1411"/>
      <c r="HS32" s="1411"/>
      <c r="HT32" s="1411"/>
      <c r="HU32" s="1411"/>
      <c r="HV32" s="1411"/>
      <c r="HW32" s="1411"/>
      <c r="HX32" s="1411"/>
      <c r="HY32" s="1411"/>
      <c r="HZ32" s="1411"/>
      <c r="IA32" s="1411"/>
      <c r="IB32" s="1411"/>
      <c r="IC32" s="1411"/>
      <c r="ID32" s="1411"/>
      <c r="IE32" s="1411"/>
      <c r="IF32" s="1411"/>
      <c r="IG32" s="1411"/>
      <c r="IH32" s="1411"/>
      <c r="II32" s="1411"/>
      <c r="IJ32" s="1411"/>
      <c r="IK32" s="1411"/>
      <c r="IL32" s="1411"/>
      <c r="IM32" s="1411"/>
      <c r="IN32" s="1411"/>
      <c r="IO32" s="1411"/>
      <c r="IP32" s="1411"/>
      <c r="IQ32" s="1411"/>
      <c r="IR32" s="1411"/>
      <c r="IS32" s="1411"/>
      <c r="IT32" s="1411"/>
      <c r="IU32" s="1411"/>
      <c r="IV32" s="1411"/>
    </row>
    <row r="33" spans="1:256" s="1414" customFormat="1" ht="15">
      <c r="A33" s="2284" t="s">
        <v>663</v>
      </c>
      <c r="B33" s="2284"/>
      <c r="C33" s="2284"/>
      <c r="D33" s="2284"/>
      <c r="E33" s="2284"/>
      <c r="F33" s="2284"/>
      <c r="G33" s="2284"/>
      <c r="H33" s="2284"/>
      <c r="I33" s="1411"/>
      <c r="J33" s="1411"/>
      <c r="K33" s="1411"/>
      <c r="L33" s="1411"/>
      <c r="M33" s="1411"/>
      <c r="N33" s="1411"/>
      <c r="O33" s="1411"/>
      <c r="P33" s="1411"/>
      <c r="Q33" s="1411"/>
      <c r="R33" s="1411"/>
      <c r="S33" s="1411"/>
      <c r="T33" s="1411"/>
      <c r="U33" s="1411"/>
      <c r="V33" s="1411"/>
      <c r="W33" s="1411"/>
      <c r="X33" s="1411"/>
      <c r="Y33" s="1411"/>
      <c r="Z33" s="1411"/>
      <c r="AA33" s="1411"/>
      <c r="AB33" s="1411"/>
      <c r="AC33" s="1411"/>
      <c r="AD33" s="1411"/>
      <c r="AE33" s="1411"/>
      <c r="AF33" s="1411"/>
      <c r="AG33" s="1411"/>
      <c r="AH33" s="1411"/>
      <c r="AI33" s="1411"/>
      <c r="AJ33" s="1411"/>
      <c r="AK33" s="1411"/>
      <c r="AL33" s="1411"/>
      <c r="AM33" s="1411"/>
      <c r="AN33" s="1411"/>
      <c r="AO33" s="1411"/>
      <c r="AP33" s="1411"/>
      <c r="AQ33" s="1411"/>
      <c r="AR33" s="1411"/>
      <c r="AS33" s="1411"/>
      <c r="AT33" s="1411"/>
      <c r="AU33" s="1411"/>
      <c r="AV33" s="1411"/>
      <c r="AW33" s="1411"/>
      <c r="AX33" s="1411"/>
      <c r="AY33" s="1411"/>
      <c r="AZ33" s="1411"/>
      <c r="BA33" s="1411"/>
      <c r="BB33" s="1411"/>
      <c r="BC33" s="1411"/>
      <c r="BD33" s="1411"/>
      <c r="BE33" s="1411"/>
      <c r="BF33" s="1411"/>
      <c r="BG33" s="1411"/>
      <c r="BH33" s="1411"/>
      <c r="BI33" s="1411"/>
      <c r="BJ33" s="1411"/>
      <c r="BK33" s="1411"/>
      <c r="BL33" s="1411"/>
      <c r="BM33" s="1411"/>
      <c r="BN33" s="1411"/>
      <c r="BO33" s="1411"/>
      <c r="BP33" s="1411"/>
      <c r="BQ33" s="1411"/>
      <c r="BR33" s="1411"/>
      <c r="BS33" s="1411"/>
      <c r="BT33" s="1411"/>
      <c r="BU33" s="1411"/>
      <c r="BV33" s="1411"/>
      <c r="BW33" s="1411"/>
      <c r="BX33" s="1411"/>
      <c r="BY33" s="1411"/>
      <c r="BZ33" s="1411"/>
      <c r="CA33" s="1411"/>
      <c r="CB33" s="1411"/>
      <c r="CC33" s="1411"/>
      <c r="CD33" s="1411"/>
      <c r="CE33" s="1411"/>
      <c r="CF33" s="1411"/>
      <c r="CG33" s="1411"/>
      <c r="CH33" s="1411"/>
      <c r="CI33" s="1411"/>
      <c r="CJ33" s="1411"/>
      <c r="CK33" s="1411"/>
      <c r="CL33" s="1411"/>
      <c r="CM33" s="1411"/>
      <c r="CN33" s="1411"/>
      <c r="CO33" s="1411"/>
      <c r="CP33" s="1411"/>
      <c r="CQ33" s="1411"/>
      <c r="CR33" s="1411"/>
      <c r="CS33" s="1411"/>
      <c r="CT33" s="1411"/>
      <c r="CU33" s="1411"/>
      <c r="CV33" s="1411"/>
      <c r="CW33" s="1411"/>
      <c r="CX33" s="1411"/>
      <c r="CY33" s="1411"/>
      <c r="CZ33" s="1411"/>
      <c r="DA33" s="1411"/>
      <c r="DB33" s="1411"/>
      <c r="DC33" s="1411"/>
      <c r="DD33" s="1411"/>
      <c r="DE33" s="1411"/>
      <c r="DF33" s="1411"/>
      <c r="DG33" s="1411"/>
      <c r="DH33" s="1411"/>
      <c r="DI33" s="1411"/>
      <c r="DJ33" s="1411"/>
      <c r="DK33" s="1411"/>
      <c r="DL33" s="1411"/>
      <c r="DM33" s="1411"/>
      <c r="DN33" s="1411"/>
      <c r="DO33" s="1411"/>
      <c r="DP33" s="1411"/>
      <c r="DQ33" s="1411"/>
      <c r="DR33" s="1411"/>
      <c r="DS33" s="1411"/>
      <c r="DT33" s="1411"/>
      <c r="DU33" s="1411"/>
      <c r="DV33" s="1411"/>
      <c r="DW33" s="1411"/>
      <c r="DX33" s="1411"/>
      <c r="DY33" s="1411"/>
      <c r="DZ33" s="1411"/>
      <c r="EA33" s="1411"/>
      <c r="EB33" s="1411"/>
      <c r="EC33" s="1411"/>
      <c r="ED33" s="1411"/>
      <c r="EE33" s="1411"/>
      <c r="EF33" s="1411"/>
      <c r="EG33" s="1411"/>
      <c r="EH33" s="1411"/>
      <c r="EI33" s="1411"/>
      <c r="EJ33" s="1411"/>
      <c r="EK33" s="1411"/>
      <c r="EL33" s="1411"/>
      <c r="EM33" s="1411"/>
      <c r="EN33" s="1411"/>
      <c r="EO33" s="1411"/>
      <c r="EP33" s="1411"/>
      <c r="EQ33" s="1411"/>
      <c r="ER33" s="1411"/>
      <c r="ES33" s="1411"/>
      <c r="ET33" s="1411"/>
      <c r="EU33" s="1411"/>
      <c r="EV33" s="1411"/>
      <c r="EW33" s="1411"/>
      <c r="EX33" s="1411"/>
      <c r="EY33" s="1411"/>
      <c r="EZ33" s="1411"/>
      <c r="FA33" s="1411"/>
      <c r="FB33" s="1411"/>
      <c r="FC33" s="1411"/>
      <c r="FD33" s="1411"/>
      <c r="FE33" s="1411"/>
      <c r="FF33" s="1411"/>
      <c r="FG33" s="1411"/>
      <c r="FH33" s="1411"/>
      <c r="FI33" s="1411"/>
      <c r="FJ33" s="1411"/>
      <c r="FK33" s="1411"/>
      <c r="FL33" s="1411"/>
      <c r="FM33" s="1411"/>
      <c r="FN33" s="1411"/>
      <c r="FO33" s="1411"/>
      <c r="FP33" s="1411"/>
      <c r="FQ33" s="1411"/>
      <c r="FR33" s="1411"/>
      <c r="FS33" s="1411"/>
      <c r="FT33" s="1411"/>
      <c r="FU33" s="1411"/>
      <c r="FV33" s="1411"/>
      <c r="FW33" s="1411"/>
      <c r="FX33" s="1411"/>
      <c r="FY33" s="1411"/>
      <c r="FZ33" s="1411"/>
      <c r="GA33" s="1411"/>
      <c r="GB33" s="1411"/>
      <c r="GC33" s="1411"/>
      <c r="GD33" s="1411"/>
      <c r="GE33" s="1411"/>
      <c r="GF33" s="1411"/>
      <c r="GG33" s="1411"/>
      <c r="GH33" s="1411"/>
      <c r="GI33" s="1411"/>
      <c r="GJ33" s="1411"/>
      <c r="GK33" s="1411"/>
      <c r="GL33" s="1411"/>
      <c r="GM33" s="1411"/>
      <c r="GN33" s="1411"/>
      <c r="GO33" s="1411"/>
      <c r="GP33" s="1411"/>
      <c r="GQ33" s="1411"/>
      <c r="GR33" s="1411"/>
      <c r="GS33" s="1411"/>
      <c r="GT33" s="1411"/>
      <c r="GU33" s="1411"/>
      <c r="GV33" s="1411"/>
      <c r="GW33" s="1411"/>
      <c r="GX33" s="1411"/>
      <c r="GY33" s="1411"/>
      <c r="GZ33" s="1411"/>
      <c r="HA33" s="1411"/>
      <c r="HB33" s="1411"/>
      <c r="HC33" s="1411"/>
      <c r="HD33" s="1411"/>
      <c r="HE33" s="1411"/>
      <c r="HF33" s="1411"/>
      <c r="HG33" s="1411"/>
      <c r="HH33" s="1411"/>
      <c r="HI33" s="1411"/>
      <c r="HJ33" s="1411"/>
      <c r="HK33" s="1411"/>
      <c r="HL33" s="1411"/>
      <c r="HM33" s="1411"/>
      <c r="HN33" s="1411"/>
      <c r="HO33" s="1411"/>
      <c r="HP33" s="1411"/>
      <c r="HQ33" s="1411"/>
      <c r="HR33" s="1411"/>
      <c r="HS33" s="1411"/>
      <c r="HT33" s="1411"/>
      <c r="HU33" s="1411"/>
      <c r="HV33" s="1411"/>
      <c r="HW33" s="1411"/>
      <c r="HX33" s="1411"/>
      <c r="HY33" s="1411"/>
      <c r="HZ33" s="1411"/>
      <c r="IA33" s="1411"/>
      <c r="IB33" s="1411"/>
      <c r="IC33" s="1411"/>
      <c r="ID33" s="1411"/>
      <c r="IE33" s="1411"/>
      <c r="IF33" s="1411"/>
      <c r="IG33" s="1411"/>
      <c r="IH33" s="1411"/>
      <c r="II33" s="1411"/>
      <c r="IJ33" s="1411"/>
      <c r="IK33" s="1411"/>
      <c r="IL33" s="1411"/>
      <c r="IM33" s="1411"/>
      <c r="IN33" s="1411"/>
      <c r="IO33" s="1411"/>
      <c r="IP33" s="1411"/>
      <c r="IQ33" s="1411"/>
      <c r="IR33" s="1411"/>
      <c r="IS33" s="1411"/>
      <c r="IT33" s="1411"/>
      <c r="IU33" s="1411"/>
      <c r="IV33" s="1411"/>
    </row>
    <row r="36" spans="1:256">
      <c r="C36" s="1425"/>
      <c r="D36" s="1425"/>
      <c r="E36" s="1425"/>
      <c r="F36" s="1425"/>
      <c r="G36" s="1425"/>
      <c r="H36" s="1425"/>
      <c r="I36" s="1425"/>
      <c r="J36" s="1425"/>
    </row>
    <row r="37" spans="1:256">
      <c r="C37" s="1425"/>
      <c r="D37" s="1425"/>
      <c r="E37" s="1425"/>
      <c r="F37" s="1425"/>
      <c r="G37" s="1425"/>
      <c r="H37" s="1425"/>
      <c r="I37" s="1425"/>
      <c r="J37" s="1425"/>
    </row>
  </sheetData>
  <mergeCells count="15">
    <mergeCell ref="A12:A14"/>
    <mergeCell ref="A3:I3"/>
    <mergeCell ref="A5:B5"/>
    <mergeCell ref="A6:A8"/>
    <mergeCell ref="C6:I6"/>
    <mergeCell ref="A9:A11"/>
    <mergeCell ref="A31:H31"/>
    <mergeCell ref="A32:H32"/>
    <mergeCell ref="A33:H33"/>
    <mergeCell ref="A17:I17"/>
    <mergeCell ref="A19:B19"/>
    <mergeCell ref="A20:A22"/>
    <mergeCell ref="C20:I20"/>
    <mergeCell ref="A23:A25"/>
    <mergeCell ref="A26:A28"/>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workbookViewId="0"/>
  </sheetViews>
  <sheetFormatPr defaultColWidth="9.140625" defaultRowHeight="14.25"/>
  <cols>
    <col min="1" max="1" width="2.7109375" style="1442" customWidth="1"/>
    <col min="2" max="2" width="59.140625" style="1442" customWidth="1"/>
    <col min="3" max="14" width="11.140625" style="1442" customWidth="1"/>
    <col min="15" max="241" width="9.140625" style="1442"/>
    <col min="242" max="242" width="32" style="1442" customWidth="1"/>
    <col min="243" max="16384" width="9.140625" style="1442"/>
  </cols>
  <sheetData>
    <row r="1" spans="2:14">
      <c r="N1" s="1459" t="s">
        <v>675</v>
      </c>
    </row>
    <row r="3" spans="2:14">
      <c r="B3" s="2300" t="s">
        <v>664</v>
      </c>
      <c r="C3" s="2300"/>
      <c r="D3" s="2300"/>
      <c r="E3" s="2300"/>
      <c r="F3" s="2300"/>
      <c r="G3" s="2300"/>
      <c r="H3" s="2300"/>
      <c r="I3" s="2300"/>
      <c r="J3" s="2300"/>
      <c r="K3" s="2300"/>
      <c r="L3" s="2300"/>
      <c r="M3" s="2300"/>
      <c r="N3" s="2300"/>
    </row>
    <row r="4" spans="2:14" ht="15" thickBot="1"/>
    <row r="5" spans="2:14" ht="26.25" thickBot="1">
      <c r="B5" s="2301" t="s">
        <v>590</v>
      </c>
      <c r="C5" s="1443" t="s">
        <v>1</v>
      </c>
      <c r="D5" s="1444" t="s">
        <v>2</v>
      </c>
      <c r="E5" s="1444" t="s">
        <v>665</v>
      </c>
      <c r="F5" s="1445" t="s">
        <v>666</v>
      </c>
      <c r="G5" s="1443" t="s">
        <v>1</v>
      </c>
      <c r="H5" s="1444" t="s">
        <v>2</v>
      </c>
      <c r="I5" s="1444" t="s">
        <v>665</v>
      </c>
      <c r="J5" s="1445" t="s">
        <v>666</v>
      </c>
      <c r="K5" s="1443" t="s">
        <v>1</v>
      </c>
      <c r="L5" s="1444" t="s">
        <v>2</v>
      </c>
      <c r="M5" s="1444" t="s">
        <v>665</v>
      </c>
      <c r="N5" s="1445" t="s">
        <v>666</v>
      </c>
    </row>
    <row r="6" spans="2:14" ht="15" thickBot="1">
      <c r="B6" s="2302"/>
      <c r="C6" s="2303" t="s">
        <v>592</v>
      </c>
      <c r="D6" s="2304"/>
      <c r="E6" s="2304"/>
      <c r="F6" s="2305"/>
      <c r="G6" s="2303" t="s">
        <v>300</v>
      </c>
      <c r="H6" s="2304"/>
      <c r="I6" s="2304"/>
      <c r="J6" s="2305"/>
      <c r="K6" s="2303" t="s">
        <v>317</v>
      </c>
      <c r="L6" s="2304"/>
      <c r="M6" s="2304"/>
      <c r="N6" s="2305"/>
    </row>
    <row r="7" spans="2:14">
      <c r="B7" s="1446" t="s">
        <v>667</v>
      </c>
      <c r="C7" s="1447">
        <v>0.31427950051930692</v>
      </c>
      <c r="D7" s="1447">
        <v>0.21253849072139314</v>
      </c>
      <c r="E7" s="1447">
        <v>0.33604679438175739</v>
      </c>
      <c r="F7" s="1448">
        <v>0.29844339485900884</v>
      </c>
      <c r="G7" s="1447">
        <v>0.32070742914255568</v>
      </c>
      <c r="H7" s="1447">
        <v>0.2059345140346644</v>
      </c>
      <c r="I7" s="1447">
        <v>0.37880164583142273</v>
      </c>
      <c r="J7" s="1448">
        <v>0.30423057308240026</v>
      </c>
      <c r="K7" s="1447">
        <v>0.31961914937587005</v>
      </c>
      <c r="L7" s="1447">
        <v>0.21340946198598545</v>
      </c>
      <c r="M7" s="1447">
        <v>0.37122363359096211</v>
      </c>
      <c r="N7" s="1448">
        <v>0.30129783688835371</v>
      </c>
    </row>
    <row r="8" spans="2:14">
      <c r="B8" s="1449" t="s">
        <v>668</v>
      </c>
      <c r="C8" s="1450">
        <v>0.35960816809106411</v>
      </c>
      <c r="D8" s="1447">
        <v>0.24325596404658967</v>
      </c>
      <c r="E8" s="1447">
        <v>0.37735387095739453</v>
      </c>
      <c r="F8" s="1448">
        <v>0.34324858004858799</v>
      </c>
      <c r="G8" s="1450">
        <v>0.36693105652414038</v>
      </c>
      <c r="H8" s="1447">
        <v>0.23399707040093037</v>
      </c>
      <c r="I8" s="1447">
        <v>0.42005833689900102</v>
      </c>
      <c r="J8" s="1448">
        <v>0.34763356118568389</v>
      </c>
      <c r="K8" s="1450">
        <v>0.36732758191817239</v>
      </c>
      <c r="L8" s="1447">
        <v>0.24250399228602348</v>
      </c>
      <c r="M8" s="1447">
        <v>0.41451612144973565</v>
      </c>
      <c r="N8" s="1448">
        <v>0.34825998637856431</v>
      </c>
    </row>
    <row r="9" spans="2:14">
      <c r="B9" s="1449" t="s">
        <v>669</v>
      </c>
      <c r="C9" s="1450">
        <v>0.52163843930037945</v>
      </c>
      <c r="D9" s="1447">
        <v>0.48489696676367011</v>
      </c>
      <c r="E9" s="1447">
        <v>0.59557646606462922</v>
      </c>
      <c r="F9" s="1448">
        <v>0.51780401668375786</v>
      </c>
      <c r="G9" s="1450">
        <v>0.54252121300366296</v>
      </c>
      <c r="H9" s="1447">
        <v>0.47391883863215034</v>
      </c>
      <c r="I9" s="1447">
        <v>0.66383977249928039</v>
      </c>
      <c r="J9" s="1448">
        <v>0.53569243605688011</v>
      </c>
      <c r="K9" s="1450">
        <v>0.53308687152431522</v>
      </c>
      <c r="L9" s="1447">
        <v>0.47985844474246375</v>
      </c>
      <c r="M9" s="1447">
        <v>0.64282204744978289</v>
      </c>
      <c r="N9" s="1448">
        <v>0.52684269458364863</v>
      </c>
    </row>
    <row r="10" spans="2:14">
      <c r="B10" s="1449" t="s">
        <v>670</v>
      </c>
      <c r="C10" s="1450">
        <v>0.43454312762487424</v>
      </c>
      <c r="D10" s="1447">
        <v>0.35506245563764999</v>
      </c>
      <c r="E10" s="1447">
        <v>0.45930477462726721</v>
      </c>
      <c r="F10" s="1448">
        <v>0.41588225784517763</v>
      </c>
      <c r="G10" s="1450">
        <v>0.45089262052374879</v>
      </c>
      <c r="H10" s="1447">
        <v>0.34121019385471929</v>
      </c>
      <c r="I10" s="1447">
        <v>0.50580915494450063</v>
      </c>
      <c r="J10" s="1448">
        <v>0.42675635344914825</v>
      </c>
      <c r="K10" s="1450">
        <v>0.44627913078586329</v>
      </c>
      <c r="L10" s="1447">
        <v>0.36183805380943085</v>
      </c>
      <c r="M10" s="1447">
        <v>0.49830782157519132</v>
      </c>
      <c r="N10" s="1448">
        <v>0.4277516978215562</v>
      </c>
    </row>
    <row r="11" spans="2:14">
      <c r="B11" s="1449" t="s">
        <v>671</v>
      </c>
      <c r="C11" s="1450">
        <v>0.69322631967783632</v>
      </c>
      <c r="D11" s="1447">
        <v>0.62151966373183543</v>
      </c>
      <c r="E11" s="1447">
        <v>0.8771170051101167</v>
      </c>
      <c r="F11" s="1448">
        <v>0.67895837551878335</v>
      </c>
      <c r="G11" s="1450">
        <v>0.72059211760527786</v>
      </c>
      <c r="H11" s="1447">
        <v>0.62213768447654239</v>
      </c>
      <c r="I11" s="1447">
        <v>0.95040981830176463</v>
      </c>
      <c r="J11" s="1448">
        <v>0.70273770334974306</v>
      </c>
      <c r="K11" s="1450">
        <v>0.70501528762644794</v>
      </c>
      <c r="L11" s="1447">
        <v>0.64895838932188532</v>
      </c>
      <c r="M11" s="1447">
        <v>0.83309255497158963</v>
      </c>
      <c r="N11" s="1448">
        <v>0.69282153987371398</v>
      </c>
    </row>
    <row r="12" spans="2:14">
      <c r="B12" s="1449" t="s">
        <v>672</v>
      </c>
      <c r="C12" s="1450">
        <v>0.40416160264975687</v>
      </c>
      <c r="D12" s="1447">
        <v>0.36015301759265406</v>
      </c>
      <c r="E12" s="1447">
        <v>0.47051194675753044</v>
      </c>
      <c r="F12" s="1448">
        <v>0.39431664548167933</v>
      </c>
      <c r="G12" s="1450">
        <v>0.41771832908530376</v>
      </c>
      <c r="H12" s="1447">
        <v>0.35054723520663361</v>
      </c>
      <c r="I12" s="1447">
        <v>0.54322923446306104</v>
      </c>
      <c r="J12" s="1448">
        <v>0.40515900025109347</v>
      </c>
      <c r="K12" s="1450">
        <v>0.40964895140824881</v>
      </c>
      <c r="L12" s="1447">
        <v>0.36068224618514499</v>
      </c>
      <c r="M12" s="1447">
        <v>0.51862227807325634</v>
      </c>
      <c r="N12" s="1448">
        <v>0.40045781639345263</v>
      </c>
    </row>
    <row r="13" spans="2:14">
      <c r="B13" s="1449" t="s">
        <v>673</v>
      </c>
      <c r="C13" s="1450">
        <v>0.57662923788151088</v>
      </c>
      <c r="D13" s="1447">
        <v>0.54295764456670703</v>
      </c>
      <c r="E13" s="1447">
        <v>0.74382518305918977</v>
      </c>
      <c r="F13" s="1448">
        <v>0.56988035784875002</v>
      </c>
      <c r="G13" s="1450">
        <v>0.58630905924205867</v>
      </c>
      <c r="H13" s="1447">
        <v>0.52409551290616807</v>
      </c>
      <c r="I13" s="1447">
        <v>0.85415716473555736</v>
      </c>
      <c r="J13" s="1448">
        <v>0.57707790437590256</v>
      </c>
      <c r="K13" s="1450">
        <v>0.58146662690674678</v>
      </c>
      <c r="L13" s="1447">
        <v>0.54407355046446715</v>
      </c>
      <c r="M13" s="1447">
        <v>0.8165359682489125</v>
      </c>
      <c r="N13" s="1448">
        <v>0.57643168288569047</v>
      </c>
    </row>
    <row r="14" spans="2:14" ht="15" thickBot="1">
      <c r="B14" s="1451" t="s">
        <v>674</v>
      </c>
      <c r="C14" s="1452">
        <v>0.84414107680971207</v>
      </c>
      <c r="D14" s="1453">
        <v>1.0321346160353084</v>
      </c>
      <c r="E14" s="1453">
        <v>0.84379187043841886</v>
      </c>
      <c r="F14" s="1454">
        <v>0.87707707831917803</v>
      </c>
      <c r="G14" s="1452">
        <v>0.83205177812348907</v>
      </c>
      <c r="H14" s="1453">
        <v>1.058539439080139</v>
      </c>
      <c r="I14" s="1453">
        <v>0.8230254820664803</v>
      </c>
      <c r="J14" s="1454">
        <v>0.87162031474749579</v>
      </c>
      <c r="K14" s="1452">
        <v>0.83121330348710298</v>
      </c>
      <c r="L14" s="1453">
        <v>1.0683496279580242</v>
      </c>
      <c r="M14" s="1453">
        <v>0.82907785842745907</v>
      </c>
      <c r="N14" s="1454">
        <v>0.87321647597041097</v>
      </c>
    </row>
    <row r="17" spans="8:11">
      <c r="J17" s="1455"/>
      <c r="K17" s="1455"/>
    </row>
    <row r="18" spans="8:11">
      <c r="J18" s="1455"/>
      <c r="K18" s="1455"/>
    </row>
    <row r="19" spans="8:11">
      <c r="J19" s="1455"/>
      <c r="K19" s="1455"/>
    </row>
    <row r="20" spans="8:11">
      <c r="J20" s="1455"/>
      <c r="K20" s="1455"/>
    </row>
    <row r="21" spans="8:11">
      <c r="J21" s="1455"/>
      <c r="K21" s="1455"/>
    </row>
    <row r="22" spans="8:11">
      <c r="J22" s="1456"/>
      <c r="K22" s="1456"/>
    </row>
    <row r="27" spans="8:11">
      <c r="H27" s="1457"/>
      <c r="I27" s="1457"/>
    </row>
    <row r="28" spans="8:11">
      <c r="H28" s="1457"/>
      <c r="I28" s="1457"/>
    </row>
    <row r="29" spans="8:11">
      <c r="H29" s="1457"/>
      <c r="I29" s="1457"/>
    </row>
    <row r="30" spans="8:11">
      <c r="H30" s="1458"/>
      <c r="I30" s="1458"/>
    </row>
  </sheetData>
  <mergeCells count="5">
    <mergeCell ref="B3:N3"/>
    <mergeCell ref="B5:B6"/>
    <mergeCell ref="C6:F6"/>
    <mergeCell ref="G6:J6"/>
    <mergeCell ref="K6:N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4.42578125" style="1461" customWidth="1"/>
    <col min="2" max="2" width="8.140625" style="1461" bestFit="1" customWidth="1"/>
    <col min="3" max="3" width="21.5703125" style="1461" customWidth="1"/>
    <col min="4" max="4" width="40.42578125" style="1461" customWidth="1"/>
    <col min="5" max="9" width="12.140625" style="1461" bestFit="1" customWidth="1"/>
    <col min="10" max="10" width="13.5703125" style="1461" customWidth="1"/>
    <col min="11" max="11" width="8.140625" style="1461"/>
    <col min="12" max="235" width="9.140625" style="1461" customWidth="1"/>
    <col min="236" max="16384" width="8.140625" style="1461"/>
  </cols>
  <sheetData>
    <row r="1" spans="2:10">
      <c r="B1" s="1460"/>
      <c r="C1" s="1460"/>
      <c r="D1" s="1460"/>
      <c r="E1" s="1460"/>
      <c r="F1" s="1460"/>
      <c r="G1" s="1460"/>
      <c r="H1" s="1460"/>
      <c r="I1" s="1460"/>
      <c r="J1" s="1460"/>
    </row>
    <row r="2" spans="2:10" ht="14.25" customHeight="1">
      <c r="B2" s="1460"/>
      <c r="C2" s="1460"/>
      <c r="D2" s="1460"/>
      <c r="E2" s="1460"/>
      <c r="F2" s="1460"/>
      <c r="G2" s="1460"/>
      <c r="H2" s="1460"/>
      <c r="J2" s="1505" t="s">
        <v>725</v>
      </c>
    </row>
    <row r="3" spans="2:10" ht="14.25">
      <c r="B3" s="1460"/>
      <c r="C3" s="1460"/>
      <c r="D3" s="1460"/>
      <c r="E3" s="1460"/>
      <c r="F3" s="1460"/>
      <c r="G3" s="1460"/>
      <c r="H3" s="1460"/>
      <c r="I3" s="1462"/>
      <c r="J3" s="1462"/>
    </row>
    <row r="4" spans="2:10" ht="14.25" customHeight="1">
      <c r="B4" s="2317" t="s">
        <v>676</v>
      </c>
      <c r="C4" s="2317"/>
      <c r="D4" s="2317"/>
      <c r="E4" s="2317"/>
      <c r="F4" s="2317"/>
      <c r="G4" s="2317"/>
      <c r="H4" s="2317"/>
      <c r="I4" s="2317"/>
      <c r="J4" s="2317"/>
    </row>
    <row r="5" spans="2:10">
      <c r="B5" s="1463"/>
      <c r="C5" s="1463"/>
      <c r="D5" s="1463"/>
      <c r="E5" s="1463"/>
      <c r="F5" s="1463"/>
      <c r="G5" s="1463"/>
      <c r="H5" s="1463"/>
      <c r="I5" s="1463"/>
      <c r="J5" s="1460"/>
    </row>
    <row r="6" spans="2:10" ht="13.5" customHeight="1" thickBot="1">
      <c r="B6" s="1460"/>
      <c r="C6" s="1460"/>
      <c r="D6" s="1460"/>
      <c r="E6" s="1460"/>
      <c r="F6" s="1460"/>
      <c r="G6" s="1460"/>
      <c r="H6" s="1460"/>
      <c r="I6" s="2318" t="s">
        <v>0</v>
      </c>
      <c r="J6" s="2318"/>
    </row>
    <row r="7" spans="2:10" ht="26.25" customHeight="1" thickBot="1">
      <c r="B7" s="1464" t="s">
        <v>677</v>
      </c>
      <c r="C7" s="2319" t="s">
        <v>19</v>
      </c>
      <c r="D7" s="2320"/>
      <c r="E7" s="1465" t="s">
        <v>678</v>
      </c>
      <c r="F7" s="1466" t="s">
        <v>679</v>
      </c>
      <c r="G7" s="1466" t="s">
        <v>680</v>
      </c>
      <c r="H7" s="1466" t="s">
        <v>681</v>
      </c>
      <c r="I7" s="1467" t="s">
        <v>682</v>
      </c>
      <c r="J7" s="1468" t="s">
        <v>4</v>
      </c>
    </row>
    <row r="8" spans="2:10" ht="15" customHeight="1">
      <c r="B8" s="2312" t="s">
        <v>683</v>
      </c>
      <c r="C8" s="2313"/>
      <c r="D8" s="2314"/>
      <c r="E8" s="1469"/>
      <c r="F8" s="1470"/>
      <c r="G8" s="1470"/>
      <c r="H8" s="1470"/>
      <c r="I8" s="1471"/>
      <c r="J8" s="1472"/>
    </row>
    <row r="9" spans="2:10" ht="15" customHeight="1">
      <c r="B9" s="1473">
        <v>1</v>
      </c>
      <c r="C9" s="2306" t="s">
        <v>684</v>
      </c>
      <c r="D9" s="2307"/>
      <c r="E9" s="1474">
        <v>39108.142950000001</v>
      </c>
      <c r="F9" s="1474">
        <v>0</v>
      </c>
      <c r="G9" s="1474">
        <v>0</v>
      </c>
      <c r="H9" s="1474">
        <v>0</v>
      </c>
      <c r="I9" s="1474">
        <v>0</v>
      </c>
      <c r="J9" s="1475">
        <v>39108.142950000001</v>
      </c>
    </row>
    <row r="10" spans="2:10" ht="15" customHeight="1">
      <c r="B10" s="1473">
        <v>2</v>
      </c>
      <c r="C10" s="2306" t="s">
        <v>685</v>
      </c>
      <c r="D10" s="2307"/>
      <c r="E10" s="1474">
        <v>27.221</v>
      </c>
      <c r="F10" s="1474">
        <v>0</v>
      </c>
      <c r="G10" s="1474">
        <v>0</v>
      </c>
      <c r="H10" s="1474">
        <v>0</v>
      </c>
      <c r="I10" s="1474">
        <v>0</v>
      </c>
      <c r="J10" s="1475">
        <v>27.221</v>
      </c>
    </row>
    <row r="11" spans="2:10" ht="15" customHeight="1">
      <c r="B11" s="1473"/>
      <c r="C11" s="1476"/>
      <c r="D11" s="1477" t="s">
        <v>686</v>
      </c>
      <c r="E11" s="1474">
        <v>0</v>
      </c>
      <c r="F11" s="1474">
        <v>0</v>
      </c>
      <c r="G11" s="1474">
        <v>0</v>
      </c>
      <c r="H11" s="1474">
        <v>0</v>
      </c>
      <c r="I11" s="1474">
        <v>0</v>
      </c>
      <c r="J11" s="1475">
        <v>0</v>
      </c>
    </row>
    <row r="12" spans="2:10" ht="15" customHeight="1">
      <c r="B12" s="1473"/>
      <c r="C12" s="1476"/>
      <c r="D12" s="1477" t="s">
        <v>687</v>
      </c>
      <c r="E12" s="1474">
        <v>0</v>
      </c>
      <c r="F12" s="1474">
        <v>0</v>
      </c>
      <c r="G12" s="1474">
        <v>0</v>
      </c>
      <c r="H12" s="1474">
        <v>0</v>
      </c>
      <c r="I12" s="1474">
        <v>0</v>
      </c>
      <c r="J12" s="1475">
        <v>0</v>
      </c>
    </row>
    <row r="13" spans="2:10" ht="15" customHeight="1">
      <c r="B13" s="1473"/>
      <c r="C13" s="1476"/>
      <c r="D13" s="1477" t="s">
        <v>688</v>
      </c>
      <c r="E13" s="1474">
        <v>27.221</v>
      </c>
      <c r="F13" s="1474">
        <v>0</v>
      </c>
      <c r="G13" s="1474">
        <v>0</v>
      </c>
      <c r="H13" s="1474">
        <v>0</v>
      </c>
      <c r="I13" s="1474">
        <v>0</v>
      </c>
      <c r="J13" s="1475">
        <v>27.221</v>
      </c>
    </row>
    <row r="14" spans="2:10" ht="15" customHeight="1">
      <c r="B14" s="1473">
        <v>3</v>
      </c>
      <c r="C14" s="2306" t="s">
        <v>689</v>
      </c>
      <c r="D14" s="2307"/>
      <c r="E14" s="1474">
        <v>0</v>
      </c>
      <c r="F14" s="1474">
        <v>0</v>
      </c>
      <c r="G14" s="1474">
        <v>0</v>
      </c>
      <c r="H14" s="1474">
        <v>0</v>
      </c>
      <c r="I14" s="1474">
        <v>0</v>
      </c>
      <c r="J14" s="1475">
        <v>0</v>
      </c>
    </row>
    <row r="15" spans="2:10" ht="15" customHeight="1">
      <c r="B15" s="1473">
        <v>4</v>
      </c>
      <c r="C15" s="2306" t="s">
        <v>690</v>
      </c>
      <c r="D15" s="2307"/>
      <c r="E15" s="1474">
        <v>4.0000000000000001E-3</v>
      </c>
      <c r="F15" s="1474">
        <v>0</v>
      </c>
      <c r="G15" s="1474">
        <v>0</v>
      </c>
      <c r="H15" s="1474">
        <v>0</v>
      </c>
      <c r="I15" s="1474">
        <v>0</v>
      </c>
      <c r="J15" s="1475">
        <v>4.0000000000000001E-3</v>
      </c>
    </row>
    <row r="16" spans="2:10" ht="30" customHeight="1">
      <c r="B16" s="1473">
        <v>5</v>
      </c>
      <c r="C16" s="2306" t="s">
        <v>691</v>
      </c>
      <c r="D16" s="2307"/>
      <c r="E16" s="1474">
        <v>0</v>
      </c>
      <c r="F16" s="1474">
        <v>0</v>
      </c>
      <c r="G16" s="1474">
        <v>0</v>
      </c>
      <c r="H16" s="1474">
        <v>0</v>
      </c>
      <c r="I16" s="1474">
        <v>0</v>
      </c>
      <c r="J16" s="1475">
        <v>0</v>
      </c>
    </row>
    <row r="17" spans="2:10" ht="15" customHeight="1">
      <c r="B17" s="1473"/>
      <c r="C17" s="1476"/>
      <c r="D17" s="1477" t="s">
        <v>686</v>
      </c>
      <c r="E17" s="1474">
        <v>0</v>
      </c>
      <c r="F17" s="1474">
        <v>0</v>
      </c>
      <c r="G17" s="1474">
        <v>0</v>
      </c>
      <c r="H17" s="1474">
        <v>0</v>
      </c>
      <c r="I17" s="1474">
        <v>0</v>
      </c>
      <c r="J17" s="1475">
        <v>0</v>
      </c>
    </row>
    <row r="18" spans="2:10" ht="15" customHeight="1">
      <c r="B18" s="1473"/>
      <c r="C18" s="1476"/>
      <c r="D18" s="1477" t="s">
        <v>687</v>
      </c>
      <c r="E18" s="1474">
        <v>0</v>
      </c>
      <c r="F18" s="1474">
        <v>0</v>
      </c>
      <c r="G18" s="1474">
        <v>0</v>
      </c>
      <c r="H18" s="1474">
        <v>0</v>
      </c>
      <c r="I18" s="1474">
        <v>0</v>
      </c>
      <c r="J18" s="1475">
        <v>0</v>
      </c>
    </row>
    <row r="19" spans="2:10" ht="15" customHeight="1">
      <c r="B19" s="1473"/>
      <c r="C19" s="1476"/>
      <c r="D19" s="1477" t="s">
        <v>688</v>
      </c>
      <c r="E19" s="1474">
        <v>0</v>
      </c>
      <c r="F19" s="1474">
        <v>0</v>
      </c>
      <c r="G19" s="1474">
        <v>0</v>
      </c>
      <c r="H19" s="1474">
        <v>0</v>
      </c>
      <c r="I19" s="1474">
        <v>0</v>
      </c>
      <c r="J19" s="1475">
        <v>0</v>
      </c>
    </row>
    <row r="20" spans="2:10" ht="15" customHeight="1">
      <c r="B20" s="1473"/>
      <c r="C20" s="1476"/>
      <c r="D20" s="1477" t="s">
        <v>692</v>
      </c>
      <c r="E20" s="1474">
        <v>0</v>
      </c>
      <c r="F20" s="1474">
        <v>0</v>
      </c>
      <c r="G20" s="1474">
        <v>0</v>
      </c>
      <c r="H20" s="1474">
        <v>0</v>
      </c>
      <c r="I20" s="1474">
        <v>0</v>
      </c>
      <c r="J20" s="1475">
        <v>0</v>
      </c>
    </row>
    <row r="21" spans="2:10" ht="15" customHeight="1">
      <c r="B21" s="1473">
        <v>6</v>
      </c>
      <c r="C21" s="2306" t="s">
        <v>693</v>
      </c>
      <c r="D21" s="2307"/>
      <c r="E21" s="1474">
        <v>100</v>
      </c>
      <c r="F21" s="1474">
        <v>12511.252</v>
      </c>
      <c r="G21" s="1474">
        <v>1510</v>
      </c>
      <c r="H21" s="1474">
        <v>4604.18</v>
      </c>
      <c r="I21" s="1474">
        <v>4799.2820000000002</v>
      </c>
      <c r="J21" s="1475">
        <v>23524.714</v>
      </c>
    </row>
    <row r="22" spans="2:10" ht="15" customHeight="1">
      <c r="B22" s="1473"/>
      <c r="C22" s="1476"/>
      <c r="D22" s="1477" t="s">
        <v>686</v>
      </c>
      <c r="E22" s="1474">
        <v>100</v>
      </c>
      <c r="F22" s="1474">
        <v>12511.252</v>
      </c>
      <c r="G22" s="1474">
        <v>1510</v>
      </c>
      <c r="H22" s="1474">
        <v>3107.45</v>
      </c>
      <c r="I22" s="1474">
        <v>3856.2289999999998</v>
      </c>
      <c r="J22" s="1475">
        <v>21084.931</v>
      </c>
    </row>
    <row r="23" spans="2:10" ht="15" customHeight="1">
      <c r="B23" s="1473"/>
      <c r="C23" s="1476"/>
      <c r="D23" s="1477" t="s">
        <v>687</v>
      </c>
      <c r="E23" s="1474">
        <v>0</v>
      </c>
      <c r="F23" s="1474">
        <v>0</v>
      </c>
      <c r="G23" s="1474">
        <v>0</v>
      </c>
      <c r="H23" s="1474">
        <v>1496.73</v>
      </c>
      <c r="I23" s="1474">
        <v>943.053</v>
      </c>
      <c r="J23" s="1475">
        <v>2439.7829999999999</v>
      </c>
    </row>
    <row r="24" spans="2:10" ht="15" customHeight="1">
      <c r="B24" s="1473">
        <v>7</v>
      </c>
      <c r="C24" s="2306" t="s">
        <v>694</v>
      </c>
      <c r="D24" s="2307"/>
      <c r="E24" s="1474">
        <v>1273.97849</v>
      </c>
      <c r="F24" s="1474">
        <v>12189</v>
      </c>
      <c r="G24" s="1474">
        <v>3380</v>
      </c>
      <c r="H24" s="1474">
        <v>3623.9160000000002</v>
      </c>
      <c r="I24" s="1474">
        <v>6783.7809999999999</v>
      </c>
      <c r="J24" s="1475">
        <v>27250.675490000001</v>
      </c>
    </row>
    <row r="25" spans="2:10" ht="15" customHeight="1">
      <c r="B25" s="1473"/>
      <c r="C25" s="1476"/>
      <c r="D25" s="1477" t="s">
        <v>686</v>
      </c>
      <c r="E25" s="1474">
        <v>1186.5409999999999</v>
      </c>
      <c r="F25" s="1474">
        <v>12189</v>
      </c>
      <c r="G25" s="1474">
        <v>3380</v>
      </c>
      <c r="H25" s="1474">
        <v>3618.43</v>
      </c>
      <c r="I25" s="1474">
        <v>4153.68</v>
      </c>
      <c r="J25" s="1475">
        <v>24527.651000000002</v>
      </c>
    </row>
    <row r="26" spans="2:10" ht="15" customHeight="1">
      <c r="B26" s="1473"/>
      <c r="C26" s="1476"/>
      <c r="D26" s="1477" t="s">
        <v>687</v>
      </c>
      <c r="E26" s="1474">
        <v>1.069</v>
      </c>
      <c r="F26" s="1474">
        <v>0</v>
      </c>
      <c r="G26" s="1474">
        <v>0</v>
      </c>
      <c r="H26" s="1474">
        <v>0</v>
      </c>
      <c r="I26" s="1474">
        <v>2613.145</v>
      </c>
      <c r="J26" s="1475">
        <v>2614.2139999999999</v>
      </c>
    </row>
    <row r="27" spans="2:10" ht="15" customHeight="1">
      <c r="B27" s="1473"/>
      <c r="C27" s="1476"/>
      <c r="D27" s="1477" t="s">
        <v>688</v>
      </c>
      <c r="E27" s="1474">
        <v>86.368490000000008</v>
      </c>
      <c r="F27" s="1474">
        <v>0</v>
      </c>
      <c r="G27" s="1474">
        <v>0</v>
      </c>
      <c r="H27" s="1474">
        <v>5.4859999999999998</v>
      </c>
      <c r="I27" s="1474">
        <v>16.956</v>
      </c>
      <c r="J27" s="1475">
        <v>108.81049</v>
      </c>
    </row>
    <row r="28" spans="2:10" ht="15" customHeight="1">
      <c r="B28" s="1473"/>
      <c r="C28" s="1476"/>
      <c r="D28" s="1477" t="s">
        <v>695</v>
      </c>
      <c r="E28" s="1474">
        <v>0</v>
      </c>
      <c r="F28" s="1474">
        <v>0</v>
      </c>
      <c r="G28" s="1474">
        <v>0</v>
      </c>
      <c r="H28" s="1474">
        <v>0</v>
      </c>
      <c r="I28" s="1474">
        <v>0</v>
      </c>
      <c r="J28" s="1475">
        <v>0</v>
      </c>
    </row>
    <row r="29" spans="2:10" ht="15" customHeight="1">
      <c r="B29" s="1473">
        <v>8</v>
      </c>
      <c r="C29" s="2306" t="s">
        <v>696</v>
      </c>
      <c r="D29" s="2307"/>
      <c r="E29" s="1474">
        <v>29160.715650000006</v>
      </c>
      <c r="F29" s="1474">
        <v>14327.750340000001</v>
      </c>
      <c r="G29" s="1474">
        <v>25709.044369999996</v>
      </c>
      <c r="H29" s="1474">
        <v>28875.732610000003</v>
      </c>
      <c r="I29" s="1474">
        <v>47660.630150000005</v>
      </c>
      <c r="J29" s="1475">
        <v>145733.87312</v>
      </c>
    </row>
    <row r="30" spans="2:10" ht="15" customHeight="1">
      <c r="B30" s="1473"/>
      <c r="C30" s="1476"/>
      <c r="D30" s="1477" t="s">
        <v>697</v>
      </c>
      <c r="E30" s="1474">
        <v>4978.6632399999999</v>
      </c>
      <c r="F30" s="1474">
        <v>8552.7387500000004</v>
      </c>
      <c r="G30" s="1474">
        <v>10092.73475</v>
      </c>
      <c r="H30" s="1474">
        <v>0</v>
      </c>
      <c r="I30" s="1474">
        <v>31.356999999999999</v>
      </c>
      <c r="J30" s="1475">
        <v>23655.493740000002</v>
      </c>
    </row>
    <row r="31" spans="2:10" ht="15" customHeight="1">
      <c r="B31" s="1473"/>
      <c r="C31" s="1476"/>
      <c r="D31" s="1477" t="s">
        <v>698</v>
      </c>
      <c r="E31" s="1474">
        <v>18622.55546</v>
      </c>
      <c r="F31" s="1474">
        <v>0</v>
      </c>
      <c r="G31" s="1474">
        <v>0</v>
      </c>
      <c r="H31" s="1474">
        <v>0</v>
      </c>
      <c r="I31" s="1474">
        <v>0</v>
      </c>
      <c r="J31" s="1475">
        <v>18622.55546</v>
      </c>
    </row>
    <row r="32" spans="2:10" ht="15" customHeight="1">
      <c r="B32" s="1473"/>
      <c r="C32" s="1476"/>
      <c r="D32" s="1477" t="s">
        <v>699</v>
      </c>
      <c r="E32" s="1474">
        <v>2.4293499999999999</v>
      </c>
      <c r="F32" s="1474">
        <v>4.6299999999999994E-2</v>
      </c>
      <c r="G32" s="1474">
        <v>0.82960999999999996</v>
      </c>
      <c r="H32" s="1474">
        <v>1.2359200000000001</v>
      </c>
      <c r="I32" s="1474">
        <v>1.5440199999999999</v>
      </c>
      <c r="J32" s="1475">
        <v>6.0852000000000004</v>
      </c>
    </row>
    <row r="33" spans="2:10" ht="15" customHeight="1">
      <c r="B33" s="1473"/>
      <c r="C33" s="1476"/>
      <c r="D33" s="1477" t="s">
        <v>692</v>
      </c>
      <c r="E33" s="1474">
        <v>5521.2495999999992</v>
      </c>
      <c r="F33" s="1474">
        <v>5748.88429</v>
      </c>
      <c r="G33" s="1474">
        <v>15602.52601</v>
      </c>
      <c r="H33" s="1474">
        <v>28872.40769</v>
      </c>
      <c r="I33" s="1474">
        <v>47627.72913</v>
      </c>
      <c r="J33" s="1475">
        <v>103372.79672</v>
      </c>
    </row>
    <row r="34" spans="2:10" ht="15" customHeight="1">
      <c r="B34" s="1473"/>
      <c r="C34" s="1476"/>
      <c r="D34" s="1477" t="s">
        <v>700</v>
      </c>
      <c r="E34" s="1474">
        <v>35.817999999999998</v>
      </c>
      <c r="F34" s="1474">
        <v>26.081</v>
      </c>
      <c r="G34" s="1474">
        <v>12.954000000000001</v>
      </c>
      <c r="H34" s="1474">
        <v>2.089</v>
      </c>
      <c r="I34" s="1474">
        <v>0</v>
      </c>
      <c r="J34" s="1475">
        <v>76.941999999999993</v>
      </c>
    </row>
    <row r="35" spans="2:10" ht="15" customHeight="1">
      <c r="B35" s="1473">
        <v>9</v>
      </c>
      <c r="C35" s="2306" t="s">
        <v>701</v>
      </c>
      <c r="D35" s="2307"/>
      <c r="E35" s="1474">
        <v>795.99259999999992</v>
      </c>
      <c r="F35" s="1474">
        <v>381.92217999999997</v>
      </c>
      <c r="G35" s="1474">
        <v>69.137899999999988</v>
      </c>
      <c r="H35" s="1474">
        <v>69.07141</v>
      </c>
      <c r="I35" s="1474">
        <v>54.41966</v>
      </c>
      <c r="J35" s="1475">
        <v>1370.5437499999998</v>
      </c>
    </row>
    <row r="36" spans="2:10" ht="15" customHeight="1">
      <c r="B36" s="1473">
        <v>10</v>
      </c>
      <c r="C36" s="2306" t="s">
        <v>20</v>
      </c>
      <c r="D36" s="2307"/>
      <c r="E36" s="1474">
        <v>128.83539999999999</v>
      </c>
      <c r="F36" s="1474">
        <v>14.087</v>
      </c>
      <c r="G36" s="1474">
        <v>3.0000000000000001E-3</v>
      </c>
      <c r="H36" s="1474">
        <v>5.1849999999999996</v>
      </c>
      <c r="I36" s="1474">
        <v>0</v>
      </c>
      <c r="J36" s="1475">
        <v>148.1104</v>
      </c>
    </row>
    <row r="37" spans="2:10" ht="15" customHeight="1">
      <c r="B37" s="1473">
        <v>11</v>
      </c>
      <c r="C37" s="2306" t="s">
        <v>702</v>
      </c>
      <c r="D37" s="2307"/>
      <c r="E37" s="1474">
        <v>1953.4504199999999</v>
      </c>
      <c r="F37" s="1474">
        <v>433.31466999999998</v>
      </c>
      <c r="G37" s="1474">
        <v>5.9096400000000004</v>
      </c>
      <c r="H37" s="1474">
        <v>4.3999999999999997E-2</v>
      </c>
      <c r="I37" s="1474">
        <v>185.40100000000001</v>
      </c>
      <c r="J37" s="1475">
        <v>2578.1197299999999</v>
      </c>
    </row>
    <row r="38" spans="2:10" ht="15" customHeight="1" thickBot="1">
      <c r="B38" s="1478">
        <v>12</v>
      </c>
      <c r="C38" s="2308" t="s">
        <v>703</v>
      </c>
      <c r="D38" s="2309"/>
      <c r="E38" s="1479">
        <v>72548.340510000009</v>
      </c>
      <c r="F38" s="1479">
        <v>39857.326190000007</v>
      </c>
      <c r="G38" s="1479">
        <v>30674.094909999996</v>
      </c>
      <c r="H38" s="1479">
        <v>37178.129019999993</v>
      </c>
      <c r="I38" s="1479">
        <v>59483.513810000004</v>
      </c>
      <c r="J38" s="1480">
        <v>239741.40443999998</v>
      </c>
    </row>
    <row r="39" spans="2:10" ht="15" customHeight="1">
      <c r="B39" s="2312" t="s">
        <v>704</v>
      </c>
      <c r="C39" s="2313"/>
      <c r="D39" s="2314"/>
      <c r="E39" s="1481"/>
      <c r="F39" s="1482"/>
      <c r="G39" s="1482"/>
      <c r="H39" s="1482"/>
      <c r="I39" s="1483"/>
      <c r="J39" s="1484"/>
    </row>
    <row r="40" spans="2:10" ht="15" customHeight="1">
      <c r="B40" s="1473">
        <v>13</v>
      </c>
      <c r="C40" s="2306" t="s">
        <v>705</v>
      </c>
      <c r="D40" s="2307"/>
      <c r="E40" s="1474">
        <v>151039.93838000001</v>
      </c>
      <c r="F40" s="1474">
        <v>2.7E-2</v>
      </c>
      <c r="G40" s="1474">
        <v>0</v>
      </c>
      <c r="H40" s="1474">
        <v>0</v>
      </c>
      <c r="I40" s="1474">
        <v>3.8029999999999999</v>
      </c>
      <c r="J40" s="1475">
        <v>151043.76837999999</v>
      </c>
    </row>
    <row r="41" spans="2:10" ht="15" customHeight="1">
      <c r="B41" s="1473">
        <v>14</v>
      </c>
      <c r="C41" s="2306" t="s">
        <v>706</v>
      </c>
      <c r="D41" s="2307"/>
      <c r="E41" s="1474">
        <v>0</v>
      </c>
      <c r="F41" s="1474">
        <v>0</v>
      </c>
      <c r="G41" s="1474">
        <v>0</v>
      </c>
      <c r="H41" s="1474">
        <v>0</v>
      </c>
      <c r="I41" s="1474">
        <v>0</v>
      </c>
      <c r="J41" s="1475">
        <v>0</v>
      </c>
    </row>
    <row r="42" spans="2:10" ht="15" customHeight="1">
      <c r="B42" s="1473"/>
      <c r="C42" s="1476"/>
      <c r="D42" s="1477" t="s">
        <v>686</v>
      </c>
      <c r="E42" s="1474">
        <v>0</v>
      </c>
      <c r="F42" s="1474">
        <v>0</v>
      </c>
      <c r="G42" s="1474">
        <v>0</v>
      </c>
      <c r="H42" s="1474">
        <v>0</v>
      </c>
      <c r="I42" s="1474">
        <v>0</v>
      </c>
      <c r="J42" s="1475">
        <v>0</v>
      </c>
    </row>
    <row r="43" spans="2:10" ht="15" customHeight="1">
      <c r="B43" s="1473"/>
      <c r="C43" s="1476"/>
      <c r="D43" s="1477" t="s">
        <v>687</v>
      </c>
      <c r="E43" s="1474">
        <v>0</v>
      </c>
      <c r="F43" s="1474">
        <v>0</v>
      </c>
      <c r="G43" s="1474">
        <v>0</v>
      </c>
      <c r="H43" s="1474">
        <v>0</v>
      </c>
      <c r="I43" s="1474">
        <v>0</v>
      </c>
      <c r="J43" s="1475">
        <v>0</v>
      </c>
    </row>
    <row r="44" spans="2:10" ht="15" customHeight="1">
      <c r="B44" s="1473"/>
      <c r="C44" s="1476"/>
      <c r="D44" s="1477" t="s">
        <v>688</v>
      </c>
      <c r="E44" s="1474">
        <v>0</v>
      </c>
      <c r="F44" s="1474">
        <v>0</v>
      </c>
      <c r="G44" s="1474">
        <v>0</v>
      </c>
      <c r="H44" s="1474">
        <v>0</v>
      </c>
      <c r="I44" s="1474">
        <v>0</v>
      </c>
      <c r="J44" s="1475">
        <v>0</v>
      </c>
    </row>
    <row r="45" spans="2:10" ht="15" customHeight="1">
      <c r="B45" s="1473"/>
      <c r="C45" s="1476"/>
      <c r="D45" s="1477" t="s">
        <v>698</v>
      </c>
      <c r="E45" s="1474">
        <v>0</v>
      </c>
      <c r="F45" s="1474">
        <v>0</v>
      </c>
      <c r="G45" s="1474">
        <v>0</v>
      </c>
      <c r="H45" s="1474">
        <v>0</v>
      </c>
      <c r="I45" s="1474">
        <v>0</v>
      </c>
      <c r="J45" s="1475">
        <v>0</v>
      </c>
    </row>
    <row r="46" spans="2:10" ht="15" customHeight="1">
      <c r="B46" s="1473"/>
      <c r="C46" s="1476"/>
      <c r="D46" s="1477" t="s">
        <v>707</v>
      </c>
      <c r="E46" s="1474">
        <v>0</v>
      </c>
      <c r="F46" s="1474">
        <v>0</v>
      </c>
      <c r="G46" s="1474">
        <v>0</v>
      </c>
      <c r="H46" s="1474">
        <v>0</v>
      </c>
      <c r="I46" s="1474">
        <v>0</v>
      </c>
      <c r="J46" s="1475">
        <v>0</v>
      </c>
    </row>
    <row r="47" spans="2:10" ht="15" customHeight="1">
      <c r="B47" s="1473"/>
      <c r="C47" s="1476"/>
      <c r="D47" s="1477" t="s">
        <v>708</v>
      </c>
      <c r="E47" s="1474">
        <v>0</v>
      </c>
      <c r="F47" s="1474">
        <v>0</v>
      </c>
      <c r="G47" s="1474">
        <v>0</v>
      </c>
      <c r="H47" s="1474">
        <v>0</v>
      </c>
      <c r="I47" s="1474">
        <v>0</v>
      </c>
      <c r="J47" s="1475">
        <v>0</v>
      </c>
    </row>
    <row r="48" spans="2:10" ht="15" customHeight="1">
      <c r="B48" s="1473">
        <v>15</v>
      </c>
      <c r="C48" s="2306" t="s">
        <v>689</v>
      </c>
      <c r="D48" s="2307"/>
      <c r="E48" s="1474">
        <v>0</v>
      </c>
      <c r="F48" s="1474">
        <v>0</v>
      </c>
      <c r="G48" s="1474">
        <v>0</v>
      </c>
      <c r="H48" s="1474">
        <v>0</v>
      </c>
      <c r="I48" s="1474">
        <v>0</v>
      </c>
      <c r="J48" s="1475">
        <v>0</v>
      </c>
    </row>
    <row r="49" spans="2:10" ht="15" customHeight="1">
      <c r="B49" s="1473">
        <v>16</v>
      </c>
      <c r="C49" s="2306" t="s">
        <v>690</v>
      </c>
      <c r="D49" s="2307"/>
      <c r="E49" s="1474">
        <v>0.246</v>
      </c>
      <c r="F49" s="1474">
        <v>0</v>
      </c>
      <c r="G49" s="1474">
        <v>0</v>
      </c>
      <c r="H49" s="1474">
        <v>0</v>
      </c>
      <c r="I49" s="1474">
        <v>0</v>
      </c>
      <c r="J49" s="1475">
        <v>0.246</v>
      </c>
    </row>
    <row r="50" spans="2:10" ht="15" customHeight="1">
      <c r="B50" s="1473">
        <v>17</v>
      </c>
      <c r="C50" s="2306" t="s">
        <v>709</v>
      </c>
      <c r="D50" s="2307"/>
      <c r="E50" s="1474">
        <v>27386.559479999996</v>
      </c>
      <c r="F50" s="1474">
        <v>14750.29839</v>
      </c>
      <c r="G50" s="1474">
        <v>31668.948780000002</v>
      </c>
      <c r="H50" s="1474">
        <v>32282.12098</v>
      </c>
      <c r="I50" s="1474">
        <v>53977.919280000002</v>
      </c>
      <c r="J50" s="1475">
        <v>160065.84691000002</v>
      </c>
    </row>
    <row r="51" spans="2:10" ht="15" customHeight="1">
      <c r="B51" s="1473"/>
      <c r="C51" s="1476"/>
      <c r="D51" s="1477" t="s">
        <v>710</v>
      </c>
      <c r="E51" s="1474">
        <v>17966.563579999998</v>
      </c>
      <c r="F51" s="1474">
        <v>0</v>
      </c>
      <c r="G51" s="1474">
        <v>16.638999999999999</v>
      </c>
      <c r="H51" s="1474">
        <v>1.329</v>
      </c>
      <c r="I51" s="1474">
        <v>2.5089999999999999</v>
      </c>
      <c r="J51" s="1475">
        <v>17987.040579999997</v>
      </c>
    </row>
    <row r="52" spans="2:10" ht="15" customHeight="1">
      <c r="B52" s="1473"/>
      <c r="C52" s="1476"/>
      <c r="D52" s="1477" t="s">
        <v>711</v>
      </c>
      <c r="E52" s="1474">
        <v>9419.9958999999999</v>
      </c>
      <c r="F52" s="1474">
        <v>14750.29839</v>
      </c>
      <c r="G52" s="1474">
        <v>31652.30978</v>
      </c>
      <c r="H52" s="1474">
        <v>32280.791980000002</v>
      </c>
      <c r="I52" s="1474">
        <v>53975.410280000004</v>
      </c>
      <c r="J52" s="1475">
        <v>142078.80632999999</v>
      </c>
    </row>
    <row r="53" spans="2:10" ht="15" customHeight="1">
      <c r="B53" s="1473">
        <v>18</v>
      </c>
      <c r="C53" s="2306" t="s">
        <v>712</v>
      </c>
      <c r="D53" s="2307"/>
      <c r="E53" s="1474">
        <v>739.39675999999997</v>
      </c>
      <c r="F53" s="1474">
        <v>1822.39346</v>
      </c>
      <c r="G53" s="1474">
        <v>106.53027</v>
      </c>
      <c r="H53" s="1474">
        <v>1876.85661</v>
      </c>
      <c r="I53" s="1474">
        <v>3821.7119500000003</v>
      </c>
      <c r="J53" s="1475">
        <v>8366.8890499999998</v>
      </c>
    </row>
    <row r="54" spans="2:10" ht="15" customHeight="1">
      <c r="B54" s="1473">
        <v>19</v>
      </c>
      <c r="C54" s="2306" t="s">
        <v>713</v>
      </c>
      <c r="D54" s="2307"/>
      <c r="E54" s="1474">
        <v>0</v>
      </c>
      <c r="F54" s="1474">
        <v>0</v>
      </c>
      <c r="G54" s="1474">
        <v>0</v>
      </c>
      <c r="H54" s="1474">
        <v>0</v>
      </c>
      <c r="I54" s="1474">
        <v>0</v>
      </c>
      <c r="J54" s="1475">
        <v>0</v>
      </c>
    </row>
    <row r="55" spans="2:10" ht="15" customHeight="1">
      <c r="B55" s="1473">
        <v>20</v>
      </c>
      <c r="C55" s="2306" t="s">
        <v>714</v>
      </c>
      <c r="D55" s="2307"/>
      <c r="E55" s="1474">
        <v>301.15323000000001</v>
      </c>
      <c r="F55" s="1474">
        <v>192.11999</v>
      </c>
      <c r="G55" s="1474">
        <v>175.03385</v>
      </c>
      <c r="H55" s="1474">
        <v>189.38654</v>
      </c>
      <c r="I55" s="1474">
        <v>153.47135999999998</v>
      </c>
      <c r="J55" s="1475">
        <v>1011.1649699999999</v>
      </c>
    </row>
    <row r="56" spans="2:10" ht="15" customHeight="1">
      <c r="B56" s="1473">
        <v>21</v>
      </c>
      <c r="C56" s="2306" t="s">
        <v>715</v>
      </c>
      <c r="D56" s="2307"/>
      <c r="E56" s="1474">
        <v>12.224170000000001</v>
      </c>
      <c r="F56" s="1474">
        <v>0.42699999999999999</v>
      </c>
      <c r="G56" s="1474">
        <v>2.2730000000000001</v>
      </c>
      <c r="H56" s="1474">
        <v>0.93500000000000005</v>
      </c>
      <c r="I56" s="1474">
        <v>0</v>
      </c>
      <c r="J56" s="1475">
        <v>15.859170000000001</v>
      </c>
    </row>
    <row r="57" spans="2:10" ht="15" customHeight="1">
      <c r="B57" s="1473">
        <v>22</v>
      </c>
      <c r="C57" s="2306" t="s">
        <v>716</v>
      </c>
      <c r="D57" s="2307"/>
      <c r="E57" s="1474">
        <v>0</v>
      </c>
      <c r="F57" s="1474">
        <v>1.2999999999999999E-2</v>
      </c>
      <c r="G57" s="1474">
        <v>2.5999999999999999E-2</v>
      </c>
      <c r="H57" s="1474">
        <v>0.04</v>
      </c>
      <c r="I57" s="1474">
        <v>8.2000000000000003E-2</v>
      </c>
      <c r="J57" s="1475">
        <v>0.161</v>
      </c>
    </row>
    <row r="58" spans="2:10" ht="15" customHeight="1">
      <c r="B58" s="1473">
        <v>23</v>
      </c>
      <c r="C58" s="2306" t="s">
        <v>717</v>
      </c>
      <c r="D58" s="2307"/>
      <c r="E58" s="1474">
        <v>3516.5025299999998</v>
      </c>
      <c r="F58" s="1474">
        <v>781.05965000000003</v>
      </c>
      <c r="G58" s="1474">
        <v>3.2328399999999999</v>
      </c>
      <c r="H58" s="1474">
        <v>2.0720000000000001</v>
      </c>
      <c r="I58" s="1474">
        <v>7.9596800000000005</v>
      </c>
      <c r="J58" s="1475">
        <v>4310.8266999999996</v>
      </c>
    </row>
    <row r="59" spans="2:10" ht="15" customHeight="1" thickBot="1">
      <c r="B59" s="1485">
        <v>24</v>
      </c>
      <c r="C59" s="2315" t="s">
        <v>718</v>
      </c>
      <c r="D59" s="2316"/>
      <c r="E59" s="1486">
        <v>182996.02054999996</v>
      </c>
      <c r="F59" s="1487">
        <v>17546.338490000002</v>
      </c>
      <c r="G59" s="1487">
        <v>31956.044740000001</v>
      </c>
      <c r="H59" s="1487">
        <v>34351.41113</v>
      </c>
      <c r="I59" s="1488">
        <v>57964.947270000004</v>
      </c>
      <c r="J59" s="1488">
        <v>324814.76217999996</v>
      </c>
    </row>
    <row r="60" spans="2:10" ht="15" customHeight="1">
      <c r="B60" s="2312" t="s">
        <v>719</v>
      </c>
      <c r="C60" s="2313"/>
      <c r="D60" s="2314"/>
      <c r="E60" s="1489"/>
      <c r="F60" s="1490"/>
      <c r="G60" s="1491"/>
      <c r="H60" s="1491"/>
      <c r="I60" s="1492"/>
      <c r="J60" s="1493"/>
    </row>
    <row r="61" spans="2:10" ht="15" customHeight="1">
      <c r="B61" s="1473">
        <v>25</v>
      </c>
      <c r="C61" s="2306" t="s">
        <v>720</v>
      </c>
      <c r="D61" s="2307"/>
      <c r="E61" s="1474">
        <v>893.18746999999996</v>
      </c>
      <c r="F61" s="1474">
        <v>120.08078</v>
      </c>
      <c r="G61" s="1474">
        <v>255.17765</v>
      </c>
      <c r="H61" s="1474">
        <v>71.491910000000004</v>
      </c>
      <c r="I61" s="1474">
        <v>452.78865000000002</v>
      </c>
      <c r="J61" s="1475">
        <v>1792.7264599999999</v>
      </c>
    </row>
    <row r="62" spans="2:10" ht="15" customHeight="1">
      <c r="B62" s="1473">
        <v>26</v>
      </c>
      <c r="C62" s="2306" t="s">
        <v>721</v>
      </c>
      <c r="D62" s="2307"/>
      <c r="E62" s="1474">
        <v>28636.794850000002</v>
      </c>
      <c r="F62" s="1474">
        <v>1531.5953300000001</v>
      </c>
      <c r="G62" s="1474">
        <v>4519.7416900000007</v>
      </c>
      <c r="H62" s="1474">
        <v>6361.2502800000002</v>
      </c>
      <c r="I62" s="1474">
        <v>12280.10569</v>
      </c>
      <c r="J62" s="1475">
        <v>53329.487839999994</v>
      </c>
    </row>
    <row r="63" spans="2:10" ht="15" customHeight="1" thickBot="1">
      <c r="B63" s="1478">
        <v>27</v>
      </c>
      <c r="C63" s="2308" t="s">
        <v>722</v>
      </c>
      <c r="D63" s="2309"/>
      <c r="E63" s="1494">
        <v>-27743.607380000001</v>
      </c>
      <c r="F63" s="1495">
        <v>-1411.5145500000001</v>
      </c>
      <c r="G63" s="1495">
        <v>-4264.5640400000002</v>
      </c>
      <c r="H63" s="1495">
        <v>-6289.7583700000005</v>
      </c>
      <c r="I63" s="1495">
        <v>-11827.31704</v>
      </c>
      <c r="J63" s="1496">
        <v>-51536.761380000004</v>
      </c>
    </row>
    <row r="64" spans="2:10" ht="15" customHeight="1">
      <c r="B64" s="1497">
        <v>28</v>
      </c>
      <c r="C64" s="2310" t="s">
        <v>723</v>
      </c>
      <c r="D64" s="2311"/>
      <c r="E64" s="1498">
        <v>-138191.28741999995</v>
      </c>
      <c r="F64" s="1498">
        <v>20899.473150000002</v>
      </c>
      <c r="G64" s="1498">
        <v>-5546.5138700000061</v>
      </c>
      <c r="H64" s="1498">
        <v>-3463.0404800000069</v>
      </c>
      <c r="I64" s="1498">
        <v>-10308.7505</v>
      </c>
      <c r="J64" s="1499">
        <v>-136610.11911999996</v>
      </c>
    </row>
    <row r="65" spans="2:10" ht="15" customHeight="1" thickBot="1">
      <c r="B65" s="1500">
        <v>29</v>
      </c>
      <c r="C65" s="2308" t="s">
        <v>724</v>
      </c>
      <c r="D65" s="2309"/>
      <c r="E65" s="1501">
        <v>-138191.28741999995</v>
      </c>
      <c r="F65" s="1501">
        <v>-117291.81426999994</v>
      </c>
      <c r="G65" s="1501">
        <v>-122838.32813999995</v>
      </c>
      <c r="H65" s="1501">
        <v>-126301.36861999996</v>
      </c>
      <c r="I65" s="1501">
        <v>-136610.11911999996</v>
      </c>
      <c r="J65" s="1502"/>
    </row>
    <row r="66" spans="2:10" ht="15" customHeight="1">
      <c r="B66" s="1503"/>
      <c r="C66" s="1503"/>
      <c r="D66" s="1503"/>
      <c r="E66" s="1504"/>
      <c r="F66" s="1504"/>
      <c r="G66" s="1504"/>
      <c r="H66" s="1504"/>
      <c r="I66" s="1504"/>
      <c r="J66" s="1504"/>
    </row>
  </sheetData>
  <mergeCells count="35">
    <mergeCell ref="C10:D10"/>
    <mergeCell ref="B4:J4"/>
    <mergeCell ref="I6:J6"/>
    <mergeCell ref="C7:D7"/>
    <mergeCell ref="B8:D8"/>
    <mergeCell ref="C9:D9"/>
    <mergeCell ref="C40:D40"/>
    <mergeCell ref="C14:D14"/>
    <mergeCell ref="C15:D15"/>
    <mergeCell ref="C16:D16"/>
    <mergeCell ref="C21:D21"/>
    <mergeCell ref="C24:D24"/>
    <mergeCell ref="C29:D29"/>
    <mergeCell ref="C35:D35"/>
    <mergeCell ref="C36:D36"/>
    <mergeCell ref="C37:D37"/>
    <mergeCell ref="C38:D38"/>
    <mergeCell ref="B39:D39"/>
    <mergeCell ref="B60:D60"/>
    <mergeCell ref="C41:D41"/>
    <mergeCell ref="C48:D48"/>
    <mergeCell ref="C49:D49"/>
    <mergeCell ref="C50:D50"/>
    <mergeCell ref="C53:D53"/>
    <mergeCell ref="C54:D54"/>
    <mergeCell ref="C55:D55"/>
    <mergeCell ref="C56:D56"/>
    <mergeCell ref="C57:D57"/>
    <mergeCell ref="C58:D58"/>
    <mergeCell ref="C59:D59"/>
    <mergeCell ref="C61:D61"/>
    <mergeCell ref="C62:D62"/>
    <mergeCell ref="C63:D63"/>
    <mergeCell ref="C64:D64"/>
    <mergeCell ref="C65:D6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workbookViewId="0"/>
  </sheetViews>
  <sheetFormatPr defaultColWidth="8.140625" defaultRowHeight="12.75"/>
  <cols>
    <col min="1" max="1" width="4.7109375" style="1507" customWidth="1"/>
    <col min="2" max="2" width="8.140625" style="1507" customWidth="1"/>
    <col min="3" max="3" width="19.7109375" style="1507" customWidth="1"/>
    <col min="4" max="4" width="42.28515625" style="1507" customWidth="1"/>
    <col min="5" max="5" width="11.5703125" style="1507" customWidth="1"/>
    <col min="6" max="6" width="11.28515625" style="1507" bestFit="1" customWidth="1"/>
    <col min="7" max="7" width="11.7109375" style="1507" customWidth="1"/>
    <col min="8" max="8" width="11.85546875" style="1507" customWidth="1"/>
    <col min="9" max="9" width="13.140625" style="1507" customWidth="1"/>
    <col min="10" max="10" width="13.7109375" style="1507" customWidth="1"/>
    <col min="11" max="229" width="9.140625" style="1507" customWidth="1"/>
    <col min="230" max="16384" width="8.140625" style="1507"/>
  </cols>
  <sheetData>
    <row r="1" spans="2:10">
      <c r="B1" s="1506"/>
      <c r="C1" s="1506"/>
      <c r="D1" s="1506"/>
      <c r="E1" s="1506"/>
      <c r="F1" s="1506"/>
      <c r="G1" s="1506"/>
      <c r="H1" s="1506"/>
      <c r="I1" s="1506"/>
      <c r="J1" s="1506"/>
    </row>
    <row r="2" spans="2:10">
      <c r="B2" s="1506"/>
      <c r="C2" s="1506"/>
      <c r="D2" s="1506"/>
      <c r="E2" s="1506"/>
      <c r="F2" s="1506"/>
      <c r="G2" s="1506"/>
      <c r="H2" s="1506"/>
      <c r="J2" s="1542" t="s">
        <v>729</v>
      </c>
    </row>
    <row r="3" spans="2:10" ht="14.25">
      <c r="B3" s="1506"/>
      <c r="C3" s="1506"/>
      <c r="D3" s="1506"/>
      <c r="E3" s="1506"/>
      <c r="F3" s="1506"/>
      <c r="G3" s="1506"/>
      <c r="H3" s="1506"/>
      <c r="I3" s="1508"/>
      <c r="J3" s="1508"/>
    </row>
    <row r="4" spans="2:10" ht="14.25" customHeight="1">
      <c r="B4" s="2334" t="s">
        <v>726</v>
      </c>
      <c r="C4" s="2334"/>
      <c r="D4" s="2334"/>
      <c r="E4" s="2334"/>
      <c r="F4" s="2334"/>
      <c r="G4" s="2334"/>
      <c r="H4" s="2334"/>
      <c r="I4" s="2334"/>
      <c r="J4" s="2334"/>
    </row>
    <row r="5" spans="2:10">
      <c r="B5" s="1509"/>
      <c r="C5" s="1509"/>
      <c r="D5" s="1509"/>
      <c r="E5" s="1509"/>
      <c r="F5" s="1509"/>
      <c r="G5" s="1509"/>
      <c r="H5" s="1509"/>
      <c r="I5" s="1509"/>
      <c r="J5" s="1506"/>
    </row>
    <row r="6" spans="2:10" ht="13.5" customHeight="1" thickBot="1">
      <c r="B6" s="1506"/>
      <c r="C6" s="1506"/>
      <c r="D6" s="1506"/>
      <c r="E6" s="1506"/>
      <c r="F6" s="1506"/>
      <c r="G6" s="1506"/>
      <c r="H6" s="1506"/>
      <c r="I6" s="2335" t="s">
        <v>0</v>
      </c>
      <c r="J6" s="2335"/>
    </row>
    <row r="7" spans="2:10" ht="36" customHeight="1" thickBot="1">
      <c r="B7" s="2336" t="s">
        <v>677</v>
      </c>
      <c r="C7" s="2338" t="s">
        <v>19</v>
      </c>
      <c r="D7" s="2339"/>
      <c r="E7" s="2342" t="s">
        <v>727</v>
      </c>
      <c r="F7" s="2342"/>
      <c r="G7" s="2342"/>
      <c r="H7" s="2343" t="s">
        <v>728</v>
      </c>
      <c r="I7" s="2342"/>
      <c r="J7" s="2344"/>
    </row>
    <row r="8" spans="2:10" ht="26.25" thickBot="1">
      <c r="B8" s="2337"/>
      <c r="C8" s="2340"/>
      <c r="D8" s="2341"/>
      <c r="E8" s="1510" t="s">
        <v>678</v>
      </c>
      <c r="F8" s="1511" t="s">
        <v>679</v>
      </c>
      <c r="G8" s="1512" t="s">
        <v>680</v>
      </c>
      <c r="H8" s="1510" t="s">
        <v>678</v>
      </c>
      <c r="I8" s="1511" t="s">
        <v>679</v>
      </c>
      <c r="J8" s="1512" t="s">
        <v>680</v>
      </c>
    </row>
    <row r="9" spans="2:10" ht="15" customHeight="1">
      <c r="B9" s="2329" t="s">
        <v>683</v>
      </c>
      <c r="C9" s="2332"/>
      <c r="D9" s="2333"/>
      <c r="E9" s="1513"/>
      <c r="F9" s="1514"/>
      <c r="G9" s="1515"/>
      <c r="H9" s="1516"/>
      <c r="I9" s="1517"/>
      <c r="J9" s="1518"/>
    </row>
    <row r="10" spans="2:10" ht="15" customHeight="1">
      <c r="B10" s="1519">
        <v>1</v>
      </c>
      <c r="C10" s="2325" t="s">
        <v>684</v>
      </c>
      <c r="D10" s="2326"/>
      <c r="E10" s="1520">
        <v>37643.717950000006</v>
      </c>
      <c r="F10" s="1520">
        <v>0</v>
      </c>
      <c r="G10" s="1521">
        <v>0</v>
      </c>
      <c r="H10" s="1522">
        <v>0</v>
      </c>
      <c r="I10" s="1520">
        <v>0</v>
      </c>
      <c r="J10" s="1523">
        <v>0</v>
      </c>
    </row>
    <row r="11" spans="2:10" ht="15" customHeight="1">
      <c r="B11" s="1519">
        <v>2</v>
      </c>
      <c r="C11" s="2325" t="s">
        <v>685</v>
      </c>
      <c r="D11" s="2326"/>
      <c r="E11" s="1520">
        <v>27.221</v>
      </c>
      <c r="F11" s="1520">
        <v>0</v>
      </c>
      <c r="G11" s="1521">
        <v>0</v>
      </c>
      <c r="H11" s="1522">
        <v>0</v>
      </c>
      <c r="I11" s="1520">
        <v>0</v>
      </c>
      <c r="J11" s="1523">
        <v>0</v>
      </c>
    </row>
    <row r="12" spans="2:10" ht="15" customHeight="1">
      <c r="B12" s="1519"/>
      <c r="C12" s="1524"/>
      <c r="D12" s="1525" t="s">
        <v>686</v>
      </c>
      <c r="E12" s="1520">
        <v>0</v>
      </c>
      <c r="F12" s="1520">
        <v>0</v>
      </c>
      <c r="G12" s="1521">
        <v>0</v>
      </c>
      <c r="H12" s="1522">
        <v>0</v>
      </c>
      <c r="I12" s="1520">
        <v>0</v>
      </c>
      <c r="J12" s="1523">
        <v>0</v>
      </c>
    </row>
    <row r="13" spans="2:10" ht="15" customHeight="1">
      <c r="B13" s="1519"/>
      <c r="C13" s="1524"/>
      <c r="D13" s="1525" t="s">
        <v>687</v>
      </c>
      <c r="E13" s="1520">
        <v>0</v>
      </c>
      <c r="F13" s="1520">
        <v>0</v>
      </c>
      <c r="G13" s="1521">
        <v>0</v>
      </c>
      <c r="H13" s="1522">
        <v>0</v>
      </c>
      <c r="I13" s="1520">
        <v>0</v>
      </c>
      <c r="J13" s="1523">
        <v>0</v>
      </c>
    </row>
    <row r="14" spans="2:10" ht="15" customHeight="1">
      <c r="B14" s="1519"/>
      <c r="C14" s="1524"/>
      <c r="D14" s="1525" t="s">
        <v>688</v>
      </c>
      <c r="E14" s="1520">
        <v>27.221</v>
      </c>
      <c r="F14" s="1520">
        <v>0</v>
      </c>
      <c r="G14" s="1521">
        <v>0</v>
      </c>
      <c r="H14" s="1522">
        <v>0</v>
      </c>
      <c r="I14" s="1520">
        <v>0</v>
      </c>
      <c r="J14" s="1523">
        <v>0</v>
      </c>
    </row>
    <row r="15" spans="2:10" ht="15" customHeight="1">
      <c r="B15" s="1519">
        <v>3</v>
      </c>
      <c r="C15" s="2325" t="s">
        <v>689</v>
      </c>
      <c r="D15" s="2326"/>
      <c r="E15" s="1520">
        <v>0</v>
      </c>
      <c r="F15" s="1520">
        <v>0</v>
      </c>
      <c r="G15" s="1521">
        <v>0</v>
      </c>
      <c r="H15" s="1522">
        <v>0</v>
      </c>
      <c r="I15" s="1520">
        <v>0</v>
      </c>
      <c r="J15" s="1523">
        <v>0</v>
      </c>
    </row>
    <row r="16" spans="2:10" ht="15" customHeight="1">
      <c r="B16" s="1519">
        <v>4</v>
      </c>
      <c r="C16" s="2325" t="s">
        <v>690</v>
      </c>
      <c r="D16" s="2326"/>
      <c r="E16" s="1520">
        <v>4.0000000000000001E-3</v>
      </c>
      <c r="F16" s="1520">
        <v>0</v>
      </c>
      <c r="G16" s="1521">
        <v>0</v>
      </c>
      <c r="H16" s="1522">
        <v>0</v>
      </c>
      <c r="I16" s="1520">
        <v>0</v>
      </c>
      <c r="J16" s="1523">
        <v>0</v>
      </c>
    </row>
    <row r="17" spans="2:10" ht="30" customHeight="1">
      <c r="B17" s="1519">
        <v>5</v>
      </c>
      <c r="C17" s="2325" t="s">
        <v>691</v>
      </c>
      <c r="D17" s="2326"/>
      <c r="E17" s="1520">
        <v>0</v>
      </c>
      <c r="F17" s="1520">
        <v>0</v>
      </c>
      <c r="G17" s="1521">
        <v>0</v>
      </c>
      <c r="H17" s="1522">
        <v>0</v>
      </c>
      <c r="I17" s="1520">
        <v>0</v>
      </c>
      <c r="J17" s="1523">
        <v>0</v>
      </c>
    </row>
    <row r="18" spans="2:10" ht="15" customHeight="1">
      <c r="B18" s="1519"/>
      <c r="C18" s="1524"/>
      <c r="D18" s="1525" t="s">
        <v>686</v>
      </c>
      <c r="E18" s="1520">
        <v>0</v>
      </c>
      <c r="F18" s="1520">
        <v>0</v>
      </c>
      <c r="G18" s="1521">
        <v>0</v>
      </c>
      <c r="H18" s="1522">
        <v>0</v>
      </c>
      <c r="I18" s="1520">
        <v>0</v>
      </c>
      <c r="J18" s="1523">
        <v>0</v>
      </c>
    </row>
    <row r="19" spans="2:10" ht="15" customHeight="1">
      <c r="B19" s="1519"/>
      <c r="C19" s="1524"/>
      <c r="D19" s="1525" t="s">
        <v>687</v>
      </c>
      <c r="E19" s="1520">
        <v>0</v>
      </c>
      <c r="F19" s="1520">
        <v>0</v>
      </c>
      <c r="G19" s="1521">
        <v>0</v>
      </c>
      <c r="H19" s="1522">
        <v>0</v>
      </c>
      <c r="I19" s="1520">
        <v>0</v>
      </c>
      <c r="J19" s="1523">
        <v>0</v>
      </c>
    </row>
    <row r="20" spans="2:10" ht="15" customHeight="1">
      <c r="B20" s="1519"/>
      <c r="C20" s="1524"/>
      <c r="D20" s="1525" t="s">
        <v>688</v>
      </c>
      <c r="E20" s="1520">
        <v>0</v>
      </c>
      <c r="F20" s="1520">
        <v>0</v>
      </c>
      <c r="G20" s="1521">
        <v>0</v>
      </c>
      <c r="H20" s="1522">
        <v>0</v>
      </c>
      <c r="I20" s="1520">
        <v>0</v>
      </c>
      <c r="J20" s="1523">
        <v>0</v>
      </c>
    </row>
    <row r="21" spans="2:10" ht="15" customHeight="1">
      <c r="B21" s="1519"/>
      <c r="C21" s="1524"/>
      <c r="D21" s="1525" t="s">
        <v>692</v>
      </c>
      <c r="E21" s="1520">
        <v>0</v>
      </c>
      <c r="F21" s="1520">
        <v>0</v>
      </c>
      <c r="G21" s="1521">
        <v>0</v>
      </c>
      <c r="H21" s="1522">
        <v>0</v>
      </c>
      <c r="I21" s="1520">
        <v>0</v>
      </c>
      <c r="J21" s="1523">
        <v>0</v>
      </c>
    </row>
    <row r="22" spans="2:10" ht="15" customHeight="1">
      <c r="B22" s="1519">
        <v>6</v>
      </c>
      <c r="C22" s="2325" t="s">
        <v>693</v>
      </c>
      <c r="D22" s="2326"/>
      <c r="E22" s="1520">
        <v>100</v>
      </c>
      <c r="F22" s="1520">
        <v>11967.472</v>
      </c>
      <c r="G22" s="1521">
        <v>1920.22</v>
      </c>
      <c r="H22" s="1522">
        <v>100</v>
      </c>
      <c r="I22" s="1520">
        <v>17</v>
      </c>
      <c r="J22" s="1523">
        <v>-22.745660000000001</v>
      </c>
    </row>
    <row r="23" spans="2:10" ht="15" customHeight="1">
      <c r="B23" s="1519"/>
      <c r="C23" s="1524"/>
      <c r="D23" s="1525" t="s">
        <v>686</v>
      </c>
      <c r="E23" s="1520">
        <v>100</v>
      </c>
      <c r="F23" s="1520">
        <v>11967.472</v>
      </c>
      <c r="G23" s="1521">
        <v>1920.22</v>
      </c>
      <c r="H23" s="1522">
        <v>100</v>
      </c>
      <c r="I23" s="1520">
        <v>17</v>
      </c>
      <c r="J23" s="1523">
        <v>-22.745660000000001</v>
      </c>
    </row>
    <row r="24" spans="2:10" ht="15" customHeight="1">
      <c r="B24" s="1519"/>
      <c r="C24" s="1524"/>
      <c r="D24" s="1525" t="s">
        <v>687</v>
      </c>
      <c r="E24" s="1520">
        <v>0</v>
      </c>
      <c r="F24" s="1520">
        <v>0</v>
      </c>
      <c r="G24" s="1521">
        <v>0</v>
      </c>
      <c r="H24" s="1522">
        <v>0</v>
      </c>
      <c r="I24" s="1520">
        <v>0</v>
      </c>
      <c r="J24" s="1523">
        <v>0</v>
      </c>
    </row>
    <row r="25" spans="2:10" ht="15" customHeight="1">
      <c r="B25" s="1519">
        <v>7</v>
      </c>
      <c r="C25" s="2325" t="s">
        <v>694</v>
      </c>
      <c r="D25" s="2326"/>
      <c r="E25" s="1520">
        <v>218.57348999999999</v>
      </c>
      <c r="F25" s="1520">
        <v>13044.173000000001</v>
      </c>
      <c r="G25" s="1521">
        <v>3380</v>
      </c>
      <c r="H25" s="1522">
        <v>1482.6661399999998</v>
      </c>
      <c r="I25" s="1520">
        <v>-359.11259999999999</v>
      </c>
      <c r="J25" s="1523">
        <v>2261.0330600000002</v>
      </c>
    </row>
    <row r="26" spans="2:10" ht="15" customHeight="1">
      <c r="B26" s="1519"/>
      <c r="C26" s="1524"/>
      <c r="D26" s="1525" t="s">
        <v>686</v>
      </c>
      <c r="E26" s="1520">
        <v>158.541</v>
      </c>
      <c r="F26" s="1520">
        <v>13044.173000000001</v>
      </c>
      <c r="G26" s="1521">
        <v>3380</v>
      </c>
      <c r="H26" s="1522">
        <v>1482.62914</v>
      </c>
      <c r="I26" s="1520">
        <v>-359.11259999999999</v>
      </c>
      <c r="J26" s="1523">
        <v>2261.0330600000002</v>
      </c>
    </row>
    <row r="27" spans="2:10" ht="15" customHeight="1">
      <c r="B27" s="1519"/>
      <c r="C27" s="1524"/>
      <c r="D27" s="1525" t="s">
        <v>687</v>
      </c>
      <c r="E27" s="1520">
        <v>1.069</v>
      </c>
      <c r="F27" s="1520">
        <v>0</v>
      </c>
      <c r="G27" s="1521">
        <v>0</v>
      </c>
      <c r="H27" s="1522">
        <v>3.6999999999999998E-2</v>
      </c>
      <c r="I27" s="1520">
        <v>0</v>
      </c>
      <c r="J27" s="1523">
        <v>0</v>
      </c>
    </row>
    <row r="28" spans="2:10" ht="15" customHeight="1">
      <c r="B28" s="1519"/>
      <c r="C28" s="1524"/>
      <c r="D28" s="1525" t="s">
        <v>688</v>
      </c>
      <c r="E28" s="1520">
        <v>58.96349</v>
      </c>
      <c r="F28" s="1520">
        <v>0</v>
      </c>
      <c r="G28" s="1521">
        <v>0</v>
      </c>
      <c r="H28" s="1522">
        <v>0</v>
      </c>
      <c r="I28" s="1520">
        <v>0</v>
      </c>
      <c r="J28" s="1523">
        <v>0</v>
      </c>
    </row>
    <row r="29" spans="2:10" ht="15" customHeight="1">
      <c r="B29" s="1519"/>
      <c r="C29" s="1524"/>
      <c r="D29" s="1525" t="s">
        <v>695</v>
      </c>
      <c r="E29" s="1520">
        <v>0</v>
      </c>
      <c r="F29" s="1520">
        <v>0</v>
      </c>
      <c r="G29" s="1521">
        <v>0</v>
      </c>
      <c r="H29" s="1522">
        <v>0</v>
      </c>
      <c r="I29" s="1520">
        <v>0</v>
      </c>
      <c r="J29" s="1523">
        <v>0</v>
      </c>
    </row>
    <row r="30" spans="2:10" ht="15" customHeight="1">
      <c r="B30" s="1519">
        <v>8</v>
      </c>
      <c r="C30" s="2325" t="s">
        <v>696</v>
      </c>
      <c r="D30" s="2326"/>
      <c r="E30" s="1520">
        <v>27849.039829999998</v>
      </c>
      <c r="F30" s="1520">
        <v>13200.96984</v>
      </c>
      <c r="G30" s="1521">
        <v>23946.48732</v>
      </c>
      <c r="H30" s="1522">
        <v>-826.78066999999987</v>
      </c>
      <c r="I30" s="1520">
        <v>-2846.5688100000002</v>
      </c>
      <c r="J30" s="1523">
        <v>8199.8748899999991</v>
      </c>
    </row>
    <row r="31" spans="2:10" ht="15" customHeight="1">
      <c r="B31" s="1519"/>
      <c r="C31" s="1524"/>
      <c r="D31" s="1525" t="s">
        <v>697</v>
      </c>
      <c r="E31" s="1520">
        <v>4730.6469100000004</v>
      </c>
      <c r="F31" s="1520">
        <v>7564.0206100000005</v>
      </c>
      <c r="G31" s="1521">
        <v>10017.670320000001</v>
      </c>
      <c r="H31" s="1522">
        <v>0</v>
      </c>
      <c r="I31" s="1520">
        <v>0</v>
      </c>
      <c r="J31" s="1523">
        <v>0</v>
      </c>
    </row>
    <row r="32" spans="2:10" ht="15" customHeight="1">
      <c r="B32" s="1519"/>
      <c r="C32" s="1524"/>
      <c r="D32" s="1525" t="s">
        <v>698</v>
      </c>
      <c r="E32" s="1520">
        <v>17772.949000000001</v>
      </c>
      <c r="F32" s="1520">
        <v>0</v>
      </c>
      <c r="G32" s="1521">
        <v>0</v>
      </c>
      <c r="H32" s="1522">
        <v>-400</v>
      </c>
      <c r="I32" s="1520">
        <v>0</v>
      </c>
      <c r="J32" s="1523">
        <v>0</v>
      </c>
    </row>
    <row r="33" spans="2:10" ht="15" customHeight="1">
      <c r="B33" s="1519"/>
      <c r="C33" s="1524"/>
      <c r="D33" s="1525" t="s">
        <v>699</v>
      </c>
      <c r="E33" s="1520">
        <v>1.8458800000000002</v>
      </c>
      <c r="F33" s="1520">
        <v>0.76222000000000001</v>
      </c>
      <c r="G33" s="1521">
        <v>0.68252999999999997</v>
      </c>
      <c r="H33" s="1522">
        <v>0</v>
      </c>
      <c r="I33" s="1520">
        <v>0</v>
      </c>
      <c r="J33" s="1523">
        <v>0</v>
      </c>
    </row>
    <row r="34" spans="2:10" ht="15" customHeight="1">
      <c r="B34" s="1519"/>
      <c r="C34" s="1524"/>
      <c r="D34" s="1525" t="s">
        <v>692</v>
      </c>
      <c r="E34" s="1520">
        <v>5338.97804</v>
      </c>
      <c r="F34" s="1520">
        <v>5619.1780099999996</v>
      </c>
      <c r="G34" s="1521">
        <v>13904.816470000002</v>
      </c>
      <c r="H34" s="1522">
        <v>-428.78066999999999</v>
      </c>
      <c r="I34" s="1520">
        <v>-2846.5688100000002</v>
      </c>
      <c r="J34" s="1523">
        <v>8199.8748899999991</v>
      </c>
    </row>
    <row r="35" spans="2:10" ht="15" customHeight="1">
      <c r="B35" s="1519"/>
      <c r="C35" s="1524"/>
      <c r="D35" s="1525" t="s">
        <v>700</v>
      </c>
      <c r="E35" s="1520">
        <v>4.62</v>
      </c>
      <c r="F35" s="1520">
        <v>17.009</v>
      </c>
      <c r="G35" s="1521">
        <v>23.318000000000001</v>
      </c>
      <c r="H35" s="1522">
        <v>2</v>
      </c>
      <c r="I35" s="1520">
        <v>0</v>
      </c>
      <c r="J35" s="1523">
        <v>0</v>
      </c>
    </row>
    <row r="36" spans="2:10" ht="15" customHeight="1">
      <c r="B36" s="1519">
        <v>9</v>
      </c>
      <c r="C36" s="2325" t="s">
        <v>701</v>
      </c>
      <c r="D36" s="2326"/>
      <c r="E36" s="1520">
        <v>609.73810000000003</v>
      </c>
      <c r="F36" s="1520">
        <v>491.69615000000005</v>
      </c>
      <c r="G36" s="1521">
        <v>326.35230000000001</v>
      </c>
      <c r="H36" s="1522">
        <v>7.1700600000000003</v>
      </c>
      <c r="I36" s="1520">
        <v>13.039290000000001</v>
      </c>
      <c r="J36" s="1523">
        <v>102.03372999999999</v>
      </c>
    </row>
    <row r="37" spans="2:10" ht="15" customHeight="1">
      <c r="B37" s="1519">
        <v>10</v>
      </c>
      <c r="C37" s="2325" t="s">
        <v>20</v>
      </c>
      <c r="D37" s="2326"/>
      <c r="E37" s="1520">
        <v>125.12725999999999</v>
      </c>
      <c r="F37" s="1520">
        <v>14.901</v>
      </c>
      <c r="G37" s="1521">
        <v>5.5469999999999997</v>
      </c>
      <c r="H37" s="1522">
        <v>4.2002199999999998</v>
      </c>
      <c r="I37" s="1520">
        <v>9.0459999999999994</v>
      </c>
      <c r="J37" s="1523">
        <v>20.49</v>
      </c>
    </row>
    <row r="38" spans="2:10" ht="15" customHeight="1">
      <c r="B38" s="1519">
        <v>11</v>
      </c>
      <c r="C38" s="2325" t="s">
        <v>702</v>
      </c>
      <c r="D38" s="2326"/>
      <c r="E38" s="1520">
        <v>1625.6071200000001</v>
      </c>
      <c r="F38" s="1520">
        <v>424.84257000000002</v>
      </c>
      <c r="G38" s="1521">
        <v>6.2746400000000007</v>
      </c>
      <c r="H38" s="1522">
        <v>0.56799999999999995</v>
      </c>
      <c r="I38" s="1520">
        <v>0</v>
      </c>
      <c r="J38" s="1523">
        <v>0</v>
      </c>
    </row>
    <row r="39" spans="2:10" ht="15" customHeight="1" thickBot="1">
      <c r="B39" s="1526">
        <v>12</v>
      </c>
      <c r="C39" s="2323" t="s">
        <v>703</v>
      </c>
      <c r="D39" s="2324"/>
      <c r="E39" s="1527">
        <v>68199.028749999998</v>
      </c>
      <c r="F39" s="1528">
        <v>39144.054560000004</v>
      </c>
      <c r="G39" s="1529">
        <v>29584.881260000002</v>
      </c>
      <c r="H39" s="1527">
        <v>767.82375000000002</v>
      </c>
      <c r="I39" s="1528">
        <v>-3166.5961200000002</v>
      </c>
      <c r="J39" s="1529">
        <v>10560.686019999999</v>
      </c>
    </row>
    <row r="40" spans="2:10" ht="15" customHeight="1">
      <c r="B40" s="2329" t="s">
        <v>704</v>
      </c>
      <c r="C40" s="2332"/>
      <c r="D40" s="2333"/>
      <c r="E40" s="1530"/>
      <c r="F40" s="1531"/>
      <c r="G40" s="1532"/>
      <c r="H40" s="1530"/>
      <c r="I40" s="1533"/>
      <c r="J40" s="1532"/>
    </row>
    <row r="41" spans="2:10" ht="15" customHeight="1">
      <c r="B41" s="1519">
        <v>13</v>
      </c>
      <c r="C41" s="2325" t="s">
        <v>705</v>
      </c>
      <c r="D41" s="2326"/>
      <c r="E41" s="1520">
        <v>20710.649879999997</v>
      </c>
      <c r="F41" s="1520">
        <v>7874.9622900000004</v>
      </c>
      <c r="G41" s="1521">
        <v>2008.67067</v>
      </c>
      <c r="H41" s="1522">
        <v>1173.23073</v>
      </c>
      <c r="I41" s="1520">
        <v>2304.65038</v>
      </c>
      <c r="J41" s="1523">
        <v>1103.6266699999999</v>
      </c>
    </row>
    <row r="42" spans="2:10" ht="15" customHeight="1">
      <c r="B42" s="1519">
        <v>14</v>
      </c>
      <c r="C42" s="2325" t="s">
        <v>706</v>
      </c>
      <c r="D42" s="2326"/>
      <c r="E42" s="1520">
        <v>0</v>
      </c>
      <c r="F42" s="1520">
        <v>0</v>
      </c>
      <c r="G42" s="1521">
        <v>0</v>
      </c>
      <c r="H42" s="1522">
        <v>0</v>
      </c>
      <c r="I42" s="1520">
        <v>0</v>
      </c>
      <c r="J42" s="1523">
        <v>0</v>
      </c>
    </row>
    <row r="43" spans="2:10" ht="15" customHeight="1">
      <c r="B43" s="1519"/>
      <c r="C43" s="1524"/>
      <c r="D43" s="1525" t="s">
        <v>686</v>
      </c>
      <c r="E43" s="1520">
        <v>0</v>
      </c>
      <c r="F43" s="1520">
        <v>0</v>
      </c>
      <c r="G43" s="1521">
        <v>0</v>
      </c>
      <c r="H43" s="1522">
        <v>0</v>
      </c>
      <c r="I43" s="1520">
        <v>0</v>
      </c>
      <c r="J43" s="1523">
        <v>0</v>
      </c>
    </row>
    <row r="44" spans="2:10" ht="15" customHeight="1">
      <c r="B44" s="1519"/>
      <c r="C44" s="1524"/>
      <c r="D44" s="1525" t="s">
        <v>687</v>
      </c>
      <c r="E44" s="1520">
        <v>0</v>
      </c>
      <c r="F44" s="1520">
        <v>0</v>
      </c>
      <c r="G44" s="1521">
        <v>0</v>
      </c>
      <c r="H44" s="1522">
        <v>0</v>
      </c>
      <c r="I44" s="1520">
        <v>0</v>
      </c>
      <c r="J44" s="1523">
        <v>0</v>
      </c>
    </row>
    <row r="45" spans="2:10" ht="15" customHeight="1">
      <c r="B45" s="1519"/>
      <c r="C45" s="1524"/>
      <c r="D45" s="1525" t="s">
        <v>688</v>
      </c>
      <c r="E45" s="1520">
        <v>0</v>
      </c>
      <c r="F45" s="1520">
        <v>0</v>
      </c>
      <c r="G45" s="1521">
        <v>0</v>
      </c>
      <c r="H45" s="1522">
        <v>0</v>
      </c>
      <c r="I45" s="1520">
        <v>0</v>
      </c>
      <c r="J45" s="1523">
        <v>0</v>
      </c>
    </row>
    <row r="46" spans="2:10" ht="15" customHeight="1">
      <c r="B46" s="1519"/>
      <c r="C46" s="1524"/>
      <c r="D46" s="1525" t="s">
        <v>698</v>
      </c>
      <c r="E46" s="1520">
        <v>0</v>
      </c>
      <c r="F46" s="1520">
        <v>0</v>
      </c>
      <c r="G46" s="1521">
        <v>0</v>
      </c>
      <c r="H46" s="1522">
        <v>0</v>
      </c>
      <c r="I46" s="1520">
        <v>0</v>
      </c>
      <c r="J46" s="1523">
        <v>0</v>
      </c>
    </row>
    <row r="47" spans="2:10" ht="15" customHeight="1">
      <c r="B47" s="1519"/>
      <c r="C47" s="1524"/>
      <c r="D47" s="1525" t="s">
        <v>707</v>
      </c>
      <c r="E47" s="1520">
        <v>0</v>
      </c>
      <c r="F47" s="1520">
        <v>0</v>
      </c>
      <c r="G47" s="1521">
        <v>0</v>
      </c>
      <c r="H47" s="1522">
        <v>0</v>
      </c>
      <c r="I47" s="1520">
        <v>0</v>
      </c>
      <c r="J47" s="1523">
        <v>0</v>
      </c>
    </row>
    <row r="48" spans="2:10" ht="15" customHeight="1">
      <c r="B48" s="1519"/>
      <c r="C48" s="1524"/>
      <c r="D48" s="1525" t="s">
        <v>708</v>
      </c>
      <c r="E48" s="1520">
        <v>0</v>
      </c>
      <c r="F48" s="1520">
        <v>0</v>
      </c>
      <c r="G48" s="1521">
        <v>0</v>
      </c>
      <c r="H48" s="1522">
        <v>0</v>
      </c>
      <c r="I48" s="1520">
        <v>0</v>
      </c>
      <c r="J48" s="1523">
        <v>0</v>
      </c>
    </row>
    <row r="49" spans="2:10" ht="15" customHeight="1">
      <c r="B49" s="1519">
        <v>15</v>
      </c>
      <c r="C49" s="2325" t="s">
        <v>689</v>
      </c>
      <c r="D49" s="2326"/>
      <c r="E49" s="1520">
        <v>0</v>
      </c>
      <c r="F49" s="1520">
        <v>0</v>
      </c>
      <c r="G49" s="1521">
        <v>0</v>
      </c>
      <c r="H49" s="1522">
        <v>0</v>
      </c>
      <c r="I49" s="1520">
        <v>0</v>
      </c>
      <c r="J49" s="1523">
        <v>0</v>
      </c>
    </row>
    <row r="50" spans="2:10" ht="15" customHeight="1">
      <c r="B50" s="1519">
        <v>16</v>
      </c>
      <c r="C50" s="2325" t="s">
        <v>690</v>
      </c>
      <c r="D50" s="2326"/>
      <c r="E50" s="1520">
        <v>0.246</v>
      </c>
      <c r="F50" s="1520">
        <v>0</v>
      </c>
      <c r="G50" s="1521">
        <v>0</v>
      </c>
      <c r="H50" s="1522">
        <v>0</v>
      </c>
      <c r="I50" s="1520">
        <v>0</v>
      </c>
      <c r="J50" s="1523">
        <v>0</v>
      </c>
    </row>
    <row r="51" spans="2:10" ht="15" customHeight="1">
      <c r="B51" s="1519">
        <v>17</v>
      </c>
      <c r="C51" s="2325" t="s">
        <v>709</v>
      </c>
      <c r="D51" s="2326"/>
      <c r="E51" s="1520">
        <v>3193.7918199999999</v>
      </c>
      <c r="F51" s="1520">
        <v>3106.1172900000001</v>
      </c>
      <c r="G51" s="1521">
        <v>4883.9185599999992</v>
      </c>
      <c r="H51" s="1522">
        <v>575.28889000000004</v>
      </c>
      <c r="I51" s="1520">
        <v>748.92188999999996</v>
      </c>
      <c r="J51" s="1523">
        <v>897.58965999999998</v>
      </c>
    </row>
    <row r="52" spans="2:10" ht="15" customHeight="1">
      <c r="B52" s="1519"/>
      <c r="C52" s="1524"/>
      <c r="D52" s="1525" t="s">
        <v>710</v>
      </c>
      <c r="E52" s="1520">
        <v>1259.6128999999999</v>
      </c>
      <c r="F52" s="1520">
        <v>720.97487000000001</v>
      </c>
      <c r="G52" s="1521">
        <v>275.75339000000002</v>
      </c>
      <c r="H52" s="1522">
        <v>186.25977</v>
      </c>
      <c r="I52" s="1520">
        <v>484.23599999999999</v>
      </c>
      <c r="J52" s="1523">
        <v>263.02699999999999</v>
      </c>
    </row>
    <row r="53" spans="2:10" ht="15" customHeight="1">
      <c r="B53" s="1519"/>
      <c r="C53" s="1524"/>
      <c r="D53" s="1525" t="s">
        <v>711</v>
      </c>
      <c r="E53" s="1520">
        <v>1934.1789199999998</v>
      </c>
      <c r="F53" s="1520">
        <v>2385.1424200000001</v>
      </c>
      <c r="G53" s="1521">
        <v>4608.1651700000002</v>
      </c>
      <c r="H53" s="1522">
        <v>389.02911999999998</v>
      </c>
      <c r="I53" s="1520">
        <v>264.68589000000003</v>
      </c>
      <c r="J53" s="1523">
        <v>634.56266000000005</v>
      </c>
    </row>
    <row r="54" spans="2:10" ht="15" customHeight="1">
      <c r="B54" s="1519">
        <v>18</v>
      </c>
      <c r="C54" s="2325" t="s">
        <v>712</v>
      </c>
      <c r="D54" s="2326"/>
      <c r="E54" s="1520">
        <v>396.47874000000002</v>
      </c>
      <c r="F54" s="1520">
        <v>1760.9517900000001</v>
      </c>
      <c r="G54" s="1521">
        <v>106.37653999999999</v>
      </c>
      <c r="H54" s="1522">
        <v>129.31899999999999</v>
      </c>
      <c r="I54" s="1520">
        <v>114.19381</v>
      </c>
      <c r="J54" s="1523">
        <v>561.48792000000003</v>
      </c>
    </row>
    <row r="55" spans="2:10" ht="15" customHeight="1">
      <c r="B55" s="1519">
        <v>19</v>
      </c>
      <c r="C55" s="2325" t="s">
        <v>713</v>
      </c>
      <c r="D55" s="2326"/>
      <c r="E55" s="1520">
        <v>0</v>
      </c>
      <c r="F55" s="1520">
        <v>0</v>
      </c>
      <c r="G55" s="1521">
        <v>0</v>
      </c>
      <c r="H55" s="1522">
        <v>0</v>
      </c>
      <c r="I55" s="1520">
        <v>0</v>
      </c>
      <c r="J55" s="1523">
        <v>0</v>
      </c>
    </row>
    <row r="56" spans="2:10" ht="15" customHeight="1">
      <c r="B56" s="1519">
        <v>20</v>
      </c>
      <c r="C56" s="2325" t="s">
        <v>714</v>
      </c>
      <c r="D56" s="2326"/>
      <c r="E56" s="1520">
        <v>113.14213000000001</v>
      </c>
      <c r="F56" s="1520">
        <v>189.387</v>
      </c>
      <c r="G56" s="1521">
        <v>175.03384</v>
      </c>
      <c r="H56" s="1522">
        <v>-4.249E-2</v>
      </c>
      <c r="I56" s="1520">
        <v>-30.241419999999998</v>
      </c>
      <c r="J56" s="1523">
        <v>3.8278300000000001</v>
      </c>
    </row>
    <row r="57" spans="2:10" ht="15" customHeight="1">
      <c r="B57" s="1519">
        <v>21</v>
      </c>
      <c r="C57" s="2325" t="s">
        <v>715</v>
      </c>
      <c r="D57" s="2326"/>
      <c r="E57" s="1520">
        <v>12.09615</v>
      </c>
      <c r="F57" s="1520">
        <v>0.42699999999999999</v>
      </c>
      <c r="G57" s="1521">
        <v>2.2730000000000001</v>
      </c>
      <c r="H57" s="1522">
        <v>0</v>
      </c>
      <c r="I57" s="1520">
        <v>0</v>
      </c>
      <c r="J57" s="1523">
        <v>-0.124</v>
      </c>
    </row>
    <row r="58" spans="2:10" ht="15" customHeight="1">
      <c r="B58" s="1519">
        <v>22</v>
      </c>
      <c r="C58" s="2325" t="s">
        <v>716</v>
      </c>
      <c r="D58" s="2326"/>
      <c r="E58" s="1520">
        <v>0</v>
      </c>
      <c r="F58" s="1520">
        <v>1.2999999999999999E-2</v>
      </c>
      <c r="G58" s="1521">
        <v>2.5999999999999999E-2</v>
      </c>
      <c r="H58" s="1522">
        <v>0</v>
      </c>
      <c r="I58" s="1520">
        <v>0</v>
      </c>
      <c r="J58" s="1523">
        <v>0</v>
      </c>
    </row>
    <row r="59" spans="2:10" ht="15" customHeight="1">
      <c r="B59" s="1519">
        <v>23</v>
      </c>
      <c r="C59" s="2325" t="s">
        <v>717</v>
      </c>
      <c r="D59" s="2326"/>
      <c r="E59" s="1520">
        <v>3050.9875200000001</v>
      </c>
      <c r="F59" s="1520">
        <v>825.68055000000004</v>
      </c>
      <c r="G59" s="1521">
        <v>4.85684</v>
      </c>
      <c r="H59" s="1522">
        <v>1.2669999999999999</v>
      </c>
      <c r="I59" s="1520">
        <v>0</v>
      </c>
      <c r="J59" s="1523">
        <v>0</v>
      </c>
    </row>
    <row r="60" spans="2:10" ht="15" customHeight="1" thickBot="1">
      <c r="B60" s="1534">
        <v>24</v>
      </c>
      <c r="C60" s="2327" t="s">
        <v>718</v>
      </c>
      <c r="D60" s="2328"/>
      <c r="E60" s="1527">
        <v>27477.392239999994</v>
      </c>
      <c r="F60" s="1528">
        <v>13757.538920000003</v>
      </c>
      <c r="G60" s="1535">
        <v>7181.1554499999993</v>
      </c>
      <c r="H60" s="1527">
        <v>1879.0631300000002</v>
      </c>
      <c r="I60" s="1528">
        <v>3137.52466</v>
      </c>
      <c r="J60" s="1529">
        <v>2566.4080800000002</v>
      </c>
    </row>
    <row r="61" spans="2:10" ht="15" customHeight="1">
      <c r="B61" s="2329" t="s">
        <v>719</v>
      </c>
      <c r="C61" s="2330"/>
      <c r="D61" s="2331"/>
      <c r="E61" s="1530"/>
      <c r="F61" s="1531"/>
      <c r="G61" s="1532"/>
      <c r="H61" s="1530"/>
      <c r="I61" s="1531"/>
      <c r="J61" s="1532"/>
    </row>
    <row r="62" spans="2:10" ht="15" customHeight="1">
      <c r="B62" s="1519">
        <v>25</v>
      </c>
      <c r="C62" s="2325" t="s">
        <v>720</v>
      </c>
      <c r="D62" s="2326"/>
      <c r="E62" s="1520">
        <v>716.74923999999999</v>
      </c>
      <c r="F62" s="1520">
        <v>51.331830000000004</v>
      </c>
      <c r="G62" s="1521">
        <v>7.8960900000000001</v>
      </c>
      <c r="H62" s="1522">
        <v>40</v>
      </c>
      <c r="I62" s="1520">
        <v>70</v>
      </c>
      <c r="J62" s="1523">
        <v>0</v>
      </c>
    </row>
    <row r="63" spans="2:10" ht="15" customHeight="1">
      <c r="B63" s="1519">
        <v>26</v>
      </c>
      <c r="C63" s="2325" t="s">
        <v>721</v>
      </c>
      <c r="D63" s="2326"/>
      <c r="E63" s="1520">
        <v>10345.0574</v>
      </c>
      <c r="F63" s="1520">
        <v>393.11788000000001</v>
      </c>
      <c r="G63" s="1521">
        <v>1447.2541000000001</v>
      </c>
      <c r="H63" s="1522">
        <v>88.384280000000004</v>
      </c>
      <c r="I63" s="1520">
        <v>-51.22616</v>
      </c>
      <c r="J63" s="1523">
        <v>146.12277</v>
      </c>
    </row>
    <row r="64" spans="2:10" ht="15" customHeight="1" thickBot="1">
      <c r="B64" s="1526">
        <v>27</v>
      </c>
      <c r="C64" s="2323" t="s">
        <v>722</v>
      </c>
      <c r="D64" s="2324"/>
      <c r="E64" s="1527">
        <v>-9628.3081600000005</v>
      </c>
      <c r="F64" s="1528">
        <v>-341.78604999999999</v>
      </c>
      <c r="G64" s="1535">
        <v>-1439.3580099999999</v>
      </c>
      <c r="H64" s="1527">
        <v>-48.384279999999997</v>
      </c>
      <c r="I64" s="1528">
        <v>121.22616000000001</v>
      </c>
      <c r="J64" s="1529">
        <v>-146.12277</v>
      </c>
    </row>
    <row r="65" spans="2:10" ht="15" customHeight="1">
      <c r="B65" s="1536">
        <v>28</v>
      </c>
      <c r="C65" s="2321" t="s">
        <v>723</v>
      </c>
      <c r="D65" s="2322"/>
      <c r="E65" s="1537">
        <v>31093.328350000003</v>
      </c>
      <c r="F65" s="1537">
        <v>25044.729589999999</v>
      </c>
      <c r="G65" s="1538">
        <v>20964.3678</v>
      </c>
      <c r="H65" s="1539">
        <v>-1159.6236600000002</v>
      </c>
      <c r="I65" s="1537">
        <v>-6182.89462</v>
      </c>
      <c r="J65" s="1540">
        <v>7848.15517</v>
      </c>
    </row>
    <row r="66" spans="2:10" ht="15" customHeight="1" thickBot="1">
      <c r="B66" s="1541">
        <v>29</v>
      </c>
      <c r="C66" s="2323" t="s">
        <v>724</v>
      </c>
      <c r="D66" s="2324"/>
      <c r="E66" s="1527">
        <v>31093.328350000003</v>
      </c>
      <c r="F66" s="1528">
        <v>56138.057940000006</v>
      </c>
      <c r="G66" s="1535">
        <v>77102.425740000006</v>
      </c>
      <c r="H66" s="1527">
        <v>-1159.6236600000002</v>
      </c>
      <c r="I66" s="1528">
        <v>-7342.5182800000002</v>
      </c>
      <c r="J66" s="1529">
        <v>505.63688999999965</v>
      </c>
    </row>
  </sheetData>
  <mergeCells count="38">
    <mergeCell ref="B4:J4"/>
    <mergeCell ref="I6:J6"/>
    <mergeCell ref="B7:B8"/>
    <mergeCell ref="C7:D8"/>
    <mergeCell ref="E7:G7"/>
    <mergeCell ref="H7:J7"/>
    <mergeCell ref="C38:D38"/>
    <mergeCell ref="B9:D9"/>
    <mergeCell ref="C10:D10"/>
    <mergeCell ref="C11:D11"/>
    <mergeCell ref="C15:D15"/>
    <mergeCell ref="C16:D16"/>
    <mergeCell ref="C17:D17"/>
    <mergeCell ref="C22:D22"/>
    <mergeCell ref="C25:D25"/>
    <mergeCell ref="C30:D30"/>
    <mergeCell ref="C36:D36"/>
    <mergeCell ref="C37:D37"/>
    <mergeCell ref="C58:D58"/>
    <mergeCell ref="C39:D39"/>
    <mergeCell ref="B40:D40"/>
    <mergeCell ref="C41:D41"/>
    <mergeCell ref="C42:D42"/>
    <mergeCell ref="C49:D49"/>
    <mergeCell ref="C50:D50"/>
    <mergeCell ref="C51:D51"/>
    <mergeCell ref="C54:D54"/>
    <mergeCell ref="C55:D55"/>
    <mergeCell ref="C56:D56"/>
    <mergeCell ref="C57:D57"/>
    <mergeCell ref="C65:D65"/>
    <mergeCell ref="C66:D66"/>
    <mergeCell ref="C59:D59"/>
    <mergeCell ref="C60:D60"/>
    <mergeCell ref="B61:D61"/>
    <mergeCell ref="C62:D62"/>
    <mergeCell ref="C63:D63"/>
    <mergeCell ref="C64:D6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workbookViewId="0"/>
  </sheetViews>
  <sheetFormatPr defaultRowHeight="14.25"/>
  <cols>
    <col min="1" max="1" width="5.5703125" style="1546" customWidth="1"/>
    <col min="2" max="2" width="9.140625" style="1546"/>
    <col min="3" max="3" width="49.5703125" style="1546" customWidth="1"/>
    <col min="4" max="4" width="16.140625" style="1546" customWidth="1"/>
    <col min="5" max="5" width="12.28515625" style="1546" customWidth="1"/>
    <col min="6" max="6" width="14.85546875" style="1546" bestFit="1" customWidth="1"/>
    <col min="7" max="7" width="13.140625" style="1546" customWidth="1"/>
    <col min="8" max="8" width="15.85546875" style="1546" customWidth="1"/>
    <col min="9" max="9" width="16.42578125" style="1546" customWidth="1"/>
    <col min="10" max="16384" width="9.140625" style="1546"/>
  </cols>
  <sheetData>
    <row r="1" spans="2:10">
      <c r="B1" s="1543"/>
      <c r="C1" s="1544"/>
      <c r="D1" s="1544"/>
      <c r="E1" s="1544"/>
      <c r="F1" s="1544"/>
      <c r="G1" s="1544"/>
      <c r="H1" s="1544"/>
      <c r="I1" s="1545" t="s">
        <v>730</v>
      </c>
    </row>
    <row r="2" spans="2:10">
      <c r="B2" s="1543"/>
      <c r="C2" s="1544"/>
      <c r="D2" s="1544"/>
      <c r="E2" s="1544"/>
      <c r="F2" s="1544"/>
      <c r="G2" s="1544"/>
      <c r="H2" s="1544"/>
    </row>
    <row r="3" spans="2:10">
      <c r="B3" s="2345" t="s">
        <v>731</v>
      </c>
      <c r="C3" s="2345"/>
      <c r="D3" s="2345"/>
      <c r="E3" s="2345"/>
      <c r="F3" s="2345"/>
      <c r="G3" s="2345"/>
      <c r="H3" s="2345"/>
      <c r="I3" s="2345"/>
    </row>
    <row r="4" spans="2:10" ht="15" thickBot="1">
      <c r="B4" s="1547"/>
      <c r="C4" s="1547"/>
      <c r="D4" s="1547"/>
      <c r="E4" s="1547"/>
      <c r="F4" s="1547"/>
      <c r="G4" s="1547"/>
      <c r="H4" s="2346"/>
      <c r="I4" s="2346"/>
    </row>
    <row r="5" spans="2:10" ht="15" thickBot="1">
      <c r="B5" s="2347" t="s">
        <v>21</v>
      </c>
      <c r="C5" s="2348"/>
      <c r="D5" s="2348"/>
      <c r="E5" s="2348"/>
      <c r="F5" s="2348"/>
      <c r="G5" s="2348"/>
      <c r="H5" s="2348"/>
      <c r="I5" s="2349"/>
    </row>
    <row r="6" spans="2:10" ht="15" thickBot="1">
      <c r="B6" s="2350" t="s">
        <v>732</v>
      </c>
      <c r="C6" s="2350" t="s">
        <v>733</v>
      </c>
      <c r="D6" s="2352">
        <v>43190</v>
      </c>
      <c r="E6" s="2353"/>
      <c r="F6" s="2354">
        <v>43281</v>
      </c>
      <c r="G6" s="2355"/>
      <c r="H6" s="2356" t="s">
        <v>734</v>
      </c>
      <c r="I6" s="2355"/>
    </row>
    <row r="7" spans="2:10" ht="39" thickBot="1">
      <c r="B7" s="2351"/>
      <c r="C7" s="2351"/>
      <c r="D7" s="1548" t="s">
        <v>735</v>
      </c>
      <c r="E7" s="1549" t="s">
        <v>736</v>
      </c>
      <c r="F7" s="1548" t="s">
        <v>735</v>
      </c>
      <c r="G7" s="1549" t="s">
        <v>736</v>
      </c>
      <c r="H7" s="1548" t="s">
        <v>735</v>
      </c>
      <c r="I7" s="1549" t="s">
        <v>736</v>
      </c>
    </row>
    <row r="8" spans="2:10" ht="25.5">
      <c r="B8" s="1550">
        <v>1</v>
      </c>
      <c r="C8" s="1551" t="s">
        <v>684</v>
      </c>
      <c r="D8" s="1552">
        <v>34232.573559999997</v>
      </c>
      <c r="E8" s="1553">
        <v>0.18089127017950701</v>
      </c>
      <c r="F8" s="1554">
        <v>34329.932089999995</v>
      </c>
      <c r="G8" s="1553">
        <v>0.17867196424512796</v>
      </c>
      <c r="H8" s="1552">
        <f>F8-D8</f>
        <v>97.3585299999977</v>
      </c>
      <c r="I8" s="1555">
        <f t="shared" ref="I8:I44" si="0">H8/$H$44</f>
        <v>3.3623821032727534E-2</v>
      </c>
      <c r="J8" s="1556"/>
    </row>
    <row r="9" spans="2:10">
      <c r="B9" s="1557">
        <v>2</v>
      </c>
      <c r="C9" s="1558" t="s">
        <v>685</v>
      </c>
      <c r="D9" s="1552">
        <v>3.5990000000000002</v>
      </c>
      <c r="E9" s="1559">
        <v>1.9017783756017607E-5</v>
      </c>
      <c r="F9" s="1560">
        <v>4.899</v>
      </c>
      <c r="G9" s="1559">
        <v>2.5497107030160803E-5</v>
      </c>
      <c r="H9" s="1552">
        <f t="shared" ref="H9:H44" si="1">F9-D9</f>
        <v>1.2999999999999998</v>
      </c>
      <c r="I9" s="1559">
        <f t="shared" si="0"/>
        <v>4.4896905635846002E-4</v>
      </c>
      <c r="J9" s="1556"/>
    </row>
    <row r="10" spans="2:10">
      <c r="B10" s="1557">
        <v>3</v>
      </c>
      <c r="C10" s="1558" t="s">
        <v>689</v>
      </c>
      <c r="D10" s="1552">
        <v>0.81599999999999995</v>
      </c>
      <c r="E10" s="1559">
        <v>4.3118954000862368E-6</v>
      </c>
      <c r="F10" s="1560">
        <v>0</v>
      </c>
      <c r="G10" s="1559">
        <v>0</v>
      </c>
      <c r="H10" s="1552">
        <f t="shared" si="1"/>
        <v>-0.81599999999999995</v>
      </c>
      <c r="I10" s="1559">
        <f t="shared" si="0"/>
        <v>-2.8181442306807956E-4</v>
      </c>
      <c r="J10" s="1556"/>
    </row>
    <row r="11" spans="2:10" ht="25.5">
      <c r="B11" s="1557">
        <v>4</v>
      </c>
      <c r="C11" s="1558" t="s">
        <v>690</v>
      </c>
      <c r="D11" s="1552">
        <v>1.1100000000000001</v>
      </c>
      <c r="E11" s="1559">
        <v>5.8654459486467198E-6</v>
      </c>
      <c r="F11" s="1560">
        <v>4.0000000000000001E-3</v>
      </c>
      <c r="G11" s="1559">
        <v>2.0818213537587919E-8</v>
      </c>
      <c r="H11" s="1552">
        <f t="shared" si="1"/>
        <v>-1.1060000000000001</v>
      </c>
      <c r="I11" s="1559">
        <f t="shared" si="0"/>
        <v>-3.8196905871727455E-4</v>
      </c>
      <c r="J11" s="1556"/>
    </row>
    <row r="12" spans="2:10" ht="38.25">
      <c r="B12" s="1557">
        <v>5</v>
      </c>
      <c r="C12" s="1558" t="s">
        <v>737</v>
      </c>
      <c r="D12" s="1552">
        <v>0</v>
      </c>
      <c r="E12" s="1559">
        <v>0</v>
      </c>
      <c r="F12" s="1560">
        <v>0</v>
      </c>
      <c r="G12" s="1559">
        <v>0</v>
      </c>
      <c r="H12" s="1552">
        <f t="shared" si="1"/>
        <v>0</v>
      </c>
      <c r="I12" s="1559">
        <f t="shared" si="0"/>
        <v>0</v>
      </c>
      <c r="J12" s="1556"/>
    </row>
    <row r="13" spans="2:10" ht="25.5">
      <c r="B13" s="1557">
        <v>6</v>
      </c>
      <c r="C13" s="1558" t="s">
        <v>693</v>
      </c>
      <c r="D13" s="1552">
        <v>2778.4306699999997</v>
      </c>
      <c r="E13" s="1559">
        <v>1.4681743168420981E-2</v>
      </c>
      <c r="F13" s="1560">
        <v>2315.0066699999998</v>
      </c>
      <c r="G13" s="1559">
        <v>1.204857579925008E-2</v>
      </c>
      <c r="H13" s="1552">
        <f t="shared" si="1"/>
        <v>-463.42399999999998</v>
      </c>
      <c r="I13" s="1559">
        <f t="shared" si="0"/>
        <v>-0.16004848921066384</v>
      </c>
      <c r="J13" s="1556"/>
    </row>
    <row r="14" spans="2:10">
      <c r="B14" s="1561" t="s">
        <v>738</v>
      </c>
      <c r="C14" s="1562" t="s">
        <v>739</v>
      </c>
      <c r="D14" s="1563">
        <v>0</v>
      </c>
      <c r="E14" s="1564">
        <v>0</v>
      </c>
      <c r="F14" s="1565">
        <v>0</v>
      </c>
      <c r="G14" s="1564">
        <v>0</v>
      </c>
      <c r="H14" s="1563">
        <f t="shared" si="1"/>
        <v>0</v>
      </c>
      <c r="I14" s="1566">
        <f t="shared" si="0"/>
        <v>0</v>
      </c>
      <c r="J14" s="1556"/>
    </row>
    <row r="15" spans="2:10">
      <c r="B15" s="1561" t="s">
        <v>740</v>
      </c>
      <c r="C15" s="1562" t="s">
        <v>741</v>
      </c>
      <c r="D15" s="1563">
        <v>2778.4306699999997</v>
      </c>
      <c r="E15" s="1564">
        <v>1.4681743168420981E-2</v>
      </c>
      <c r="F15" s="1565">
        <v>2315.0066699999998</v>
      </c>
      <c r="G15" s="1564">
        <v>1.204857579925008E-2</v>
      </c>
      <c r="H15" s="1563">
        <f t="shared" si="1"/>
        <v>-463.42399999999998</v>
      </c>
      <c r="I15" s="1566">
        <f t="shared" si="0"/>
        <v>-0.16004848921066384</v>
      </c>
      <c r="J15" s="1556"/>
    </row>
    <row r="16" spans="2:10">
      <c r="B16" s="1557">
        <v>7</v>
      </c>
      <c r="C16" s="1558" t="s">
        <v>694</v>
      </c>
      <c r="D16" s="1552">
        <v>2049.73038</v>
      </c>
      <c r="E16" s="1559">
        <v>1.0831155633503694E-2</v>
      </c>
      <c r="F16" s="1560">
        <v>1253.79117</v>
      </c>
      <c r="G16" s="1559">
        <v>6.5254230771505488E-3</v>
      </c>
      <c r="H16" s="1552">
        <f t="shared" si="1"/>
        <v>-795.93921</v>
      </c>
      <c r="I16" s="1559">
        <f t="shared" si="0"/>
        <v>-0.27488621233261401</v>
      </c>
      <c r="J16" s="1556"/>
    </row>
    <row r="17" spans="2:10">
      <c r="B17" s="1561" t="s">
        <v>742</v>
      </c>
      <c r="C17" s="1562" t="s">
        <v>739</v>
      </c>
      <c r="D17" s="1563">
        <v>647.42956000000004</v>
      </c>
      <c r="E17" s="1564">
        <v>3.4211379186811965E-3</v>
      </c>
      <c r="F17" s="1565">
        <v>652.90687000000003</v>
      </c>
      <c r="G17" s="1564">
        <v>3.398088659954539E-3</v>
      </c>
      <c r="H17" s="1563">
        <f t="shared" si="1"/>
        <v>5.4773099999999886</v>
      </c>
      <c r="I17" s="1566">
        <f t="shared" si="0"/>
        <v>1.8916482323713475E-3</v>
      </c>
      <c r="J17" s="1556"/>
    </row>
    <row r="18" spans="2:10">
      <c r="B18" s="1561" t="s">
        <v>743</v>
      </c>
      <c r="C18" s="1562" t="s">
        <v>741</v>
      </c>
      <c r="D18" s="1563">
        <v>1402.3008200000002</v>
      </c>
      <c r="E18" s="1564">
        <v>7.4100177148224986E-3</v>
      </c>
      <c r="F18" s="1565">
        <v>600.88430000000005</v>
      </c>
      <c r="G18" s="1564">
        <v>3.1273344171960102E-3</v>
      </c>
      <c r="H18" s="1563">
        <f t="shared" si="1"/>
        <v>-801.41652000000011</v>
      </c>
      <c r="I18" s="1566">
        <f t="shared" si="0"/>
        <v>-0.27677786056498538</v>
      </c>
      <c r="J18" s="1556"/>
    </row>
    <row r="19" spans="2:10">
      <c r="B19" s="1557">
        <v>8</v>
      </c>
      <c r="C19" s="1558" t="s">
        <v>744</v>
      </c>
      <c r="D19" s="1552">
        <v>69255.088570000007</v>
      </c>
      <c r="E19" s="1559">
        <v>0.36595673754601465</v>
      </c>
      <c r="F19" s="1560">
        <v>70730.109580000004</v>
      </c>
      <c r="G19" s="1559">
        <v>0.36811863119335825</v>
      </c>
      <c r="H19" s="1552">
        <f t="shared" si="1"/>
        <v>1475.0210099999967</v>
      </c>
      <c r="I19" s="1559">
        <f t="shared" si="0"/>
        <v>0.50941445459123169</v>
      </c>
      <c r="J19" s="1556"/>
    </row>
    <row r="20" spans="2:10">
      <c r="B20" s="1561" t="s">
        <v>745</v>
      </c>
      <c r="C20" s="1562" t="s">
        <v>698</v>
      </c>
      <c r="D20" s="1563">
        <v>23871.997979999996</v>
      </c>
      <c r="E20" s="1564">
        <v>0.1261440665206249</v>
      </c>
      <c r="F20" s="1565">
        <v>24954.707999999999</v>
      </c>
      <c r="G20" s="1564">
        <v>0.12987810997803836</v>
      </c>
      <c r="H20" s="1563">
        <f t="shared" si="1"/>
        <v>1082.7100200000023</v>
      </c>
      <c r="I20" s="1566">
        <f t="shared" si="0"/>
        <v>0.37392561229942345</v>
      </c>
      <c r="J20" s="1556"/>
    </row>
    <row r="21" spans="2:10">
      <c r="B21" s="1561" t="s">
        <v>746</v>
      </c>
      <c r="C21" s="1562" t="s">
        <v>699</v>
      </c>
      <c r="D21" s="1563">
        <v>17.026</v>
      </c>
      <c r="E21" s="1564">
        <v>8.9968542992485627E-5</v>
      </c>
      <c r="F21" s="1565">
        <v>18.597000000000001</v>
      </c>
      <c r="G21" s="1564">
        <v>9.6789079289630632E-5</v>
      </c>
      <c r="H21" s="1563">
        <f t="shared" si="1"/>
        <v>1.5710000000000015</v>
      </c>
      <c r="I21" s="1566">
        <f t="shared" si="0"/>
        <v>5.4256183656857038E-4</v>
      </c>
      <c r="J21" s="1556"/>
    </row>
    <row r="22" spans="2:10">
      <c r="B22" s="1561" t="s">
        <v>747</v>
      </c>
      <c r="C22" s="1562" t="s">
        <v>692</v>
      </c>
      <c r="D22" s="1563">
        <v>47444.514499999997</v>
      </c>
      <c r="E22" s="1564">
        <v>0.25070561744102299</v>
      </c>
      <c r="F22" s="1565">
        <v>47792.318339999998</v>
      </c>
      <c r="G22" s="1564">
        <v>0.24873767216462483</v>
      </c>
      <c r="H22" s="1563">
        <f t="shared" si="1"/>
        <v>347.80384000000049</v>
      </c>
      <c r="I22" s="1566">
        <f t="shared" si="0"/>
        <v>0.12011781680203773</v>
      </c>
      <c r="J22" s="1556"/>
    </row>
    <row r="23" spans="2:10">
      <c r="B23" s="1561" t="s">
        <v>748</v>
      </c>
      <c r="C23" s="1562" t="s">
        <v>700</v>
      </c>
      <c r="D23" s="1563">
        <v>26.882999999999999</v>
      </c>
      <c r="E23" s="1564">
        <v>1.4205475985357635E-4</v>
      </c>
      <c r="F23" s="1565">
        <v>19.843</v>
      </c>
      <c r="G23" s="1564">
        <v>1.0327395280658927E-4</v>
      </c>
      <c r="H23" s="1563">
        <f t="shared" si="1"/>
        <v>-7.0399999999999991</v>
      </c>
      <c r="I23" s="1566">
        <f t="shared" si="0"/>
        <v>-2.4313401205873528E-3</v>
      </c>
      <c r="J23" s="1556"/>
    </row>
    <row r="24" spans="2:10">
      <c r="B24" s="1561" t="s">
        <v>749</v>
      </c>
      <c r="C24" s="1562" t="s">
        <v>750</v>
      </c>
      <c r="D24" s="1563">
        <v>-2105.3329100000001</v>
      </c>
      <c r="E24" s="1564">
        <v>-1.1124969718479377E-2</v>
      </c>
      <c r="F24" s="1565">
        <v>-2055.3567600000001</v>
      </c>
      <c r="G24" s="1564">
        <v>-1.0697213981401211E-2</v>
      </c>
      <c r="H24" s="1563">
        <f t="shared" si="1"/>
        <v>49.976149999999961</v>
      </c>
      <c r="I24" s="1566">
        <f t="shared" si="0"/>
        <v>1.7259803773791414E-2</v>
      </c>
      <c r="J24" s="1556"/>
    </row>
    <row r="25" spans="2:10">
      <c r="B25" s="1557">
        <v>9</v>
      </c>
      <c r="C25" s="1567" t="s">
        <v>751</v>
      </c>
      <c r="D25" s="1552">
        <v>76096.323149999997</v>
      </c>
      <c r="E25" s="1559">
        <v>0.40210709038475589</v>
      </c>
      <c r="F25" s="1560">
        <v>79101.382830000002</v>
      </c>
      <c r="G25" s="1559">
        <v>0.41168736971835768</v>
      </c>
      <c r="H25" s="1552">
        <f t="shared" si="1"/>
        <v>3005.0596800000058</v>
      </c>
      <c r="I25" s="1559">
        <f t="shared" si="0"/>
        <v>1.0378298529465066</v>
      </c>
      <c r="J25" s="1556"/>
    </row>
    <row r="26" spans="2:10">
      <c r="B26" s="1561" t="s">
        <v>752</v>
      </c>
      <c r="C26" s="1562" t="s">
        <v>698</v>
      </c>
      <c r="D26" s="1563">
        <v>0</v>
      </c>
      <c r="E26" s="1564">
        <v>0</v>
      </c>
      <c r="F26" s="1565">
        <v>0</v>
      </c>
      <c r="G26" s="1564">
        <v>0</v>
      </c>
      <c r="H26" s="1563">
        <f t="shared" si="1"/>
        <v>0</v>
      </c>
      <c r="I26" s="1566">
        <f t="shared" si="0"/>
        <v>0</v>
      </c>
      <c r="J26" s="1556"/>
    </row>
    <row r="27" spans="2:10">
      <c r="B27" s="1561" t="s">
        <v>753</v>
      </c>
      <c r="C27" s="1562" t="s">
        <v>699</v>
      </c>
      <c r="D27" s="1563">
        <v>2.6056300000000001</v>
      </c>
      <c r="E27" s="1564">
        <v>1.3768632366821938E-5</v>
      </c>
      <c r="F27" s="1565">
        <v>1.8180000000000001</v>
      </c>
      <c r="G27" s="1564">
        <v>9.4618780528337087E-6</v>
      </c>
      <c r="H27" s="1563">
        <f t="shared" si="1"/>
        <v>-0.78763000000000005</v>
      </c>
      <c r="I27" s="1566">
        <f t="shared" si="0"/>
        <v>-2.7201653681508764E-4</v>
      </c>
      <c r="J27" s="1556"/>
    </row>
    <row r="28" spans="2:10">
      <c r="B28" s="1561" t="s">
        <v>754</v>
      </c>
      <c r="C28" s="1562" t="s">
        <v>692</v>
      </c>
      <c r="D28" s="1563">
        <v>78525.857649999991</v>
      </c>
      <c r="E28" s="1564">
        <v>0.4149452014569382</v>
      </c>
      <c r="F28" s="1565">
        <v>81489.578649999996</v>
      </c>
      <c r="G28" s="1564">
        <v>0.42411686235594132</v>
      </c>
      <c r="H28" s="1563">
        <f t="shared" si="1"/>
        <v>2963.721000000005</v>
      </c>
      <c r="I28" s="1566">
        <f t="shared" si="0"/>
        <v>1.0235530928305798</v>
      </c>
      <c r="J28" s="1556"/>
    </row>
    <row r="29" spans="2:10">
      <c r="B29" s="1561" t="s">
        <v>755</v>
      </c>
      <c r="C29" s="1562" t="s">
        <v>700</v>
      </c>
      <c r="D29" s="1563">
        <v>0</v>
      </c>
      <c r="E29" s="1564">
        <v>0</v>
      </c>
      <c r="F29" s="1565">
        <v>0</v>
      </c>
      <c r="G29" s="1564">
        <v>0</v>
      </c>
      <c r="H29" s="1563">
        <f t="shared" si="1"/>
        <v>0</v>
      </c>
      <c r="I29" s="1566">
        <f t="shared" si="0"/>
        <v>0</v>
      </c>
      <c r="J29" s="1556"/>
    </row>
    <row r="30" spans="2:10">
      <c r="B30" s="1561" t="s">
        <v>756</v>
      </c>
      <c r="C30" s="1562" t="s">
        <v>750</v>
      </c>
      <c r="D30" s="1563">
        <v>-2432.1401299999998</v>
      </c>
      <c r="E30" s="1564">
        <v>-1.2851879704549192E-2</v>
      </c>
      <c r="F30" s="1565">
        <v>-2390.0138200000001</v>
      </c>
      <c r="G30" s="1564">
        <v>-1.2438954515636555E-2</v>
      </c>
      <c r="H30" s="1563">
        <f t="shared" si="1"/>
        <v>42.126309999999648</v>
      </c>
      <c r="I30" s="1566">
        <f t="shared" si="0"/>
        <v>1.4548776652741386E-2</v>
      </c>
      <c r="J30" s="1556"/>
    </row>
    <row r="31" spans="2:10">
      <c r="B31" s="1557">
        <v>10</v>
      </c>
      <c r="C31" s="1558" t="s">
        <v>757</v>
      </c>
      <c r="D31" s="1552">
        <v>195.98578000000001</v>
      </c>
      <c r="E31" s="1559">
        <v>1.0356252245886191E-3</v>
      </c>
      <c r="F31" s="1560">
        <v>195.34020000000001</v>
      </c>
      <c r="G31" s="1559">
        <v>1.016658499018783E-3</v>
      </c>
      <c r="H31" s="1552">
        <f t="shared" si="1"/>
        <v>-0.64557999999999538</v>
      </c>
      <c r="I31" s="1559">
        <f t="shared" si="0"/>
        <v>-2.2295803338760967E-4</v>
      </c>
      <c r="J31" s="1556"/>
    </row>
    <row r="32" spans="2:10">
      <c r="B32" s="1561" t="s">
        <v>758</v>
      </c>
      <c r="C32" s="1562" t="s">
        <v>759</v>
      </c>
      <c r="D32" s="1563">
        <v>425.11687999999998</v>
      </c>
      <c r="E32" s="1564">
        <v>2.2463964698174175E-3</v>
      </c>
      <c r="F32" s="1565">
        <v>416.88322000000005</v>
      </c>
      <c r="G32" s="1564">
        <v>2.1696909735493108E-3</v>
      </c>
      <c r="H32" s="1563">
        <f t="shared" si="1"/>
        <v>-8.2336599999999294</v>
      </c>
      <c r="I32" s="1566">
        <f t="shared" si="0"/>
        <v>-2.8435835081356666E-3</v>
      </c>
      <c r="J32" s="1556"/>
    </row>
    <row r="33" spans="2:10">
      <c r="B33" s="1561" t="s">
        <v>760</v>
      </c>
      <c r="C33" s="1562" t="s">
        <v>750</v>
      </c>
      <c r="D33" s="1563">
        <v>-229.1311</v>
      </c>
      <c r="E33" s="1564">
        <v>-1.2107712452287984E-3</v>
      </c>
      <c r="F33" s="1565">
        <v>-221.54302000000001</v>
      </c>
      <c r="G33" s="1564">
        <v>-1.1530324745305277E-3</v>
      </c>
      <c r="H33" s="1563">
        <f t="shared" si="1"/>
        <v>7.5880799999999908</v>
      </c>
      <c r="I33" s="1566">
        <f t="shared" si="0"/>
        <v>2.6206254747480765E-3</v>
      </c>
      <c r="J33" s="1556"/>
    </row>
    <row r="34" spans="2:10" ht="25.5">
      <c r="B34" s="1557">
        <v>11</v>
      </c>
      <c r="C34" s="1558" t="s">
        <v>761</v>
      </c>
      <c r="D34" s="1552">
        <v>279.21994000000001</v>
      </c>
      <c r="E34" s="1559">
        <v>1.4754499692381802E-3</v>
      </c>
      <c r="F34" s="1560">
        <v>287.68496999999996</v>
      </c>
      <c r="G34" s="1559">
        <v>1.4972717842536435E-3</v>
      </c>
      <c r="H34" s="1552">
        <f t="shared" si="1"/>
        <v>8.4650299999999561</v>
      </c>
      <c r="I34" s="1559">
        <f t="shared" si="0"/>
        <v>2.9234896393431041E-3</v>
      </c>
      <c r="J34" s="1556"/>
    </row>
    <row r="35" spans="2:10">
      <c r="B35" s="1561" t="s">
        <v>762</v>
      </c>
      <c r="C35" s="1562" t="s">
        <v>759</v>
      </c>
      <c r="D35" s="1563">
        <v>411.82898</v>
      </c>
      <c r="E35" s="1564">
        <v>2.176180740789469E-3</v>
      </c>
      <c r="F35" s="1565">
        <v>390.27558999999997</v>
      </c>
      <c r="G35" s="1564">
        <v>2.0312101427820278E-3</v>
      </c>
      <c r="H35" s="1563">
        <f t="shared" si="1"/>
        <v>-21.553390000000036</v>
      </c>
      <c r="I35" s="1566">
        <f t="shared" si="0"/>
        <v>-7.4436962843276045E-3</v>
      </c>
      <c r="J35" s="1556"/>
    </row>
    <row r="36" spans="2:10">
      <c r="B36" s="1561" t="s">
        <v>763</v>
      </c>
      <c r="C36" s="1562" t="s">
        <v>750</v>
      </c>
      <c r="D36" s="1563">
        <v>-132.60903999999999</v>
      </c>
      <c r="E36" s="1564">
        <v>-7.0073077155128889E-4</v>
      </c>
      <c r="F36" s="1565">
        <v>-102.59062</v>
      </c>
      <c r="G36" s="1564">
        <v>-5.3393835852838447E-4</v>
      </c>
      <c r="H36" s="1563">
        <f t="shared" si="1"/>
        <v>30.018419999999992</v>
      </c>
      <c r="I36" s="1566">
        <f t="shared" si="0"/>
        <v>1.0367185923670709E-2</v>
      </c>
      <c r="J36" s="1556"/>
    </row>
    <row r="37" spans="2:10">
      <c r="B37" s="1557">
        <v>12</v>
      </c>
      <c r="C37" s="1558" t="s">
        <v>764</v>
      </c>
      <c r="D37" s="1552">
        <v>6.1713600000000008</v>
      </c>
      <c r="E37" s="1559">
        <v>3.2610611269946323E-5</v>
      </c>
      <c r="F37" s="1560">
        <v>4.3622100000000001</v>
      </c>
      <c r="G37" s="1559">
        <v>2.270335481895035E-5</v>
      </c>
      <c r="H37" s="1552">
        <f t="shared" si="1"/>
        <v>-1.8091500000000007</v>
      </c>
      <c r="I37" s="1559">
        <f t="shared" si="0"/>
        <v>-6.2480951408531407E-4</v>
      </c>
      <c r="J37" s="1556"/>
    </row>
    <row r="38" spans="2:10">
      <c r="B38" s="1561" t="s">
        <v>765</v>
      </c>
      <c r="C38" s="1562" t="s">
        <v>766</v>
      </c>
      <c r="D38" s="1563">
        <v>6.4764300000000006</v>
      </c>
      <c r="E38" s="1564">
        <v>3.4222657752427095E-5</v>
      </c>
      <c r="F38" s="1565">
        <v>4.6592199999999995</v>
      </c>
      <c r="G38" s="1564">
        <v>2.4249159219650093E-5</v>
      </c>
      <c r="H38" s="1563">
        <f t="shared" si="1"/>
        <v>-1.8172100000000011</v>
      </c>
      <c r="I38" s="1566">
        <f t="shared" si="0"/>
        <v>-6.2759312223473673E-4</v>
      </c>
      <c r="J38" s="1556"/>
    </row>
    <row r="39" spans="2:10">
      <c r="B39" s="1561" t="s">
        <v>767</v>
      </c>
      <c r="C39" s="1562" t="s">
        <v>750</v>
      </c>
      <c r="D39" s="1563">
        <v>-0.30507000000000001</v>
      </c>
      <c r="E39" s="1564">
        <v>-1.61204648248077E-6</v>
      </c>
      <c r="F39" s="1565">
        <v>-0.29701</v>
      </c>
      <c r="G39" s="1564">
        <v>-1.545804400699747E-6</v>
      </c>
      <c r="H39" s="1563">
        <f t="shared" si="1"/>
        <v>8.0600000000000116E-3</v>
      </c>
      <c r="I39" s="1566">
        <f t="shared" si="0"/>
        <v>2.7836081494224566E-6</v>
      </c>
      <c r="J39" s="1556"/>
    </row>
    <row r="40" spans="2:10">
      <c r="B40" s="1557">
        <v>13</v>
      </c>
      <c r="C40" s="1558" t="s">
        <v>768</v>
      </c>
      <c r="D40" s="1552">
        <v>0</v>
      </c>
      <c r="E40" s="1559">
        <v>0</v>
      </c>
      <c r="F40" s="1560">
        <v>0</v>
      </c>
      <c r="G40" s="1559">
        <v>0</v>
      </c>
      <c r="H40" s="1552">
        <f t="shared" si="1"/>
        <v>0</v>
      </c>
      <c r="I40" s="1559">
        <f t="shared" si="0"/>
        <v>0</v>
      </c>
      <c r="J40" s="1556"/>
    </row>
    <row r="41" spans="2:10">
      <c r="B41" s="1557">
        <v>14</v>
      </c>
      <c r="C41" s="1558" t="s">
        <v>702</v>
      </c>
      <c r="D41" s="1552">
        <v>806.71205999999995</v>
      </c>
      <c r="E41" s="1559">
        <v>4.2628162018481519E-3</v>
      </c>
      <c r="F41" s="1560">
        <v>868.35233999999991</v>
      </c>
      <c r="G41" s="1559">
        <v>4.519386109996036E-3</v>
      </c>
      <c r="H41" s="1552">
        <f t="shared" si="1"/>
        <v>61.640279999999962</v>
      </c>
      <c r="I41" s="1559">
        <f t="shared" si="0"/>
        <v>2.1288137188670186E-2</v>
      </c>
      <c r="J41" s="1556"/>
    </row>
    <row r="42" spans="2:10">
      <c r="B42" s="1568">
        <v>15</v>
      </c>
      <c r="C42" s="1569" t="s">
        <v>769</v>
      </c>
      <c r="D42" s="1570">
        <v>185705.76047000001</v>
      </c>
      <c r="E42" s="1571">
        <v>0.98130369404425188</v>
      </c>
      <c r="F42" s="1570">
        <v>189090.86506000004</v>
      </c>
      <c r="G42" s="1571">
        <v>0.98413350170657576</v>
      </c>
      <c r="H42" s="1572">
        <f t="shared" si="1"/>
        <v>3385.1045900000317</v>
      </c>
      <c r="I42" s="1571">
        <f t="shared" si="0"/>
        <v>1.1690824718823125</v>
      </c>
      <c r="J42" s="1556"/>
    </row>
    <row r="43" spans="2:10">
      <c r="B43" s="1557">
        <v>16</v>
      </c>
      <c r="C43" s="1558" t="s">
        <v>720</v>
      </c>
      <c r="D43" s="1552">
        <v>3538.16228</v>
      </c>
      <c r="E43" s="1573">
        <v>1.8696305955748324E-2</v>
      </c>
      <c r="F43" s="1574">
        <v>3048.5801800000004</v>
      </c>
      <c r="G43" s="1573">
        <v>1.5866498293424555E-2</v>
      </c>
      <c r="H43" s="1552">
        <f t="shared" si="1"/>
        <v>-489.58209999999963</v>
      </c>
      <c r="I43" s="1559">
        <f t="shared" si="0"/>
        <v>-0.16908247188230235</v>
      </c>
      <c r="J43" s="1556"/>
    </row>
    <row r="44" spans="2:10" ht="39" thickBot="1">
      <c r="B44" s="1575">
        <v>17</v>
      </c>
      <c r="C44" s="1576" t="s">
        <v>770</v>
      </c>
      <c r="D44" s="1577">
        <v>189243.92274999997</v>
      </c>
      <c r="E44" s="1578">
        <v>1</v>
      </c>
      <c r="F44" s="1577">
        <v>192139.44523999997</v>
      </c>
      <c r="G44" s="1578">
        <v>1</v>
      </c>
      <c r="H44" s="1579">
        <f t="shared" si="1"/>
        <v>2895.522490000003</v>
      </c>
      <c r="I44" s="1578">
        <f t="shared" si="0"/>
        <v>1</v>
      </c>
      <c r="J44" s="1556"/>
    </row>
    <row r="45" spans="2:10">
      <c r="B45" s="1547"/>
      <c r="C45" s="1580"/>
      <c r="D45" s="1580"/>
      <c r="E45" s="1580"/>
      <c r="F45" s="1580"/>
      <c r="G45" s="1580"/>
      <c r="H45" s="1544"/>
      <c r="I45" s="1544"/>
    </row>
    <row r="46" spans="2:10">
      <c r="B46" s="1547"/>
      <c r="C46" s="1580"/>
      <c r="D46" s="1580"/>
      <c r="E46" s="1580"/>
      <c r="F46" s="1580"/>
      <c r="G46" s="1580"/>
      <c r="H46" s="1581"/>
      <c r="I46" s="1544"/>
    </row>
    <row r="47" spans="2:10">
      <c r="B47" s="1547"/>
      <c r="C47" s="1580"/>
      <c r="D47" s="1580"/>
      <c r="E47" s="1580"/>
      <c r="F47" s="1580"/>
      <c r="G47" s="1580"/>
      <c r="H47" s="1544"/>
      <c r="I47" s="1544"/>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workbookViewId="0"/>
  </sheetViews>
  <sheetFormatPr defaultRowHeight="15"/>
  <cols>
    <col min="1" max="1" width="4.28515625" style="1582" customWidth="1"/>
    <col min="2" max="2" width="10" style="1582" bestFit="1" customWidth="1"/>
    <col min="3" max="3" width="48.28515625" style="1582" customWidth="1"/>
    <col min="4" max="4" width="14.7109375" style="1582" customWidth="1"/>
    <col min="5" max="5" width="11.5703125" style="1582" customWidth="1"/>
    <col min="6" max="6" width="15.140625" style="1582" customWidth="1"/>
    <col min="7" max="7" width="11.5703125" style="1582" bestFit="1" customWidth="1"/>
    <col min="8" max="8" width="15.140625" style="1582" customWidth="1"/>
    <col min="9" max="9" width="11.5703125" style="1582" customWidth="1"/>
    <col min="10" max="16384" width="9.140625" style="1582"/>
  </cols>
  <sheetData>
    <row r="1" spans="2:10">
      <c r="I1" s="1583" t="s">
        <v>771</v>
      </c>
    </row>
    <row r="3" spans="2:10">
      <c r="B3" s="2357" t="s">
        <v>772</v>
      </c>
      <c r="C3" s="2357"/>
      <c r="D3" s="2357"/>
      <c r="E3" s="2357"/>
      <c r="F3" s="2357"/>
      <c r="G3" s="2357"/>
      <c r="H3" s="2357"/>
      <c r="I3" s="2357"/>
    </row>
    <row r="4" spans="2:10" ht="15.75" thickBot="1">
      <c r="B4" s="1584"/>
      <c r="C4" s="1584"/>
      <c r="D4" s="1584"/>
      <c r="E4" s="1584"/>
      <c r="F4" s="1584"/>
      <c r="G4" s="1584"/>
      <c r="H4" s="2358"/>
      <c r="I4" s="2358"/>
    </row>
    <row r="5" spans="2:10" ht="15.75" thickBot="1">
      <c r="B5" s="2359" t="s">
        <v>22</v>
      </c>
      <c r="C5" s="2360"/>
      <c r="D5" s="2360"/>
      <c r="E5" s="2360"/>
      <c r="F5" s="2360"/>
      <c r="G5" s="2360"/>
      <c r="H5" s="2360"/>
      <c r="I5" s="2361"/>
    </row>
    <row r="6" spans="2:10" ht="15.75" thickBot="1">
      <c r="B6" s="2362" t="s">
        <v>732</v>
      </c>
      <c r="C6" s="2362" t="s">
        <v>733</v>
      </c>
      <c r="D6" s="2364">
        <v>43190</v>
      </c>
      <c r="E6" s="2365"/>
      <c r="F6" s="2364">
        <v>43281</v>
      </c>
      <c r="G6" s="2365"/>
      <c r="H6" s="2366" t="s">
        <v>734</v>
      </c>
      <c r="I6" s="2365"/>
    </row>
    <row r="7" spans="2:10" ht="39" thickBot="1">
      <c r="B7" s="2363"/>
      <c r="C7" s="2363"/>
      <c r="D7" s="1585" t="s">
        <v>735</v>
      </c>
      <c r="E7" s="1586" t="s">
        <v>736</v>
      </c>
      <c r="F7" s="1585" t="s">
        <v>735</v>
      </c>
      <c r="G7" s="1586" t="s">
        <v>736</v>
      </c>
      <c r="H7" s="1585" t="s">
        <v>735</v>
      </c>
      <c r="I7" s="1586" t="s">
        <v>736</v>
      </c>
    </row>
    <row r="8" spans="2:10">
      <c r="B8" s="1587">
        <v>1</v>
      </c>
      <c r="C8" s="1588" t="s">
        <v>773</v>
      </c>
      <c r="D8" s="1589">
        <v>51891.888239999993</v>
      </c>
      <c r="E8" s="1553">
        <v>0.27949377484464188</v>
      </c>
      <c r="F8" s="1590">
        <v>55359.095660000006</v>
      </c>
      <c r="G8" s="1591">
        <v>0.29357827889606558</v>
      </c>
      <c r="H8" s="1592">
        <f>F8-D8</f>
        <v>3467.2074200000134</v>
      </c>
      <c r="I8" s="1555">
        <f>H8/$H$37</f>
        <v>1.1944001314553554</v>
      </c>
      <c r="J8" s="1593"/>
    </row>
    <row r="9" spans="2:10" ht="25.5">
      <c r="B9" s="1594">
        <v>2</v>
      </c>
      <c r="C9" s="1595" t="s">
        <v>774</v>
      </c>
      <c r="D9" s="1596">
        <v>0</v>
      </c>
      <c r="E9" s="1559">
        <v>0</v>
      </c>
      <c r="F9" s="1596">
        <v>0</v>
      </c>
      <c r="G9" s="1559">
        <v>0</v>
      </c>
      <c r="H9" s="1597">
        <f t="shared" ref="H9:H37" si="0">F9-D9</f>
        <v>0</v>
      </c>
      <c r="I9" s="1559">
        <f>H9/$H$37</f>
        <v>0</v>
      </c>
      <c r="J9" s="1593"/>
    </row>
    <row r="10" spans="2:10">
      <c r="B10" s="1594">
        <v>3</v>
      </c>
      <c r="C10" s="1595" t="s">
        <v>689</v>
      </c>
      <c r="D10" s="1596">
        <v>2.359</v>
      </c>
      <c r="E10" s="1559">
        <v>1.2705758784670317E-5</v>
      </c>
      <c r="F10" s="1596">
        <v>2.9020000000000001</v>
      </c>
      <c r="G10" s="1559">
        <v>1.538977750989479E-5</v>
      </c>
      <c r="H10" s="1597">
        <f t="shared" si="0"/>
        <v>0.54300000000000015</v>
      </c>
      <c r="I10" s="1559">
        <f>H10/$H$37</f>
        <v>1.8705522710846519E-4</v>
      </c>
      <c r="J10" s="1593"/>
    </row>
    <row r="11" spans="2:10" ht="25.5">
      <c r="B11" s="1594">
        <v>4</v>
      </c>
      <c r="C11" s="1595" t="s">
        <v>690</v>
      </c>
      <c r="D11" s="1596">
        <v>0.01</v>
      </c>
      <c r="E11" s="1559">
        <v>5.38607833178055E-8</v>
      </c>
      <c r="F11" s="1596">
        <v>0.246</v>
      </c>
      <c r="G11" s="1559">
        <v>1.3045779694810882E-6</v>
      </c>
      <c r="H11" s="1597">
        <f t="shared" si="0"/>
        <v>0.23599999999999999</v>
      </c>
      <c r="I11" s="1559">
        <f t="shared" ref="I11:I37" si="1">H11/$H$37</f>
        <v>8.1298404415465505E-5</v>
      </c>
      <c r="J11" s="1593"/>
    </row>
    <row r="12" spans="2:10">
      <c r="B12" s="1594">
        <v>5</v>
      </c>
      <c r="C12" s="1595" t="s">
        <v>775</v>
      </c>
      <c r="D12" s="1596">
        <v>103172.08176999999</v>
      </c>
      <c r="E12" s="1559">
        <v>0.55569291406608801</v>
      </c>
      <c r="F12" s="1596">
        <v>103234.24659000001</v>
      </c>
      <c r="G12" s="1559">
        <v>0.54746798291582188</v>
      </c>
      <c r="H12" s="1597">
        <f t="shared" si="0"/>
        <v>62.164820000019972</v>
      </c>
      <c r="I12" s="1559">
        <f>H12/$H$37</f>
        <v>2.141483337617052E-2</v>
      </c>
      <c r="J12" s="1593"/>
    </row>
    <row r="13" spans="2:10">
      <c r="B13" s="1598" t="s">
        <v>776</v>
      </c>
      <c r="C13" s="1599" t="s">
        <v>777</v>
      </c>
      <c r="D13" s="1600">
        <v>1217.92156</v>
      </c>
      <c r="E13" s="1564">
        <v>6.5598209241243648E-3</v>
      </c>
      <c r="F13" s="1600">
        <v>974.97256999999991</v>
      </c>
      <c r="G13" s="1564">
        <v>5.170437949879504E-3</v>
      </c>
      <c r="H13" s="1601">
        <f t="shared" si="0"/>
        <v>-242.94899000000009</v>
      </c>
      <c r="I13" s="1566">
        <f>H13/$H$37</f>
        <v>-8.3692225598935993E-2</v>
      </c>
      <c r="J13" s="1593"/>
    </row>
    <row r="14" spans="2:10">
      <c r="B14" s="1598" t="s">
        <v>778</v>
      </c>
      <c r="C14" s="1599" t="s">
        <v>779</v>
      </c>
      <c r="D14" s="1600">
        <v>5611.9861899999996</v>
      </c>
      <c r="E14" s="1564">
        <v>3.0226597216210682E-2</v>
      </c>
      <c r="F14" s="1600">
        <v>5642.4347900000002</v>
      </c>
      <c r="G14" s="1564">
        <v>2.9922748460437604E-2</v>
      </c>
      <c r="H14" s="1601">
        <f t="shared" si="0"/>
        <v>30.448600000000624</v>
      </c>
      <c r="I14" s="1566">
        <f>H14/$H$37</f>
        <v>1.0489078799511839E-2</v>
      </c>
      <c r="J14" s="1593"/>
    </row>
    <row r="15" spans="2:10">
      <c r="B15" s="1598" t="s">
        <v>780</v>
      </c>
      <c r="C15" s="1599" t="s">
        <v>781</v>
      </c>
      <c r="D15" s="1600">
        <v>89586.073539999998</v>
      </c>
      <c r="E15" s="1564">
        <v>0.48251760952309286</v>
      </c>
      <c r="F15" s="1600">
        <v>90364.249069999991</v>
      </c>
      <c r="G15" s="1564">
        <v>0.47921629498139801</v>
      </c>
      <c r="H15" s="1601">
        <f t="shared" si="0"/>
        <v>778.17552999999316</v>
      </c>
      <c r="I15" s="1566">
        <f>H15/$H$37</f>
        <v>0.26806961417016378</v>
      </c>
      <c r="J15" s="1593"/>
    </row>
    <row r="16" spans="2:10">
      <c r="B16" s="1598" t="s">
        <v>782</v>
      </c>
      <c r="C16" s="1599" t="s">
        <v>783</v>
      </c>
      <c r="D16" s="1600">
        <v>6745.1313799999998</v>
      </c>
      <c r="E16" s="1564">
        <v>3.632980597083104E-2</v>
      </c>
      <c r="F16" s="1600">
        <v>6210.5260900000003</v>
      </c>
      <c r="G16" s="1564">
        <v>3.2935428926428957E-2</v>
      </c>
      <c r="H16" s="1601">
        <f t="shared" si="0"/>
        <v>-534.60528999999951</v>
      </c>
      <c r="I16" s="1566">
        <f t="shared" si="1"/>
        <v>-0.18416337741130162</v>
      </c>
      <c r="J16" s="1593"/>
    </row>
    <row r="17" spans="2:10">
      <c r="B17" s="1598" t="s">
        <v>784</v>
      </c>
      <c r="C17" s="1599" t="s">
        <v>785</v>
      </c>
      <c r="D17" s="1600">
        <v>10.969100000000001</v>
      </c>
      <c r="E17" s="1564">
        <v>5.9080431829134039E-5</v>
      </c>
      <c r="F17" s="1600">
        <v>42.064070000000001</v>
      </c>
      <c r="G17" s="1564">
        <v>2.2307259767768438E-4</v>
      </c>
      <c r="H17" s="1601">
        <f t="shared" si="0"/>
        <v>31.09497</v>
      </c>
      <c r="I17" s="1566">
        <f t="shared" si="1"/>
        <v>1.0711743416723591E-2</v>
      </c>
      <c r="J17" s="1593"/>
    </row>
    <row r="18" spans="2:10">
      <c r="B18" s="1594">
        <v>6</v>
      </c>
      <c r="C18" s="1595" t="s">
        <v>786</v>
      </c>
      <c r="D18" s="1596">
        <v>1003.97564</v>
      </c>
      <c r="E18" s="1559">
        <v>5.4074914402395102E-3</v>
      </c>
      <c r="F18" s="1596">
        <v>1102.5515600000001</v>
      </c>
      <c r="G18" s="1559">
        <v>5.8470100625731963E-3</v>
      </c>
      <c r="H18" s="1597">
        <f>F18-D18</f>
        <v>98.57592000000011</v>
      </c>
      <c r="I18" s="1559">
        <f t="shared" si="1"/>
        <v>3.3957902583841459E-2</v>
      </c>
      <c r="J18" s="1593"/>
    </row>
    <row r="19" spans="2:10">
      <c r="B19" s="1598" t="s">
        <v>738</v>
      </c>
      <c r="C19" s="1599" t="s">
        <v>777</v>
      </c>
      <c r="D19" s="1600">
        <v>257.43036999999998</v>
      </c>
      <c r="E19" s="1564">
        <v>1.3865401377992496E-3</v>
      </c>
      <c r="F19" s="1600">
        <v>332.88274999999999</v>
      </c>
      <c r="G19" s="1564">
        <v>1.7653313092287834E-3</v>
      </c>
      <c r="H19" s="1601">
        <f t="shared" si="0"/>
        <v>75.452380000000005</v>
      </c>
      <c r="I19" s="1566">
        <f t="shared" si="1"/>
        <v>2.5992195353175349E-2</v>
      </c>
      <c r="J19" s="1593"/>
    </row>
    <row r="20" spans="2:10">
      <c r="B20" s="1598" t="s">
        <v>740</v>
      </c>
      <c r="C20" s="1599" t="s">
        <v>779</v>
      </c>
      <c r="D20" s="1600">
        <v>692.35327000000007</v>
      </c>
      <c r="E20" s="1564">
        <v>3.729068945484409E-3</v>
      </c>
      <c r="F20" s="1600">
        <v>711.69881000000009</v>
      </c>
      <c r="G20" s="1564">
        <v>3.7742544245199469E-3</v>
      </c>
      <c r="H20" s="1601">
        <f t="shared" si="0"/>
        <v>19.345540000000028</v>
      </c>
      <c r="I20" s="1566">
        <f t="shared" si="1"/>
        <v>6.6642437904896904E-3</v>
      </c>
      <c r="J20" s="1593"/>
    </row>
    <row r="21" spans="2:10">
      <c r="B21" s="1598" t="s">
        <v>787</v>
      </c>
      <c r="C21" s="1599" t="s">
        <v>781</v>
      </c>
      <c r="D21" s="1600">
        <v>0</v>
      </c>
      <c r="E21" s="1564">
        <v>0</v>
      </c>
      <c r="F21" s="1600">
        <v>0</v>
      </c>
      <c r="G21" s="1564">
        <v>0</v>
      </c>
      <c r="H21" s="1601">
        <f t="shared" si="0"/>
        <v>0</v>
      </c>
      <c r="I21" s="1566">
        <f t="shared" si="1"/>
        <v>0</v>
      </c>
      <c r="J21" s="1593"/>
    </row>
    <row r="22" spans="2:10">
      <c r="B22" s="1598" t="s">
        <v>788</v>
      </c>
      <c r="C22" s="1599" t="s">
        <v>783</v>
      </c>
      <c r="D22" s="1600">
        <v>0</v>
      </c>
      <c r="E22" s="1564">
        <v>0</v>
      </c>
      <c r="F22" s="1600">
        <v>0</v>
      </c>
      <c r="G22" s="1564">
        <v>0</v>
      </c>
      <c r="H22" s="1601">
        <f t="shared" si="0"/>
        <v>0</v>
      </c>
      <c r="I22" s="1566">
        <f t="shared" si="1"/>
        <v>0</v>
      </c>
      <c r="J22" s="1593"/>
    </row>
    <row r="23" spans="2:10">
      <c r="B23" s="1598" t="s">
        <v>789</v>
      </c>
      <c r="C23" s="1599" t="s">
        <v>785</v>
      </c>
      <c r="D23" s="1600">
        <v>54.192</v>
      </c>
      <c r="E23" s="1564">
        <v>2.9188235695585158E-4</v>
      </c>
      <c r="F23" s="1600">
        <v>57.97</v>
      </c>
      <c r="G23" s="1564">
        <v>3.0742432882446618E-4</v>
      </c>
      <c r="H23" s="1601">
        <f t="shared" si="0"/>
        <v>3.7779999999999987</v>
      </c>
      <c r="I23" s="1566">
        <f t="shared" si="1"/>
        <v>1.3014634401763924E-3</v>
      </c>
      <c r="J23" s="1593"/>
    </row>
    <row r="24" spans="2:10">
      <c r="B24" s="1594">
        <v>7</v>
      </c>
      <c r="C24" s="1602" t="s">
        <v>790</v>
      </c>
      <c r="D24" s="1596">
        <v>18695.85528</v>
      </c>
      <c r="E24" s="1559">
        <v>0.10069734101771298</v>
      </c>
      <c r="F24" s="1596">
        <v>19003.504430000001</v>
      </c>
      <c r="G24" s="1559">
        <v>0.10077867163542385</v>
      </c>
      <c r="H24" s="1597">
        <f t="shared" si="0"/>
        <v>307.6491500000011</v>
      </c>
      <c r="I24" s="1559">
        <f t="shared" si="1"/>
        <v>0.1059804449778572</v>
      </c>
      <c r="J24" s="1593"/>
    </row>
    <row r="25" spans="2:10">
      <c r="B25" s="1598" t="s">
        <v>742</v>
      </c>
      <c r="C25" s="1599" t="s">
        <v>739</v>
      </c>
      <c r="D25" s="1600">
        <v>17809.276600000001</v>
      </c>
      <c r="E25" s="1564">
        <v>9.5922158799946394E-2</v>
      </c>
      <c r="F25" s="1600">
        <v>18161.86894</v>
      </c>
      <c r="G25" s="1564">
        <v>9.6315341885068476E-2</v>
      </c>
      <c r="H25" s="1601">
        <f t="shared" si="0"/>
        <v>352.59233999999924</v>
      </c>
      <c r="I25" s="1566">
        <f t="shared" si="1"/>
        <v>0.12146268919964091</v>
      </c>
      <c r="J25" s="1593"/>
    </row>
    <row r="26" spans="2:10">
      <c r="B26" s="1598" t="s">
        <v>743</v>
      </c>
      <c r="C26" s="1599" t="s">
        <v>741</v>
      </c>
      <c r="D26" s="1600">
        <v>886.57867999999996</v>
      </c>
      <c r="E26" s="1564">
        <v>4.7751822177666018E-3</v>
      </c>
      <c r="F26" s="1600">
        <v>841.63549</v>
      </c>
      <c r="G26" s="1564">
        <v>4.4633297503553692E-3</v>
      </c>
      <c r="H26" s="1601">
        <f t="shared" si="0"/>
        <v>-44.943189999999959</v>
      </c>
      <c r="I26" s="1566">
        <f t="shared" si="1"/>
        <v>-1.5482244221784331E-2</v>
      </c>
      <c r="J26" s="1593"/>
    </row>
    <row r="27" spans="2:10">
      <c r="B27" s="1594">
        <v>8</v>
      </c>
      <c r="C27" s="1595" t="s">
        <v>713</v>
      </c>
      <c r="D27" s="1596">
        <v>0</v>
      </c>
      <c r="E27" s="1559">
        <v>0</v>
      </c>
      <c r="F27" s="1596">
        <v>0</v>
      </c>
      <c r="G27" s="1559">
        <v>0</v>
      </c>
      <c r="H27" s="1597">
        <f t="shared" si="0"/>
        <v>0</v>
      </c>
      <c r="I27" s="1559">
        <f t="shared" si="1"/>
        <v>0</v>
      </c>
      <c r="J27" s="1593"/>
    </row>
    <row r="28" spans="2:10">
      <c r="B28" s="1594">
        <v>9</v>
      </c>
      <c r="C28" s="1595" t="s">
        <v>791</v>
      </c>
      <c r="D28" s="1596">
        <v>481.70944000000009</v>
      </c>
      <c r="E28" s="1559">
        <v>2.5945247769981433E-3</v>
      </c>
      <c r="F28" s="1596">
        <v>494.76164</v>
      </c>
      <c r="G28" s="1559">
        <v>2.62380136458672E-3</v>
      </c>
      <c r="H28" s="1597">
        <f t="shared" si="0"/>
        <v>13.052199999999914</v>
      </c>
      <c r="I28" s="1559">
        <f t="shared" si="1"/>
        <v>4.4962840428454743E-3</v>
      </c>
      <c r="J28" s="1593"/>
    </row>
    <row r="29" spans="2:10" ht="25.5">
      <c r="B29" s="1594">
        <v>10</v>
      </c>
      <c r="C29" s="1595" t="s">
        <v>792</v>
      </c>
      <c r="D29" s="1596">
        <v>7.1527099999999999</v>
      </c>
      <c r="E29" s="1559">
        <v>3.8525056344510059E-5</v>
      </c>
      <c r="F29" s="1596">
        <v>9.2456999999999994</v>
      </c>
      <c r="G29" s="1559">
        <v>4.9031449318826407E-5</v>
      </c>
      <c r="H29" s="1597">
        <f t="shared" si="0"/>
        <v>2.0929899999999995</v>
      </c>
      <c r="I29" s="1559">
        <f t="shared" si="1"/>
        <v>7.2100316719290309E-4</v>
      </c>
      <c r="J29" s="1593"/>
    </row>
    <row r="30" spans="2:10">
      <c r="B30" s="1594">
        <v>11</v>
      </c>
      <c r="C30" s="1595" t="s">
        <v>793</v>
      </c>
      <c r="D30" s="1596">
        <v>10.8697</v>
      </c>
      <c r="E30" s="1559">
        <v>5.8545055642955043E-5</v>
      </c>
      <c r="F30" s="1596">
        <v>7.4665299999999997</v>
      </c>
      <c r="G30" s="1559">
        <v>3.9596221733616377E-5</v>
      </c>
      <c r="H30" s="1597">
        <f t="shared" si="0"/>
        <v>-3.4031700000000003</v>
      </c>
      <c r="I30" s="1559">
        <f t="shared" si="1"/>
        <v>-1.1723402159092365E-3</v>
      </c>
      <c r="J30" s="1593"/>
    </row>
    <row r="31" spans="2:10">
      <c r="B31" s="1594">
        <v>12</v>
      </c>
      <c r="C31" s="1595" t="s">
        <v>794</v>
      </c>
      <c r="D31" s="1596">
        <v>0.35799999999999998</v>
      </c>
      <c r="E31" s="1559">
        <v>1.9282160427774369E-6</v>
      </c>
      <c r="F31" s="1596">
        <v>0.32</v>
      </c>
      <c r="G31" s="1559">
        <v>1.6970119928209279E-6</v>
      </c>
      <c r="H31" s="1597">
        <f t="shared" si="0"/>
        <v>-3.7999999999999978E-2</v>
      </c>
      <c r="I31" s="1559">
        <f t="shared" si="1"/>
        <v>-1.3090421049947829E-5</v>
      </c>
      <c r="J31" s="1593"/>
    </row>
    <row r="32" spans="2:10" ht="25.5">
      <c r="B32" s="1594">
        <v>13</v>
      </c>
      <c r="C32" s="1595" t="s">
        <v>795</v>
      </c>
      <c r="D32" s="1596">
        <v>5260.9783499999994</v>
      </c>
      <c r="E32" s="1559">
        <v>2.8336041494901588E-2</v>
      </c>
      <c r="F32" s="1596">
        <v>4513.94355</v>
      </c>
      <c r="G32" s="1559">
        <v>2.3938176060208354E-2</v>
      </c>
      <c r="H32" s="1597">
        <f t="shared" si="0"/>
        <v>-747.03479999999945</v>
      </c>
      <c r="I32" s="1559">
        <f t="shared" si="1"/>
        <v>-0.25734210713062011</v>
      </c>
      <c r="J32" s="1593"/>
    </row>
    <row r="33" spans="2:10" ht="25.5">
      <c r="B33" s="1594">
        <v>14</v>
      </c>
      <c r="C33" s="1595" t="s">
        <v>796</v>
      </c>
      <c r="D33" s="1596">
        <v>61.494999999999997</v>
      </c>
      <c r="E33" s="1559">
        <v>3.3121688701284491E-4</v>
      </c>
      <c r="F33" s="1596">
        <v>61.494</v>
      </c>
      <c r="G33" s="1559">
        <v>3.2611267339540669E-4</v>
      </c>
      <c r="H33" s="1597">
        <f t="shared" si="0"/>
        <v>-9.9999999999766942E-4</v>
      </c>
      <c r="I33" s="1559">
        <f t="shared" si="1"/>
        <v>-3.4448476447150861E-7</v>
      </c>
      <c r="J33" s="1593"/>
    </row>
    <row r="34" spans="2:10">
      <c r="B34" s="1594">
        <v>15</v>
      </c>
      <c r="C34" s="1595" t="s">
        <v>797</v>
      </c>
      <c r="D34" s="1596">
        <v>1395.41831</v>
      </c>
      <c r="E34" s="1559">
        <v>7.5158323232608348E-3</v>
      </c>
      <c r="F34" s="1596">
        <v>1655.3656100000001</v>
      </c>
      <c r="G34" s="1559">
        <v>8.7786727896041594E-3</v>
      </c>
      <c r="H34" s="1597">
        <f t="shared" si="0"/>
        <v>259.94730000000004</v>
      </c>
      <c r="I34" s="1559">
        <f t="shared" si="1"/>
        <v>8.9547884415713305E-2</v>
      </c>
      <c r="J34" s="1593"/>
    </row>
    <row r="35" spans="2:10">
      <c r="B35" s="1603">
        <v>16</v>
      </c>
      <c r="C35" s="1604" t="s">
        <v>798</v>
      </c>
      <c r="D35" s="1570">
        <v>181984.15143999999</v>
      </c>
      <c r="E35" s="1571">
        <v>0.98018089479845405</v>
      </c>
      <c r="F35" s="1570">
        <v>185445.14327000003</v>
      </c>
      <c r="G35" s="1571">
        <v>0.98344572543620379</v>
      </c>
      <c r="H35" s="1605">
        <f t="shared" si="0"/>
        <v>3460.9918300000427</v>
      </c>
      <c r="I35" s="1571">
        <f t="shared" si="1"/>
        <v>1.1922589553981591</v>
      </c>
      <c r="J35" s="1593"/>
    </row>
    <row r="36" spans="2:10">
      <c r="B36" s="1594">
        <v>17</v>
      </c>
      <c r="C36" s="1595" t="s">
        <v>799</v>
      </c>
      <c r="D36" s="1596">
        <v>3679.6912299999999</v>
      </c>
      <c r="E36" s="1559">
        <v>1.9819105201545919E-2</v>
      </c>
      <c r="F36" s="1596">
        <v>3121.5853999999999</v>
      </c>
      <c r="G36" s="1559">
        <v>1.6554274563795979E-2</v>
      </c>
      <c r="H36" s="1597">
        <f t="shared" si="0"/>
        <v>-558.10582999999997</v>
      </c>
      <c r="I36" s="1559">
        <f t="shared" si="1"/>
        <v>-0.19225895539817389</v>
      </c>
      <c r="J36" s="1593"/>
    </row>
    <row r="37" spans="2:10" ht="39" thickBot="1">
      <c r="B37" s="1606">
        <v>18</v>
      </c>
      <c r="C37" s="1607" t="s">
        <v>800</v>
      </c>
      <c r="D37" s="1577">
        <v>185663.84266999998</v>
      </c>
      <c r="E37" s="1578">
        <v>1</v>
      </c>
      <c r="F37" s="1577">
        <v>188566.72867000007</v>
      </c>
      <c r="G37" s="1578">
        <v>1</v>
      </c>
      <c r="H37" s="1608">
        <f t="shared" si="0"/>
        <v>2902.8860000000859</v>
      </c>
      <c r="I37" s="1578">
        <f t="shared" si="1"/>
        <v>1</v>
      </c>
      <c r="J37" s="1593"/>
    </row>
    <row r="38" spans="2:10">
      <c r="H38" s="1609"/>
    </row>
    <row r="39" spans="2:10">
      <c r="H39" s="1593"/>
    </row>
    <row r="40" spans="2:10">
      <c r="H40" s="1593"/>
    </row>
    <row r="41" spans="2:10">
      <c r="H41" s="1593"/>
    </row>
  </sheetData>
  <mergeCells count="8">
    <mergeCell ref="B3:I3"/>
    <mergeCell ref="H4:I4"/>
    <mergeCell ref="B5:I5"/>
    <mergeCell ref="B6:B7"/>
    <mergeCell ref="C6:C7"/>
    <mergeCell ref="D6:E6"/>
    <mergeCell ref="F6:G6"/>
    <mergeCell ref="H6:I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4"/>
  <sheetViews>
    <sheetView workbookViewId="0"/>
  </sheetViews>
  <sheetFormatPr defaultColWidth="9.140625" defaultRowHeight="12.75"/>
  <cols>
    <col min="1" max="1" width="5.140625" style="1610" customWidth="1"/>
    <col min="2" max="2" width="35.7109375" style="1610" customWidth="1"/>
    <col min="3" max="3" width="13.85546875" style="1610" bestFit="1" customWidth="1"/>
    <col min="4" max="4" width="12.85546875" style="1610" bestFit="1" customWidth="1"/>
    <col min="5" max="5" width="15" style="1610" bestFit="1" customWidth="1"/>
    <col min="6" max="6" width="10.140625" style="1610" bestFit="1" customWidth="1"/>
    <col min="7" max="7" width="12.85546875" style="1610" bestFit="1" customWidth="1"/>
    <col min="8" max="8" width="14.85546875" style="1610" customWidth="1"/>
    <col min="9" max="9" width="10.5703125" style="1610" customWidth="1"/>
    <col min="10" max="10" width="12.85546875" style="1610" bestFit="1" customWidth="1"/>
    <col min="11" max="11" width="14.7109375" style="1610" customWidth="1"/>
    <col min="12" max="12" width="11.140625" style="1610" bestFit="1" customWidth="1"/>
    <col min="13" max="13" width="13.140625" style="1610" bestFit="1" customWidth="1"/>
    <col min="14" max="14" width="14.5703125" style="1610" customWidth="1"/>
    <col min="15" max="16384" width="9.140625" style="1610"/>
  </cols>
  <sheetData>
    <row r="1" spans="2:22">
      <c r="M1" s="2374" t="s">
        <v>814</v>
      </c>
      <c r="N1" s="2374"/>
    </row>
    <row r="3" spans="2:22">
      <c r="B3" s="2375" t="s">
        <v>801</v>
      </c>
      <c r="C3" s="2375"/>
      <c r="D3" s="2375"/>
      <c r="E3" s="2375"/>
      <c r="F3" s="2375"/>
      <c r="G3" s="2375"/>
      <c r="H3" s="2375"/>
      <c r="I3" s="2375"/>
      <c r="J3" s="2375"/>
      <c r="K3" s="2375"/>
      <c r="L3" s="2375"/>
      <c r="M3" s="2375"/>
      <c r="N3" s="2375"/>
    </row>
    <row r="5" spans="2:22" ht="13.5" thickBot="1">
      <c r="M5" s="2376" t="s">
        <v>0</v>
      </c>
      <c r="N5" s="2376"/>
    </row>
    <row r="6" spans="2:22">
      <c r="B6" s="2377" t="s">
        <v>802</v>
      </c>
      <c r="C6" s="2379" t="s">
        <v>1</v>
      </c>
      <c r="D6" s="2380"/>
      <c r="E6" s="2381"/>
      <c r="F6" s="2382" t="s">
        <v>2</v>
      </c>
      <c r="G6" s="2380"/>
      <c r="H6" s="2383"/>
      <c r="I6" s="2379" t="s">
        <v>3</v>
      </c>
      <c r="J6" s="2380"/>
      <c r="K6" s="2383"/>
      <c r="L6" s="2379" t="s">
        <v>666</v>
      </c>
      <c r="M6" s="2380"/>
      <c r="N6" s="2383"/>
    </row>
    <row r="7" spans="2:22" ht="39" thickBot="1">
      <c r="B7" s="2378"/>
      <c r="C7" s="1611" t="s">
        <v>803</v>
      </c>
      <c r="D7" s="1612" t="s">
        <v>804</v>
      </c>
      <c r="E7" s="1613" t="s">
        <v>805</v>
      </c>
      <c r="F7" s="1614" t="s">
        <v>803</v>
      </c>
      <c r="G7" s="1612" t="s">
        <v>804</v>
      </c>
      <c r="H7" s="1613" t="s">
        <v>805</v>
      </c>
      <c r="I7" s="1611" t="s">
        <v>803</v>
      </c>
      <c r="J7" s="1612" t="s">
        <v>804</v>
      </c>
      <c r="K7" s="1613" t="s">
        <v>805</v>
      </c>
      <c r="L7" s="1611" t="s">
        <v>803</v>
      </c>
      <c r="M7" s="1612" t="s">
        <v>804</v>
      </c>
      <c r="N7" s="1613" t="s">
        <v>805</v>
      </c>
    </row>
    <row r="8" spans="2:22" s="1618" customFormat="1">
      <c r="B8" s="1615" t="s">
        <v>806</v>
      </c>
      <c r="C8" s="1616">
        <v>128471.51516999998</v>
      </c>
      <c r="D8" s="1616">
        <v>80476.752890000003</v>
      </c>
      <c r="E8" s="1616">
        <v>93464.349350000004</v>
      </c>
      <c r="F8" s="1616">
        <v>35813.55384</v>
      </c>
      <c r="G8" s="1616">
        <v>25391.558619999996</v>
      </c>
      <c r="H8" s="1616">
        <v>28149.001059999999</v>
      </c>
      <c r="I8" s="1616">
        <v>5760.4943500000008</v>
      </c>
      <c r="J8" s="1616">
        <v>1709.1497300000001</v>
      </c>
      <c r="K8" s="1616">
        <v>6280.7126200000012</v>
      </c>
      <c r="L8" s="1616">
        <v>170045.56335999997</v>
      </c>
      <c r="M8" s="1616">
        <v>107577.46124</v>
      </c>
      <c r="N8" s="1617">
        <v>127894.06302999999</v>
      </c>
      <c r="P8" s="1619"/>
      <c r="Q8" s="1619"/>
      <c r="R8" s="1619"/>
      <c r="S8" s="1619"/>
      <c r="T8" s="1619"/>
      <c r="U8" s="1619"/>
      <c r="V8" s="1619"/>
    </row>
    <row r="9" spans="2:22" s="1618" customFormat="1">
      <c r="B9" s="1620" t="s">
        <v>807</v>
      </c>
      <c r="C9" s="1616">
        <v>81855.164110000012</v>
      </c>
      <c r="D9" s="1616">
        <v>18814.187859999998</v>
      </c>
      <c r="E9" s="1616">
        <v>136269.53737000001</v>
      </c>
      <c r="F9" s="1616">
        <v>43384.627370000002</v>
      </c>
      <c r="G9" s="1616">
        <v>4650.08914</v>
      </c>
      <c r="H9" s="1616">
        <v>27285.752089999991</v>
      </c>
      <c r="I9" s="1616">
        <v>6180.6671999999999</v>
      </c>
      <c r="J9" s="1616">
        <v>479.24776000000003</v>
      </c>
      <c r="K9" s="1616">
        <v>5134.3770700000014</v>
      </c>
      <c r="L9" s="1616">
        <v>131420.45867999998</v>
      </c>
      <c r="M9" s="1616">
        <v>23943.52476</v>
      </c>
      <c r="N9" s="1621">
        <v>168689.66652999999</v>
      </c>
      <c r="P9" s="1619"/>
      <c r="Q9" s="1619"/>
      <c r="R9" s="1619"/>
      <c r="T9" s="1619"/>
      <c r="U9" s="1619"/>
      <c r="V9" s="1619"/>
    </row>
    <row r="10" spans="2:22" s="1618" customFormat="1" ht="25.5">
      <c r="B10" s="1620" t="s">
        <v>808</v>
      </c>
      <c r="C10" s="1616">
        <v>46616.351060000001</v>
      </c>
      <c r="D10" s="1616">
        <v>61662.565029999998</v>
      </c>
      <c r="E10" s="1616">
        <v>-42805.188020000001</v>
      </c>
      <c r="F10" s="1616">
        <v>-7571.0735299999988</v>
      </c>
      <c r="G10" s="1616">
        <v>20741.469480000003</v>
      </c>
      <c r="H10" s="1616">
        <v>863.24896999999976</v>
      </c>
      <c r="I10" s="1616">
        <v>-420.17285000000027</v>
      </c>
      <c r="J10" s="1616">
        <v>1229.9019699999999</v>
      </c>
      <c r="K10" s="1616">
        <v>1146.3355499999991</v>
      </c>
      <c r="L10" s="1616">
        <v>38625.104679999989</v>
      </c>
      <c r="M10" s="1616">
        <v>83633.936480000004</v>
      </c>
      <c r="N10" s="1621">
        <v>-40795.603499999997</v>
      </c>
      <c r="P10" s="1619"/>
      <c r="Q10" s="1619"/>
      <c r="R10" s="1619"/>
      <c r="T10" s="1619"/>
      <c r="U10" s="1619"/>
      <c r="V10" s="1619"/>
    </row>
    <row r="11" spans="2:22" s="1618" customFormat="1" ht="25.5">
      <c r="B11" s="1620" t="s">
        <v>809</v>
      </c>
      <c r="C11" s="1616">
        <v>-2.8479999999995925E-2</v>
      </c>
      <c r="D11" s="1616">
        <v>0</v>
      </c>
      <c r="E11" s="1616">
        <v>0</v>
      </c>
      <c r="F11" s="1616">
        <v>0</v>
      </c>
      <c r="G11" s="1616">
        <v>0</v>
      </c>
      <c r="H11" s="1616">
        <v>0</v>
      </c>
      <c r="I11" s="1616">
        <v>0</v>
      </c>
      <c r="J11" s="1616">
        <v>0</v>
      </c>
      <c r="K11" s="1616">
        <v>0</v>
      </c>
      <c r="L11" s="1616">
        <v>-2.8479999999995925E-2</v>
      </c>
      <c r="M11" s="1616">
        <v>0</v>
      </c>
      <c r="N11" s="1621">
        <v>0</v>
      </c>
      <c r="P11" s="1619"/>
      <c r="Q11" s="1619"/>
      <c r="R11" s="1619"/>
      <c r="T11" s="1619"/>
      <c r="U11" s="1619"/>
      <c r="V11" s="1619"/>
    </row>
    <row r="12" spans="2:22" s="1618" customFormat="1">
      <c r="B12" s="1622" t="s">
        <v>810</v>
      </c>
      <c r="C12" s="1616">
        <v>46616.32258</v>
      </c>
      <c r="D12" s="1616">
        <v>61662.565029999998</v>
      </c>
      <c r="E12" s="1616">
        <v>-42805.188020000001</v>
      </c>
      <c r="F12" s="1616">
        <v>-7571.0735299999988</v>
      </c>
      <c r="G12" s="1616">
        <v>20741.469480000003</v>
      </c>
      <c r="H12" s="1616">
        <v>863.24896999999976</v>
      </c>
      <c r="I12" s="1616">
        <v>-420.17285000000027</v>
      </c>
      <c r="J12" s="1616">
        <v>1229.9019699999999</v>
      </c>
      <c r="K12" s="1616">
        <v>1146.3355499999991</v>
      </c>
      <c r="L12" s="1616">
        <v>38625.076200000003</v>
      </c>
      <c r="M12" s="1616">
        <v>83633.936480000004</v>
      </c>
      <c r="N12" s="1621">
        <v>-40795.603499999997</v>
      </c>
      <c r="P12" s="1619"/>
      <c r="Q12" s="1619"/>
      <c r="R12" s="1619"/>
      <c r="T12" s="1619"/>
      <c r="U12" s="1619"/>
      <c r="V12" s="1619"/>
    </row>
    <row r="13" spans="2:22" s="1618" customFormat="1" ht="26.25" thickBot="1">
      <c r="B13" s="1622" t="s">
        <v>811</v>
      </c>
      <c r="C13" s="1616">
        <v>315.80571530700001</v>
      </c>
      <c r="D13" s="1616">
        <v>1014.650879135</v>
      </c>
      <c r="E13" s="1616">
        <v>929.12893913100004</v>
      </c>
      <c r="F13" s="1616">
        <v>-282.94563685000008</v>
      </c>
      <c r="G13" s="1616">
        <v>367.33026557600004</v>
      </c>
      <c r="H13" s="1616">
        <v>429.86277433399999</v>
      </c>
      <c r="I13" s="1616">
        <v>2.066102069999999</v>
      </c>
      <c r="J13" s="1616">
        <v>10.981747401</v>
      </c>
      <c r="K13" s="1616">
        <v>41.400831386000007</v>
      </c>
      <c r="L13" s="1616">
        <v>34.926180526999978</v>
      </c>
      <c r="M13" s="1616">
        <v>1392.9628921119997</v>
      </c>
      <c r="N13" s="1623">
        <v>1400.3925448510001</v>
      </c>
      <c r="P13" s="1619"/>
      <c r="Q13" s="1619"/>
      <c r="R13" s="1619"/>
      <c r="T13" s="1619"/>
      <c r="U13" s="1619"/>
      <c r="V13" s="1619"/>
    </row>
    <row r="14" spans="2:22">
      <c r="B14" s="1624" t="s">
        <v>812</v>
      </c>
      <c r="C14" s="2367">
        <v>2259.5855335730002</v>
      </c>
      <c r="D14" s="2368"/>
      <c r="E14" s="2368"/>
      <c r="F14" s="2367">
        <v>514.2474030599999</v>
      </c>
      <c r="G14" s="2368"/>
      <c r="H14" s="2369"/>
      <c r="I14" s="2368">
        <v>54.448680857000006</v>
      </c>
      <c r="J14" s="2368"/>
      <c r="K14" s="2369"/>
      <c r="L14" s="2368">
        <v>2828.2816174899999</v>
      </c>
      <c r="M14" s="2368"/>
      <c r="N14" s="2369"/>
      <c r="O14" s="1618"/>
      <c r="P14" s="1619"/>
      <c r="Q14" s="1619"/>
      <c r="R14" s="1619"/>
      <c r="T14" s="1619"/>
      <c r="U14" s="1619"/>
      <c r="V14" s="1619"/>
    </row>
    <row r="15" spans="2:22" ht="26.25" thickBot="1">
      <c r="B15" s="1625" t="s">
        <v>813</v>
      </c>
      <c r="C15" s="2370">
        <v>6.0483522560940819E-2</v>
      </c>
      <c r="D15" s="2371"/>
      <c r="E15" s="2372"/>
      <c r="F15" s="2370">
        <v>2.7250297394317159E-2</v>
      </c>
      <c r="G15" s="2371"/>
      <c r="H15" s="2372"/>
      <c r="I15" s="2373">
        <v>2.6186742224791129E-2</v>
      </c>
      <c r="J15" s="2371"/>
      <c r="K15" s="2372"/>
      <c r="L15" s="2370">
        <v>4.8504894505373063E-2</v>
      </c>
      <c r="M15" s="2371"/>
      <c r="N15" s="2372"/>
      <c r="P15" s="1619"/>
      <c r="Q15" s="1619"/>
      <c r="R15" s="1619"/>
      <c r="T15" s="1619"/>
      <c r="U15" s="1619"/>
      <c r="V15" s="1619"/>
    </row>
    <row r="17" spans="2:14">
      <c r="B17" s="1626"/>
      <c r="I17" s="1626"/>
      <c r="L17" s="1626"/>
      <c r="M17" s="1626"/>
      <c r="N17" s="1626"/>
    </row>
    <row r="18" spans="2:14">
      <c r="B18" s="1626"/>
      <c r="E18" s="1626"/>
      <c r="H18" s="1626"/>
      <c r="I18" s="1626"/>
      <c r="K18" s="1626"/>
      <c r="L18" s="1626"/>
      <c r="M18" s="1626"/>
      <c r="N18" s="1626"/>
    </row>
    <row r="19" spans="2:14">
      <c r="C19" s="1626"/>
      <c r="D19" s="1626"/>
      <c r="E19" s="1626"/>
      <c r="F19" s="1626"/>
      <c r="G19" s="1626"/>
      <c r="H19" s="1626"/>
      <c r="I19" s="1626"/>
      <c r="J19" s="1626"/>
      <c r="K19" s="1626"/>
      <c r="L19" s="1626"/>
      <c r="M19" s="1626"/>
      <c r="N19" s="1626"/>
    </row>
    <row r="20" spans="2:14">
      <c r="C20" s="1626"/>
      <c r="D20" s="1626"/>
      <c r="E20" s="1626"/>
      <c r="F20" s="1626"/>
      <c r="G20" s="1626"/>
      <c r="H20" s="1626"/>
      <c r="I20" s="1626"/>
      <c r="J20" s="1626"/>
      <c r="K20" s="1626"/>
    </row>
    <row r="22" spans="2:14">
      <c r="B22" s="1627"/>
      <c r="C22" s="1626"/>
      <c r="D22" s="1626"/>
      <c r="E22" s="1626"/>
      <c r="F22" s="1626"/>
      <c r="G22" s="1626"/>
      <c r="H22" s="1626"/>
      <c r="I22" s="1626"/>
      <c r="J22" s="1626"/>
      <c r="K22" s="1626"/>
    </row>
    <row r="23" spans="2:14">
      <c r="C23" s="1626"/>
      <c r="D23" s="1626"/>
      <c r="E23" s="1626"/>
      <c r="F23" s="1626"/>
      <c r="G23" s="1626"/>
      <c r="H23" s="1626"/>
      <c r="I23" s="1626"/>
      <c r="J23" s="1626"/>
      <c r="K23" s="1626"/>
    </row>
    <row r="24" spans="2:14">
      <c r="K24" s="1626"/>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6"/>
  <sheetViews>
    <sheetView workbookViewId="0"/>
  </sheetViews>
  <sheetFormatPr defaultRowHeight="12.75"/>
  <cols>
    <col min="1" max="1" width="8.5703125" style="1628" customWidth="1"/>
    <col min="2" max="2" width="46" style="1628" customWidth="1"/>
    <col min="3" max="6" width="9.140625" style="1628"/>
    <col min="7" max="7" width="9" style="1628" customWidth="1"/>
    <col min="8" max="16384" width="9.140625" style="1628"/>
  </cols>
  <sheetData>
    <row r="1" spans="1:35">
      <c r="N1" s="2394" t="s">
        <v>900</v>
      </c>
      <c r="O1" s="2394"/>
    </row>
    <row r="2" spans="1:35" ht="29.25" customHeight="1">
      <c r="A2" s="2395" t="s">
        <v>815</v>
      </c>
      <c r="B2" s="2395"/>
      <c r="C2" s="2395"/>
      <c r="D2" s="2395"/>
      <c r="E2" s="2395"/>
      <c r="F2" s="2395"/>
      <c r="G2" s="2395"/>
      <c r="H2" s="2395"/>
      <c r="I2" s="2395"/>
      <c r="J2" s="2395"/>
      <c r="K2" s="2395"/>
      <c r="L2" s="2395"/>
      <c r="M2" s="2395"/>
      <c r="N2" s="2395"/>
      <c r="O2" s="2395"/>
    </row>
    <row r="3" spans="1:35" ht="13.5" thickBot="1">
      <c r="C3" s="1629"/>
      <c r="D3" s="1629"/>
      <c r="E3" s="1629"/>
      <c r="F3" s="1629"/>
      <c r="G3" s="1629"/>
      <c r="H3" s="1629"/>
      <c r="I3" s="1629"/>
      <c r="J3" s="1629"/>
      <c r="K3" s="1629"/>
      <c r="L3" s="1629"/>
      <c r="M3" s="1629"/>
      <c r="N3" s="1629"/>
      <c r="O3" s="1629"/>
    </row>
    <row r="4" spans="1:35" ht="13.5" thickBot="1">
      <c r="A4" s="1630"/>
      <c r="B4" s="1631"/>
      <c r="C4" s="2396" t="s">
        <v>525</v>
      </c>
      <c r="D4" s="2396"/>
      <c r="E4" s="2396"/>
      <c r="F4" s="2396"/>
      <c r="G4" s="2396"/>
      <c r="H4" s="2396"/>
      <c r="I4" s="2396"/>
      <c r="J4" s="2396"/>
      <c r="K4" s="2396"/>
      <c r="L4" s="2396"/>
      <c r="M4" s="2396"/>
      <c r="N4" s="2396"/>
      <c r="O4" s="2397"/>
    </row>
    <row r="5" spans="1:35" ht="15.75" customHeight="1" thickTop="1">
      <c r="A5" s="2387"/>
      <c r="B5" s="2389" t="s">
        <v>816</v>
      </c>
      <c r="C5" s="2391" t="s">
        <v>817</v>
      </c>
      <c r="D5" s="2392"/>
      <c r="E5" s="2392"/>
      <c r="F5" s="2392"/>
      <c r="G5" s="2392"/>
      <c r="H5" s="2392"/>
      <c r="I5" s="2392"/>
      <c r="J5" s="2392"/>
      <c r="K5" s="2392"/>
      <c r="L5" s="2392"/>
      <c r="M5" s="2392"/>
      <c r="N5" s="2392"/>
      <c r="O5" s="2393"/>
    </row>
    <row r="6" spans="1:35" ht="26.25" thickBot="1">
      <c r="A6" s="2388"/>
      <c r="B6" s="2390"/>
      <c r="C6" s="1632" t="s">
        <v>818</v>
      </c>
      <c r="D6" s="1633" t="s">
        <v>819</v>
      </c>
      <c r="E6" s="1633" t="s">
        <v>820</v>
      </c>
      <c r="F6" s="1633" t="s">
        <v>821</v>
      </c>
      <c r="G6" s="1633" t="s">
        <v>822</v>
      </c>
      <c r="H6" s="1633" t="s">
        <v>823</v>
      </c>
      <c r="I6" s="1633" t="s">
        <v>824</v>
      </c>
      <c r="J6" s="1633" t="s">
        <v>825</v>
      </c>
      <c r="K6" s="1633" t="s">
        <v>826</v>
      </c>
      <c r="L6" s="1633" t="s">
        <v>827</v>
      </c>
      <c r="M6" s="1633" t="s">
        <v>828</v>
      </c>
      <c r="N6" s="1633" t="s">
        <v>829</v>
      </c>
      <c r="O6" s="1634" t="s">
        <v>830</v>
      </c>
    </row>
    <row r="7" spans="1:35" ht="13.5" thickTop="1">
      <c r="A7" s="1635" t="s">
        <v>831</v>
      </c>
      <c r="B7" s="1636" t="s">
        <v>832</v>
      </c>
      <c r="C7" s="1637"/>
      <c r="D7" s="1638"/>
      <c r="E7" s="1638"/>
      <c r="F7" s="1638"/>
      <c r="G7" s="1638"/>
      <c r="H7" s="1638"/>
      <c r="I7" s="1638"/>
      <c r="J7" s="1638"/>
      <c r="K7" s="1638"/>
      <c r="L7" s="1638"/>
      <c r="M7" s="1638"/>
      <c r="N7" s="1638"/>
      <c r="O7" s="1639"/>
    </row>
    <row r="8" spans="1:35">
      <c r="A8" s="1640" t="s">
        <v>831</v>
      </c>
      <c r="B8" s="1641" t="s">
        <v>21</v>
      </c>
      <c r="C8" s="1642"/>
      <c r="D8" s="1643"/>
      <c r="E8" s="1643"/>
      <c r="F8" s="1643"/>
      <c r="G8" s="1643"/>
      <c r="H8" s="1643"/>
      <c r="I8" s="1643"/>
      <c r="J8" s="1643"/>
      <c r="K8" s="1643"/>
      <c r="L8" s="1643"/>
      <c r="M8" s="1643"/>
      <c r="N8" s="1643"/>
      <c r="O8" s="1644"/>
    </row>
    <row r="9" spans="1:35">
      <c r="A9" s="1640" t="s">
        <v>833</v>
      </c>
      <c r="B9" s="1645" t="s">
        <v>834</v>
      </c>
      <c r="C9" s="1646">
        <v>11931.682220000001</v>
      </c>
      <c r="D9" s="1647">
        <v>0</v>
      </c>
      <c r="E9" s="1647">
        <v>0</v>
      </c>
      <c r="F9" s="1647">
        <v>0</v>
      </c>
      <c r="G9" s="1647">
        <v>0</v>
      </c>
      <c r="H9" s="1647">
        <v>0</v>
      </c>
      <c r="I9" s="1647">
        <v>0</v>
      </c>
      <c r="J9" s="1647">
        <v>0</v>
      </c>
      <c r="K9" s="1647">
        <v>0</v>
      </c>
      <c r="L9" s="1647">
        <v>0</v>
      </c>
      <c r="M9" s="1647">
        <v>0</v>
      </c>
      <c r="N9" s="1647">
        <v>0</v>
      </c>
      <c r="O9" s="1648">
        <v>0</v>
      </c>
      <c r="Q9" s="1649">
        <f>C9-C59-C109-C159</f>
        <v>0</v>
      </c>
      <c r="R9" s="1649">
        <f t="shared" ref="R9:AI23" si="0">D9-D59-D109-D159</f>
        <v>0</v>
      </c>
      <c r="S9" s="1649">
        <f t="shared" si="0"/>
        <v>0</v>
      </c>
      <c r="T9" s="1649">
        <f t="shared" si="0"/>
        <v>0</v>
      </c>
      <c r="U9" s="1649">
        <f t="shared" si="0"/>
        <v>0</v>
      </c>
      <c r="V9" s="1649">
        <f t="shared" si="0"/>
        <v>0</v>
      </c>
      <c r="W9" s="1649">
        <f t="shared" si="0"/>
        <v>0</v>
      </c>
      <c r="X9" s="1649">
        <f t="shared" si="0"/>
        <v>0</v>
      </c>
      <c r="Y9" s="1649">
        <f t="shared" si="0"/>
        <v>0</v>
      </c>
      <c r="Z9" s="1649">
        <f t="shared" si="0"/>
        <v>0</v>
      </c>
      <c r="AA9" s="1649">
        <f t="shared" si="0"/>
        <v>0</v>
      </c>
      <c r="AB9" s="1649">
        <f t="shared" si="0"/>
        <v>0</v>
      </c>
      <c r="AC9" s="1649">
        <f t="shared" si="0"/>
        <v>0</v>
      </c>
      <c r="AD9" s="1649">
        <f t="shared" si="0"/>
        <v>0</v>
      </c>
      <c r="AE9" s="1649">
        <f t="shared" si="0"/>
        <v>0</v>
      </c>
      <c r="AF9" s="1649">
        <f t="shared" si="0"/>
        <v>0</v>
      </c>
      <c r="AG9" s="1649">
        <f t="shared" si="0"/>
        <v>0</v>
      </c>
      <c r="AH9" s="1649">
        <f t="shared" si="0"/>
        <v>0</v>
      </c>
      <c r="AI9" s="1649">
        <f t="shared" si="0"/>
        <v>0</v>
      </c>
    </row>
    <row r="10" spans="1:35">
      <c r="A10" s="1640" t="s">
        <v>835</v>
      </c>
      <c r="B10" s="1645" t="s">
        <v>705</v>
      </c>
      <c r="C10" s="1646">
        <v>11678.348020000001</v>
      </c>
      <c r="D10" s="1647">
        <v>0</v>
      </c>
      <c r="E10" s="1647">
        <v>0</v>
      </c>
      <c r="F10" s="1647">
        <v>0</v>
      </c>
      <c r="G10" s="1647">
        <v>0</v>
      </c>
      <c r="H10" s="1647">
        <v>0</v>
      </c>
      <c r="I10" s="1647">
        <v>0</v>
      </c>
      <c r="J10" s="1647">
        <v>0</v>
      </c>
      <c r="K10" s="1647">
        <v>0</v>
      </c>
      <c r="L10" s="1647">
        <v>0</v>
      </c>
      <c r="M10" s="1647">
        <v>0</v>
      </c>
      <c r="N10" s="1647">
        <v>0</v>
      </c>
      <c r="O10" s="1648">
        <v>0</v>
      </c>
      <c r="Q10" s="1649">
        <f t="shared" ref="Q10:AF51" si="1">C10-C60-C110-C160</f>
        <v>0</v>
      </c>
      <c r="R10" s="1649">
        <f t="shared" si="0"/>
        <v>0</v>
      </c>
      <c r="S10" s="1649">
        <f t="shared" si="0"/>
        <v>0</v>
      </c>
      <c r="T10" s="1649">
        <f t="shared" si="0"/>
        <v>0</v>
      </c>
      <c r="U10" s="1649">
        <f t="shared" si="0"/>
        <v>0</v>
      </c>
      <c r="V10" s="1649">
        <f t="shared" si="0"/>
        <v>0</v>
      </c>
      <c r="W10" s="1649">
        <f t="shared" si="0"/>
        <v>0</v>
      </c>
      <c r="X10" s="1649">
        <f t="shared" si="0"/>
        <v>0</v>
      </c>
      <c r="Y10" s="1649">
        <f t="shared" si="0"/>
        <v>0</v>
      </c>
      <c r="Z10" s="1649">
        <f t="shared" si="0"/>
        <v>0</v>
      </c>
      <c r="AA10" s="1649">
        <f t="shared" si="0"/>
        <v>0</v>
      </c>
      <c r="AB10" s="1649">
        <f t="shared" si="0"/>
        <v>0</v>
      </c>
      <c r="AC10" s="1649">
        <f t="shared" si="0"/>
        <v>0</v>
      </c>
      <c r="AD10" s="1649">
        <f t="shared" si="0"/>
        <v>0</v>
      </c>
      <c r="AE10" s="1649">
        <f t="shared" si="0"/>
        <v>0</v>
      </c>
      <c r="AF10" s="1649">
        <f t="shared" si="0"/>
        <v>0</v>
      </c>
      <c r="AG10" s="1649">
        <f t="shared" si="0"/>
        <v>0</v>
      </c>
      <c r="AH10" s="1649">
        <f t="shared" si="0"/>
        <v>0</v>
      </c>
      <c r="AI10" s="1649">
        <f t="shared" si="0"/>
        <v>0</v>
      </c>
    </row>
    <row r="11" spans="1:35">
      <c r="A11" s="1640" t="s">
        <v>836</v>
      </c>
      <c r="B11" s="1645" t="s">
        <v>837</v>
      </c>
      <c r="C11" s="1646">
        <v>253.33420000000001</v>
      </c>
      <c r="D11" s="1647">
        <v>0</v>
      </c>
      <c r="E11" s="1647">
        <v>0</v>
      </c>
      <c r="F11" s="1647">
        <v>0</v>
      </c>
      <c r="G11" s="1647">
        <v>0</v>
      </c>
      <c r="H11" s="1647">
        <v>0</v>
      </c>
      <c r="I11" s="1647">
        <v>0</v>
      </c>
      <c r="J11" s="1647">
        <v>0</v>
      </c>
      <c r="K11" s="1647">
        <v>0</v>
      </c>
      <c r="L11" s="1647">
        <v>0</v>
      </c>
      <c r="M11" s="1647">
        <v>0</v>
      </c>
      <c r="N11" s="1647">
        <v>0</v>
      </c>
      <c r="O11" s="1648">
        <v>0</v>
      </c>
      <c r="Q11" s="1649">
        <f t="shared" si="1"/>
        <v>0</v>
      </c>
      <c r="R11" s="1649">
        <f t="shared" si="0"/>
        <v>0</v>
      </c>
      <c r="S11" s="1649">
        <f t="shared" si="0"/>
        <v>0</v>
      </c>
      <c r="T11" s="1649">
        <f t="shared" si="0"/>
        <v>0</v>
      </c>
      <c r="U11" s="1649">
        <f t="shared" si="0"/>
        <v>0</v>
      </c>
      <c r="V11" s="1649">
        <f t="shared" si="0"/>
        <v>0</v>
      </c>
      <c r="W11" s="1649">
        <f t="shared" si="0"/>
        <v>0</v>
      </c>
      <c r="X11" s="1649">
        <f t="shared" si="0"/>
        <v>0</v>
      </c>
      <c r="Y11" s="1649">
        <f t="shared" si="0"/>
        <v>0</v>
      </c>
      <c r="Z11" s="1649">
        <f t="shared" si="0"/>
        <v>0</v>
      </c>
      <c r="AA11" s="1649">
        <f t="shared" si="0"/>
        <v>0</v>
      </c>
      <c r="AB11" s="1649">
        <f t="shared" si="0"/>
        <v>0</v>
      </c>
      <c r="AC11" s="1649">
        <f t="shared" si="0"/>
        <v>0</v>
      </c>
      <c r="AD11" s="1649">
        <f t="shared" si="0"/>
        <v>0</v>
      </c>
      <c r="AE11" s="1649">
        <f t="shared" si="0"/>
        <v>0</v>
      </c>
      <c r="AF11" s="1649">
        <f t="shared" si="0"/>
        <v>0</v>
      </c>
      <c r="AG11" s="1649">
        <f t="shared" si="0"/>
        <v>0</v>
      </c>
      <c r="AH11" s="1649">
        <f t="shared" si="0"/>
        <v>0</v>
      </c>
      <c r="AI11" s="1649">
        <f t="shared" si="0"/>
        <v>0</v>
      </c>
    </row>
    <row r="12" spans="1:35" ht="30.75" customHeight="1">
      <c r="A12" s="1640" t="s">
        <v>838</v>
      </c>
      <c r="B12" s="1645" t="s">
        <v>839</v>
      </c>
      <c r="C12" s="1646">
        <v>12.0474</v>
      </c>
      <c r="D12" s="1647">
        <v>0</v>
      </c>
      <c r="E12" s="1647">
        <v>0</v>
      </c>
      <c r="F12" s="1647">
        <v>0</v>
      </c>
      <c r="G12" s="1647">
        <v>0</v>
      </c>
      <c r="H12" s="1647">
        <v>0</v>
      </c>
      <c r="I12" s="1647">
        <v>0</v>
      </c>
      <c r="J12" s="1647">
        <v>0</v>
      </c>
      <c r="K12" s="1647">
        <v>0</v>
      </c>
      <c r="L12" s="1647">
        <v>0</v>
      </c>
      <c r="M12" s="1647">
        <v>0</v>
      </c>
      <c r="N12" s="1647">
        <v>0</v>
      </c>
      <c r="O12" s="1648">
        <v>0</v>
      </c>
      <c r="Q12" s="1649">
        <f t="shared" si="1"/>
        <v>0</v>
      </c>
      <c r="R12" s="1649">
        <f t="shared" si="0"/>
        <v>0</v>
      </c>
      <c r="S12" s="1649">
        <f t="shared" si="0"/>
        <v>0</v>
      </c>
      <c r="T12" s="1649">
        <f t="shared" si="0"/>
        <v>0</v>
      </c>
      <c r="U12" s="1649">
        <f t="shared" si="0"/>
        <v>0</v>
      </c>
      <c r="V12" s="1649">
        <f t="shared" si="0"/>
        <v>0</v>
      </c>
      <c r="W12" s="1649">
        <f t="shared" si="0"/>
        <v>0</v>
      </c>
      <c r="X12" s="1649">
        <f t="shared" si="0"/>
        <v>0</v>
      </c>
      <c r="Y12" s="1649">
        <f t="shared" si="0"/>
        <v>0</v>
      </c>
      <c r="Z12" s="1649">
        <f t="shared" si="0"/>
        <v>0</v>
      </c>
      <c r="AA12" s="1649">
        <f t="shared" si="0"/>
        <v>0</v>
      </c>
      <c r="AB12" s="1649">
        <f t="shared" si="0"/>
        <v>0</v>
      </c>
      <c r="AC12" s="1649">
        <f t="shared" si="0"/>
        <v>0</v>
      </c>
      <c r="AD12" s="1649">
        <f t="shared" si="0"/>
        <v>0</v>
      </c>
      <c r="AE12" s="1649">
        <f t="shared" si="0"/>
        <v>0</v>
      </c>
      <c r="AF12" s="1649">
        <f t="shared" si="0"/>
        <v>0</v>
      </c>
      <c r="AG12" s="1649">
        <f t="shared" si="0"/>
        <v>0</v>
      </c>
      <c r="AH12" s="1649">
        <f t="shared" si="0"/>
        <v>0</v>
      </c>
      <c r="AI12" s="1649">
        <f t="shared" si="0"/>
        <v>0</v>
      </c>
    </row>
    <row r="13" spans="1:35">
      <c r="A13" s="1640" t="s">
        <v>840</v>
      </c>
      <c r="B13" s="1645" t="s">
        <v>841</v>
      </c>
      <c r="C13" s="1646">
        <v>32338.131519999999</v>
      </c>
      <c r="D13" s="1647">
        <v>9798.8860199999999</v>
      </c>
      <c r="E13" s="1647">
        <v>0</v>
      </c>
      <c r="F13" s="1647">
        <v>30.747</v>
      </c>
      <c r="G13" s="1647">
        <v>0</v>
      </c>
      <c r="H13" s="1647">
        <v>0</v>
      </c>
      <c r="I13" s="1647">
        <v>0</v>
      </c>
      <c r="J13" s="1647">
        <v>0</v>
      </c>
      <c r="K13" s="1647">
        <v>0</v>
      </c>
      <c r="L13" s="1647">
        <v>0</v>
      </c>
      <c r="M13" s="1647">
        <v>0</v>
      </c>
      <c r="N13" s="1647">
        <v>0</v>
      </c>
      <c r="O13" s="1648">
        <v>0</v>
      </c>
      <c r="Q13" s="1649">
        <f t="shared" si="1"/>
        <v>1.2789769243681803E-12</v>
      </c>
      <c r="R13" s="1649">
        <f t="shared" si="0"/>
        <v>0</v>
      </c>
      <c r="S13" s="1649">
        <f t="shared" si="0"/>
        <v>0</v>
      </c>
      <c r="T13" s="1649">
        <f t="shared" si="0"/>
        <v>0</v>
      </c>
      <c r="U13" s="1649">
        <f t="shared" si="0"/>
        <v>0</v>
      </c>
      <c r="V13" s="1649">
        <f t="shared" si="0"/>
        <v>0</v>
      </c>
      <c r="W13" s="1649">
        <f t="shared" si="0"/>
        <v>0</v>
      </c>
      <c r="X13" s="1649">
        <f t="shared" si="0"/>
        <v>0</v>
      </c>
      <c r="Y13" s="1649">
        <f t="shared" si="0"/>
        <v>0</v>
      </c>
      <c r="Z13" s="1649">
        <f t="shared" si="0"/>
        <v>0</v>
      </c>
      <c r="AA13" s="1649">
        <f t="shared" si="0"/>
        <v>0</v>
      </c>
      <c r="AB13" s="1649">
        <f t="shared" si="0"/>
        <v>0</v>
      </c>
      <c r="AC13" s="1649">
        <f t="shared" si="0"/>
        <v>0</v>
      </c>
      <c r="AD13" s="1649">
        <f t="shared" si="0"/>
        <v>0</v>
      </c>
      <c r="AE13" s="1649">
        <f t="shared" si="0"/>
        <v>1.2789769243681803E-12</v>
      </c>
      <c r="AF13" s="1649">
        <f t="shared" si="0"/>
        <v>0</v>
      </c>
      <c r="AG13" s="1649">
        <f t="shared" si="0"/>
        <v>0</v>
      </c>
      <c r="AH13" s="1649">
        <f t="shared" si="0"/>
        <v>0</v>
      </c>
      <c r="AI13" s="1649">
        <f t="shared" si="0"/>
        <v>0</v>
      </c>
    </row>
    <row r="14" spans="1:35" ht="31.5" customHeight="1">
      <c r="A14" s="1640" t="s">
        <v>842</v>
      </c>
      <c r="B14" s="1645" t="s">
        <v>843</v>
      </c>
      <c r="C14" s="1646">
        <v>9506.6064700000006</v>
      </c>
      <c r="D14" s="1647">
        <v>0</v>
      </c>
      <c r="E14" s="1647">
        <v>0</v>
      </c>
      <c r="F14" s="1647">
        <v>0</v>
      </c>
      <c r="G14" s="1647">
        <v>0</v>
      </c>
      <c r="H14" s="1647">
        <v>0</v>
      </c>
      <c r="I14" s="1647">
        <v>0</v>
      </c>
      <c r="J14" s="1647">
        <v>0</v>
      </c>
      <c r="K14" s="1647">
        <v>0</v>
      </c>
      <c r="L14" s="1647">
        <v>0</v>
      </c>
      <c r="M14" s="1647">
        <v>0</v>
      </c>
      <c r="N14" s="1647">
        <v>0</v>
      </c>
      <c r="O14" s="1648">
        <v>0</v>
      </c>
      <c r="Q14" s="1649">
        <f t="shared" si="1"/>
        <v>-5.4001247917767614E-13</v>
      </c>
      <c r="R14" s="1649">
        <f t="shared" si="0"/>
        <v>0</v>
      </c>
      <c r="S14" s="1649">
        <f t="shared" si="0"/>
        <v>0</v>
      </c>
      <c r="T14" s="1649">
        <f t="shared" si="0"/>
        <v>0</v>
      </c>
      <c r="U14" s="1649">
        <f t="shared" si="0"/>
        <v>0</v>
      </c>
      <c r="V14" s="1649">
        <f t="shared" si="0"/>
        <v>0</v>
      </c>
      <c r="W14" s="1649">
        <f t="shared" si="0"/>
        <v>0</v>
      </c>
      <c r="X14" s="1649">
        <f t="shared" si="0"/>
        <v>0</v>
      </c>
      <c r="Y14" s="1649">
        <f t="shared" si="0"/>
        <v>0</v>
      </c>
      <c r="Z14" s="1649">
        <f t="shared" si="0"/>
        <v>0</v>
      </c>
      <c r="AA14" s="1649">
        <f t="shared" si="0"/>
        <v>0</v>
      </c>
      <c r="AB14" s="1649">
        <f t="shared" si="0"/>
        <v>0</v>
      </c>
      <c r="AC14" s="1649">
        <f t="shared" si="0"/>
        <v>0</v>
      </c>
      <c r="AD14" s="1649">
        <f t="shared" si="0"/>
        <v>0</v>
      </c>
      <c r="AE14" s="1649">
        <f t="shared" si="0"/>
        <v>-5.4001247917767614E-13</v>
      </c>
      <c r="AF14" s="1649">
        <f t="shared" si="0"/>
        <v>0</v>
      </c>
      <c r="AG14" s="1649">
        <f t="shared" si="0"/>
        <v>0</v>
      </c>
      <c r="AH14" s="1649">
        <f t="shared" si="0"/>
        <v>0</v>
      </c>
      <c r="AI14" s="1649">
        <f t="shared" si="0"/>
        <v>0</v>
      </c>
    </row>
    <row r="15" spans="1:35">
      <c r="A15" s="1640" t="s">
        <v>844</v>
      </c>
      <c r="B15" s="1645" t="s">
        <v>845</v>
      </c>
      <c r="C15" s="1646">
        <v>22831.52505</v>
      </c>
      <c r="D15" s="1647">
        <v>9798.8860199999999</v>
      </c>
      <c r="E15" s="1647">
        <v>0</v>
      </c>
      <c r="F15" s="1647">
        <v>30.747</v>
      </c>
      <c r="G15" s="1647">
        <v>0</v>
      </c>
      <c r="H15" s="1647">
        <v>0</v>
      </c>
      <c r="I15" s="1647">
        <v>0</v>
      </c>
      <c r="J15" s="1647">
        <v>0</v>
      </c>
      <c r="K15" s="1647">
        <v>0</v>
      </c>
      <c r="L15" s="1647">
        <v>0</v>
      </c>
      <c r="M15" s="1647">
        <v>0</v>
      </c>
      <c r="N15" s="1647">
        <v>0</v>
      </c>
      <c r="O15" s="1648">
        <v>0</v>
      </c>
      <c r="Q15" s="1649">
        <f t="shared" si="1"/>
        <v>0</v>
      </c>
      <c r="R15" s="1649">
        <f t="shared" si="0"/>
        <v>0</v>
      </c>
      <c r="S15" s="1649">
        <f t="shared" si="0"/>
        <v>0</v>
      </c>
      <c r="T15" s="1649">
        <f t="shared" si="0"/>
        <v>0</v>
      </c>
      <c r="U15" s="1649">
        <f t="shared" si="0"/>
        <v>0</v>
      </c>
      <c r="V15" s="1649">
        <f t="shared" si="0"/>
        <v>0</v>
      </c>
      <c r="W15" s="1649">
        <f t="shared" si="0"/>
        <v>0</v>
      </c>
      <c r="X15" s="1649">
        <f t="shared" si="0"/>
        <v>0</v>
      </c>
      <c r="Y15" s="1649">
        <f t="shared" si="0"/>
        <v>0</v>
      </c>
      <c r="Z15" s="1649">
        <f t="shared" si="0"/>
        <v>0</v>
      </c>
      <c r="AA15" s="1649">
        <f t="shared" si="0"/>
        <v>0</v>
      </c>
      <c r="AB15" s="1649">
        <f t="shared" si="0"/>
        <v>0</v>
      </c>
      <c r="AC15" s="1649">
        <f t="shared" si="0"/>
        <v>0</v>
      </c>
      <c r="AD15" s="1649">
        <f t="shared" si="0"/>
        <v>0</v>
      </c>
      <c r="AE15" s="1649">
        <f t="shared" si="0"/>
        <v>0</v>
      </c>
      <c r="AF15" s="1649">
        <f t="shared" si="0"/>
        <v>0</v>
      </c>
      <c r="AG15" s="1649">
        <f t="shared" si="0"/>
        <v>0</v>
      </c>
      <c r="AH15" s="1649">
        <f t="shared" si="0"/>
        <v>0</v>
      </c>
      <c r="AI15" s="1649">
        <f t="shared" si="0"/>
        <v>0</v>
      </c>
    </row>
    <row r="16" spans="1:35">
      <c r="A16" s="1640" t="s">
        <v>846</v>
      </c>
      <c r="B16" s="1650" t="s">
        <v>847</v>
      </c>
      <c r="C16" s="1646">
        <v>53745.151400000002</v>
      </c>
      <c r="D16" s="1647">
        <v>24746.747289999999</v>
      </c>
      <c r="E16" s="1647">
        <v>64619.29482000001</v>
      </c>
      <c r="F16" s="1647">
        <v>72136.593939999992</v>
      </c>
      <c r="G16" s="1647">
        <v>33070.415050000003</v>
      </c>
      <c r="H16" s="1647">
        <v>15692.76973</v>
      </c>
      <c r="I16" s="1647">
        <v>10708.35484</v>
      </c>
      <c r="J16" s="1647">
        <v>7596.3357900000001</v>
      </c>
      <c r="K16" s="1647">
        <v>5805.4780300000002</v>
      </c>
      <c r="L16" s="1647">
        <v>2037.4963300000002</v>
      </c>
      <c r="M16" s="1647">
        <v>840.60744</v>
      </c>
      <c r="N16" s="1647">
        <v>458.38747999999998</v>
      </c>
      <c r="O16" s="1648">
        <v>100.35789</v>
      </c>
      <c r="Q16" s="1649">
        <f t="shared" si="1"/>
        <v>0</v>
      </c>
      <c r="R16" s="1649">
        <f t="shared" si="0"/>
        <v>0</v>
      </c>
      <c r="S16" s="1649">
        <f t="shared" si="0"/>
        <v>0</v>
      </c>
      <c r="T16" s="1649">
        <f t="shared" si="0"/>
        <v>-8.1854523159563541E-12</v>
      </c>
      <c r="U16" s="1649">
        <f t="shared" si="0"/>
        <v>0</v>
      </c>
      <c r="V16" s="1649">
        <f t="shared" si="0"/>
        <v>0</v>
      </c>
      <c r="W16" s="1649">
        <f t="shared" si="0"/>
        <v>0</v>
      </c>
      <c r="X16" s="1649">
        <f t="shared" si="0"/>
        <v>0</v>
      </c>
      <c r="Y16" s="1649">
        <f t="shared" si="0"/>
        <v>0</v>
      </c>
      <c r="Z16" s="1649">
        <f t="shared" si="0"/>
        <v>0</v>
      </c>
      <c r="AA16" s="1649">
        <f t="shared" si="0"/>
        <v>0</v>
      </c>
      <c r="AB16" s="1649">
        <f t="shared" si="0"/>
        <v>0</v>
      </c>
      <c r="AC16" s="1649">
        <f t="shared" si="0"/>
        <v>0</v>
      </c>
      <c r="AD16" s="1649">
        <f t="shared" si="0"/>
        <v>0</v>
      </c>
      <c r="AE16" s="1649">
        <f t="shared" si="0"/>
        <v>0</v>
      </c>
      <c r="AF16" s="1649">
        <f t="shared" si="0"/>
        <v>0</v>
      </c>
      <c r="AG16" s="1649">
        <f t="shared" si="0"/>
        <v>0</v>
      </c>
      <c r="AH16" s="1649">
        <f t="shared" si="0"/>
        <v>-8.1854523159563541E-12</v>
      </c>
      <c r="AI16" s="1649">
        <f t="shared" si="0"/>
        <v>0</v>
      </c>
    </row>
    <row r="17" spans="1:35" ht="35.25" customHeight="1">
      <c r="A17" s="1640" t="s">
        <v>848</v>
      </c>
      <c r="B17" s="1650" t="s">
        <v>849</v>
      </c>
      <c r="C17" s="1646">
        <v>51850.73257</v>
      </c>
      <c r="D17" s="1647">
        <v>19792.039969999998</v>
      </c>
      <c r="E17" s="1647">
        <v>61173.727870000002</v>
      </c>
      <c r="F17" s="1647">
        <v>69176.165240000017</v>
      </c>
      <c r="G17" s="1647">
        <v>28812.674720000003</v>
      </c>
      <c r="H17" s="1647">
        <v>13222.854350000001</v>
      </c>
      <c r="I17" s="1647">
        <v>9227.1639199999991</v>
      </c>
      <c r="J17" s="1647">
        <v>6501.7777699999997</v>
      </c>
      <c r="K17" s="1647">
        <v>4976.2774500000005</v>
      </c>
      <c r="L17" s="1647">
        <v>1565.09574</v>
      </c>
      <c r="M17" s="1647">
        <v>827.73116999999991</v>
      </c>
      <c r="N17" s="1647">
        <v>455.56615000000005</v>
      </c>
      <c r="O17" s="1648">
        <v>99.051859999999991</v>
      </c>
      <c r="Q17" s="1649">
        <f t="shared" si="1"/>
        <v>0</v>
      </c>
      <c r="R17" s="1649">
        <f t="shared" si="0"/>
        <v>0</v>
      </c>
      <c r="S17" s="1649">
        <f t="shared" si="0"/>
        <v>0</v>
      </c>
      <c r="T17" s="1649">
        <f t="shared" si="0"/>
        <v>1.9099388737231493E-11</v>
      </c>
      <c r="U17" s="1649">
        <f t="shared" si="0"/>
        <v>0</v>
      </c>
      <c r="V17" s="1649">
        <f t="shared" si="0"/>
        <v>0</v>
      </c>
      <c r="W17" s="1649">
        <f t="shared" si="0"/>
        <v>0</v>
      </c>
      <c r="X17" s="1649">
        <f t="shared" si="0"/>
        <v>0</v>
      </c>
      <c r="Y17" s="1649">
        <f t="shared" si="0"/>
        <v>0</v>
      </c>
      <c r="Z17" s="1649">
        <f t="shared" si="0"/>
        <v>5.6843418860808015E-14</v>
      </c>
      <c r="AA17" s="1649">
        <f t="shared" si="0"/>
        <v>0</v>
      </c>
      <c r="AB17" s="1649">
        <f t="shared" si="0"/>
        <v>0</v>
      </c>
      <c r="AC17" s="1649">
        <f t="shared" si="0"/>
        <v>0</v>
      </c>
      <c r="AD17" s="1649">
        <f t="shared" si="0"/>
        <v>0</v>
      </c>
      <c r="AE17" s="1649">
        <f t="shared" si="0"/>
        <v>0</v>
      </c>
      <c r="AF17" s="1649">
        <f t="shared" si="0"/>
        <v>0</v>
      </c>
      <c r="AG17" s="1649">
        <f t="shared" si="0"/>
        <v>0</v>
      </c>
      <c r="AH17" s="1649">
        <f t="shared" si="0"/>
        <v>1.9099388737231493E-11</v>
      </c>
      <c r="AI17" s="1649">
        <f t="shared" si="0"/>
        <v>0</v>
      </c>
    </row>
    <row r="18" spans="1:35">
      <c r="A18" s="1640" t="s">
        <v>850</v>
      </c>
      <c r="B18" s="1650" t="s">
        <v>851</v>
      </c>
      <c r="C18" s="1646">
        <v>1894.4188299999998</v>
      </c>
      <c r="D18" s="1647">
        <v>4954.7073199999995</v>
      </c>
      <c r="E18" s="1647">
        <v>3445.5669499999999</v>
      </c>
      <c r="F18" s="1647">
        <v>2960.4287000000004</v>
      </c>
      <c r="G18" s="1647">
        <v>4257.7403299999996</v>
      </c>
      <c r="H18" s="1647">
        <v>2469.9153799999995</v>
      </c>
      <c r="I18" s="1647">
        <v>1481.19092</v>
      </c>
      <c r="J18" s="1647">
        <v>1094.5580199999999</v>
      </c>
      <c r="K18" s="1647">
        <v>829.20058000000006</v>
      </c>
      <c r="L18" s="1647">
        <v>472.40058999999997</v>
      </c>
      <c r="M18" s="1647">
        <v>12.87627</v>
      </c>
      <c r="N18" s="1647">
        <v>2.8213300000000001</v>
      </c>
      <c r="O18" s="1648">
        <v>1.3060300000000002</v>
      </c>
      <c r="Q18" s="1649">
        <f t="shared" si="1"/>
        <v>0</v>
      </c>
      <c r="R18" s="1649">
        <f t="shared" si="0"/>
        <v>0</v>
      </c>
      <c r="S18" s="1649">
        <f t="shared" si="0"/>
        <v>0</v>
      </c>
      <c r="T18" s="1649">
        <f t="shared" si="0"/>
        <v>0</v>
      </c>
      <c r="U18" s="1649">
        <f t="shared" si="0"/>
        <v>0</v>
      </c>
      <c r="V18" s="1649">
        <f t="shared" si="0"/>
        <v>0</v>
      </c>
      <c r="W18" s="1649">
        <f t="shared" si="0"/>
        <v>0</v>
      </c>
      <c r="X18" s="1649">
        <f t="shared" si="0"/>
        <v>0</v>
      </c>
      <c r="Y18" s="1649">
        <f t="shared" si="0"/>
        <v>0</v>
      </c>
      <c r="Z18" s="1649">
        <f t="shared" si="0"/>
        <v>-8.8817841970012523E-15</v>
      </c>
      <c r="AA18" s="1649">
        <f t="shared" si="0"/>
        <v>0</v>
      </c>
      <c r="AB18" s="1649">
        <f t="shared" si="0"/>
        <v>2.2204460492503131E-16</v>
      </c>
      <c r="AC18" s="1649">
        <f t="shared" si="0"/>
        <v>1.1102230246251565E-16</v>
      </c>
      <c r="AD18" s="1649">
        <f t="shared" si="0"/>
        <v>0</v>
      </c>
      <c r="AE18" s="1649">
        <f t="shared" si="0"/>
        <v>0</v>
      </c>
      <c r="AF18" s="1649">
        <f t="shared" si="0"/>
        <v>0</v>
      </c>
      <c r="AG18" s="1649">
        <f t="shared" si="0"/>
        <v>0</v>
      </c>
      <c r="AH18" s="1649">
        <f t="shared" si="0"/>
        <v>0</v>
      </c>
      <c r="AI18" s="1649">
        <f t="shared" si="0"/>
        <v>0</v>
      </c>
    </row>
    <row r="19" spans="1:35">
      <c r="A19" s="1640" t="s">
        <v>852</v>
      </c>
      <c r="B19" s="1645" t="s">
        <v>853</v>
      </c>
      <c r="C19" s="1646">
        <v>25960.488029999997</v>
      </c>
      <c r="D19" s="1647">
        <v>4875.3126000000002</v>
      </c>
      <c r="E19" s="1647">
        <v>8241.5450900000014</v>
      </c>
      <c r="F19" s="1647">
        <v>11364.079119999999</v>
      </c>
      <c r="G19" s="1647">
        <v>3599.1462200000001</v>
      </c>
      <c r="H19" s="1647">
        <v>2954.45192</v>
      </c>
      <c r="I19" s="1647">
        <v>13.792999999999999</v>
      </c>
      <c r="J19" s="1647">
        <v>1571.4892</v>
      </c>
      <c r="K19" s="1647">
        <v>452.10244</v>
      </c>
      <c r="L19" s="1647">
        <v>658.83722</v>
      </c>
      <c r="M19" s="1647">
        <v>97.2</v>
      </c>
      <c r="N19" s="1647">
        <v>0</v>
      </c>
      <c r="O19" s="1648">
        <v>0</v>
      </c>
      <c r="Q19" s="1649">
        <f t="shared" si="1"/>
        <v>0</v>
      </c>
      <c r="R19" s="1649">
        <f t="shared" si="0"/>
        <v>0</v>
      </c>
      <c r="S19" s="1649">
        <f t="shared" si="0"/>
        <v>0</v>
      </c>
      <c r="T19" s="1649">
        <f t="shared" si="0"/>
        <v>0</v>
      </c>
      <c r="U19" s="1649">
        <f t="shared" si="0"/>
        <v>0</v>
      </c>
      <c r="V19" s="1649">
        <f t="shared" si="0"/>
        <v>0</v>
      </c>
      <c r="W19" s="1649">
        <f t="shared" si="0"/>
        <v>0</v>
      </c>
      <c r="X19" s="1649">
        <f t="shared" si="0"/>
        <v>0</v>
      </c>
      <c r="Y19" s="1649">
        <f t="shared" si="0"/>
        <v>0</v>
      </c>
      <c r="Z19" s="1649">
        <f t="shared" si="0"/>
        <v>0</v>
      </c>
      <c r="AA19" s="1649">
        <f t="shared" si="0"/>
        <v>0</v>
      </c>
      <c r="AB19" s="1649">
        <f t="shared" si="0"/>
        <v>0</v>
      </c>
      <c r="AC19" s="1649">
        <f t="shared" si="0"/>
        <v>0</v>
      </c>
      <c r="AD19" s="1649">
        <f t="shared" si="0"/>
        <v>0</v>
      </c>
      <c r="AE19" s="1649">
        <f t="shared" si="0"/>
        <v>0</v>
      </c>
      <c r="AF19" s="1649">
        <f t="shared" si="0"/>
        <v>0</v>
      </c>
      <c r="AG19" s="1649">
        <f t="shared" si="0"/>
        <v>0</v>
      </c>
      <c r="AH19" s="1649">
        <f t="shared" si="0"/>
        <v>0</v>
      </c>
      <c r="AI19" s="1649">
        <f t="shared" si="0"/>
        <v>0</v>
      </c>
    </row>
    <row r="20" spans="1:35" ht="78" customHeight="1">
      <c r="A20" s="1640" t="s">
        <v>854</v>
      </c>
      <c r="B20" s="1645" t="s">
        <v>855</v>
      </c>
      <c r="C20" s="1646">
        <v>0</v>
      </c>
      <c r="D20" s="1647">
        <v>0</v>
      </c>
      <c r="E20" s="1647">
        <v>0</v>
      </c>
      <c r="F20" s="1647">
        <v>0</v>
      </c>
      <c r="G20" s="1647">
        <v>0</v>
      </c>
      <c r="H20" s="1647">
        <v>0</v>
      </c>
      <c r="I20" s="1647">
        <v>0</v>
      </c>
      <c r="J20" s="1647">
        <v>0</v>
      </c>
      <c r="K20" s="1647">
        <v>0</v>
      </c>
      <c r="L20" s="1647">
        <v>0</v>
      </c>
      <c r="M20" s="1647">
        <v>0</v>
      </c>
      <c r="N20" s="1647">
        <v>0</v>
      </c>
      <c r="O20" s="1648">
        <v>0</v>
      </c>
      <c r="Q20" s="1649">
        <f t="shared" si="1"/>
        <v>0</v>
      </c>
      <c r="R20" s="1649">
        <f t="shared" si="0"/>
        <v>0</v>
      </c>
      <c r="S20" s="1649">
        <f t="shared" si="0"/>
        <v>0</v>
      </c>
      <c r="T20" s="1649">
        <f t="shared" si="0"/>
        <v>0</v>
      </c>
      <c r="U20" s="1649">
        <f t="shared" si="0"/>
        <v>0</v>
      </c>
      <c r="V20" s="1649">
        <f t="shared" si="0"/>
        <v>0</v>
      </c>
      <c r="W20" s="1649">
        <f t="shared" si="0"/>
        <v>0</v>
      </c>
      <c r="X20" s="1649">
        <f t="shared" si="0"/>
        <v>0</v>
      </c>
      <c r="Y20" s="1649">
        <f t="shared" si="0"/>
        <v>0</v>
      </c>
      <c r="Z20" s="1649">
        <f t="shared" si="0"/>
        <v>0</v>
      </c>
      <c r="AA20" s="1649">
        <f t="shared" si="0"/>
        <v>0</v>
      </c>
      <c r="AB20" s="1649">
        <f t="shared" si="0"/>
        <v>0</v>
      </c>
      <c r="AC20" s="1649">
        <f t="shared" si="0"/>
        <v>0</v>
      </c>
      <c r="AD20" s="1649">
        <f t="shared" si="0"/>
        <v>0</v>
      </c>
      <c r="AE20" s="1649">
        <f t="shared" si="0"/>
        <v>0</v>
      </c>
      <c r="AF20" s="1649">
        <f t="shared" si="0"/>
        <v>0</v>
      </c>
      <c r="AG20" s="1649">
        <f t="shared" si="0"/>
        <v>0</v>
      </c>
      <c r="AH20" s="1649">
        <f t="shared" si="0"/>
        <v>0</v>
      </c>
      <c r="AI20" s="1649">
        <f t="shared" si="0"/>
        <v>0</v>
      </c>
    </row>
    <row r="21" spans="1:35" ht="51.75" customHeight="1">
      <c r="A21" s="1640" t="s">
        <v>856</v>
      </c>
      <c r="B21" s="1645" t="s">
        <v>857</v>
      </c>
      <c r="C21" s="1646">
        <v>13361.610560000001</v>
      </c>
      <c r="D21" s="1647">
        <v>3369.5928699999995</v>
      </c>
      <c r="E21" s="1647">
        <v>3658.3047900000001</v>
      </c>
      <c r="F21" s="1647">
        <v>6596.0969599999999</v>
      </c>
      <c r="G21" s="1647">
        <v>777.63596000000007</v>
      </c>
      <c r="H21" s="1647">
        <v>1040.1379199999999</v>
      </c>
      <c r="I21" s="1647">
        <v>0</v>
      </c>
      <c r="J21" s="1647">
        <v>407.7962</v>
      </c>
      <c r="K21" s="1647">
        <v>428.92944</v>
      </c>
      <c r="L21" s="1647">
        <v>650.04521999999997</v>
      </c>
      <c r="M21" s="1647">
        <v>97.2</v>
      </c>
      <c r="N21" s="1647">
        <v>0</v>
      </c>
      <c r="O21" s="1648">
        <v>0</v>
      </c>
      <c r="Q21" s="1649">
        <f t="shared" si="1"/>
        <v>0</v>
      </c>
      <c r="R21" s="1649">
        <f t="shared" si="0"/>
        <v>0</v>
      </c>
      <c r="S21" s="1649">
        <f t="shared" si="0"/>
        <v>0</v>
      </c>
      <c r="T21" s="1649">
        <f t="shared" si="0"/>
        <v>0</v>
      </c>
      <c r="U21" s="1649">
        <f t="shared" si="0"/>
        <v>0</v>
      </c>
      <c r="V21" s="1649">
        <f t="shared" si="0"/>
        <v>0</v>
      </c>
      <c r="W21" s="1649">
        <f t="shared" si="0"/>
        <v>0</v>
      </c>
      <c r="X21" s="1649">
        <f t="shared" si="0"/>
        <v>0</v>
      </c>
      <c r="Y21" s="1649">
        <f t="shared" si="0"/>
        <v>0</v>
      </c>
      <c r="Z21" s="1649">
        <f t="shared" si="0"/>
        <v>0</v>
      </c>
      <c r="AA21" s="1649">
        <f t="shared" si="0"/>
        <v>0</v>
      </c>
      <c r="AB21" s="1649">
        <f t="shared" si="0"/>
        <v>0</v>
      </c>
      <c r="AC21" s="1649">
        <f t="shared" si="0"/>
        <v>0</v>
      </c>
      <c r="AD21" s="1649">
        <f t="shared" si="0"/>
        <v>0</v>
      </c>
      <c r="AE21" s="1649">
        <f t="shared" si="0"/>
        <v>0</v>
      </c>
      <c r="AF21" s="1649">
        <f t="shared" si="0"/>
        <v>0</v>
      </c>
      <c r="AG21" s="1649">
        <f t="shared" si="0"/>
        <v>0</v>
      </c>
      <c r="AH21" s="1649">
        <f t="shared" si="0"/>
        <v>0</v>
      </c>
      <c r="AI21" s="1649">
        <f t="shared" si="0"/>
        <v>0</v>
      </c>
    </row>
    <row r="22" spans="1:35" ht="51" customHeight="1">
      <c r="A22" s="1640" t="s">
        <v>858</v>
      </c>
      <c r="B22" s="1645" t="s">
        <v>859</v>
      </c>
      <c r="C22" s="1646">
        <v>12598.877469999999</v>
      </c>
      <c r="D22" s="1647">
        <v>1505.71973</v>
      </c>
      <c r="E22" s="1647">
        <v>4583.2403000000004</v>
      </c>
      <c r="F22" s="1647">
        <v>4767.9821600000005</v>
      </c>
      <c r="G22" s="1647">
        <v>2821.5102599999996</v>
      </c>
      <c r="H22" s="1647">
        <v>1914.3140000000001</v>
      </c>
      <c r="I22" s="1647">
        <v>13.792999999999999</v>
      </c>
      <c r="J22" s="1647">
        <v>1163.693</v>
      </c>
      <c r="K22" s="1647">
        <v>23.172999999999998</v>
      </c>
      <c r="L22" s="1647">
        <v>8.7919999999999998</v>
      </c>
      <c r="M22" s="1647">
        <v>0</v>
      </c>
      <c r="N22" s="1647">
        <v>0</v>
      </c>
      <c r="O22" s="1648">
        <v>0</v>
      </c>
      <c r="Q22" s="1649">
        <f t="shared" si="1"/>
        <v>0</v>
      </c>
      <c r="R22" s="1649">
        <f t="shared" si="0"/>
        <v>0</v>
      </c>
      <c r="S22" s="1649">
        <f t="shared" si="0"/>
        <v>0</v>
      </c>
      <c r="T22" s="1649">
        <f t="shared" si="0"/>
        <v>0</v>
      </c>
      <c r="U22" s="1649">
        <f t="shared" si="0"/>
        <v>0</v>
      </c>
      <c r="V22" s="1649">
        <f t="shared" si="0"/>
        <v>0</v>
      </c>
      <c r="W22" s="1649">
        <f t="shared" si="0"/>
        <v>0</v>
      </c>
      <c r="X22" s="1649">
        <f t="shared" si="0"/>
        <v>0</v>
      </c>
      <c r="Y22" s="1649">
        <f t="shared" si="0"/>
        <v>0</v>
      </c>
      <c r="Z22" s="1649">
        <f t="shared" si="0"/>
        <v>0</v>
      </c>
      <c r="AA22" s="1649">
        <f t="shared" si="0"/>
        <v>0</v>
      </c>
      <c r="AB22" s="1649">
        <f t="shared" si="0"/>
        <v>0</v>
      </c>
      <c r="AC22" s="1649">
        <f t="shared" si="0"/>
        <v>0</v>
      </c>
      <c r="AD22" s="1649">
        <f t="shared" si="0"/>
        <v>0</v>
      </c>
      <c r="AE22" s="1649">
        <f t="shared" si="0"/>
        <v>0</v>
      </c>
      <c r="AF22" s="1649">
        <f t="shared" si="0"/>
        <v>0</v>
      </c>
      <c r="AG22" s="1649">
        <f t="shared" si="0"/>
        <v>0</v>
      </c>
      <c r="AH22" s="1649">
        <f t="shared" si="0"/>
        <v>0</v>
      </c>
      <c r="AI22" s="1649">
        <f t="shared" si="0"/>
        <v>0</v>
      </c>
    </row>
    <row r="23" spans="1:35">
      <c r="A23" s="1640" t="s">
        <v>860</v>
      </c>
      <c r="B23" s="1645" t="s">
        <v>861</v>
      </c>
      <c r="C23" s="1646">
        <v>43.01229</v>
      </c>
      <c r="D23" s="1647">
        <v>13.06631</v>
      </c>
      <c r="E23" s="1647">
        <v>2.181</v>
      </c>
      <c r="F23" s="1647">
        <v>0.89900000000000002</v>
      </c>
      <c r="G23" s="1647">
        <v>0</v>
      </c>
      <c r="H23" s="1647">
        <v>0</v>
      </c>
      <c r="I23" s="1647">
        <v>0</v>
      </c>
      <c r="J23" s="1647">
        <v>0</v>
      </c>
      <c r="K23" s="1647">
        <v>0</v>
      </c>
      <c r="L23" s="1647">
        <v>0</v>
      </c>
      <c r="M23" s="1647">
        <v>0</v>
      </c>
      <c r="N23" s="1647">
        <v>0</v>
      </c>
      <c r="O23" s="1648">
        <v>0</v>
      </c>
      <c r="Q23" s="1649">
        <f t="shared" si="1"/>
        <v>0</v>
      </c>
      <c r="R23" s="1649">
        <f t="shared" si="0"/>
        <v>0</v>
      </c>
      <c r="S23" s="1649">
        <f t="shared" si="0"/>
        <v>0</v>
      </c>
      <c r="T23" s="1649">
        <f t="shared" si="0"/>
        <v>0</v>
      </c>
      <c r="U23" s="1649">
        <f t="shared" ref="U23:AI39" si="2">G23-G73-G123-G173</f>
        <v>0</v>
      </c>
      <c r="V23" s="1649">
        <f t="shared" si="2"/>
        <v>0</v>
      </c>
      <c r="W23" s="1649">
        <f t="shared" si="2"/>
        <v>0</v>
      </c>
      <c r="X23" s="1649">
        <f t="shared" si="2"/>
        <v>0</v>
      </c>
      <c r="Y23" s="1649">
        <f t="shared" si="2"/>
        <v>0</v>
      </c>
      <c r="Z23" s="1649">
        <f t="shared" si="2"/>
        <v>0</v>
      </c>
      <c r="AA23" s="1649">
        <f t="shared" si="2"/>
        <v>0</v>
      </c>
      <c r="AB23" s="1649">
        <f t="shared" si="2"/>
        <v>0</v>
      </c>
      <c r="AC23" s="1649">
        <f t="shared" si="2"/>
        <v>0</v>
      </c>
      <c r="AD23" s="1649">
        <f t="shared" si="2"/>
        <v>0</v>
      </c>
      <c r="AE23" s="1649">
        <f t="shared" si="2"/>
        <v>0</v>
      </c>
      <c r="AF23" s="1649">
        <f t="shared" si="2"/>
        <v>0</v>
      </c>
      <c r="AG23" s="1649">
        <f t="shared" si="2"/>
        <v>0</v>
      </c>
      <c r="AH23" s="1649">
        <f t="shared" si="2"/>
        <v>0</v>
      </c>
      <c r="AI23" s="1649">
        <f t="shared" si="2"/>
        <v>0</v>
      </c>
    </row>
    <row r="24" spans="1:35" s="1656" customFormat="1">
      <c r="A24" s="1651" t="s">
        <v>831</v>
      </c>
      <c r="B24" s="1652" t="s">
        <v>862</v>
      </c>
      <c r="C24" s="1653">
        <v>124030.51286000002</v>
      </c>
      <c r="D24" s="1654">
        <v>39434.012219999997</v>
      </c>
      <c r="E24" s="1654">
        <v>72863.020909999992</v>
      </c>
      <c r="F24" s="1654">
        <v>83532.319060000009</v>
      </c>
      <c r="G24" s="1654">
        <v>36669.561270000006</v>
      </c>
      <c r="H24" s="1654">
        <v>18647.221649999999</v>
      </c>
      <c r="I24" s="1654">
        <v>10722.14784</v>
      </c>
      <c r="J24" s="1654">
        <v>9167.824990000001</v>
      </c>
      <c r="K24" s="1654">
        <v>6257.5804699999999</v>
      </c>
      <c r="L24" s="1654">
        <v>2696.3335500000003</v>
      </c>
      <c r="M24" s="1654">
        <v>937.80743999999993</v>
      </c>
      <c r="N24" s="1654">
        <v>458.38747999999998</v>
      </c>
      <c r="O24" s="1655">
        <v>100.35789</v>
      </c>
      <c r="Q24" s="1649">
        <f t="shared" si="1"/>
        <v>0</v>
      </c>
      <c r="R24" s="1649">
        <f t="shared" si="1"/>
        <v>0</v>
      </c>
      <c r="S24" s="1649">
        <f t="shared" si="1"/>
        <v>0</v>
      </c>
      <c r="T24" s="1649">
        <f t="shared" si="1"/>
        <v>8.1854523159563541E-12</v>
      </c>
      <c r="U24" s="1649">
        <f t="shared" si="2"/>
        <v>0</v>
      </c>
      <c r="V24" s="1649">
        <f t="shared" si="2"/>
        <v>0</v>
      </c>
      <c r="W24" s="1649">
        <f t="shared" si="2"/>
        <v>0</v>
      </c>
      <c r="X24" s="1649">
        <f t="shared" si="2"/>
        <v>0</v>
      </c>
      <c r="Y24" s="1649">
        <f t="shared" si="2"/>
        <v>0</v>
      </c>
      <c r="Z24" s="1649">
        <f t="shared" si="2"/>
        <v>2.2026824808563106E-13</v>
      </c>
      <c r="AA24" s="1649">
        <f t="shared" si="2"/>
        <v>0</v>
      </c>
      <c r="AB24" s="1649">
        <f t="shared" si="2"/>
        <v>0</v>
      </c>
      <c r="AC24" s="1649">
        <f t="shared" si="2"/>
        <v>0</v>
      </c>
      <c r="AD24" s="1649">
        <f t="shared" si="2"/>
        <v>0</v>
      </c>
      <c r="AE24" s="1649">
        <f t="shared" si="2"/>
        <v>0</v>
      </c>
      <c r="AF24" s="1649">
        <f t="shared" si="2"/>
        <v>0</v>
      </c>
      <c r="AG24" s="1649">
        <f t="shared" si="2"/>
        <v>0</v>
      </c>
      <c r="AH24" s="1649">
        <f t="shared" si="2"/>
        <v>8.1854523159563541E-12</v>
      </c>
      <c r="AI24" s="1649">
        <f t="shared" si="2"/>
        <v>0</v>
      </c>
    </row>
    <row r="25" spans="1:35">
      <c r="A25" s="1640" t="s">
        <v>831</v>
      </c>
      <c r="B25" s="1641" t="s">
        <v>22</v>
      </c>
      <c r="C25" s="1657">
        <v>0</v>
      </c>
      <c r="D25" s="1658">
        <v>0</v>
      </c>
      <c r="E25" s="1658">
        <v>0</v>
      </c>
      <c r="F25" s="1658">
        <v>0</v>
      </c>
      <c r="G25" s="1658">
        <v>0</v>
      </c>
      <c r="H25" s="1658">
        <v>0</v>
      </c>
      <c r="I25" s="1658">
        <v>0</v>
      </c>
      <c r="J25" s="1658">
        <v>0</v>
      </c>
      <c r="K25" s="1658">
        <v>0</v>
      </c>
      <c r="L25" s="1658">
        <v>0</v>
      </c>
      <c r="M25" s="1658">
        <v>0</v>
      </c>
      <c r="N25" s="1658">
        <v>0</v>
      </c>
      <c r="O25" s="1659">
        <v>0</v>
      </c>
      <c r="Q25" s="1649">
        <f t="shared" si="1"/>
        <v>0</v>
      </c>
      <c r="R25" s="1649">
        <f t="shared" si="1"/>
        <v>0</v>
      </c>
      <c r="S25" s="1649">
        <f t="shared" si="1"/>
        <v>0</v>
      </c>
      <c r="T25" s="1649">
        <f t="shared" si="1"/>
        <v>0</v>
      </c>
      <c r="U25" s="1649">
        <f t="shared" si="2"/>
        <v>0</v>
      </c>
      <c r="V25" s="1649">
        <f t="shared" si="2"/>
        <v>0</v>
      </c>
      <c r="W25" s="1649">
        <f t="shared" si="2"/>
        <v>0</v>
      </c>
      <c r="X25" s="1649">
        <f t="shared" si="2"/>
        <v>0</v>
      </c>
      <c r="Y25" s="1649">
        <f t="shared" si="2"/>
        <v>0</v>
      </c>
      <c r="Z25" s="1649">
        <f t="shared" si="2"/>
        <v>0</v>
      </c>
      <c r="AA25" s="1649">
        <f t="shared" si="2"/>
        <v>0</v>
      </c>
      <c r="AB25" s="1649">
        <f t="shared" si="2"/>
        <v>0</v>
      </c>
      <c r="AC25" s="1649">
        <f t="shared" si="2"/>
        <v>0</v>
      </c>
      <c r="AD25" s="1649">
        <f t="shared" si="2"/>
        <v>0</v>
      </c>
      <c r="AE25" s="1649">
        <f t="shared" si="2"/>
        <v>0</v>
      </c>
      <c r="AF25" s="1649">
        <f t="shared" si="2"/>
        <v>0</v>
      </c>
      <c r="AG25" s="1649">
        <f t="shared" si="2"/>
        <v>0</v>
      </c>
      <c r="AH25" s="1649">
        <f t="shared" si="2"/>
        <v>0</v>
      </c>
      <c r="AI25" s="1649">
        <f t="shared" si="2"/>
        <v>0</v>
      </c>
    </row>
    <row r="26" spans="1:35">
      <c r="A26" s="1640" t="s">
        <v>863</v>
      </c>
      <c r="B26" s="1645" t="s">
        <v>864</v>
      </c>
      <c r="C26" s="1646">
        <v>90732.170960000003</v>
      </c>
      <c r="D26" s="1647">
        <v>0</v>
      </c>
      <c r="E26" s="1647">
        <v>3.0000000000000001E-3</v>
      </c>
      <c r="F26" s="1647">
        <v>3.8</v>
      </c>
      <c r="G26" s="1647">
        <v>0</v>
      </c>
      <c r="H26" s="1647">
        <v>0</v>
      </c>
      <c r="I26" s="1647">
        <v>0</v>
      </c>
      <c r="J26" s="1647">
        <v>0</v>
      </c>
      <c r="K26" s="1647">
        <v>0</v>
      </c>
      <c r="L26" s="1647">
        <v>0</v>
      </c>
      <c r="M26" s="1647">
        <v>0</v>
      </c>
      <c r="N26" s="1647">
        <v>0</v>
      </c>
      <c r="O26" s="1648">
        <v>0</v>
      </c>
      <c r="Q26" s="1649">
        <f t="shared" si="1"/>
        <v>-1.6200374375330284E-12</v>
      </c>
      <c r="R26" s="1649">
        <f t="shared" si="1"/>
        <v>0</v>
      </c>
      <c r="S26" s="1649">
        <f t="shared" si="1"/>
        <v>0</v>
      </c>
      <c r="T26" s="1649">
        <f t="shared" si="1"/>
        <v>0</v>
      </c>
      <c r="U26" s="1649">
        <f t="shared" si="2"/>
        <v>0</v>
      </c>
      <c r="V26" s="1649">
        <f t="shared" si="2"/>
        <v>0</v>
      </c>
      <c r="W26" s="1649">
        <f t="shared" si="2"/>
        <v>0</v>
      </c>
      <c r="X26" s="1649">
        <f t="shared" si="2"/>
        <v>0</v>
      </c>
      <c r="Y26" s="1649">
        <f t="shared" si="2"/>
        <v>0</v>
      </c>
      <c r="Z26" s="1649">
        <f t="shared" si="2"/>
        <v>0</v>
      </c>
      <c r="AA26" s="1649">
        <f t="shared" si="2"/>
        <v>0</v>
      </c>
      <c r="AB26" s="1649">
        <f t="shared" si="2"/>
        <v>0</v>
      </c>
      <c r="AC26" s="1649">
        <f t="shared" si="2"/>
        <v>0</v>
      </c>
      <c r="AD26" s="1649">
        <f t="shared" si="2"/>
        <v>0</v>
      </c>
      <c r="AE26" s="1649">
        <f t="shared" si="2"/>
        <v>-1.6200374375330284E-12</v>
      </c>
      <c r="AF26" s="1649">
        <f t="shared" si="2"/>
        <v>0</v>
      </c>
      <c r="AG26" s="1649">
        <f t="shared" si="2"/>
        <v>0</v>
      </c>
      <c r="AH26" s="1649">
        <f t="shared" si="2"/>
        <v>0</v>
      </c>
      <c r="AI26" s="1649">
        <f t="shared" si="2"/>
        <v>0</v>
      </c>
    </row>
    <row r="27" spans="1:35">
      <c r="A27" s="1640" t="s">
        <v>865</v>
      </c>
      <c r="B27" s="1645" t="s">
        <v>705</v>
      </c>
      <c r="C27" s="1646">
        <v>74402.971680000002</v>
      </c>
      <c r="D27" s="1647">
        <v>0</v>
      </c>
      <c r="E27" s="1647">
        <v>3.0000000000000001E-3</v>
      </c>
      <c r="F27" s="1647">
        <v>3.8</v>
      </c>
      <c r="G27" s="1647">
        <v>0</v>
      </c>
      <c r="H27" s="1647">
        <v>0</v>
      </c>
      <c r="I27" s="1647">
        <v>0</v>
      </c>
      <c r="J27" s="1647">
        <v>0</v>
      </c>
      <c r="K27" s="1647">
        <v>0</v>
      </c>
      <c r="L27" s="1647">
        <v>0</v>
      </c>
      <c r="M27" s="1647">
        <v>0</v>
      </c>
      <c r="N27" s="1647">
        <v>0</v>
      </c>
      <c r="O27" s="1648">
        <v>0</v>
      </c>
      <c r="Q27" s="1649">
        <f t="shared" si="1"/>
        <v>-1.4125589586910792E-11</v>
      </c>
      <c r="R27" s="1649">
        <f t="shared" si="1"/>
        <v>0</v>
      </c>
      <c r="S27" s="1649">
        <f t="shared" si="1"/>
        <v>0</v>
      </c>
      <c r="T27" s="1649">
        <f t="shared" si="1"/>
        <v>0</v>
      </c>
      <c r="U27" s="1649">
        <f t="shared" si="2"/>
        <v>0</v>
      </c>
      <c r="V27" s="1649">
        <f t="shared" si="2"/>
        <v>0</v>
      </c>
      <c r="W27" s="1649">
        <f t="shared" si="2"/>
        <v>0</v>
      </c>
      <c r="X27" s="1649">
        <f t="shared" si="2"/>
        <v>0</v>
      </c>
      <c r="Y27" s="1649">
        <f t="shared" si="2"/>
        <v>0</v>
      </c>
      <c r="Z27" s="1649">
        <f t="shared" si="2"/>
        <v>0</v>
      </c>
      <c r="AA27" s="1649">
        <f t="shared" si="2"/>
        <v>0</v>
      </c>
      <c r="AB27" s="1649">
        <f t="shared" si="2"/>
        <v>0</v>
      </c>
      <c r="AC27" s="1649">
        <f t="shared" si="2"/>
        <v>0</v>
      </c>
      <c r="AD27" s="1649">
        <f t="shared" si="2"/>
        <v>0</v>
      </c>
      <c r="AE27" s="1649">
        <f t="shared" si="2"/>
        <v>-1.4125589586910792E-11</v>
      </c>
      <c r="AF27" s="1649">
        <f t="shared" si="2"/>
        <v>0</v>
      </c>
      <c r="AG27" s="1649">
        <f t="shared" si="2"/>
        <v>0</v>
      </c>
      <c r="AH27" s="1649">
        <f t="shared" si="2"/>
        <v>0</v>
      </c>
      <c r="AI27" s="1649">
        <f t="shared" si="2"/>
        <v>0</v>
      </c>
    </row>
    <row r="28" spans="1:35">
      <c r="A28" s="1640" t="s">
        <v>866</v>
      </c>
      <c r="B28" s="1645" t="s">
        <v>837</v>
      </c>
      <c r="C28" s="1646">
        <v>16329.199280000001</v>
      </c>
      <c r="D28" s="1647">
        <v>0</v>
      </c>
      <c r="E28" s="1647">
        <v>0</v>
      </c>
      <c r="F28" s="1647">
        <v>0</v>
      </c>
      <c r="G28" s="1647">
        <v>0</v>
      </c>
      <c r="H28" s="1647">
        <v>0</v>
      </c>
      <c r="I28" s="1647">
        <v>0</v>
      </c>
      <c r="J28" s="1647">
        <v>0</v>
      </c>
      <c r="K28" s="1647">
        <v>0</v>
      </c>
      <c r="L28" s="1647">
        <v>0</v>
      </c>
      <c r="M28" s="1647">
        <v>0</v>
      </c>
      <c r="N28" s="1647">
        <v>0</v>
      </c>
      <c r="O28" s="1648">
        <v>0</v>
      </c>
      <c r="Q28" s="1649">
        <f t="shared" si="1"/>
        <v>-4.2632564145606011E-13</v>
      </c>
      <c r="R28" s="1649">
        <f t="shared" si="1"/>
        <v>0</v>
      </c>
      <c r="S28" s="1649">
        <f t="shared" si="1"/>
        <v>0</v>
      </c>
      <c r="T28" s="1649">
        <f t="shared" si="1"/>
        <v>0</v>
      </c>
      <c r="U28" s="1649">
        <f t="shared" si="2"/>
        <v>0</v>
      </c>
      <c r="V28" s="1649">
        <f t="shared" si="2"/>
        <v>0</v>
      </c>
      <c r="W28" s="1649">
        <f t="shared" si="2"/>
        <v>0</v>
      </c>
      <c r="X28" s="1649">
        <f t="shared" si="2"/>
        <v>0</v>
      </c>
      <c r="Y28" s="1649">
        <f t="shared" si="2"/>
        <v>0</v>
      </c>
      <c r="Z28" s="1649">
        <f t="shared" si="2"/>
        <v>0</v>
      </c>
      <c r="AA28" s="1649">
        <f t="shared" si="2"/>
        <v>0</v>
      </c>
      <c r="AB28" s="1649">
        <f t="shared" si="2"/>
        <v>0</v>
      </c>
      <c r="AC28" s="1649">
        <f t="shared" si="2"/>
        <v>0</v>
      </c>
      <c r="AD28" s="1649">
        <f t="shared" si="2"/>
        <v>0</v>
      </c>
      <c r="AE28" s="1649">
        <f t="shared" si="2"/>
        <v>-4.2632564145606011E-13</v>
      </c>
      <c r="AF28" s="1649">
        <f t="shared" si="2"/>
        <v>0</v>
      </c>
      <c r="AG28" s="1649">
        <f t="shared" si="2"/>
        <v>0</v>
      </c>
      <c r="AH28" s="1649">
        <f t="shared" si="2"/>
        <v>0</v>
      </c>
      <c r="AI28" s="1649">
        <f t="shared" si="2"/>
        <v>0</v>
      </c>
    </row>
    <row r="29" spans="1:35">
      <c r="A29" s="1640" t="s">
        <v>867</v>
      </c>
      <c r="B29" s="1645" t="s">
        <v>841</v>
      </c>
      <c r="C29" s="1646">
        <v>33028.194040000002</v>
      </c>
      <c r="D29" s="1647">
        <v>36024.196689999997</v>
      </c>
      <c r="E29" s="1647">
        <v>54692.327279999998</v>
      </c>
      <c r="F29" s="1647">
        <v>43307.9643</v>
      </c>
      <c r="G29" s="1647">
        <v>25306.094670000006</v>
      </c>
      <c r="H29" s="1647">
        <v>5855.1155800000006</v>
      </c>
      <c r="I29" s="1647">
        <v>597.03413000000012</v>
      </c>
      <c r="J29" s="1647">
        <v>521.67605000000003</v>
      </c>
      <c r="K29" s="1647">
        <v>114.60022000000001</v>
      </c>
      <c r="L29" s="1647">
        <v>107.47318</v>
      </c>
      <c r="M29" s="1647">
        <v>23.40784</v>
      </c>
      <c r="N29" s="1647">
        <v>4.7886699999999998</v>
      </c>
      <c r="O29" s="1648">
        <v>2.5993300000000001</v>
      </c>
      <c r="Q29" s="1649">
        <f t="shared" si="1"/>
        <v>0</v>
      </c>
      <c r="R29" s="1649">
        <f t="shared" si="1"/>
        <v>-1.9326762412674725E-12</v>
      </c>
      <c r="S29" s="1649">
        <f t="shared" si="1"/>
        <v>0</v>
      </c>
      <c r="T29" s="1649">
        <f t="shared" si="1"/>
        <v>2.3305801732931286E-12</v>
      </c>
      <c r="U29" s="1649">
        <f t="shared" si="2"/>
        <v>0</v>
      </c>
      <c r="V29" s="1649">
        <f t="shared" si="2"/>
        <v>0</v>
      </c>
      <c r="W29" s="1649">
        <f t="shared" si="2"/>
        <v>5.6843418860808015E-14</v>
      </c>
      <c r="X29" s="1649">
        <f t="shared" si="2"/>
        <v>5.6843418860808015E-14</v>
      </c>
      <c r="Y29" s="1649">
        <f t="shared" si="2"/>
        <v>1.4210854715202004E-14</v>
      </c>
      <c r="Z29" s="1649">
        <f t="shared" si="2"/>
        <v>0</v>
      </c>
      <c r="AA29" s="1649">
        <f t="shared" si="2"/>
        <v>0</v>
      </c>
      <c r="AB29" s="1649">
        <f t="shared" si="2"/>
        <v>0</v>
      </c>
      <c r="AC29" s="1649">
        <f t="shared" si="2"/>
        <v>0</v>
      </c>
      <c r="AD29" s="1649">
        <f t="shared" si="2"/>
        <v>0</v>
      </c>
      <c r="AE29" s="1649">
        <f t="shared" si="2"/>
        <v>0</v>
      </c>
      <c r="AF29" s="1649">
        <f t="shared" si="2"/>
        <v>-1.9326762412674725E-12</v>
      </c>
      <c r="AG29" s="1649">
        <f t="shared" si="2"/>
        <v>0</v>
      </c>
      <c r="AH29" s="1649">
        <f t="shared" si="2"/>
        <v>2.3305801732931286E-12</v>
      </c>
      <c r="AI29" s="1649">
        <f t="shared" si="2"/>
        <v>0</v>
      </c>
    </row>
    <row r="30" spans="1:35" ht="30.75" customHeight="1">
      <c r="A30" s="1640" t="s">
        <v>868</v>
      </c>
      <c r="B30" s="1645" t="s">
        <v>869</v>
      </c>
      <c r="C30" s="1646">
        <v>28997.43046</v>
      </c>
      <c r="D30" s="1647">
        <v>31210.349610000001</v>
      </c>
      <c r="E30" s="1647">
        <v>51131.469540000006</v>
      </c>
      <c r="F30" s="1647">
        <v>39352.86406</v>
      </c>
      <c r="G30" s="1647">
        <v>23577.790780000003</v>
      </c>
      <c r="H30" s="1647">
        <v>5333.3331500000004</v>
      </c>
      <c r="I30" s="1647">
        <v>595.62139999999999</v>
      </c>
      <c r="J30" s="1647">
        <v>190.11533</v>
      </c>
      <c r="K30" s="1647">
        <v>114.60022000000001</v>
      </c>
      <c r="L30" s="1647">
        <v>107.47318</v>
      </c>
      <c r="M30" s="1647">
        <v>22.167840000000002</v>
      </c>
      <c r="N30" s="1647">
        <v>4.7886699999999998</v>
      </c>
      <c r="O30" s="1648">
        <v>2.5993300000000001</v>
      </c>
      <c r="Q30" s="1649">
        <f t="shared" si="1"/>
        <v>0</v>
      </c>
      <c r="R30" s="1649">
        <f t="shared" si="1"/>
        <v>3.0127011996228248E-12</v>
      </c>
      <c r="S30" s="1649">
        <f t="shared" si="1"/>
        <v>0</v>
      </c>
      <c r="T30" s="1649">
        <f t="shared" si="1"/>
        <v>3.1263880373444408E-13</v>
      </c>
      <c r="U30" s="1649">
        <f t="shared" si="2"/>
        <v>0</v>
      </c>
      <c r="V30" s="1649">
        <f t="shared" si="2"/>
        <v>0</v>
      </c>
      <c r="W30" s="1649">
        <f t="shared" si="2"/>
        <v>0</v>
      </c>
      <c r="X30" s="1649">
        <f t="shared" si="2"/>
        <v>0</v>
      </c>
      <c r="Y30" s="1649">
        <f t="shared" si="2"/>
        <v>1.4210854715202004E-14</v>
      </c>
      <c r="Z30" s="1649">
        <f t="shared" si="2"/>
        <v>0</v>
      </c>
      <c r="AA30" s="1649">
        <f t="shared" si="2"/>
        <v>3.5527136788005009E-15</v>
      </c>
      <c r="AB30" s="1649">
        <f t="shared" si="2"/>
        <v>0</v>
      </c>
      <c r="AC30" s="1649">
        <f t="shared" si="2"/>
        <v>0</v>
      </c>
      <c r="AD30" s="1649">
        <f t="shared" si="2"/>
        <v>0</v>
      </c>
      <c r="AE30" s="1649">
        <f t="shared" si="2"/>
        <v>0</v>
      </c>
      <c r="AF30" s="1649">
        <f t="shared" si="2"/>
        <v>3.0127011996228248E-12</v>
      </c>
      <c r="AG30" s="1649">
        <f t="shared" si="2"/>
        <v>0</v>
      </c>
      <c r="AH30" s="1649">
        <f t="shared" si="2"/>
        <v>3.1263880373444408E-13</v>
      </c>
      <c r="AI30" s="1649">
        <f t="shared" si="2"/>
        <v>0</v>
      </c>
    </row>
    <row r="31" spans="1:35">
      <c r="A31" s="1640" t="s">
        <v>870</v>
      </c>
      <c r="B31" s="1645" t="s">
        <v>845</v>
      </c>
      <c r="C31" s="1646">
        <v>4030.7635799999998</v>
      </c>
      <c r="D31" s="1647">
        <v>4813.8470800000005</v>
      </c>
      <c r="E31" s="1647">
        <v>3560.8577400000004</v>
      </c>
      <c r="F31" s="1647">
        <v>3955.1002400000002</v>
      </c>
      <c r="G31" s="1647">
        <v>1728.3038899999999</v>
      </c>
      <c r="H31" s="1647">
        <v>521.78242999999998</v>
      </c>
      <c r="I31" s="1647">
        <v>1.41273</v>
      </c>
      <c r="J31" s="1647">
        <v>331.56071999999995</v>
      </c>
      <c r="K31" s="1647">
        <v>0</v>
      </c>
      <c r="L31" s="1647">
        <v>0</v>
      </c>
      <c r="M31" s="1647">
        <v>1.24</v>
      </c>
      <c r="N31" s="1647">
        <v>0</v>
      </c>
      <c r="O31" s="1648">
        <v>0</v>
      </c>
      <c r="Q31" s="1649">
        <f t="shared" si="1"/>
        <v>2.2915003228263231E-13</v>
      </c>
      <c r="R31" s="1649">
        <f t="shared" si="1"/>
        <v>5.2380322301814886E-13</v>
      </c>
      <c r="S31" s="1649">
        <f t="shared" si="1"/>
        <v>1.7053025658242404E-13</v>
      </c>
      <c r="T31" s="1649">
        <f t="shared" si="1"/>
        <v>1.8829382497642655E-13</v>
      </c>
      <c r="U31" s="1649">
        <f t="shared" si="2"/>
        <v>0</v>
      </c>
      <c r="V31" s="1649">
        <f t="shared" si="2"/>
        <v>0</v>
      </c>
      <c r="W31" s="1649">
        <f t="shared" si="2"/>
        <v>5.5511151231257827E-17</v>
      </c>
      <c r="X31" s="1649">
        <f t="shared" si="2"/>
        <v>-5.6843418860808015E-14</v>
      </c>
      <c r="Y31" s="1649">
        <f t="shared" si="2"/>
        <v>0</v>
      </c>
      <c r="Z31" s="1649">
        <f t="shared" si="2"/>
        <v>0</v>
      </c>
      <c r="AA31" s="1649">
        <f t="shared" si="2"/>
        <v>0</v>
      </c>
      <c r="AB31" s="1649">
        <f t="shared" si="2"/>
        <v>0</v>
      </c>
      <c r="AC31" s="1649">
        <f t="shared" si="2"/>
        <v>0</v>
      </c>
      <c r="AD31" s="1649">
        <f t="shared" si="2"/>
        <v>0</v>
      </c>
      <c r="AE31" s="1649">
        <f t="shared" si="2"/>
        <v>2.2915003228263231E-13</v>
      </c>
      <c r="AF31" s="1649">
        <f t="shared" si="2"/>
        <v>5.2380322301814886E-13</v>
      </c>
      <c r="AG31" s="1649">
        <f t="shared" si="2"/>
        <v>1.7053025658242404E-13</v>
      </c>
      <c r="AH31" s="1649">
        <f t="shared" si="2"/>
        <v>1.8829382497642655E-13</v>
      </c>
      <c r="AI31" s="1649">
        <f t="shared" si="2"/>
        <v>0</v>
      </c>
    </row>
    <row r="32" spans="1:35">
      <c r="A32" s="1640" t="s">
        <v>871</v>
      </c>
      <c r="B32" s="1645" t="s">
        <v>712</v>
      </c>
      <c r="C32" s="1646">
        <v>4565.8779500000001</v>
      </c>
      <c r="D32" s="1647">
        <v>1378.0611700000002</v>
      </c>
      <c r="E32" s="1647">
        <v>5693.8253999999997</v>
      </c>
      <c r="F32" s="1647">
        <v>2787.5990699999998</v>
      </c>
      <c r="G32" s="1647">
        <v>4430.0263499999992</v>
      </c>
      <c r="H32" s="1647">
        <v>3565.17571</v>
      </c>
      <c r="I32" s="1647">
        <v>1968.5462299999999</v>
      </c>
      <c r="J32" s="1647">
        <v>1604.7411900000004</v>
      </c>
      <c r="K32" s="1647">
        <v>1487.14093</v>
      </c>
      <c r="L32" s="1647">
        <v>601.86064999999985</v>
      </c>
      <c r="M32" s="1647">
        <v>271.80684000000002</v>
      </c>
      <c r="N32" s="1647">
        <v>146.62081000000001</v>
      </c>
      <c r="O32" s="1648">
        <v>14.44401</v>
      </c>
      <c r="Q32" s="1649">
        <f t="shared" si="1"/>
        <v>0</v>
      </c>
      <c r="R32" s="1649">
        <f t="shared" si="1"/>
        <v>0</v>
      </c>
      <c r="S32" s="1649">
        <f t="shared" si="1"/>
        <v>0</v>
      </c>
      <c r="T32" s="1649">
        <f t="shared" si="1"/>
        <v>0</v>
      </c>
      <c r="U32" s="1649">
        <f t="shared" si="2"/>
        <v>0</v>
      </c>
      <c r="V32" s="1649">
        <f t="shared" si="2"/>
        <v>0</v>
      </c>
      <c r="W32" s="1649">
        <f t="shared" si="2"/>
        <v>0</v>
      </c>
      <c r="X32" s="1649">
        <f t="shared" si="2"/>
        <v>0</v>
      </c>
      <c r="Y32" s="1649">
        <f t="shared" si="2"/>
        <v>0</v>
      </c>
      <c r="Z32" s="1649">
        <f t="shared" si="2"/>
        <v>0</v>
      </c>
      <c r="AA32" s="1649">
        <f t="shared" si="2"/>
        <v>0</v>
      </c>
      <c r="AB32" s="1649">
        <f t="shared" si="2"/>
        <v>0</v>
      </c>
      <c r="AC32" s="1649">
        <f t="shared" si="2"/>
        <v>0</v>
      </c>
      <c r="AD32" s="1649">
        <f t="shared" si="2"/>
        <v>0</v>
      </c>
      <c r="AE32" s="1649">
        <f t="shared" si="2"/>
        <v>0</v>
      </c>
      <c r="AF32" s="1649">
        <f t="shared" si="2"/>
        <v>0</v>
      </c>
      <c r="AG32" s="1649">
        <f t="shared" si="2"/>
        <v>0</v>
      </c>
      <c r="AH32" s="1649">
        <f t="shared" si="2"/>
        <v>0</v>
      </c>
      <c r="AI32" s="1649">
        <f t="shared" si="2"/>
        <v>0</v>
      </c>
    </row>
    <row r="33" spans="1:35" ht="30" customHeight="1">
      <c r="A33" s="1640" t="s">
        <v>872</v>
      </c>
      <c r="B33" s="1645" t="s">
        <v>873</v>
      </c>
      <c r="C33" s="1646">
        <v>2079.6344399999998</v>
      </c>
      <c r="D33" s="1647">
        <v>839.51106000000004</v>
      </c>
      <c r="E33" s="1647">
        <v>1517.8879400000001</v>
      </c>
      <c r="F33" s="1647">
        <v>854.95768999999996</v>
      </c>
      <c r="G33" s="1647">
        <v>1441.63294</v>
      </c>
      <c r="H33" s="1647">
        <v>1525.5281200000002</v>
      </c>
      <c r="I33" s="1647">
        <v>567.94352000000003</v>
      </c>
      <c r="J33" s="1647">
        <v>454.90350000000001</v>
      </c>
      <c r="K33" s="1647">
        <v>600.15854000000002</v>
      </c>
      <c r="L33" s="1647">
        <v>422.65142000000003</v>
      </c>
      <c r="M33" s="1647">
        <v>0.20965</v>
      </c>
      <c r="N33" s="1647">
        <v>0</v>
      </c>
      <c r="O33" s="1648">
        <v>0</v>
      </c>
      <c r="Q33" s="1649">
        <f t="shared" si="1"/>
        <v>0</v>
      </c>
      <c r="R33" s="1649">
        <f t="shared" si="1"/>
        <v>0</v>
      </c>
      <c r="S33" s="1649">
        <f t="shared" si="1"/>
        <v>0</v>
      </c>
      <c r="T33" s="1649">
        <f t="shared" si="1"/>
        <v>0</v>
      </c>
      <c r="U33" s="1649">
        <f t="shared" si="2"/>
        <v>0</v>
      </c>
      <c r="V33" s="1649">
        <f t="shared" si="2"/>
        <v>0</v>
      </c>
      <c r="W33" s="1649">
        <f t="shared" si="2"/>
        <v>0</v>
      </c>
      <c r="X33" s="1649">
        <f t="shared" si="2"/>
        <v>0</v>
      </c>
      <c r="Y33" s="1649">
        <f t="shared" si="2"/>
        <v>0</v>
      </c>
      <c r="Z33" s="1649">
        <f t="shared" si="2"/>
        <v>0</v>
      </c>
      <c r="AA33" s="1649">
        <f t="shared" si="2"/>
        <v>0</v>
      </c>
      <c r="AB33" s="1649">
        <f t="shared" si="2"/>
        <v>0</v>
      </c>
      <c r="AC33" s="1649">
        <f t="shared" si="2"/>
        <v>0</v>
      </c>
      <c r="AD33" s="1649">
        <f t="shared" si="2"/>
        <v>0</v>
      </c>
      <c r="AE33" s="1649">
        <f t="shared" si="2"/>
        <v>0</v>
      </c>
      <c r="AF33" s="1649">
        <f t="shared" si="2"/>
        <v>0</v>
      </c>
      <c r="AG33" s="1649">
        <f t="shared" si="2"/>
        <v>0</v>
      </c>
      <c r="AH33" s="1649">
        <f t="shared" si="2"/>
        <v>0</v>
      </c>
      <c r="AI33" s="1649">
        <f t="shared" si="2"/>
        <v>0</v>
      </c>
    </row>
    <row r="34" spans="1:35">
      <c r="A34" s="1640" t="s">
        <v>874</v>
      </c>
      <c r="B34" s="1645" t="s">
        <v>851</v>
      </c>
      <c r="C34" s="1646">
        <v>2486.2435099999998</v>
      </c>
      <c r="D34" s="1647">
        <v>538.55011000000002</v>
      </c>
      <c r="E34" s="1647">
        <v>4175.9374600000001</v>
      </c>
      <c r="F34" s="1647">
        <v>1932.6413799999998</v>
      </c>
      <c r="G34" s="1647">
        <v>2988.3934100000001</v>
      </c>
      <c r="H34" s="1647">
        <v>2039.64759</v>
      </c>
      <c r="I34" s="1647">
        <v>1400.6027099999999</v>
      </c>
      <c r="J34" s="1647">
        <v>1149.8376899999998</v>
      </c>
      <c r="K34" s="1647">
        <v>886.9823899999999</v>
      </c>
      <c r="L34" s="1647">
        <v>179.20922999999999</v>
      </c>
      <c r="M34" s="1647">
        <v>271.59719000000001</v>
      </c>
      <c r="N34" s="1647">
        <v>146.62081000000001</v>
      </c>
      <c r="O34" s="1648">
        <v>14.44401</v>
      </c>
      <c r="Q34" s="1649">
        <f t="shared" si="1"/>
        <v>0</v>
      </c>
      <c r="R34" s="1649">
        <f t="shared" si="1"/>
        <v>0</v>
      </c>
      <c r="S34" s="1649">
        <f t="shared" si="1"/>
        <v>0</v>
      </c>
      <c r="T34" s="1649">
        <f t="shared" si="1"/>
        <v>0</v>
      </c>
      <c r="U34" s="1649">
        <f t="shared" si="2"/>
        <v>0</v>
      </c>
      <c r="V34" s="1649">
        <f t="shared" si="2"/>
        <v>0</v>
      </c>
      <c r="W34" s="1649">
        <f t="shared" si="2"/>
        <v>0</v>
      </c>
      <c r="X34" s="1649">
        <f t="shared" si="2"/>
        <v>0</v>
      </c>
      <c r="Y34" s="1649">
        <f t="shared" si="2"/>
        <v>0</v>
      </c>
      <c r="Z34" s="1649">
        <f t="shared" si="2"/>
        <v>0</v>
      </c>
      <c r="AA34" s="1649">
        <f t="shared" si="2"/>
        <v>0</v>
      </c>
      <c r="AB34" s="1649">
        <f t="shared" si="2"/>
        <v>0</v>
      </c>
      <c r="AC34" s="1649">
        <f t="shared" si="2"/>
        <v>0</v>
      </c>
      <c r="AD34" s="1649">
        <f t="shared" si="2"/>
        <v>0</v>
      </c>
      <c r="AE34" s="1649">
        <f t="shared" si="2"/>
        <v>0</v>
      </c>
      <c r="AF34" s="1649">
        <f t="shared" si="2"/>
        <v>0</v>
      </c>
      <c r="AG34" s="1649">
        <f t="shared" si="2"/>
        <v>0</v>
      </c>
      <c r="AH34" s="1649">
        <f t="shared" si="2"/>
        <v>0</v>
      </c>
      <c r="AI34" s="1649">
        <f t="shared" si="2"/>
        <v>0</v>
      </c>
    </row>
    <row r="35" spans="1:35">
      <c r="A35" s="1640" t="s">
        <v>875</v>
      </c>
      <c r="B35" s="1645" t="s">
        <v>876</v>
      </c>
      <c r="C35" s="1646">
        <v>0</v>
      </c>
      <c r="D35" s="1647">
        <v>0</v>
      </c>
      <c r="E35" s="1647">
        <v>0</v>
      </c>
      <c r="F35" s="1647">
        <v>0</v>
      </c>
      <c r="G35" s="1647">
        <v>0</v>
      </c>
      <c r="H35" s="1647">
        <v>0</v>
      </c>
      <c r="I35" s="1647">
        <v>0</v>
      </c>
      <c r="J35" s="1647">
        <v>0</v>
      </c>
      <c r="K35" s="1647">
        <v>0</v>
      </c>
      <c r="L35" s="1647">
        <v>0</v>
      </c>
      <c r="M35" s="1647">
        <v>0</v>
      </c>
      <c r="N35" s="1647">
        <v>0</v>
      </c>
      <c r="O35" s="1648">
        <v>0</v>
      </c>
      <c r="Q35" s="1649">
        <f t="shared" si="1"/>
        <v>0</v>
      </c>
      <c r="R35" s="1649">
        <f t="shared" si="1"/>
        <v>0</v>
      </c>
      <c r="S35" s="1649">
        <f t="shared" si="1"/>
        <v>0</v>
      </c>
      <c r="T35" s="1649">
        <f t="shared" si="1"/>
        <v>0</v>
      </c>
      <c r="U35" s="1649">
        <f t="shared" si="2"/>
        <v>0</v>
      </c>
      <c r="V35" s="1649">
        <f t="shared" si="2"/>
        <v>0</v>
      </c>
      <c r="W35" s="1649">
        <f t="shared" si="2"/>
        <v>0</v>
      </c>
      <c r="X35" s="1649">
        <f t="shared" si="2"/>
        <v>0</v>
      </c>
      <c r="Y35" s="1649">
        <f t="shared" si="2"/>
        <v>0</v>
      </c>
      <c r="Z35" s="1649">
        <f t="shared" si="2"/>
        <v>0</v>
      </c>
      <c r="AA35" s="1649">
        <f t="shared" si="2"/>
        <v>0</v>
      </c>
      <c r="AB35" s="1649">
        <f t="shared" si="2"/>
        <v>0</v>
      </c>
      <c r="AC35" s="1649">
        <f t="shared" si="2"/>
        <v>0</v>
      </c>
      <c r="AD35" s="1649">
        <f t="shared" si="2"/>
        <v>0</v>
      </c>
      <c r="AE35" s="1649">
        <f t="shared" si="2"/>
        <v>0</v>
      </c>
      <c r="AF35" s="1649">
        <f t="shared" si="2"/>
        <v>0</v>
      </c>
      <c r="AG35" s="1649">
        <f t="shared" si="2"/>
        <v>0</v>
      </c>
      <c r="AH35" s="1649">
        <f t="shared" si="2"/>
        <v>0</v>
      </c>
      <c r="AI35" s="1649">
        <f t="shared" si="2"/>
        <v>0</v>
      </c>
    </row>
    <row r="36" spans="1:35">
      <c r="A36" s="1640" t="s">
        <v>877</v>
      </c>
      <c r="B36" s="1645" t="s">
        <v>878</v>
      </c>
      <c r="C36" s="1646">
        <v>307.46949999999998</v>
      </c>
      <c r="D36" s="1647">
        <v>307.46949999999998</v>
      </c>
      <c r="E36" s="1647">
        <v>1291.3718999999999</v>
      </c>
      <c r="F36" s="1647">
        <v>0</v>
      </c>
      <c r="G36" s="1647">
        <v>0</v>
      </c>
      <c r="H36" s="1647">
        <v>0</v>
      </c>
      <c r="I36" s="1647">
        <v>0</v>
      </c>
      <c r="J36" s="1647">
        <v>246.155</v>
      </c>
      <c r="K36" s="1647">
        <v>1434.4231000000002</v>
      </c>
      <c r="L36" s="1647">
        <v>1629.58845</v>
      </c>
      <c r="M36" s="1647">
        <v>0</v>
      </c>
      <c r="N36" s="1647">
        <v>0</v>
      </c>
      <c r="O36" s="1648">
        <v>0</v>
      </c>
      <c r="Q36" s="1649">
        <f t="shared" si="1"/>
        <v>0</v>
      </c>
      <c r="R36" s="1649">
        <f t="shared" si="1"/>
        <v>0</v>
      </c>
      <c r="S36" s="1649">
        <f t="shared" si="1"/>
        <v>0</v>
      </c>
      <c r="T36" s="1649">
        <f t="shared" si="1"/>
        <v>0</v>
      </c>
      <c r="U36" s="1649">
        <f t="shared" si="2"/>
        <v>0</v>
      </c>
      <c r="V36" s="1649">
        <f t="shared" si="2"/>
        <v>0</v>
      </c>
      <c r="W36" s="1649">
        <f t="shared" si="2"/>
        <v>0</v>
      </c>
      <c r="X36" s="1649">
        <f t="shared" si="2"/>
        <v>0</v>
      </c>
      <c r="Y36" s="1649">
        <f t="shared" si="2"/>
        <v>0</v>
      </c>
      <c r="Z36" s="1649">
        <f t="shared" si="2"/>
        <v>0</v>
      </c>
      <c r="AA36" s="1649">
        <f t="shared" si="2"/>
        <v>0</v>
      </c>
      <c r="AB36" s="1649">
        <f t="shared" si="2"/>
        <v>0</v>
      </c>
      <c r="AC36" s="1649">
        <f t="shared" si="2"/>
        <v>0</v>
      </c>
      <c r="AD36" s="1649">
        <f t="shared" si="2"/>
        <v>0</v>
      </c>
      <c r="AE36" s="1649">
        <f t="shared" si="2"/>
        <v>0</v>
      </c>
      <c r="AF36" s="1649">
        <f t="shared" si="2"/>
        <v>0</v>
      </c>
      <c r="AG36" s="1649">
        <f t="shared" si="2"/>
        <v>0</v>
      </c>
      <c r="AH36" s="1649">
        <f t="shared" si="2"/>
        <v>0</v>
      </c>
      <c r="AI36" s="1649">
        <f t="shared" si="2"/>
        <v>0</v>
      </c>
    </row>
    <row r="37" spans="1:35">
      <c r="A37" s="1640" t="s">
        <v>879</v>
      </c>
      <c r="B37" s="1645" t="s">
        <v>880</v>
      </c>
      <c r="C37" s="1646">
        <v>2.7E-4</v>
      </c>
      <c r="D37" s="1647">
        <v>0</v>
      </c>
      <c r="E37" s="1647">
        <v>0</v>
      </c>
      <c r="F37" s="1647">
        <v>0</v>
      </c>
      <c r="G37" s="1647">
        <v>0</v>
      </c>
      <c r="H37" s="1647">
        <v>0</v>
      </c>
      <c r="I37" s="1647">
        <v>0</v>
      </c>
      <c r="J37" s="1647">
        <v>0</v>
      </c>
      <c r="K37" s="1647">
        <v>0</v>
      </c>
      <c r="L37" s="1647">
        <v>0</v>
      </c>
      <c r="M37" s="1647">
        <v>0</v>
      </c>
      <c r="N37" s="1647">
        <v>0</v>
      </c>
      <c r="O37" s="1648">
        <v>0</v>
      </c>
      <c r="Q37" s="1649">
        <f t="shared" si="1"/>
        <v>0</v>
      </c>
      <c r="R37" s="1649">
        <f t="shared" si="1"/>
        <v>0</v>
      </c>
      <c r="S37" s="1649">
        <f t="shared" si="1"/>
        <v>0</v>
      </c>
      <c r="T37" s="1649">
        <f t="shared" si="1"/>
        <v>0</v>
      </c>
      <c r="U37" s="1649">
        <f t="shared" si="2"/>
        <v>0</v>
      </c>
      <c r="V37" s="1649">
        <f t="shared" si="2"/>
        <v>0</v>
      </c>
      <c r="W37" s="1649">
        <f t="shared" si="2"/>
        <v>0</v>
      </c>
      <c r="X37" s="1649">
        <f t="shared" si="2"/>
        <v>0</v>
      </c>
      <c r="Y37" s="1649">
        <f t="shared" si="2"/>
        <v>0</v>
      </c>
      <c r="Z37" s="1649">
        <f t="shared" si="2"/>
        <v>0</v>
      </c>
      <c r="AA37" s="1649">
        <f t="shared" si="2"/>
        <v>0</v>
      </c>
      <c r="AB37" s="1649">
        <f t="shared" si="2"/>
        <v>0</v>
      </c>
      <c r="AC37" s="1649">
        <f t="shared" si="2"/>
        <v>0</v>
      </c>
      <c r="AD37" s="1649">
        <f t="shared" si="2"/>
        <v>0</v>
      </c>
      <c r="AE37" s="1649">
        <f t="shared" si="2"/>
        <v>0</v>
      </c>
      <c r="AF37" s="1649">
        <f t="shared" si="2"/>
        <v>0</v>
      </c>
      <c r="AG37" s="1649">
        <f t="shared" si="2"/>
        <v>0</v>
      </c>
      <c r="AH37" s="1649">
        <f t="shared" si="2"/>
        <v>0</v>
      </c>
      <c r="AI37" s="1649">
        <f t="shared" si="2"/>
        <v>0</v>
      </c>
    </row>
    <row r="38" spans="1:35">
      <c r="A38" s="1640" t="s">
        <v>831</v>
      </c>
      <c r="B38" s="1645" t="s">
        <v>881</v>
      </c>
      <c r="C38" s="1660">
        <v>128633.71272</v>
      </c>
      <c r="D38" s="1661">
        <v>37709.727359999997</v>
      </c>
      <c r="E38" s="1661">
        <v>61677.527580000002</v>
      </c>
      <c r="F38" s="1661">
        <v>46099.363369999999</v>
      </c>
      <c r="G38" s="1661">
        <v>29736.121020000002</v>
      </c>
      <c r="H38" s="1661">
        <v>9420.291290000001</v>
      </c>
      <c r="I38" s="1661">
        <v>2565.5803599999999</v>
      </c>
      <c r="J38" s="1661">
        <v>2372.57224</v>
      </c>
      <c r="K38" s="1661">
        <v>3036.1642499999998</v>
      </c>
      <c r="L38" s="1661">
        <v>2338.9222799999998</v>
      </c>
      <c r="M38" s="1661">
        <v>295.21467999999999</v>
      </c>
      <c r="N38" s="1661">
        <v>151.40947999999997</v>
      </c>
      <c r="O38" s="1662">
        <v>17.043340000000001</v>
      </c>
      <c r="Q38" s="1649">
        <f t="shared" si="1"/>
        <v>0</v>
      </c>
      <c r="R38" s="1649">
        <f t="shared" si="1"/>
        <v>0</v>
      </c>
      <c r="S38" s="1649">
        <f t="shared" si="1"/>
        <v>0</v>
      </c>
      <c r="T38" s="1649">
        <f t="shared" si="1"/>
        <v>2.3305801732931286E-12</v>
      </c>
      <c r="U38" s="1649">
        <f t="shared" si="2"/>
        <v>0</v>
      </c>
      <c r="V38" s="1649">
        <f t="shared" si="2"/>
        <v>0</v>
      </c>
      <c r="W38" s="1649">
        <f t="shared" si="2"/>
        <v>0</v>
      </c>
      <c r="X38" s="1649">
        <f t="shared" si="2"/>
        <v>0</v>
      </c>
      <c r="Y38" s="1649">
        <f t="shared" si="2"/>
        <v>0</v>
      </c>
      <c r="Z38" s="1649">
        <f t="shared" si="2"/>
        <v>0</v>
      </c>
      <c r="AA38" s="1649">
        <f t="shared" si="2"/>
        <v>-5.6843418860808015E-14</v>
      </c>
      <c r="AB38" s="1649">
        <f t="shared" si="2"/>
        <v>0</v>
      </c>
      <c r="AC38" s="1649">
        <f t="shared" si="2"/>
        <v>0</v>
      </c>
      <c r="AD38" s="1649">
        <f t="shared" si="2"/>
        <v>0</v>
      </c>
      <c r="AE38" s="1649">
        <f t="shared" si="2"/>
        <v>0</v>
      </c>
      <c r="AF38" s="1649">
        <f t="shared" si="2"/>
        <v>0</v>
      </c>
      <c r="AG38" s="1649">
        <f t="shared" si="2"/>
        <v>0</v>
      </c>
      <c r="AH38" s="1649">
        <f t="shared" si="2"/>
        <v>2.3305801732931286E-12</v>
      </c>
      <c r="AI38" s="1649">
        <f t="shared" si="2"/>
        <v>0</v>
      </c>
    </row>
    <row r="39" spans="1:35">
      <c r="A39" s="1663" t="s">
        <v>831</v>
      </c>
      <c r="B39" s="1664" t="s">
        <v>882</v>
      </c>
      <c r="C39" s="1665">
        <v>-4603.1998599999997</v>
      </c>
      <c r="D39" s="1666">
        <v>1724.2848600000004</v>
      </c>
      <c r="E39" s="1666">
        <v>11185.493330000001</v>
      </c>
      <c r="F39" s="1666">
        <v>37432.955689999995</v>
      </c>
      <c r="G39" s="1666">
        <v>6933.4402499999997</v>
      </c>
      <c r="H39" s="1666">
        <v>9226.9303600000003</v>
      </c>
      <c r="I39" s="1666">
        <v>8156.5674800000006</v>
      </c>
      <c r="J39" s="1666">
        <v>6795.2527499999997</v>
      </c>
      <c r="K39" s="1666">
        <v>3221.4162199999996</v>
      </c>
      <c r="L39" s="1666">
        <v>357.41126999999989</v>
      </c>
      <c r="M39" s="1666">
        <v>642.59276</v>
      </c>
      <c r="N39" s="1666">
        <v>306.97800000000001</v>
      </c>
      <c r="O39" s="1667">
        <v>83.314549999999997</v>
      </c>
      <c r="Q39" s="1649">
        <f t="shared" si="1"/>
        <v>0</v>
      </c>
      <c r="R39" s="1649">
        <f t="shared" si="1"/>
        <v>0</v>
      </c>
      <c r="S39" s="1649">
        <f t="shared" si="1"/>
        <v>0</v>
      </c>
      <c r="T39" s="1649">
        <f t="shared" si="1"/>
        <v>0</v>
      </c>
      <c r="U39" s="1649">
        <f t="shared" si="2"/>
        <v>0</v>
      </c>
      <c r="V39" s="1649">
        <f t="shared" si="2"/>
        <v>0</v>
      </c>
      <c r="W39" s="1649">
        <f t="shared" si="2"/>
        <v>0</v>
      </c>
      <c r="X39" s="1649">
        <f t="shared" si="2"/>
        <v>0</v>
      </c>
      <c r="Y39" s="1649">
        <f t="shared" si="2"/>
        <v>0</v>
      </c>
      <c r="Z39" s="1649">
        <f t="shared" si="2"/>
        <v>0</v>
      </c>
      <c r="AA39" s="1649">
        <f t="shared" si="2"/>
        <v>0</v>
      </c>
      <c r="AB39" s="1649">
        <f t="shared" si="2"/>
        <v>0</v>
      </c>
      <c r="AC39" s="1649">
        <f t="shared" si="2"/>
        <v>-1.4210854715202004E-14</v>
      </c>
      <c r="AD39" s="1649">
        <f t="shared" si="2"/>
        <v>0</v>
      </c>
      <c r="AE39" s="1649">
        <f t="shared" si="2"/>
        <v>0</v>
      </c>
      <c r="AF39" s="1649">
        <f t="shared" si="2"/>
        <v>0</v>
      </c>
      <c r="AG39" s="1649">
        <f t="shared" si="2"/>
        <v>0</v>
      </c>
      <c r="AH39" s="1649">
        <f t="shared" si="2"/>
        <v>0</v>
      </c>
      <c r="AI39" s="1649">
        <f t="shared" si="2"/>
        <v>0</v>
      </c>
    </row>
    <row r="40" spans="1:35">
      <c r="A40" s="1640" t="s">
        <v>831</v>
      </c>
      <c r="B40" s="1641" t="s">
        <v>883</v>
      </c>
      <c r="C40" s="1668">
        <v>0</v>
      </c>
      <c r="D40" s="1669">
        <v>0</v>
      </c>
      <c r="E40" s="1669">
        <v>0</v>
      </c>
      <c r="F40" s="1669">
        <v>0</v>
      </c>
      <c r="G40" s="1669">
        <v>0</v>
      </c>
      <c r="H40" s="1669">
        <v>0</v>
      </c>
      <c r="I40" s="1669">
        <v>0</v>
      </c>
      <c r="J40" s="1669">
        <v>0</v>
      </c>
      <c r="K40" s="1669">
        <v>0</v>
      </c>
      <c r="L40" s="1669">
        <v>0</v>
      </c>
      <c r="M40" s="1669">
        <v>0</v>
      </c>
      <c r="N40" s="1669">
        <v>0</v>
      </c>
      <c r="O40" s="1670">
        <v>0</v>
      </c>
      <c r="Q40" s="1649">
        <f t="shared" si="1"/>
        <v>0</v>
      </c>
      <c r="R40" s="1649">
        <f t="shared" si="1"/>
        <v>0</v>
      </c>
      <c r="S40" s="1649">
        <f t="shared" si="1"/>
        <v>0</v>
      </c>
      <c r="T40" s="1649">
        <f t="shared" si="1"/>
        <v>0</v>
      </c>
      <c r="U40" s="1649">
        <f t="shared" si="1"/>
        <v>0</v>
      </c>
      <c r="V40" s="1649">
        <f t="shared" si="1"/>
        <v>0</v>
      </c>
      <c r="W40" s="1649">
        <f t="shared" si="1"/>
        <v>0</v>
      </c>
      <c r="X40" s="1649">
        <f t="shared" si="1"/>
        <v>0</v>
      </c>
      <c r="Y40" s="1649">
        <f t="shared" si="1"/>
        <v>0</v>
      </c>
      <c r="Z40" s="1649">
        <f t="shared" si="1"/>
        <v>0</v>
      </c>
      <c r="AA40" s="1649">
        <f t="shared" si="1"/>
        <v>0</v>
      </c>
      <c r="AB40" s="1649">
        <f t="shared" si="1"/>
        <v>0</v>
      </c>
      <c r="AC40" s="1649">
        <f t="shared" si="1"/>
        <v>0</v>
      </c>
      <c r="AD40" s="1649">
        <f t="shared" si="1"/>
        <v>0</v>
      </c>
      <c r="AE40" s="1649">
        <f t="shared" si="1"/>
        <v>0</v>
      </c>
      <c r="AF40" s="1649">
        <f t="shared" si="1"/>
        <v>0</v>
      </c>
      <c r="AG40" s="1649">
        <f t="shared" ref="AG40:AI53" si="3">S40-S90-S140-S190</f>
        <v>0</v>
      </c>
      <c r="AH40" s="1649">
        <f t="shared" si="3"/>
        <v>0</v>
      </c>
      <c r="AI40" s="1649">
        <f t="shared" si="3"/>
        <v>0</v>
      </c>
    </row>
    <row r="41" spans="1:35">
      <c r="A41" s="1640" t="s">
        <v>831</v>
      </c>
      <c r="B41" s="1645" t="s">
        <v>21</v>
      </c>
      <c r="C41" s="1642">
        <v>0</v>
      </c>
      <c r="D41" s="1643">
        <v>0</v>
      </c>
      <c r="E41" s="1643">
        <v>0</v>
      </c>
      <c r="F41" s="1643">
        <v>0</v>
      </c>
      <c r="G41" s="1643">
        <v>0</v>
      </c>
      <c r="H41" s="1643">
        <v>0</v>
      </c>
      <c r="I41" s="1643">
        <v>0</v>
      </c>
      <c r="J41" s="1643">
        <v>0</v>
      </c>
      <c r="K41" s="1643">
        <v>0</v>
      </c>
      <c r="L41" s="1643">
        <v>0</v>
      </c>
      <c r="M41" s="1643">
        <v>0</v>
      </c>
      <c r="N41" s="1643">
        <v>0</v>
      </c>
      <c r="O41" s="1644">
        <v>0</v>
      </c>
      <c r="Q41" s="1649">
        <f t="shared" si="1"/>
        <v>0</v>
      </c>
      <c r="R41" s="1649">
        <f t="shared" si="1"/>
        <v>0</v>
      </c>
      <c r="S41" s="1649">
        <f t="shared" si="1"/>
        <v>0</v>
      </c>
      <c r="T41" s="1649">
        <f t="shared" si="1"/>
        <v>0</v>
      </c>
      <c r="U41" s="1649">
        <f t="shared" si="1"/>
        <v>0</v>
      </c>
      <c r="V41" s="1649">
        <f t="shared" si="1"/>
        <v>0</v>
      </c>
      <c r="W41" s="1649">
        <f t="shared" si="1"/>
        <v>0</v>
      </c>
      <c r="X41" s="1649">
        <f t="shared" si="1"/>
        <v>0</v>
      </c>
      <c r="Y41" s="1649">
        <f t="shared" si="1"/>
        <v>0</v>
      </c>
      <c r="Z41" s="1649">
        <f t="shared" si="1"/>
        <v>0</v>
      </c>
      <c r="AA41" s="1649">
        <f t="shared" si="1"/>
        <v>0</v>
      </c>
      <c r="AB41" s="1649">
        <f t="shared" si="1"/>
        <v>0</v>
      </c>
      <c r="AC41" s="1649">
        <f t="shared" si="1"/>
        <v>0</v>
      </c>
      <c r="AD41" s="1649">
        <f t="shared" si="1"/>
        <v>0</v>
      </c>
      <c r="AE41" s="1649">
        <f t="shared" si="1"/>
        <v>0</v>
      </c>
      <c r="AF41" s="1649">
        <f t="shared" si="1"/>
        <v>0</v>
      </c>
      <c r="AG41" s="1649">
        <f t="shared" si="3"/>
        <v>0</v>
      </c>
      <c r="AH41" s="1649">
        <f t="shared" si="3"/>
        <v>0</v>
      </c>
      <c r="AI41" s="1649">
        <f t="shared" si="3"/>
        <v>0</v>
      </c>
    </row>
    <row r="42" spans="1:35">
      <c r="A42" s="1640" t="s">
        <v>884</v>
      </c>
      <c r="B42" s="1645" t="s">
        <v>885</v>
      </c>
      <c r="C42" s="1646">
        <v>204.41507000000001</v>
      </c>
      <c r="D42" s="1647">
        <v>0</v>
      </c>
      <c r="E42" s="1647">
        <v>0</v>
      </c>
      <c r="F42" s="1647">
        <v>0</v>
      </c>
      <c r="G42" s="1647">
        <v>0</v>
      </c>
      <c r="H42" s="1647">
        <v>0</v>
      </c>
      <c r="I42" s="1647">
        <v>0</v>
      </c>
      <c r="J42" s="1647">
        <v>0</v>
      </c>
      <c r="K42" s="1647">
        <v>0</v>
      </c>
      <c r="L42" s="1647">
        <v>0</v>
      </c>
      <c r="M42" s="1647">
        <v>0</v>
      </c>
      <c r="N42" s="1647">
        <v>0</v>
      </c>
      <c r="O42" s="1648">
        <v>0</v>
      </c>
      <c r="Q42" s="1649">
        <f t="shared" si="1"/>
        <v>0</v>
      </c>
      <c r="R42" s="1649">
        <f t="shared" si="1"/>
        <v>0</v>
      </c>
      <c r="S42" s="1649">
        <f t="shared" si="1"/>
        <v>0</v>
      </c>
      <c r="T42" s="1649">
        <f t="shared" si="1"/>
        <v>0</v>
      </c>
      <c r="U42" s="1649">
        <f t="shared" si="1"/>
        <v>0</v>
      </c>
      <c r="V42" s="1649">
        <f t="shared" si="1"/>
        <v>0</v>
      </c>
      <c r="W42" s="1649">
        <f t="shared" si="1"/>
        <v>0</v>
      </c>
      <c r="X42" s="1649">
        <f t="shared" si="1"/>
        <v>0</v>
      </c>
      <c r="Y42" s="1649">
        <f t="shared" si="1"/>
        <v>0</v>
      </c>
      <c r="Z42" s="1649">
        <f t="shared" si="1"/>
        <v>0</v>
      </c>
      <c r="AA42" s="1649">
        <f t="shared" si="1"/>
        <v>0</v>
      </c>
      <c r="AB42" s="1649">
        <f t="shared" si="1"/>
        <v>0</v>
      </c>
      <c r="AC42" s="1649">
        <f t="shared" si="1"/>
        <v>0</v>
      </c>
      <c r="AD42" s="1649">
        <f t="shared" si="1"/>
        <v>0</v>
      </c>
      <c r="AE42" s="1649">
        <f t="shared" si="1"/>
        <v>0</v>
      </c>
      <c r="AF42" s="1649">
        <f t="shared" si="1"/>
        <v>0</v>
      </c>
      <c r="AG42" s="1649">
        <f t="shared" si="3"/>
        <v>0</v>
      </c>
      <c r="AH42" s="1649">
        <f t="shared" si="3"/>
        <v>0</v>
      </c>
      <c r="AI42" s="1649">
        <f t="shared" si="3"/>
        <v>0</v>
      </c>
    </row>
    <row r="43" spans="1:35">
      <c r="A43" s="1640" t="s">
        <v>886</v>
      </c>
      <c r="B43" s="1645" t="s">
        <v>887</v>
      </c>
      <c r="C43" s="1646">
        <v>0</v>
      </c>
      <c r="D43" s="1647">
        <v>0</v>
      </c>
      <c r="E43" s="1647">
        <v>0</v>
      </c>
      <c r="F43" s="1647">
        <v>0</v>
      </c>
      <c r="G43" s="1647">
        <v>0</v>
      </c>
      <c r="H43" s="1647">
        <v>0</v>
      </c>
      <c r="I43" s="1647">
        <v>0</v>
      </c>
      <c r="J43" s="1647">
        <v>0</v>
      </c>
      <c r="K43" s="1647">
        <v>0</v>
      </c>
      <c r="L43" s="1647">
        <v>0</v>
      </c>
      <c r="M43" s="1647">
        <v>0</v>
      </c>
      <c r="N43" s="1647">
        <v>0</v>
      </c>
      <c r="O43" s="1648">
        <v>0</v>
      </c>
      <c r="Q43" s="1649">
        <f t="shared" si="1"/>
        <v>0</v>
      </c>
      <c r="R43" s="1649">
        <f t="shared" si="1"/>
        <v>0</v>
      </c>
      <c r="S43" s="1649">
        <f t="shared" si="1"/>
        <v>0</v>
      </c>
      <c r="T43" s="1649">
        <f t="shared" si="1"/>
        <v>0</v>
      </c>
      <c r="U43" s="1649">
        <f t="shared" si="1"/>
        <v>0</v>
      </c>
      <c r="V43" s="1649">
        <f t="shared" si="1"/>
        <v>0</v>
      </c>
      <c r="W43" s="1649">
        <f t="shared" si="1"/>
        <v>0</v>
      </c>
      <c r="X43" s="1649">
        <f t="shared" si="1"/>
        <v>0</v>
      </c>
      <c r="Y43" s="1649">
        <f t="shared" si="1"/>
        <v>0</v>
      </c>
      <c r="Z43" s="1649">
        <f t="shared" si="1"/>
        <v>0</v>
      </c>
      <c r="AA43" s="1649">
        <f t="shared" si="1"/>
        <v>0</v>
      </c>
      <c r="AB43" s="1649">
        <f t="shared" si="1"/>
        <v>0</v>
      </c>
      <c r="AC43" s="1649">
        <f t="shared" si="1"/>
        <v>0</v>
      </c>
      <c r="AD43" s="1649">
        <f t="shared" si="1"/>
        <v>0</v>
      </c>
      <c r="AE43" s="1649">
        <f t="shared" si="1"/>
        <v>0</v>
      </c>
      <c r="AF43" s="1649">
        <f t="shared" si="1"/>
        <v>0</v>
      </c>
      <c r="AG43" s="1649">
        <f t="shared" si="3"/>
        <v>0</v>
      </c>
      <c r="AH43" s="1649">
        <f t="shared" si="3"/>
        <v>0</v>
      </c>
      <c r="AI43" s="1649">
        <f t="shared" si="3"/>
        <v>0</v>
      </c>
    </row>
    <row r="44" spans="1:35">
      <c r="A44" s="1640" t="s">
        <v>831</v>
      </c>
      <c r="B44" s="1645" t="s">
        <v>888</v>
      </c>
      <c r="C44" s="1660">
        <v>204.41507000000001</v>
      </c>
      <c r="D44" s="1661">
        <v>0</v>
      </c>
      <c r="E44" s="1661">
        <v>0</v>
      </c>
      <c r="F44" s="1661">
        <v>0</v>
      </c>
      <c r="G44" s="1661">
        <v>0</v>
      </c>
      <c r="H44" s="1661">
        <v>0</v>
      </c>
      <c r="I44" s="1661">
        <v>0</v>
      </c>
      <c r="J44" s="1661">
        <v>0</v>
      </c>
      <c r="K44" s="1661">
        <v>0</v>
      </c>
      <c r="L44" s="1661">
        <v>0</v>
      </c>
      <c r="M44" s="1661">
        <v>0</v>
      </c>
      <c r="N44" s="1661">
        <v>0</v>
      </c>
      <c r="O44" s="1662">
        <v>0</v>
      </c>
      <c r="Q44" s="1649">
        <f t="shared" si="1"/>
        <v>0</v>
      </c>
      <c r="R44" s="1649">
        <f t="shared" si="1"/>
        <v>0</v>
      </c>
      <c r="S44" s="1649">
        <f t="shared" si="1"/>
        <v>0</v>
      </c>
      <c r="T44" s="1649">
        <f t="shared" si="1"/>
        <v>0</v>
      </c>
      <c r="U44" s="1649">
        <f t="shared" si="1"/>
        <v>0</v>
      </c>
      <c r="V44" s="1649">
        <f t="shared" si="1"/>
        <v>0</v>
      </c>
      <c r="W44" s="1649">
        <f t="shared" si="1"/>
        <v>0</v>
      </c>
      <c r="X44" s="1649">
        <f t="shared" si="1"/>
        <v>0</v>
      </c>
      <c r="Y44" s="1649">
        <f t="shared" si="1"/>
        <v>0</v>
      </c>
      <c r="Z44" s="1649">
        <f t="shared" si="1"/>
        <v>0</v>
      </c>
      <c r="AA44" s="1649">
        <f t="shared" si="1"/>
        <v>0</v>
      </c>
      <c r="AB44" s="1649">
        <f t="shared" si="1"/>
        <v>0</v>
      </c>
      <c r="AC44" s="1649">
        <f t="shared" si="1"/>
        <v>0</v>
      </c>
      <c r="AD44" s="1649">
        <f t="shared" si="1"/>
        <v>0</v>
      </c>
      <c r="AE44" s="1649">
        <f t="shared" si="1"/>
        <v>0</v>
      </c>
      <c r="AF44" s="1649">
        <f t="shared" si="1"/>
        <v>0</v>
      </c>
      <c r="AG44" s="1649">
        <f t="shared" si="3"/>
        <v>0</v>
      </c>
      <c r="AH44" s="1649">
        <f t="shared" si="3"/>
        <v>0</v>
      </c>
      <c r="AI44" s="1649">
        <f t="shared" si="3"/>
        <v>0</v>
      </c>
    </row>
    <row r="45" spans="1:35">
      <c r="A45" s="1640" t="s">
        <v>831</v>
      </c>
      <c r="B45" s="1645" t="s">
        <v>22</v>
      </c>
      <c r="C45" s="1660">
        <v>0</v>
      </c>
      <c r="D45" s="1661">
        <v>0</v>
      </c>
      <c r="E45" s="1661">
        <v>0</v>
      </c>
      <c r="F45" s="1661">
        <v>0</v>
      </c>
      <c r="G45" s="1661">
        <v>0</v>
      </c>
      <c r="H45" s="1661">
        <v>0</v>
      </c>
      <c r="I45" s="1661">
        <v>0</v>
      </c>
      <c r="J45" s="1661">
        <v>0</v>
      </c>
      <c r="K45" s="1661">
        <v>0</v>
      </c>
      <c r="L45" s="1661">
        <v>0</v>
      </c>
      <c r="M45" s="1661">
        <v>0</v>
      </c>
      <c r="N45" s="1661">
        <v>0</v>
      </c>
      <c r="O45" s="1662">
        <v>0</v>
      </c>
      <c r="Q45" s="1649">
        <f t="shared" si="1"/>
        <v>0</v>
      </c>
      <c r="R45" s="1649">
        <f t="shared" si="1"/>
        <v>0</v>
      </c>
      <c r="S45" s="1649">
        <f t="shared" si="1"/>
        <v>0</v>
      </c>
      <c r="T45" s="1649">
        <f t="shared" si="1"/>
        <v>0</v>
      </c>
      <c r="U45" s="1649">
        <f t="shared" si="1"/>
        <v>0</v>
      </c>
      <c r="V45" s="1649">
        <f t="shared" si="1"/>
        <v>0</v>
      </c>
      <c r="W45" s="1649">
        <f t="shared" si="1"/>
        <v>0</v>
      </c>
      <c r="X45" s="1649">
        <f t="shared" si="1"/>
        <v>0</v>
      </c>
      <c r="Y45" s="1649">
        <f t="shared" si="1"/>
        <v>0</v>
      </c>
      <c r="Z45" s="1649">
        <f t="shared" si="1"/>
        <v>0</v>
      </c>
      <c r="AA45" s="1649">
        <f t="shared" si="1"/>
        <v>0</v>
      </c>
      <c r="AB45" s="1649">
        <f t="shared" si="1"/>
        <v>0</v>
      </c>
      <c r="AC45" s="1649">
        <f t="shared" si="1"/>
        <v>0</v>
      </c>
      <c r="AD45" s="1649">
        <f t="shared" si="1"/>
        <v>0</v>
      </c>
      <c r="AE45" s="1649">
        <f t="shared" si="1"/>
        <v>0</v>
      </c>
      <c r="AF45" s="1649">
        <f t="shared" si="1"/>
        <v>0</v>
      </c>
      <c r="AG45" s="1649">
        <f t="shared" si="3"/>
        <v>0</v>
      </c>
      <c r="AH45" s="1649">
        <f t="shared" si="3"/>
        <v>0</v>
      </c>
      <c r="AI45" s="1649">
        <f t="shared" si="3"/>
        <v>0</v>
      </c>
    </row>
    <row r="46" spans="1:35">
      <c r="A46" s="1640" t="s">
        <v>889</v>
      </c>
      <c r="B46" s="1645" t="s">
        <v>885</v>
      </c>
      <c r="C46" s="1646">
        <v>204.44354999999999</v>
      </c>
      <c r="D46" s="1647">
        <v>0</v>
      </c>
      <c r="E46" s="1647">
        <v>0</v>
      </c>
      <c r="F46" s="1647">
        <v>0</v>
      </c>
      <c r="G46" s="1647">
        <v>0</v>
      </c>
      <c r="H46" s="1647">
        <v>0</v>
      </c>
      <c r="I46" s="1647">
        <v>0</v>
      </c>
      <c r="J46" s="1647">
        <v>0</v>
      </c>
      <c r="K46" s="1647">
        <v>0</v>
      </c>
      <c r="L46" s="1647">
        <v>0</v>
      </c>
      <c r="M46" s="1647">
        <v>0</v>
      </c>
      <c r="N46" s="1647">
        <v>0</v>
      </c>
      <c r="O46" s="1648">
        <v>0</v>
      </c>
      <c r="Q46" s="1649">
        <f t="shared" si="1"/>
        <v>0</v>
      </c>
      <c r="R46" s="1649">
        <f t="shared" si="1"/>
        <v>0</v>
      </c>
      <c r="S46" s="1649">
        <f t="shared" si="1"/>
        <v>0</v>
      </c>
      <c r="T46" s="1649">
        <f t="shared" si="1"/>
        <v>0</v>
      </c>
      <c r="U46" s="1649">
        <f t="shared" si="1"/>
        <v>0</v>
      </c>
      <c r="V46" s="1649">
        <f t="shared" si="1"/>
        <v>0</v>
      </c>
      <c r="W46" s="1649">
        <f t="shared" si="1"/>
        <v>0</v>
      </c>
      <c r="X46" s="1649">
        <f t="shared" si="1"/>
        <v>0</v>
      </c>
      <c r="Y46" s="1649">
        <f t="shared" si="1"/>
        <v>0</v>
      </c>
      <c r="Z46" s="1649">
        <f t="shared" si="1"/>
        <v>0</v>
      </c>
      <c r="AA46" s="1649">
        <f t="shared" si="1"/>
        <v>0</v>
      </c>
      <c r="AB46" s="1649">
        <f t="shared" si="1"/>
        <v>0</v>
      </c>
      <c r="AC46" s="1649">
        <f t="shared" si="1"/>
        <v>0</v>
      </c>
      <c r="AD46" s="1649">
        <f t="shared" si="1"/>
        <v>0</v>
      </c>
      <c r="AE46" s="1649">
        <f t="shared" si="1"/>
        <v>0</v>
      </c>
      <c r="AF46" s="1649">
        <f t="shared" si="1"/>
        <v>0</v>
      </c>
      <c r="AG46" s="1649">
        <f t="shared" si="3"/>
        <v>0</v>
      </c>
      <c r="AH46" s="1649">
        <f t="shared" si="3"/>
        <v>0</v>
      </c>
      <c r="AI46" s="1649">
        <f t="shared" si="3"/>
        <v>0</v>
      </c>
    </row>
    <row r="47" spans="1:35">
      <c r="A47" s="1640" t="s">
        <v>890</v>
      </c>
      <c r="B47" s="1645" t="s">
        <v>887</v>
      </c>
      <c r="C47" s="1646">
        <v>0</v>
      </c>
      <c r="D47" s="1647">
        <v>0</v>
      </c>
      <c r="E47" s="1647">
        <v>0</v>
      </c>
      <c r="F47" s="1647">
        <v>0</v>
      </c>
      <c r="G47" s="1647">
        <v>0</v>
      </c>
      <c r="H47" s="1647">
        <v>0</v>
      </c>
      <c r="I47" s="1647">
        <v>0</v>
      </c>
      <c r="J47" s="1647">
        <v>0</v>
      </c>
      <c r="K47" s="1647">
        <v>0</v>
      </c>
      <c r="L47" s="1647">
        <v>0</v>
      </c>
      <c r="M47" s="1647">
        <v>0</v>
      </c>
      <c r="N47" s="1647">
        <v>0</v>
      </c>
      <c r="O47" s="1648">
        <v>0</v>
      </c>
      <c r="Q47" s="1649">
        <f t="shared" si="1"/>
        <v>0</v>
      </c>
      <c r="R47" s="1649">
        <f t="shared" si="1"/>
        <v>0</v>
      </c>
      <c r="S47" s="1649">
        <f t="shared" si="1"/>
        <v>0</v>
      </c>
      <c r="T47" s="1649">
        <f t="shared" si="1"/>
        <v>0</v>
      </c>
      <c r="U47" s="1649">
        <f t="shared" si="1"/>
        <v>0</v>
      </c>
      <c r="V47" s="1649">
        <f t="shared" si="1"/>
        <v>0</v>
      </c>
      <c r="W47" s="1649">
        <f t="shared" si="1"/>
        <v>0</v>
      </c>
      <c r="X47" s="1649">
        <f t="shared" si="1"/>
        <v>0</v>
      </c>
      <c r="Y47" s="1649">
        <f t="shared" si="1"/>
        <v>0</v>
      </c>
      <c r="Z47" s="1649">
        <f t="shared" si="1"/>
        <v>0</v>
      </c>
      <c r="AA47" s="1649">
        <f t="shared" si="1"/>
        <v>0</v>
      </c>
      <c r="AB47" s="1649">
        <f t="shared" si="1"/>
        <v>0</v>
      </c>
      <c r="AC47" s="1649">
        <f t="shared" si="1"/>
        <v>0</v>
      </c>
      <c r="AD47" s="1649">
        <f t="shared" si="1"/>
        <v>0</v>
      </c>
      <c r="AE47" s="1649">
        <f t="shared" si="1"/>
        <v>0</v>
      </c>
      <c r="AF47" s="1649">
        <f t="shared" si="1"/>
        <v>0</v>
      </c>
      <c r="AG47" s="1649">
        <f t="shared" si="3"/>
        <v>0</v>
      </c>
      <c r="AH47" s="1649">
        <f t="shared" si="3"/>
        <v>0</v>
      </c>
      <c r="AI47" s="1649">
        <f t="shared" si="3"/>
        <v>0</v>
      </c>
    </row>
    <row r="48" spans="1:35">
      <c r="A48" s="1640" t="s">
        <v>831</v>
      </c>
      <c r="B48" s="1645" t="s">
        <v>891</v>
      </c>
      <c r="C48" s="1660">
        <v>204.44354999999999</v>
      </c>
      <c r="D48" s="1661">
        <v>0</v>
      </c>
      <c r="E48" s="1661">
        <v>0</v>
      </c>
      <c r="F48" s="1661">
        <v>0</v>
      </c>
      <c r="G48" s="1661">
        <v>0</v>
      </c>
      <c r="H48" s="1661">
        <v>0</v>
      </c>
      <c r="I48" s="1661">
        <v>0</v>
      </c>
      <c r="J48" s="1661">
        <v>0</v>
      </c>
      <c r="K48" s="1661">
        <v>0</v>
      </c>
      <c r="L48" s="1661">
        <v>0</v>
      </c>
      <c r="M48" s="1661">
        <v>0</v>
      </c>
      <c r="N48" s="1661">
        <v>0</v>
      </c>
      <c r="O48" s="1662">
        <v>0</v>
      </c>
      <c r="Q48" s="1649">
        <f t="shared" si="1"/>
        <v>0</v>
      </c>
      <c r="R48" s="1649">
        <f t="shared" si="1"/>
        <v>0</v>
      </c>
      <c r="S48" s="1649">
        <f t="shared" si="1"/>
        <v>0</v>
      </c>
      <c r="T48" s="1649">
        <f t="shared" si="1"/>
        <v>0</v>
      </c>
      <c r="U48" s="1649">
        <f t="shared" si="1"/>
        <v>0</v>
      </c>
      <c r="V48" s="1649">
        <f t="shared" si="1"/>
        <v>0</v>
      </c>
      <c r="W48" s="1649">
        <f t="shared" si="1"/>
        <v>0</v>
      </c>
      <c r="X48" s="1649">
        <f t="shared" si="1"/>
        <v>0</v>
      </c>
      <c r="Y48" s="1649">
        <f t="shared" si="1"/>
        <v>0</v>
      </c>
      <c r="Z48" s="1649">
        <f t="shared" si="1"/>
        <v>0</v>
      </c>
      <c r="AA48" s="1649">
        <f t="shared" si="1"/>
        <v>0</v>
      </c>
      <c r="AB48" s="1649">
        <f t="shared" si="1"/>
        <v>0</v>
      </c>
      <c r="AC48" s="1649">
        <f t="shared" si="1"/>
        <v>0</v>
      </c>
      <c r="AD48" s="1649">
        <f t="shared" si="1"/>
        <v>0</v>
      </c>
      <c r="AE48" s="1649">
        <f t="shared" si="1"/>
        <v>0</v>
      </c>
      <c r="AF48" s="1649">
        <f t="shared" si="1"/>
        <v>0</v>
      </c>
      <c r="AG48" s="1649">
        <f t="shared" si="3"/>
        <v>0</v>
      </c>
      <c r="AH48" s="1649">
        <f t="shared" si="3"/>
        <v>0</v>
      </c>
      <c r="AI48" s="1649">
        <f t="shared" si="3"/>
        <v>0</v>
      </c>
    </row>
    <row r="49" spans="1:35">
      <c r="A49" s="1663" t="s">
        <v>831</v>
      </c>
      <c r="B49" s="1664" t="s">
        <v>892</v>
      </c>
      <c r="C49" s="1665">
        <v>-2.8479999999995925E-2</v>
      </c>
      <c r="D49" s="1666">
        <v>0</v>
      </c>
      <c r="E49" s="1666">
        <v>0</v>
      </c>
      <c r="F49" s="1666">
        <v>0</v>
      </c>
      <c r="G49" s="1666">
        <v>0</v>
      </c>
      <c r="H49" s="1666">
        <v>0</v>
      </c>
      <c r="I49" s="1666">
        <v>0</v>
      </c>
      <c r="J49" s="1666">
        <v>0</v>
      </c>
      <c r="K49" s="1666">
        <v>0</v>
      </c>
      <c r="L49" s="1666">
        <v>0</v>
      </c>
      <c r="M49" s="1666">
        <v>0</v>
      </c>
      <c r="N49" s="1666">
        <v>0</v>
      </c>
      <c r="O49" s="1667">
        <v>0</v>
      </c>
      <c r="Q49" s="1649">
        <f t="shared" si="1"/>
        <v>0</v>
      </c>
      <c r="R49" s="1649">
        <f t="shared" si="1"/>
        <v>0</v>
      </c>
      <c r="S49" s="1649">
        <f t="shared" si="1"/>
        <v>0</v>
      </c>
      <c r="T49" s="1649">
        <f t="shared" si="1"/>
        <v>0</v>
      </c>
      <c r="U49" s="1649">
        <f t="shared" si="1"/>
        <v>0</v>
      </c>
      <c r="V49" s="1649">
        <f t="shared" si="1"/>
        <v>0</v>
      </c>
      <c r="W49" s="1649">
        <f t="shared" si="1"/>
        <v>0</v>
      </c>
      <c r="X49" s="1649">
        <f t="shared" si="1"/>
        <v>0</v>
      </c>
      <c r="Y49" s="1649">
        <f t="shared" si="1"/>
        <v>0</v>
      </c>
      <c r="Z49" s="1649">
        <f t="shared" si="1"/>
        <v>0</v>
      </c>
      <c r="AA49" s="1649">
        <f t="shared" si="1"/>
        <v>0</v>
      </c>
      <c r="AB49" s="1649">
        <f t="shared" si="1"/>
        <v>0</v>
      </c>
      <c r="AC49" s="1649">
        <f t="shared" si="1"/>
        <v>0</v>
      </c>
      <c r="AD49" s="1649">
        <f t="shared" si="1"/>
        <v>0</v>
      </c>
      <c r="AE49" s="1649">
        <f t="shared" si="1"/>
        <v>0</v>
      </c>
      <c r="AF49" s="1649">
        <f t="shared" si="1"/>
        <v>0</v>
      </c>
      <c r="AG49" s="1649">
        <f t="shared" si="3"/>
        <v>0</v>
      </c>
      <c r="AH49" s="1649">
        <f t="shared" si="3"/>
        <v>0</v>
      </c>
      <c r="AI49" s="1649">
        <f t="shared" si="3"/>
        <v>0</v>
      </c>
    </row>
    <row r="50" spans="1:35">
      <c r="A50" s="1663" t="s">
        <v>831</v>
      </c>
      <c r="B50" s="1664" t="s">
        <v>893</v>
      </c>
      <c r="C50" s="1665">
        <v>-4603.2283400000033</v>
      </c>
      <c r="D50" s="1666">
        <v>1724.2848600000004</v>
      </c>
      <c r="E50" s="1666">
        <v>11185.493330000001</v>
      </c>
      <c r="F50" s="1666">
        <v>37432.955689999995</v>
      </c>
      <c r="G50" s="1666">
        <v>6933.4402499999997</v>
      </c>
      <c r="H50" s="1666">
        <v>9226.9303600000003</v>
      </c>
      <c r="I50" s="1666">
        <v>8156.5674800000006</v>
      </c>
      <c r="J50" s="1666">
        <v>6795.2527499999997</v>
      </c>
      <c r="K50" s="1666">
        <v>3221.4162199999996</v>
      </c>
      <c r="L50" s="1666">
        <v>357.41126999999989</v>
      </c>
      <c r="M50" s="1666">
        <v>642.59276</v>
      </c>
      <c r="N50" s="1666">
        <v>306.97800000000001</v>
      </c>
      <c r="O50" s="1667">
        <v>83.314549999999997</v>
      </c>
      <c r="Q50" s="1649">
        <f t="shared" si="1"/>
        <v>0</v>
      </c>
      <c r="R50" s="1649">
        <f t="shared" si="1"/>
        <v>0</v>
      </c>
      <c r="S50" s="1649">
        <f t="shared" si="1"/>
        <v>0</v>
      </c>
      <c r="T50" s="1649">
        <f t="shared" si="1"/>
        <v>0</v>
      </c>
      <c r="U50" s="1649">
        <f t="shared" si="1"/>
        <v>0</v>
      </c>
      <c r="V50" s="1649">
        <f t="shared" si="1"/>
        <v>0</v>
      </c>
      <c r="W50" s="1649">
        <f t="shared" si="1"/>
        <v>0</v>
      </c>
      <c r="X50" s="1649">
        <f t="shared" si="1"/>
        <v>0</v>
      </c>
      <c r="Y50" s="1649">
        <f t="shared" si="1"/>
        <v>0</v>
      </c>
      <c r="Z50" s="1649">
        <f t="shared" si="1"/>
        <v>0</v>
      </c>
      <c r="AA50" s="1649">
        <f t="shared" si="1"/>
        <v>0</v>
      </c>
      <c r="AB50" s="1649">
        <f t="shared" si="1"/>
        <v>0</v>
      </c>
      <c r="AC50" s="1649">
        <f t="shared" si="1"/>
        <v>-1.4210854715202004E-14</v>
      </c>
      <c r="AD50" s="1649">
        <f t="shared" si="1"/>
        <v>0</v>
      </c>
      <c r="AE50" s="1649">
        <f t="shared" si="1"/>
        <v>0</v>
      </c>
      <c r="AF50" s="1649">
        <f t="shared" si="1"/>
        <v>0</v>
      </c>
      <c r="AG50" s="1649">
        <f t="shared" si="3"/>
        <v>0</v>
      </c>
      <c r="AH50" s="1649">
        <f t="shared" si="3"/>
        <v>0</v>
      </c>
      <c r="AI50" s="1649">
        <f t="shared" si="3"/>
        <v>0</v>
      </c>
    </row>
    <row r="51" spans="1:35" ht="13.5" thickBot="1">
      <c r="A51" s="1640" t="s">
        <v>831</v>
      </c>
      <c r="B51" s="1645" t="s">
        <v>894</v>
      </c>
      <c r="C51" s="1671">
        <v>8.0000000000000004E-4</v>
      </c>
      <c r="D51" s="1672">
        <v>3.2000000000000002E-3</v>
      </c>
      <c r="E51" s="1672">
        <v>7.1999999999999998E-3</v>
      </c>
      <c r="F51" s="1672">
        <v>1.43E-2</v>
      </c>
      <c r="G51" s="1672">
        <v>2.7699999999999999E-2</v>
      </c>
      <c r="H51" s="1672">
        <v>4.4900000000000002E-2</v>
      </c>
      <c r="I51" s="1672">
        <v>6.1400000000000003E-2</v>
      </c>
      <c r="J51" s="1672">
        <v>7.7100000000000002E-2</v>
      </c>
      <c r="K51" s="1672">
        <v>0.10150000000000001</v>
      </c>
      <c r="L51" s="1672">
        <v>0.1326</v>
      </c>
      <c r="M51" s="1672">
        <v>0.1784</v>
      </c>
      <c r="N51" s="1672">
        <v>0.2243</v>
      </c>
      <c r="O51" s="1673">
        <v>0.26029999999999998</v>
      </c>
      <c r="Q51" s="1649">
        <f t="shared" si="1"/>
        <v>-1.6000000000000001E-3</v>
      </c>
      <c r="R51" s="1649">
        <f t="shared" ref="R51:AC53" si="4">D51-D101-D151-D201</f>
        <v>-6.4000000000000003E-3</v>
      </c>
      <c r="S51" s="1649">
        <f t="shared" si="4"/>
        <v>-1.44E-2</v>
      </c>
      <c r="T51" s="1649">
        <f t="shared" si="4"/>
        <v>-2.86E-2</v>
      </c>
      <c r="U51" s="1649">
        <f t="shared" si="4"/>
        <v>-5.5399999999999998E-2</v>
      </c>
      <c r="V51" s="1649">
        <f t="shared" si="4"/>
        <v>-8.9800000000000005E-2</v>
      </c>
      <c r="W51" s="1649">
        <f t="shared" si="4"/>
        <v>-0.12280000000000001</v>
      </c>
      <c r="X51" s="1649">
        <f t="shared" si="4"/>
        <v>-0.1542</v>
      </c>
      <c r="Y51" s="1649">
        <f t="shared" si="4"/>
        <v>-0.20300000000000001</v>
      </c>
      <c r="Z51" s="1649">
        <f t="shared" si="4"/>
        <v>-0.26519999999999999</v>
      </c>
      <c r="AA51" s="1649">
        <f t="shared" si="4"/>
        <v>-0.35680000000000001</v>
      </c>
      <c r="AB51" s="1649">
        <f t="shared" si="4"/>
        <v>-0.4486</v>
      </c>
      <c r="AC51" s="1649"/>
      <c r="AD51" s="1649">
        <f t="shared" ref="AD51:AF53" si="5">P51-P101-P151-P201</f>
        <v>0</v>
      </c>
      <c r="AE51" s="1649">
        <f t="shared" si="5"/>
        <v>-1.6000000000000001E-3</v>
      </c>
      <c r="AF51" s="1649">
        <f t="shared" si="5"/>
        <v>-6.4000000000000003E-3</v>
      </c>
      <c r="AG51" s="1649">
        <f t="shared" si="3"/>
        <v>-1.44E-2</v>
      </c>
      <c r="AH51" s="1649">
        <f t="shared" si="3"/>
        <v>-2.86E-2</v>
      </c>
      <c r="AI51" s="1649">
        <f t="shared" si="3"/>
        <v>-5.5399999999999998E-2</v>
      </c>
    </row>
    <row r="52" spans="1:35" ht="14.25" thickTop="1" thickBot="1">
      <c r="A52" s="1663" t="s">
        <v>831</v>
      </c>
      <c r="B52" s="1674" t="s">
        <v>895</v>
      </c>
      <c r="C52" s="1675">
        <v>-3.682582671999997</v>
      </c>
      <c r="D52" s="1676">
        <v>5.5177115520000006</v>
      </c>
      <c r="E52" s="1676">
        <v>80.535551976000008</v>
      </c>
      <c r="F52" s="1676">
        <v>535.29126636699993</v>
      </c>
      <c r="G52" s="1676">
        <v>192.05629492499992</v>
      </c>
      <c r="H52" s="1676">
        <v>414.28917316400003</v>
      </c>
      <c r="I52" s="1676">
        <v>500.81324327200019</v>
      </c>
      <c r="J52" s="1676">
        <v>523.91398702499987</v>
      </c>
      <c r="K52" s="1676">
        <v>326.97374633000004</v>
      </c>
      <c r="L52" s="1676">
        <v>47.392734402000002</v>
      </c>
      <c r="M52" s="1676">
        <v>114.638548384</v>
      </c>
      <c r="N52" s="1676">
        <v>68.855165400000004</v>
      </c>
      <c r="O52" s="1677">
        <v>21.686777364999998</v>
      </c>
      <c r="Q52" s="1649">
        <f t="shared" ref="Q52:Q53" si="6">C52-C102-C152-C202</f>
        <v>0</v>
      </c>
      <c r="R52" s="1649">
        <f t="shared" si="4"/>
        <v>0</v>
      </c>
      <c r="S52" s="1649">
        <f t="shared" si="4"/>
        <v>0</v>
      </c>
      <c r="T52" s="1649">
        <f t="shared" si="4"/>
        <v>0</v>
      </c>
      <c r="U52" s="1649">
        <f t="shared" si="4"/>
        <v>0</v>
      </c>
      <c r="V52" s="1649">
        <f t="shared" si="4"/>
        <v>0</v>
      </c>
      <c r="W52" s="1649">
        <f t="shared" si="4"/>
        <v>0</v>
      </c>
      <c r="X52" s="1649">
        <f t="shared" si="4"/>
        <v>0</v>
      </c>
      <c r="Y52" s="1649">
        <f t="shared" si="4"/>
        <v>0</v>
      </c>
      <c r="Z52" s="1649">
        <f t="shared" si="4"/>
        <v>0</v>
      </c>
      <c r="AA52" s="1649">
        <f t="shared" si="4"/>
        <v>0</v>
      </c>
      <c r="AB52" s="1649">
        <f t="shared" si="4"/>
        <v>0</v>
      </c>
      <c r="AC52" s="1649">
        <f t="shared" si="4"/>
        <v>0</v>
      </c>
      <c r="AD52" s="1649">
        <f t="shared" si="5"/>
        <v>0</v>
      </c>
      <c r="AE52" s="1649">
        <f t="shared" si="5"/>
        <v>0</v>
      </c>
      <c r="AF52" s="1649">
        <f t="shared" si="5"/>
        <v>0</v>
      </c>
      <c r="AG52" s="1649">
        <f t="shared" si="3"/>
        <v>0</v>
      </c>
      <c r="AH52" s="1649">
        <f t="shared" si="3"/>
        <v>0</v>
      </c>
      <c r="AI52" s="1649">
        <f t="shared" si="3"/>
        <v>0</v>
      </c>
    </row>
    <row r="53" spans="1:35" ht="14.25" thickTop="1" thickBot="1">
      <c r="A53" s="1678" t="s">
        <v>831</v>
      </c>
      <c r="B53" s="1679" t="s">
        <v>896</v>
      </c>
      <c r="C53" s="1680">
        <v>0</v>
      </c>
      <c r="D53" s="1681">
        <v>0</v>
      </c>
      <c r="E53" s="1681">
        <v>0</v>
      </c>
      <c r="F53" s="1681">
        <v>0</v>
      </c>
      <c r="G53" s="1681">
        <v>0</v>
      </c>
      <c r="H53" s="1681">
        <v>0</v>
      </c>
      <c r="I53" s="1681">
        <v>0</v>
      </c>
      <c r="J53" s="1681">
        <v>0</v>
      </c>
      <c r="K53" s="1681">
        <v>0</v>
      </c>
      <c r="L53" s="1681">
        <v>0</v>
      </c>
      <c r="M53" s="1681">
        <v>7.9709873624682077E-4</v>
      </c>
      <c r="N53" s="1682">
        <v>2828.2816174899999</v>
      </c>
      <c r="O53" s="1683">
        <v>0</v>
      </c>
      <c r="Q53" s="1649">
        <f t="shared" si="6"/>
        <v>0</v>
      </c>
      <c r="R53" s="1649">
        <f t="shared" si="4"/>
        <v>0</v>
      </c>
      <c r="S53" s="1649">
        <f t="shared" si="4"/>
        <v>0</v>
      </c>
      <c r="T53" s="1649">
        <f t="shared" si="4"/>
        <v>0</v>
      </c>
      <c r="U53" s="1649">
        <f t="shared" si="4"/>
        <v>0</v>
      </c>
      <c r="V53" s="1649">
        <f t="shared" si="4"/>
        <v>0</v>
      </c>
      <c r="W53" s="1649">
        <f t="shared" si="4"/>
        <v>0</v>
      </c>
      <c r="X53" s="1649">
        <f t="shared" si="4"/>
        <v>0</v>
      </c>
      <c r="Y53" s="1649">
        <f t="shared" si="4"/>
        <v>0</v>
      </c>
      <c r="Z53" s="1649">
        <f t="shared" si="4"/>
        <v>0</v>
      </c>
      <c r="AA53" s="1649">
        <f t="shared" si="4"/>
        <v>0</v>
      </c>
      <c r="AB53" s="1649">
        <f t="shared" si="4"/>
        <v>0</v>
      </c>
      <c r="AC53" s="1649">
        <f t="shared" si="4"/>
        <v>0</v>
      </c>
      <c r="AD53" s="1649">
        <f t="shared" si="5"/>
        <v>0</v>
      </c>
      <c r="AE53" s="1649">
        <f t="shared" si="5"/>
        <v>0</v>
      </c>
      <c r="AF53" s="1649">
        <f t="shared" si="5"/>
        <v>0</v>
      </c>
      <c r="AG53" s="1649">
        <f t="shared" si="3"/>
        <v>0</v>
      </c>
      <c r="AH53" s="1649">
        <f t="shared" si="3"/>
        <v>0</v>
      </c>
      <c r="AI53" s="1649">
        <f t="shared" si="3"/>
        <v>0</v>
      </c>
    </row>
    <row r="54" spans="1:35" ht="23.25" customHeight="1" thickTop="1" thickBot="1">
      <c r="A54" s="2384" t="s">
        <v>897</v>
      </c>
      <c r="B54" s="2385"/>
      <c r="C54" s="2385"/>
      <c r="D54" s="2385"/>
      <c r="E54" s="2385"/>
      <c r="F54" s="2385"/>
      <c r="G54" s="2385"/>
      <c r="H54" s="2385"/>
      <c r="I54" s="2385"/>
      <c r="J54" s="2385"/>
      <c r="K54" s="2385"/>
      <c r="L54" s="2385"/>
      <c r="M54" s="2385"/>
      <c r="N54" s="2385"/>
      <c r="O54" s="2386"/>
    </row>
    <row r="55" spans="1:35" ht="9.75" customHeight="1" thickTop="1">
      <c r="A55" s="2387"/>
      <c r="B55" s="2389" t="s">
        <v>816</v>
      </c>
      <c r="C55" s="2391" t="s">
        <v>817</v>
      </c>
      <c r="D55" s="2392"/>
      <c r="E55" s="2392"/>
      <c r="F55" s="2392"/>
      <c r="G55" s="2392"/>
      <c r="H55" s="2392"/>
      <c r="I55" s="2392"/>
      <c r="J55" s="2392"/>
      <c r="K55" s="2392"/>
      <c r="L55" s="2392"/>
      <c r="M55" s="2392"/>
      <c r="N55" s="2392"/>
      <c r="O55" s="2393"/>
    </row>
    <row r="56" spans="1:35" ht="26.25" thickBot="1">
      <c r="A56" s="2388"/>
      <c r="B56" s="2390"/>
      <c r="C56" s="1632" t="s">
        <v>818</v>
      </c>
      <c r="D56" s="1633" t="s">
        <v>819</v>
      </c>
      <c r="E56" s="1633" t="s">
        <v>820</v>
      </c>
      <c r="F56" s="1633" t="s">
        <v>821</v>
      </c>
      <c r="G56" s="1633" t="s">
        <v>822</v>
      </c>
      <c r="H56" s="1633" t="s">
        <v>823</v>
      </c>
      <c r="I56" s="1633" t="s">
        <v>824</v>
      </c>
      <c r="J56" s="1633" t="s">
        <v>825</v>
      </c>
      <c r="K56" s="1633" t="s">
        <v>826</v>
      </c>
      <c r="L56" s="1633" t="s">
        <v>827</v>
      </c>
      <c r="M56" s="1633" t="s">
        <v>828</v>
      </c>
      <c r="N56" s="1633" t="s">
        <v>829</v>
      </c>
      <c r="O56" s="1634" t="s">
        <v>830</v>
      </c>
    </row>
    <row r="57" spans="1:35" ht="13.5" thickTop="1">
      <c r="A57" s="1635" t="s">
        <v>831</v>
      </c>
      <c r="B57" s="1636" t="s">
        <v>832</v>
      </c>
      <c r="C57" s="1637"/>
      <c r="D57" s="1638"/>
      <c r="E57" s="1638"/>
      <c r="F57" s="1638"/>
      <c r="G57" s="1638"/>
      <c r="H57" s="1638"/>
      <c r="I57" s="1638"/>
      <c r="J57" s="1638"/>
      <c r="K57" s="1638"/>
      <c r="L57" s="1638"/>
      <c r="M57" s="1638"/>
      <c r="N57" s="1638"/>
      <c r="O57" s="1639"/>
    </row>
    <row r="58" spans="1:35">
      <c r="A58" s="1640" t="s">
        <v>831</v>
      </c>
      <c r="B58" s="1641" t="s">
        <v>21</v>
      </c>
      <c r="C58" s="1642"/>
      <c r="D58" s="1643"/>
      <c r="E58" s="1643"/>
      <c r="F58" s="1643"/>
      <c r="G58" s="1643"/>
      <c r="H58" s="1643"/>
      <c r="I58" s="1643"/>
      <c r="J58" s="1643"/>
      <c r="K58" s="1643"/>
      <c r="L58" s="1643"/>
      <c r="M58" s="1643"/>
      <c r="N58" s="1643"/>
      <c r="O58" s="1644"/>
    </row>
    <row r="59" spans="1:35">
      <c r="A59" s="1640" t="s">
        <v>833</v>
      </c>
      <c r="B59" s="1645" t="s">
        <v>834</v>
      </c>
      <c r="C59" s="1646">
        <v>40.758220000000001</v>
      </c>
      <c r="D59" s="1647">
        <v>0</v>
      </c>
      <c r="E59" s="1647">
        <v>0</v>
      </c>
      <c r="F59" s="1647">
        <v>0</v>
      </c>
      <c r="G59" s="1647">
        <v>0</v>
      </c>
      <c r="H59" s="1647">
        <v>0</v>
      </c>
      <c r="I59" s="1647">
        <v>0</v>
      </c>
      <c r="J59" s="1647">
        <v>0</v>
      </c>
      <c r="K59" s="1647">
        <v>0</v>
      </c>
      <c r="L59" s="1647">
        <v>0</v>
      </c>
      <c r="M59" s="1647">
        <v>0</v>
      </c>
      <c r="N59" s="1647">
        <v>0</v>
      </c>
      <c r="O59" s="1648">
        <v>0</v>
      </c>
    </row>
    <row r="60" spans="1:35">
      <c r="A60" s="1640" t="s">
        <v>835</v>
      </c>
      <c r="B60" s="1645" t="s">
        <v>705</v>
      </c>
      <c r="C60" s="1646">
        <v>21.139220000000002</v>
      </c>
      <c r="D60" s="1647">
        <v>0</v>
      </c>
      <c r="E60" s="1647">
        <v>0</v>
      </c>
      <c r="F60" s="1647">
        <v>0</v>
      </c>
      <c r="G60" s="1647">
        <v>0</v>
      </c>
      <c r="H60" s="1647">
        <v>0</v>
      </c>
      <c r="I60" s="1647">
        <v>0</v>
      </c>
      <c r="J60" s="1647">
        <v>0</v>
      </c>
      <c r="K60" s="1647">
        <v>0</v>
      </c>
      <c r="L60" s="1647">
        <v>0</v>
      </c>
      <c r="M60" s="1647">
        <v>0</v>
      </c>
      <c r="N60" s="1647">
        <v>0</v>
      </c>
      <c r="O60" s="1648">
        <v>0</v>
      </c>
    </row>
    <row r="61" spans="1:35">
      <c r="A61" s="1640" t="s">
        <v>836</v>
      </c>
      <c r="B61" s="1645" t="s">
        <v>837</v>
      </c>
      <c r="C61" s="1646">
        <v>19.619</v>
      </c>
      <c r="D61" s="1647">
        <v>0</v>
      </c>
      <c r="E61" s="1647">
        <v>0</v>
      </c>
      <c r="F61" s="1647">
        <v>0</v>
      </c>
      <c r="G61" s="1647">
        <v>0</v>
      </c>
      <c r="H61" s="1647">
        <v>0</v>
      </c>
      <c r="I61" s="1647">
        <v>0</v>
      </c>
      <c r="J61" s="1647">
        <v>0</v>
      </c>
      <c r="K61" s="1647">
        <v>0</v>
      </c>
      <c r="L61" s="1647">
        <v>0</v>
      </c>
      <c r="M61" s="1647">
        <v>0</v>
      </c>
      <c r="N61" s="1647">
        <v>0</v>
      </c>
      <c r="O61" s="1648">
        <v>0</v>
      </c>
    </row>
    <row r="62" spans="1:35" ht="25.5">
      <c r="A62" s="1640" t="s">
        <v>838</v>
      </c>
      <c r="B62" s="1645" t="s">
        <v>839</v>
      </c>
      <c r="C62" s="1646">
        <v>0</v>
      </c>
      <c r="D62" s="1647">
        <v>0</v>
      </c>
      <c r="E62" s="1647">
        <v>0</v>
      </c>
      <c r="F62" s="1647">
        <v>0</v>
      </c>
      <c r="G62" s="1647">
        <v>0</v>
      </c>
      <c r="H62" s="1647">
        <v>0</v>
      </c>
      <c r="I62" s="1647">
        <v>0</v>
      </c>
      <c r="J62" s="1647">
        <v>0</v>
      </c>
      <c r="K62" s="1647">
        <v>0</v>
      </c>
      <c r="L62" s="1647">
        <v>0</v>
      </c>
      <c r="M62" s="1647">
        <v>0</v>
      </c>
      <c r="N62" s="1647">
        <v>0</v>
      </c>
      <c r="O62" s="1648">
        <v>0</v>
      </c>
    </row>
    <row r="63" spans="1:35">
      <c r="A63" s="1640" t="s">
        <v>840</v>
      </c>
      <c r="B63" s="1645" t="s">
        <v>841</v>
      </c>
      <c r="C63" s="1646">
        <v>0</v>
      </c>
      <c r="D63" s="1647">
        <v>0</v>
      </c>
      <c r="E63" s="1647">
        <v>0</v>
      </c>
      <c r="F63" s="1647">
        <v>0</v>
      </c>
      <c r="G63" s="1647">
        <v>0</v>
      </c>
      <c r="H63" s="1647">
        <v>0</v>
      </c>
      <c r="I63" s="1647">
        <v>0</v>
      </c>
      <c r="J63" s="1647">
        <v>0</v>
      </c>
      <c r="K63" s="1647">
        <v>0</v>
      </c>
      <c r="L63" s="1647">
        <v>0</v>
      </c>
      <c r="M63" s="1647">
        <v>0</v>
      </c>
      <c r="N63" s="1647">
        <v>0</v>
      </c>
      <c r="O63" s="1648">
        <v>0</v>
      </c>
    </row>
    <row r="64" spans="1:35" ht="25.5">
      <c r="A64" s="1640" t="s">
        <v>842</v>
      </c>
      <c r="B64" s="1645" t="s">
        <v>843</v>
      </c>
      <c r="C64" s="1646">
        <v>0</v>
      </c>
      <c r="D64" s="1647">
        <v>0</v>
      </c>
      <c r="E64" s="1647">
        <v>0</v>
      </c>
      <c r="F64" s="1647">
        <v>0</v>
      </c>
      <c r="G64" s="1647">
        <v>0</v>
      </c>
      <c r="H64" s="1647">
        <v>0</v>
      </c>
      <c r="I64" s="1647">
        <v>0</v>
      </c>
      <c r="J64" s="1647">
        <v>0</v>
      </c>
      <c r="K64" s="1647">
        <v>0</v>
      </c>
      <c r="L64" s="1647">
        <v>0</v>
      </c>
      <c r="M64" s="1647">
        <v>0</v>
      </c>
      <c r="N64" s="1647">
        <v>0</v>
      </c>
      <c r="O64" s="1648">
        <v>0</v>
      </c>
    </row>
    <row r="65" spans="1:15">
      <c r="A65" s="1640" t="s">
        <v>844</v>
      </c>
      <c r="B65" s="1645" t="s">
        <v>845</v>
      </c>
      <c r="C65" s="1646">
        <v>0</v>
      </c>
      <c r="D65" s="1647">
        <v>0</v>
      </c>
      <c r="E65" s="1647">
        <v>0</v>
      </c>
      <c r="F65" s="1647">
        <v>0</v>
      </c>
      <c r="G65" s="1647">
        <v>0</v>
      </c>
      <c r="H65" s="1647">
        <v>0</v>
      </c>
      <c r="I65" s="1647">
        <v>0</v>
      </c>
      <c r="J65" s="1647">
        <v>0</v>
      </c>
      <c r="K65" s="1647">
        <v>0</v>
      </c>
      <c r="L65" s="1647">
        <v>0</v>
      </c>
      <c r="M65" s="1647">
        <v>0</v>
      </c>
      <c r="N65" s="1647">
        <v>0</v>
      </c>
      <c r="O65" s="1648">
        <v>0</v>
      </c>
    </row>
    <row r="66" spans="1:15">
      <c r="A66" s="1640" t="s">
        <v>846</v>
      </c>
      <c r="B66" s="1650" t="s">
        <v>847</v>
      </c>
      <c r="C66" s="1646">
        <v>9248.5517100000015</v>
      </c>
      <c r="D66" s="1647">
        <v>11714.551600000001</v>
      </c>
      <c r="E66" s="1647">
        <v>30283.103660000004</v>
      </c>
      <c r="F66" s="1647">
        <v>51927.063000000002</v>
      </c>
      <c r="G66" s="1647">
        <v>11754.117080000002</v>
      </c>
      <c r="H66" s="1647">
        <v>4810.3131100000001</v>
      </c>
      <c r="I66" s="1647">
        <v>5040.0534900000002</v>
      </c>
      <c r="J66" s="1647">
        <v>2010.5177299999998</v>
      </c>
      <c r="K66" s="1647">
        <v>620.43313999999987</v>
      </c>
      <c r="L66" s="1647">
        <v>275.76381000000003</v>
      </c>
      <c r="M66" s="1647">
        <v>137.01479999999998</v>
      </c>
      <c r="N66" s="1647">
        <v>23.730599999999999</v>
      </c>
      <c r="O66" s="1648">
        <v>8.0910799999999998</v>
      </c>
    </row>
    <row r="67" spans="1:15">
      <c r="A67" s="1640" t="s">
        <v>848</v>
      </c>
      <c r="B67" s="1650" t="s">
        <v>849</v>
      </c>
      <c r="C67" s="1646">
        <v>8949.8925299999992</v>
      </c>
      <c r="D67" s="1647">
        <v>10919.211130000002</v>
      </c>
      <c r="E67" s="1647">
        <v>28152.990360000003</v>
      </c>
      <c r="F67" s="1647">
        <v>51326.561529999999</v>
      </c>
      <c r="G67" s="1647">
        <v>11409.579960000001</v>
      </c>
      <c r="H67" s="1647">
        <v>4560.5643300000011</v>
      </c>
      <c r="I67" s="1647">
        <v>4911.8642599999994</v>
      </c>
      <c r="J67" s="1647">
        <v>2003.14393</v>
      </c>
      <c r="K67" s="1647">
        <v>578.24641999999994</v>
      </c>
      <c r="L67" s="1647">
        <v>274.49335000000002</v>
      </c>
      <c r="M67" s="1647">
        <v>135.49778000000001</v>
      </c>
      <c r="N67" s="1647">
        <v>21.921230000000001</v>
      </c>
      <c r="O67" s="1648">
        <v>7.5837599999999989</v>
      </c>
    </row>
    <row r="68" spans="1:15">
      <c r="A68" s="1640" t="s">
        <v>850</v>
      </c>
      <c r="B68" s="1650" t="s">
        <v>851</v>
      </c>
      <c r="C68" s="1646">
        <v>298.65917999999999</v>
      </c>
      <c r="D68" s="1647">
        <v>795.34046999999998</v>
      </c>
      <c r="E68" s="1647">
        <v>2130.1133</v>
      </c>
      <c r="F68" s="1647">
        <v>600.50146999999993</v>
      </c>
      <c r="G68" s="1647">
        <v>344.53712000000002</v>
      </c>
      <c r="H68" s="1647">
        <v>249.74878000000001</v>
      </c>
      <c r="I68" s="1647">
        <v>128.18923000000001</v>
      </c>
      <c r="J68" s="1647">
        <v>7.373800000000001</v>
      </c>
      <c r="K68" s="1647">
        <v>42.186719999999994</v>
      </c>
      <c r="L68" s="1647">
        <v>1.2704600000000001</v>
      </c>
      <c r="M68" s="1647">
        <v>1.51702</v>
      </c>
      <c r="N68" s="1647">
        <v>1.8093699999999999</v>
      </c>
      <c r="O68" s="1648">
        <v>0.5073200000000001</v>
      </c>
    </row>
    <row r="69" spans="1:15">
      <c r="A69" s="1640" t="s">
        <v>852</v>
      </c>
      <c r="B69" s="1645" t="s">
        <v>853</v>
      </c>
      <c r="C69" s="1646">
        <v>0</v>
      </c>
      <c r="D69" s="1647">
        <v>0</v>
      </c>
      <c r="E69" s="1647">
        <v>0</v>
      </c>
      <c r="F69" s="1647">
        <v>0</v>
      </c>
      <c r="G69" s="1647">
        <v>0</v>
      </c>
      <c r="H69" s="1647">
        <v>0</v>
      </c>
      <c r="I69" s="1647">
        <v>0</v>
      </c>
      <c r="J69" s="1647">
        <v>0</v>
      </c>
      <c r="K69" s="1647">
        <v>0</v>
      </c>
      <c r="L69" s="1647">
        <v>0</v>
      </c>
      <c r="M69" s="1647">
        <v>0</v>
      </c>
      <c r="N69" s="1647">
        <v>0</v>
      </c>
      <c r="O69" s="1648">
        <v>0</v>
      </c>
    </row>
    <row r="70" spans="1:15" ht="51">
      <c r="A70" s="1640" t="s">
        <v>854</v>
      </c>
      <c r="B70" s="1645" t="s">
        <v>855</v>
      </c>
      <c r="C70" s="1646">
        <v>0</v>
      </c>
      <c r="D70" s="1647">
        <v>0</v>
      </c>
      <c r="E70" s="1647">
        <v>0</v>
      </c>
      <c r="F70" s="1647">
        <v>0</v>
      </c>
      <c r="G70" s="1647">
        <v>0</v>
      </c>
      <c r="H70" s="1647">
        <v>0</v>
      </c>
      <c r="I70" s="1647">
        <v>0</v>
      </c>
      <c r="J70" s="1647">
        <v>0</v>
      </c>
      <c r="K70" s="1647">
        <v>0</v>
      </c>
      <c r="L70" s="1647">
        <v>0</v>
      </c>
      <c r="M70" s="1647">
        <v>0</v>
      </c>
      <c r="N70" s="1647">
        <v>0</v>
      </c>
      <c r="O70" s="1648">
        <v>0</v>
      </c>
    </row>
    <row r="71" spans="1:15" ht="38.25">
      <c r="A71" s="1640" t="s">
        <v>856</v>
      </c>
      <c r="B71" s="1645" t="s">
        <v>857</v>
      </c>
      <c r="C71" s="1646">
        <v>0</v>
      </c>
      <c r="D71" s="1647">
        <v>0</v>
      </c>
      <c r="E71" s="1647">
        <v>0</v>
      </c>
      <c r="F71" s="1647">
        <v>0</v>
      </c>
      <c r="G71" s="1647">
        <v>0</v>
      </c>
      <c r="H71" s="1647">
        <v>0</v>
      </c>
      <c r="I71" s="1647">
        <v>0</v>
      </c>
      <c r="J71" s="1647">
        <v>0</v>
      </c>
      <c r="K71" s="1647">
        <v>0</v>
      </c>
      <c r="L71" s="1647">
        <v>0</v>
      </c>
      <c r="M71" s="1647">
        <v>0</v>
      </c>
      <c r="N71" s="1647">
        <v>0</v>
      </c>
      <c r="O71" s="1648">
        <v>0</v>
      </c>
    </row>
    <row r="72" spans="1:15" ht="38.25">
      <c r="A72" s="1640" t="s">
        <v>858</v>
      </c>
      <c r="B72" s="1645" t="s">
        <v>859</v>
      </c>
      <c r="C72" s="1646">
        <v>0</v>
      </c>
      <c r="D72" s="1647">
        <v>0</v>
      </c>
      <c r="E72" s="1647">
        <v>0</v>
      </c>
      <c r="F72" s="1647">
        <v>0</v>
      </c>
      <c r="G72" s="1647">
        <v>0</v>
      </c>
      <c r="H72" s="1647">
        <v>0</v>
      </c>
      <c r="I72" s="1647">
        <v>0</v>
      </c>
      <c r="J72" s="1647">
        <v>0</v>
      </c>
      <c r="K72" s="1647">
        <v>0</v>
      </c>
      <c r="L72" s="1647">
        <v>0</v>
      </c>
      <c r="M72" s="1647">
        <v>0</v>
      </c>
      <c r="N72" s="1647">
        <v>0</v>
      </c>
      <c r="O72" s="1648">
        <v>0</v>
      </c>
    </row>
    <row r="73" spans="1:15">
      <c r="A73" s="1640" t="s">
        <v>860</v>
      </c>
      <c r="B73" s="1645" t="s">
        <v>861</v>
      </c>
      <c r="C73" s="1646">
        <v>0</v>
      </c>
      <c r="D73" s="1647">
        <v>0</v>
      </c>
      <c r="E73" s="1647">
        <v>0</v>
      </c>
      <c r="F73" s="1647">
        <v>0</v>
      </c>
      <c r="G73" s="1647">
        <v>0</v>
      </c>
      <c r="H73" s="1647">
        <v>0</v>
      </c>
      <c r="I73" s="1647">
        <v>0</v>
      </c>
      <c r="J73" s="1647">
        <v>0</v>
      </c>
      <c r="K73" s="1647">
        <v>0</v>
      </c>
      <c r="L73" s="1647">
        <v>0</v>
      </c>
      <c r="M73" s="1647">
        <v>0</v>
      </c>
      <c r="N73" s="1647">
        <v>0</v>
      </c>
      <c r="O73" s="1648">
        <v>0</v>
      </c>
    </row>
    <row r="74" spans="1:15">
      <c r="A74" s="1640" t="s">
        <v>831</v>
      </c>
      <c r="B74" s="1645" t="s">
        <v>862</v>
      </c>
      <c r="C74" s="1660">
        <v>9289.3099300000013</v>
      </c>
      <c r="D74" s="1661">
        <v>11714.551600000001</v>
      </c>
      <c r="E74" s="1661">
        <v>30283.103660000004</v>
      </c>
      <c r="F74" s="1661">
        <v>51927.063000000002</v>
      </c>
      <c r="G74" s="1661">
        <v>11754.117080000002</v>
      </c>
      <c r="H74" s="1661">
        <v>4810.3131100000001</v>
      </c>
      <c r="I74" s="1661">
        <v>5040.0534900000002</v>
      </c>
      <c r="J74" s="1661">
        <v>2010.5177299999998</v>
      </c>
      <c r="K74" s="1661">
        <v>620.43313999999987</v>
      </c>
      <c r="L74" s="1661">
        <v>275.76381000000003</v>
      </c>
      <c r="M74" s="1661">
        <v>137.01479999999998</v>
      </c>
      <c r="N74" s="1661">
        <v>23.730599999999999</v>
      </c>
      <c r="O74" s="1662">
        <v>8.0910799999999998</v>
      </c>
    </row>
    <row r="75" spans="1:15">
      <c r="A75" s="1640" t="s">
        <v>831</v>
      </c>
      <c r="B75" s="1641" t="s">
        <v>22</v>
      </c>
      <c r="C75" s="1657">
        <v>0</v>
      </c>
      <c r="D75" s="1658">
        <v>0</v>
      </c>
      <c r="E75" s="1658">
        <v>0</v>
      </c>
      <c r="F75" s="1658">
        <v>0</v>
      </c>
      <c r="G75" s="1658">
        <v>0</v>
      </c>
      <c r="H75" s="1658">
        <v>0</v>
      </c>
      <c r="I75" s="1658">
        <v>0</v>
      </c>
      <c r="J75" s="1658">
        <v>0</v>
      </c>
      <c r="K75" s="1658">
        <v>0</v>
      </c>
      <c r="L75" s="1658">
        <v>0</v>
      </c>
      <c r="M75" s="1658">
        <v>0</v>
      </c>
      <c r="N75" s="1658">
        <v>0</v>
      </c>
      <c r="O75" s="1659">
        <v>0</v>
      </c>
    </row>
    <row r="76" spans="1:15">
      <c r="A76" s="1640" t="s">
        <v>863</v>
      </c>
      <c r="B76" s="1645" t="s">
        <v>864</v>
      </c>
      <c r="C76" s="1646">
        <v>84773.582760000005</v>
      </c>
      <c r="D76" s="1647">
        <v>0</v>
      </c>
      <c r="E76" s="1647">
        <v>3.0000000000000001E-3</v>
      </c>
      <c r="F76" s="1647">
        <v>3.8</v>
      </c>
      <c r="G76" s="1647">
        <v>0</v>
      </c>
      <c r="H76" s="1647">
        <v>0</v>
      </c>
      <c r="I76" s="1647">
        <v>0</v>
      </c>
      <c r="J76" s="1647">
        <v>0</v>
      </c>
      <c r="K76" s="1647">
        <v>0</v>
      </c>
      <c r="L76" s="1647">
        <v>0</v>
      </c>
      <c r="M76" s="1647">
        <v>0</v>
      </c>
      <c r="N76" s="1647">
        <v>0</v>
      </c>
      <c r="O76" s="1648">
        <v>0</v>
      </c>
    </row>
    <row r="77" spans="1:15">
      <c r="A77" s="1640" t="s">
        <v>865</v>
      </c>
      <c r="B77" s="1645" t="s">
        <v>705</v>
      </c>
      <c r="C77" s="1646">
        <v>69799.529880000016</v>
      </c>
      <c r="D77" s="1647">
        <v>0</v>
      </c>
      <c r="E77" s="1647">
        <v>3.0000000000000001E-3</v>
      </c>
      <c r="F77" s="1647">
        <v>3.8</v>
      </c>
      <c r="G77" s="1647">
        <v>0</v>
      </c>
      <c r="H77" s="1647">
        <v>0</v>
      </c>
      <c r="I77" s="1647">
        <v>0</v>
      </c>
      <c r="J77" s="1647">
        <v>0</v>
      </c>
      <c r="K77" s="1647">
        <v>0</v>
      </c>
      <c r="L77" s="1647">
        <v>0</v>
      </c>
      <c r="M77" s="1647">
        <v>0</v>
      </c>
      <c r="N77" s="1647">
        <v>0</v>
      </c>
      <c r="O77" s="1648">
        <v>0</v>
      </c>
    </row>
    <row r="78" spans="1:15">
      <c r="A78" s="1640" t="s">
        <v>866</v>
      </c>
      <c r="B78" s="1645" t="s">
        <v>837</v>
      </c>
      <c r="C78" s="1646">
        <v>14974.052880000001</v>
      </c>
      <c r="D78" s="1647">
        <v>0</v>
      </c>
      <c r="E78" s="1647">
        <v>0</v>
      </c>
      <c r="F78" s="1647">
        <v>0</v>
      </c>
      <c r="G78" s="1647">
        <v>0</v>
      </c>
      <c r="H78" s="1647">
        <v>0</v>
      </c>
      <c r="I78" s="1647">
        <v>0</v>
      </c>
      <c r="J78" s="1647">
        <v>0</v>
      </c>
      <c r="K78" s="1647">
        <v>0</v>
      </c>
      <c r="L78" s="1647">
        <v>0</v>
      </c>
      <c r="M78" s="1647">
        <v>0</v>
      </c>
      <c r="N78" s="1647">
        <v>0</v>
      </c>
      <c r="O78" s="1648">
        <v>0</v>
      </c>
    </row>
    <row r="79" spans="1:15">
      <c r="A79" s="1640" t="s">
        <v>867</v>
      </c>
      <c r="B79" s="1645" t="s">
        <v>841</v>
      </c>
      <c r="C79" s="1646">
        <v>9374.7778600000001</v>
      </c>
      <c r="D79" s="1647">
        <v>19623.490989999998</v>
      </c>
      <c r="E79" s="1647">
        <v>35979.09777</v>
      </c>
      <c r="F79" s="1647">
        <v>14301.241839999999</v>
      </c>
      <c r="G79" s="1647">
        <v>4034.46785</v>
      </c>
      <c r="H79" s="1647">
        <v>355.38933000000003</v>
      </c>
      <c r="I79" s="1647">
        <v>149.44457</v>
      </c>
      <c r="J79" s="1647">
        <v>21.364260000000002</v>
      </c>
      <c r="K79" s="1647">
        <v>3.6269699999999996</v>
      </c>
      <c r="L79" s="1647">
        <v>12.039279999999998</v>
      </c>
      <c r="M79" s="1647">
        <v>1.0180499999999999</v>
      </c>
      <c r="N79" s="1647">
        <v>0</v>
      </c>
      <c r="O79" s="1648">
        <v>0</v>
      </c>
    </row>
    <row r="80" spans="1:15">
      <c r="A80" s="1640" t="s">
        <v>868</v>
      </c>
      <c r="B80" s="1645" t="s">
        <v>869</v>
      </c>
      <c r="C80" s="1646">
        <v>9303.5604599999988</v>
      </c>
      <c r="D80" s="1647">
        <v>17255.18619</v>
      </c>
      <c r="E80" s="1647">
        <v>35502.595340000007</v>
      </c>
      <c r="F80" s="1647">
        <v>13990.589639999997</v>
      </c>
      <c r="G80" s="1647">
        <v>3624.89192</v>
      </c>
      <c r="H80" s="1647">
        <v>323.37450999999999</v>
      </c>
      <c r="I80" s="1647">
        <v>148.46448000000001</v>
      </c>
      <c r="J80" s="1647">
        <v>14.511039999999999</v>
      </c>
      <c r="K80" s="1647">
        <v>3.6269699999999996</v>
      </c>
      <c r="L80" s="1647">
        <v>12.039279999999998</v>
      </c>
      <c r="M80" s="1647">
        <v>1.0180499999999999</v>
      </c>
      <c r="N80" s="1647">
        <v>0</v>
      </c>
      <c r="O80" s="1648">
        <v>0</v>
      </c>
    </row>
    <row r="81" spans="1:15">
      <c r="A81" s="1640" t="s">
        <v>870</v>
      </c>
      <c r="B81" s="1645" t="s">
        <v>845</v>
      </c>
      <c r="C81" s="1646">
        <v>71.217399999999998</v>
      </c>
      <c r="D81" s="1647">
        <v>2368.3047999999999</v>
      </c>
      <c r="E81" s="1647">
        <v>476.50243</v>
      </c>
      <c r="F81" s="1647">
        <v>310.65219999999994</v>
      </c>
      <c r="G81" s="1647">
        <v>409.57592999999997</v>
      </c>
      <c r="H81" s="1647">
        <v>32.01482</v>
      </c>
      <c r="I81" s="1647">
        <v>0.98009000000000002</v>
      </c>
      <c r="J81" s="1647">
        <v>6.8532200000000003</v>
      </c>
      <c r="K81" s="1647">
        <v>0</v>
      </c>
      <c r="L81" s="1647">
        <v>0</v>
      </c>
      <c r="M81" s="1647">
        <v>0</v>
      </c>
      <c r="N81" s="1647">
        <v>0</v>
      </c>
      <c r="O81" s="1648">
        <v>0</v>
      </c>
    </row>
    <row r="82" spans="1:15">
      <c r="A82" s="1640" t="s">
        <v>871</v>
      </c>
      <c r="B82" s="1645" t="s">
        <v>712</v>
      </c>
      <c r="C82" s="1646">
        <v>4.59</v>
      </c>
      <c r="D82" s="1647">
        <v>51.731999999999999</v>
      </c>
      <c r="E82" s="1647">
        <v>0</v>
      </c>
      <c r="F82" s="1647">
        <v>0</v>
      </c>
      <c r="G82" s="1647">
        <v>0</v>
      </c>
      <c r="H82" s="1647">
        <v>0</v>
      </c>
      <c r="I82" s="1647">
        <v>0</v>
      </c>
      <c r="J82" s="1647">
        <v>0</v>
      </c>
      <c r="K82" s="1647">
        <v>0</v>
      </c>
      <c r="L82" s="1647">
        <v>0</v>
      </c>
      <c r="M82" s="1647">
        <v>0</v>
      </c>
      <c r="N82" s="1647">
        <v>0</v>
      </c>
      <c r="O82" s="1648">
        <v>0</v>
      </c>
    </row>
    <row r="83" spans="1:15">
      <c r="A83" s="1640" t="s">
        <v>872</v>
      </c>
      <c r="B83" s="1645" t="s">
        <v>873</v>
      </c>
      <c r="C83" s="1646">
        <v>4.59</v>
      </c>
      <c r="D83" s="1647">
        <v>51.731999999999999</v>
      </c>
      <c r="E83" s="1647">
        <v>0</v>
      </c>
      <c r="F83" s="1647">
        <v>0</v>
      </c>
      <c r="G83" s="1647">
        <v>0</v>
      </c>
      <c r="H83" s="1647">
        <v>0</v>
      </c>
      <c r="I83" s="1647">
        <v>0</v>
      </c>
      <c r="J83" s="1647">
        <v>0</v>
      </c>
      <c r="K83" s="1647">
        <v>0</v>
      </c>
      <c r="L83" s="1647">
        <v>0</v>
      </c>
      <c r="M83" s="1647">
        <v>0</v>
      </c>
      <c r="N83" s="1647">
        <v>0</v>
      </c>
      <c r="O83" s="1648">
        <v>0</v>
      </c>
    </row>
    <row r="84" spans="1:15">
      <c r="A84" s="1640" t="s">
        <v>874</v>
      </c>
      <c r="B84" s="1645" t="s">
        <v>851</v>
      </c>
      <c r="C84" s="1646">
        <v>0</v>
      </c>
      <c r="D84" s="1647">
        <v>0</v>
      </c>
      <c r="E84" s="1647">
        <v>0</v>
      </c>
      <c r="F84" s="1647">
        <v>0</v>
      </c>
      <c r="G84" s="1647">
        <v>0</v>
      </c>
      <c r="H84" s="1647">
        <v>0</v>
      </c>
      <c r="I84" s="1647">
        <v>0</v>
      </c>
      <c r="J84" s="1647">
        <v>0</v>
      </c>
      <c r="K84" s="1647">
        <v>0</v>
      </c>
      <c r="L84" s="1647">
        <v>0</v>
      </c>
      <c r="M84" s="1647">
        <v>0</v>
      </c>
      <c r="N84" s="1647">
        <v>0</v>
      </c>
      <c r="O84" s="1648">
        <v>0</v>
      </c>
    </row>
    <row r="85" spans="1:15">
      <c r="A85" s="1640" t="s">
        <v>875</v>
      </c>
      <c r="B85" s="1645" t="s">
        <v>876</v>
      </c>
      <c r="C85" s="1646">
        <v>0</v>
      </c>
      <c r="D85" s="1647">
        <v>0</v>
      </c>
      <c r="E85" s="1647">
        <v>0</v>
      </c>
      <c r="F85" s="1647">
        <v>0</v>
      </c>
      <c r="G85" s="1647">
        <v>0</v>
      </c>
      <c r="H85" s="1647">
        <v>0</v>
      </c>
      <c r="I85" s="1647">
        <v>0</v>
      </c>
      <c r="J85" s="1647">
        <v>0</v>
      </c>
      <c r="K85" s="1647">
        <v>0</v>
      </c>
      <c r="L85" s="1647">
        <v>0</v>
      </c>
      <c r="M85" s="1647">
        <v>0</v>
      </c>
      <c r="N85" s="1647">
        <v>0</v>
      </c>
      <c r="O85" s="1648">
        <v>0</v>
      </c>
    </row>
    <row r="86" spans="1:15">
      <c r="A86" s="1640" t="s">
        <v>877</v>
      </c>
      <c r="B86" s="1645" t="s">
        <v>878</v>
      </c>
      <c r="C86" s="1646">
        <v>0</v>
      </c>
      <c r="D86" s="1647">
        <v>0</v>
      </c>
      <c r="E86" s="1647">
        <v>0</v>
      </c>
      <c r="F86" s="1647">
        <v>0</v>
      </c>
      <c r="G86" s="1647">
        <v>0</v>
      </c>
      <c r="H86" s="1647">
        <v>0</v>
      </c>
      <c r="I86" s="1647">
        <v>0</v>
      </c>
      <c r="J86" s="1647">
        <v>0</v>
      </c>
      <c r="K86" s="1647">
        <v>0</v>
      </c>
      <c r="L86" s="1647">
        <v>0</v>
      </c>
      <c r="M86" s="1647">
        <v>0</v>
      </c>
      <c r="N86" s="1647">
        <v>0</v>
      </c>
      <c r="O86" s="1648">
        <v>0</v>
      </c>
    </row>
    <row r="87" spans="1:15">
      <c r="A87" s="1640" t="s">
        <v>879</v>
      </c>
      <c r="B87" s="1645" t="s">
        <v>880</v>
      </c>
      <c r="C87" s="1646">
        <v>0</v>
      </c>
      <c r="D87" s="1647">
        <v>0</v>
      </c>
      <c r="E87" s="1647">
        <v>0</v>
      </c>
      <c r="F87" s="1647">
        <v>0</v>
      </c>
      <c r="G87" s="1647">
        <v>0</v>
      </c>
      <c r="H87" s="1647">
        <v>0</v>
      </c>
      <c r="I87" s="1647">
        <v>0</v>
      </c>
      <c r="J87" s="1647">
        <v>0</v>
      </c>
      <c r="K87" s="1647">
        <v>0</v>
      </c>
      <c r="L87" s="1647">
        <v>0</v>
      </c>
      <c r="M87" s="1647">
        <v>0</v>
      </c>
      <c r="N87" s="1647">
        <v>0</v>
      </c>
      <c r="O87" s="1648">
        <v>0</v>
      </c>
    </row>
    <row r="88" spans="1:15">
      <c r="A88" s="1640" t="s">
        <v>831</v>
      </c>
      <c r="B88" s="1645" t="s">
        <v>881</v>
      </c>
      <c r="C88" s="1660">
        <v>94152.950620000003</v>
      </c>
      <c r="D88" s="1661">
        <v>19675.222989999998</v>
      </c>
      <c r="E88" s="1661">
        <v>35979.100770000005</v>
      </c>
      <c r="F88" s="1661">
        <v>14305.041839999998</v>
      </c>
      <c r="G88" s="1661">
        <v>4034.46785</v>
      </c>
      <c r="H88" s="1661">
        <v>355.38933000000003</v>
      </c>
      <c r="I88" s="1661">
        <v>149.44457</v>
      </c>
      <c r="J88" s="1661">
        <v>21.364260000000002</v>
      </c>
      <c r="K88" s="1661">
        <v>3.6269699999999996</v>
      </c>
      <c r="L88" s="1661">
        <v>12.039279999999998</v>
      </c>
      <c r="M88" s="1661">
        <v>1.0180499999999999</v>
      </c>
      <c r="N88" s="1661">
        <v>0</v>
      </c>
      <c r="O88" s="1662">
        <v>0</v>
      </c>
    </row>
    <row r="89" spans="1:15">
      <c r="A89" s="1663" t="s">
        <v>831</v>
      </c>
      <c r="B89" s="1664" t="s">
        <v>882</v>
      </c>
      <c r="C89" s="1665">
        <v>-84863.64069</v>
      </c>
      <c r="D89" s="1666">
        <v>-7960.6713899999995</v>
      </c>
      <c r="E89" s="1666">
        <v>-5695.9971099999993</v>
      </c>
      <c r="F89" s="1666">
        <v>37622.021159999997</v>
      </c>
      <c r="G89" s="1666">
        <v>7719.6492299999982</v>
      </c>
      <c r="H89" s="1666">
        <v>4454.9237800000001</v>
      </c>
      <c r="I89" s="1666">
        <v>4890.6089199999997</v>
      </c>
      <c r="J89" s="1666">
        <v>1989.1534699999997</v>
      </c>
      <c r="K89" s="1666">
        <v>616.80616999999995</v>
      </c>
      <c r="L89" s="1666">
        <v>263.72453000000002</v>
      </c>
      <c r="M89" s="1666">
        <v>135.99674999999999</v>
      </c>
      <c r="N89" s="1666">
        <v>23.730599999999999</v>
      </c>
      <c r="O89" s="1667">
        <v>8.0910799999999998</v>
      </c>
    </row>
    <row r="90" spans="1:15">
      <c r="A90" s="1640" t="s">
        <v>831</v>
      </c>
      <c r="B90" s="1641" t="s">
        <v>883</v>
      </c>
      <c r="C90" s="1668">
        <v>0</v>
      </c>
      <c r="D90" s="1669">
        <v>0</v>
      </c>
      <c r="E90" s="1669">
        <v>0</v>
      </c>
      <c r="F90" s="1669">
        <v>0</v>
      </c>
      <c r="G90" s="1669">
        <v>0</v>
      </c>
      <c r="H90" s="1669">
        <v>0</v>
      </c>
      <c r="I90" s="1669">
        <v>0</v>
      </c>
      <c r="J90" s="1669">
        <v>0</v>
      </c>
      <c r="K90" s="1669">
        <v>0</v>
      </c>
      <c r="L90" s="1669">
        <v>0</v>
      </c>
      <c r="M90" s="1669">
        <v>0</v>
      </c>
      <c r="N90" s="1669">
        <v>0</v>
      </c>
      <c r="O90" s="1670">
        <v>0</v>
      </c>
    </row>
    <row r="91" spans="1:15">
      <c r="A91" s="1640" t="s">
        <v>831</v>
      </c>
      <c r="B91" s="1645" t="s">
        <v>21</v>
      </c>
      <c r="C91" s="1642">
        <v>0</v>
      </c>
      <c r="D91" s="1643">
        <v>0</v>
      </c>
      <c r="E91" s="1643">
        <v>0</v>
      </c>
      <c r="F91" s="1643">
        <v>0</v>
      </c>
      <c r="G91" s="1643">
        <v>0</v>
      </c>
      <c r="H91" s="1643">
        <v>0</v>
      </c>
      <c r="I91" s="1643">
        <v>0</v>
      </c>
      <c r="J91" s="1643">
        <v>0</v>
      </c>
      <c r="K91" s="1643">
        <v>0</v>
      </c>
      <c r="L91" s="1643">
        <v>0</v>
      </c>
      <c r="M91" s="1643">
        <v>0</v>
      </c>
      <c r="N91" s="1643">
        <v>0</v>
      </c>
      <c r="O91" s="1644">
        <v>0</v>
      </c>
    </row>
    <row r="92" spans="1:15">
      <c r="A92" s="1640" t="s">
        <v>884</v>
      </c>
      <c r="B92" s="1645" t="s">
        <v>885</v>
      </c>
      <c r="C92" s="1646">
        <v>0</v>
      </c>
      <c r="D92" s="1647">
        <v>0</v>
      </c>
      <c r="E92" s="1647">
        <v>0</v>
      </c>
      <c r="F92" s="1647">
        <v>0</v>
      </c>
      <c r="G92" s="1647">
        <v>0</v>
      </c>
      <c r="H92" s="1647">
        <v>0</v>
      </c>
      <c r="I92" s="1647">
        <v>0</v>
      </c>
      <c r="J92" s="1647">
        <v>0</v>
      </c>
      <c r="K92" s="1647">
        <v>0</v>
      </c>
      <c r="L92" s="1647">
        <v>0</v>
      </c>
      <c r="M92" s="1647">
        <v>0</v>
      </c>
      <c r="N92" s="1647">
        <v>0</v>
      </c>
      <c r="O92" s="1648">
        <v>0</v>
      </c>
    </row>
    <row r="93" spans="1:15">
      <c r="A93" s="1640" t="s">
        <v>886</v>
      </c>
      <c r="B93" s="1645" t="s">
        <v>887</v>
      </c>
      <c r="C93" s="1646">
        <v>0</v>
      </c>
      <c r="D93" s="1647">
        <v>0</v>
      </c>
      <c r="E93" s="1647">
        <v>0</v>
      </c>
      <c r="F93" s="1647">
        <v>0</v>
      </c>
      <c r="G93" s="1647">
        <v>0</v>
      </c>
      <c r="H93" s="1647">
        <v>0</v>
      </c>
      <c r="I93" s="1647">
        <v>0</v>
      </c>
      <c r="J93" s="1647">
        <v>0</v>
      </c>
      <c r="K93" s="1647">
        <v>0</v>
      </c>
      <c r="L93" s="1647">
        <v>0</v>
      </c>
      <c r="M93" s="1647">
        <v>0</v>
      </c>
      <c r="N93" s="1647">
        <v>0</v>
      </c>
      <c r="O93" s="1648">
        <v>0</v>
      </c>
    </row>
    <row r="94" spans="1:15">
      <c r="A94" s="1640" t="s">
        <v>831</v>
      </c>
      <c r="B94" s="1645" t="s">
        <v>888</v>
      </c>
      <c r="C94" s="1660">
        <v>0</v>
      </c>
      <c r="D94" s="1661">
        <v>0</v>
      </c>
      <c r="E94" s="1661">
        <v>0</v>
      </c>
      <c r="F94" s="1661">
        <v>0</v>
      </c>
      <c r="G94" s="1661">
        <v>0</v>
      </c>
      <c r="H94" s="1661">
        <v>0</v>
      </c>
      <c r="I94" s="1661">
        <v>0</v>
      </c>
      <c r="J94" s="1661">
        <v>0</v>
      </c>
      <c r="K94" s="1661">
        <v>0</v>
      </c>
      <c r="L94" s="1661">
        <v>0</v>
      </c>
      <c r="M94" s="1661">
        <v>0</v>
      </c>
      <c r="N94" s="1661">
        <v>0</v>
      </c>
      <c r="O94" s="1662">
        <v>0</v>
      </c>
    </row>
    <row r="95" spans="1:15">
      <c r="A95" s="1640" t="s">
        <v>831</v>
      </c>
      <c r="B95" s="1645" t="s">
        <v>22</v>
      </c>
      <c r="C95" s="1660">
        <v>0</v>
      </c>
      <c r="D95" s="1661">
        <v>0</v>
      </c>
      <c r="E95" s="1661">
        <v>0</v>
      </c>
      <c r="F95" s="1661">
        <v>0</v>
      </c>
      <c r="G95" s="1661">
        <v>0</v>
      </c>
      <c r="H95" s="1661">
        <v>0</v>
      </c>
      <c r="I95" s="1661">
        <v>0</v>
      </c>
      <c r="J95" s="1661">
        <v>0</v>
      </c>
      <c r="K95" s="1661">
        <v>0</v>
      </c>
      <c r="L95" s="1661">
        <v>0</v>
      </c>
      <c r="M95" s="1661">
        <v>0</v>
      </c>
      <c r="N95" s="1661">
        <v>0</v>
      </c>
      <c r="O95" s="1662">
        <v>0</v>
      </c>
    </row>
    <row r="96" spans="1:15">
      <c r="A96" s="1640" t="s">
        <v>889</v>
      </c>
      <c r="B96" s="1645" t="s">
        <v>885</v>
      </c>
      <c r="C96" s="1646">
        <v>0</v>
      </c>
      <c r="D96" s="1647">
        <v>0</v>
      </c>
      <c r="E96" s="1647">
        <v>0</v>
      </c>
      <c r="F96" s="1647">
        <v>0</v>
      </c>
      <c r="G96" s="1647">
        <v>0</v>
      </c>
      <c r="H96" s="1647">
        <v>0</v>
      </c>
      <c r="I96" s="1647">
        <v>0</v>
      </c>
      <c r="J96" s="1647">
        <v>0</v>
      </c>
      <c r="K96" s="1647">
        <v>0</v>
      </c>
      <c r="L96" s="1647">
        <v>0</v>
      </c>
      <c r="M96" s="1647">
        <v>0</v>
      </c>
      <c r="N96" s="1647">
        <v>0</v>
      </c>
      <c r="O96" s="1648">
        <v>0</v>
      </c>
    </row>
    <row r="97" spans="1:15">
      <c r="A97" s="1640" t="s">
        <v>890</v>
      </c>
      <c r="B97" s="1645" t="s">
        <v>887</v>
      </c>
      <c r="C97" s="1646">
        <v>0</v>
      </c>
      <c r="D97" s="1647">
        <v>0</v>
      </c>
      <c r="E97" s="1647">
        <v>0</v>
      </c>
      <c r="F97" s="1647">
        <v>0</v>
      </c>
      <c r="G97" s="1647">
        <v>0</v>
      </c>
      <c r="H97" s="1647">
        <v>0</v>
      </c>
      <c r="I97" s="1647">
        <v>0</v>
      </c>
      <c r="J97" s="1647">
        <v>0</v>
      </c>
      <c r="K97" s="1647">
        <v>0</v>
      </c>
      <c r="L97" s="1647">
        <v>0</v>
      </c>
      <c r="M97" s="1647">
        <v>0</v>
      </c>
      <c r="N97" s="1647">
        <v>0</v>
      </c>
      <c r="O97" s="1648">
        <v>0</v>
      </c>
    </row>
    <row r="98" spans="1:15">
      <c r="A98" s="1640" t="s">
        <v>831</v>
      </c>
      <c r="B98" s="1645" t="s">
        <v>891</v>
      </c>
      <c r="C98" s="1660">
        <v>0</v>
      </c>
      <c r="D98" s="1661">
        <v>0</v>
      </c>
      <c r="E98" s="1661">
        <v>0</v>
      </c>
      <c r="F98" s="1661">
        <v>0</v>
      </c>
      <c r="G98" s="1661">
        <v>0</v>
      </c>
      <c r="H98" s="1661">
        <v>0</v>
      </c>
      <c r="I98" s="1661">
        <v>0</v>
      </c>
      <c r="J98" s="1661">
        <v>0</v>
      </c>
      <c r="K98" s="1661">
        <v>0</v>
      </c>
      <c r="L98" s="1661">
        <v>0</v>
      </c>
      <c r="M98" s="1661">
        <v>0</v>
      </c>
      <c r="N98" s="1661">
        <v>0</v>
      </c>
      <c r="O98" s="1662">
        <v>0</v>
      </c>
    </row>
    <row r="99" spans="1:15">
      <c r="A99" s="1663" t="s">
        <v>831</v>
      </c>
      <c r="B99" s="1664" t="s">
        <v>892</v>
      </c>
      <c r="C99" s="1665">
        <v>0</v>
      </c>
      <c r="D99" s="1666">
        <v>0</v>
      </c>
      <c r="E99" s="1666">
        <v>0</v>
      </c>
      <c r="F99" s="1666">
        <v>0</v>
      </c>
      <c r="G99" s="1666">
        <v>0</v>
      </c>
      <c r="H99" s="1666">
        <v>0</v>
      </c>
      <c r="I99" s="1666">
        <v>0</v>
      </c>
      <c r="J99" s="1666">
        <v>0</v>
      </c>
      <c r="K99" s="1666">
        <v>0</v>
      </c>
      <c r="L99" s="1666">
        <v>0</v>
      </c>
      <c r="M99" s="1666">
        <v>0</v>
      </c>
      <c r="N99" s="1666">
        <v>0</v>
      </c>
      <c r="O99" s="1667">
        <v>0</v>
      </c>
    </row>
    <row r="100" spans="1:15">
      <c r="A100" s="1663" t="s">
        <v>831</v>
      </c>
      <c r="B100" s="1664" t="s">
        <v>893</v>
      </c>
      <c r="C100" s="1665">
        <v>-84863.64069</v>
      </c>
      <c r="D100" s="1666">
        <v>-7960.6713899999995</v>
      </c>
      <c r="E100" s="1666">
        <v>-5695.9971099999993</v>
      </c>
      <c r="F100" s="1666">
        <v>37622.021159999997</v>
      </c>
      <c r="G100" s="1666">
        <v>7719.6492299999982</v>
      </c>
      <c r="H100" s="1666">
        <v>4454.9237800000001</v>
      </c>
      <c r="I100" s="1666">
        <v>4890.6089199999997</v>
      </c>
      <c r="J100" s="1666">
        <v>1989.1534699999997</v>
      </c>
      <c r="K100" s="1666">
        <v>616.80616999999995</v>
      </c>
      <c r="L100" s="1666">
        <v>263.72453000000002</v>
      </c>
      <c r="M100" s="1666">
        <v>135.99674999999999</v>
      </c>
      <c r="N100" s="1666">
        <v>23.730599999999999</v>
      </c>
      <c r="O100" s="1667">
        <v>8.0910799999999998</v>
      </c>
    </row>
    <row r="101" spans="1:15" ht="13.5" thickBot="1">
      <c r="A101" s="1640" t="s">
        <v>831</v>
      </c>
      <c r="B101" s="1645" t="s">
        <v>894</v>
      </c>
      <c r="C101" s="1671">
        <v>8.0000000000000004E-4</v>
      </c>
      <c r="D101" s="1672">
        <v>3.2000000000000002E-3</v>
      </c>
      <c r="E101" s="1672">
        <v>7.1999999999999998E-3</v>
      </c>
      <c r="F101" s="1672">
        <v>1.43E-2</v>
      </c>
      <c r="G101" s="1672">
        <v>2.7699999999999999E-2</v>
      </c>
      <c r="H101" s="1672">
        <v>4.4900000000000002E-2</v>
      </c>
      <c r="I101" s="1672">
        <v>6.1400000000000003E-2</v>
      </c>
      <c r="J101" s="1672">
        <v>7.7100000000000002E-2</v>
      </c>
      <c r="K101" s="1672">
        <v>0.10150000000000001</v>
      </c>
      <c r="L101" s="1672">
        <v>0.1326</v>
      </c>
      <c r="M101" s="1672">
        <v>0.1784</v>
      </c>
      <c r="N101" s="1672">
        <v>0.2243</v>
      </c>
      <c r="O101" s="1673">
        <v>0.26029999999999998</v>
      </c>
    </row>
    <row r="102" spans="1:15" ht="14.25" thickTop="1" thickBot="1">
      <c r="A102" s="1663" t="s">
        <v>831</v>
      </c>
      <c r="B102" s="1674" t="s">
        <v>895</v>
      </c>
      <c r="C102" s="1675">
        <v>-67.890912551999989</v>
      </c>
      <c r="D102" s="1676">
        <v>-25.474148448000001</v>
      </c>
      <c r="E102" s="1676">
        <v>-41.011179191999993</v>
      </c>
      <c r="F102" s="1676">
        <v>537.99490258799995</v>
      </c>
      <c r="G102" s="1676">
        <v>213.83428367099995</v>
      </c>
      <c r="H102" s="1676">
        <v>200.02607772200003</v>
      </c>
      <c r="I102" s="1676">
        <v>300.28338768800012</v>
      </c>
      <c r="J102" s="1676">
        <v>153.363732537</v>
      </c>
      <c r="K102" s="1676">
        <v>62.605826255000004</v>
      </c>
      <c r="L102" s="1676">
        <v>34.969872678000002</v>
      </c>
      <c r="M102" s="1676">
        <v>24.261820199999999</v>
      </c>
      <c r="N102" s="1676">
        <v>5.3227735800000007</v>
      </c>
      <c r="O102" s="1677">
        <v>2.1061081239999999</v>
      </c>
    </row>
    <row r="103" spans="1:15" ht="14.25" thickTop="1" thickBot="1">
      <c r="A103" s="1678" t="s">
        <v>831</v>
      </c>
      <c r="B103" s="1679" t="s">
        <v>896</v>
      </c>
      <c r="C103" s="1680">
        <v>0</v>
      </c>
      <c r="D103" s="1681">
        <v>0</v>
      </c>
      <c r="E103" s="1681">
        <v>0</v>
      </c>
      <c r="F103" s="1681">
        <v>0</v>
      </c>
      <c r="G103" s="1681">
        <v>0</v>
      </c>
      <c r="H103" s="1681">
        <v>0</v>
      </c>
      <c r="I103" s="1681">
        <v>0</v>
      </c>
      <c r="J103" s="1681">
        <v>0</v>
      </c>
      <c r="K103" s="1681">
        <v>0</v>
      </c>
      <c r="L103" s="1681">
        <v>0</v>
      </c>
      <c r="M103" s="1681">
        <v>0</v>
      </c>
      <c r="N103" s="1682">
        <v>1400.3925448510001</v>
      </c>
      <c r="O103" s="1683">
        <v>0</v>
      </c>
    </row>
    <row r="104" spans="1:15" ht="18" customHeight="1" thickTop="1" thickBot="1">
      <c r="A104" s="2384" t="s">
        <v>898</v>
      </c>
      <c r="B104" s="2385"/>
      <c r="C104" s="2385"/>
      <c r="D104" s="2385"/>
      <c r="E104" s="2385"/>
      <c r="F104" s="2385"/>
      <c r="G104" s="2385"/>
      <c r="H104" s="2385"/>
      <c r="I104" s="2385"/>
      <c r="J104" s="2385"/>
      <c r="K104" s="2385"/>
      <c r="L104" s="2385"/>
      <c r="M104" s="2385"/>
      <c r="N104" s="2385"/>
      <c r="O104" s="2386"/>
    </row>
    <row r="105" spans="1:15" ht="11.25" customHeight="1" thickTop="1">
      <c r="A105" s="2387"/>
      <c r="B105" s="2389" t="s">
        <v>816</v>
      </c>
      <c r="C105" s="2391" t="s">
        <v>817</v>
      </c>
      <c r="D105" s="2392"/>
      <c r="E105" s="2392"/>
      <c r="F105" s="2392"/>
      <c r="G105" s="2392"/>
      <c r="H105" s="2392"/>
      <c r="I105" s="2392"/>
      <c r="J105" s="2392"/>
      <c r="K105" s="2392"/>
      <c r="L105" s="2392"/>
      <c r="M105" s="2392"/>
      <c r="N105" s="2392"/>
      <c r="O105" s="2393"/>
    </row>
    <row r="106" spans="1:15" ht="26.25" thickBot="1">
      <c r="A106" s="2388"/>
      <c r="B106" s="2390"/>
      <c r="C106" s="1632" t="s">
        <v>818</v>
      </c>
      <c r="D106" s="1633" t="s">
        <v>819</v>
      </c>
      <c r="E106" s="1633" t="s">
        <v>820</v>
      </c>
      <c r="F106" s="1633" t="s">
        <v>821</v>
      </c>
      <c r="G106" s="1633" t="s">
        <v>822</v>
      </c>
      <c r="H106" s="1633" t="s">
        <v>823</v>
      </c>
      <c r="I106" s="1633" t="s">
        <v>824</v>
      </c>
      <c r="J106" s="1633" t="s">
        <v>825</v>
      </c>
      <c r="K106" s="1633" t="s">
        <v>826</v>
      </c>
      <c r="L106" s="1633" t="s">
        <v>827</v>
      </c>
      <c r="M106" s="1633" t="s">
        <v>828</v>
      </c>
      <c r="N106" s="1633" t="s">
        <v>829</v>
      </c>
      <c r="O106" s="1634" t="s">
        <v>830</v>
      </c>
    </row>
    <row r="107" spans="1:15" ht="13.5" thickTop="1">
      <c r="A107" s="1635" t="s">
        <v>831</v>
      </c>
      <c r="B107" s="1636" t="s">
        <v>832</v>
      </c>
      <c r="C107" s="1637"/>
      <c r="D107" s="1638"/>
      <c r="E107" s="1638"/>
      <c r="F107" s="1638"/>
      <c r="G107" s="1638"/>
      <c r="H107" s="1638"/>
      <c r="I107" s="1638"/>
      <c r="J107" s="1638"/>
      <c r="K107" s="1638"/>
      <c r="L107" s="1638"/>
      <c r="M107" s="1638"/>
      <c r="N107" s="1638"/>
      <c r="O107" s="1639"/>
    </row>
    <row r="108" spans="1:15">
      <c r="A108" s="1640" t="s">
        <v>831</v>
      </c>
      <c r="B108" s="1641" t="s">
        <v>21</v>
      </c>
      <c r="C108" s="1642"/>
      <c r="D108" s="1643"/>
      <c r="E108" s="1643"/>
      <c r="F108" s="1643"/>
      <c r="G108" s="1643"/>
      <c r="H108" s="1643"/>
      <c r="I108" s="1643"/>
      <c r="J108" s="1643"/>
      <c r="K108" s="1643"/>
      <c r="L108" s="1643"/>
      <c r="M108" s="1643"/>
      <c r="N108" s="1643"/>
      <c r="O108" s="1644"/>
    </row>
    <row r="109" spans="1:15">
      <c r="A109" s="1640" t="s">
        <v>833</v>
      </c>
      <c r="B109" s="1645" t="s">
        <v>834</v>
      </c>
      <c r="C109" s="1646">
        <v>1974.90733</v>
      </c>
      <c r="D109" s="1647">
        <v>0</v>
      </c>
      <c r="E109" s="1647">
        <v>0</v>
      </c>
      <c r="F109" s="1647">
        <v>0</v>
      </c>
      <c r="G109" s="1647">
        <v>0</v>
      </c>
      <c r="H109" s="1647">
        <v>0</v>
      </c>
      <c r="I109" s="1647">
        <v>0</v>
      </c>
      <c r="J109" s="1647">
        <v>0</v>
      </c>
      <c r="K109" s="1647">
        <v>0</v>
      </c>
      <c r="L109" s="1647">
        <v>0</v>
      </c>
      <c r="M109" s="1647">
        <v>0</v>
      </c>
      <c r="N109" s="1647">
        <v>0</v>
      </c>
      <c r="O109" s="1648">
        <v>0</v>
      </c>
    </row>
    <row r="110" spans="1:15">
      <c r="A110" s="1640" t="s">
        <v>835</v>
      </c>
      <c r="B110" s="1645" t="s">
        <v>705</v>
      </c>
      <c r="C110" s="1646">
        <v>1856.1581299999998</v>
      </c>
      <c r="D110" s="1647">
        <v>0</v>
      </c>
      <c r="E110" s="1647">
        <v>0</v>
      </c>
      <c r="F110" s="1647">
        <v>0</v>
      </c>
      <c r="G110" s="1647">
        <v>0</v>
      </c>
      <c r="H110" s="1647">
        <v>0</v>
      </c>
      <c r="I110" s="1647">
        <v>0</v>
      </c>
      <c r="J110" s="1647">
        <v>0</v>
      </c>
      <c r="K110" s="1647">
        <v>0</v>
      </c>
      <c r="L110" s="1647">
        <v>0</v>
      </c>
      <c r="M110" s="1647">
        <v>0</v>
      </c>
      <c r="N110" s="1647">
        <v>0</v>
      </c>
      <c r="O110" s="1648">
        <v>0</v>
      </c>
    </row>
    <row r="111" spans="1:15">
      <c r="A111" s="1640" t="s">
        <v>836</v>
      </c>
      <c r="B111" s="1645" t="s">
        <v>837</v>
      </c>
      <c r="C111" s="1646">
        <v>118.7492</v>
      </c>
      <c r="D111" s="1647">
        <v>0</v>
      </c>
      <c r="E111" s="1647">
        <v>0</v>
      </c>
      <c r="F111" s="1647">
        <v>0</v>
      </c>
      <c r="G111" s="1647">
        <v>0</v>
      </c>
      <c r="H111" s="1647">
        <v>0</v>
      </c>
      <c r="I111" s="1647">
        <v>0</v>
      </c>
      <c r="J111" s="1647">
        <v>0</v>
      </c>
      <c r="K111" s="1647">
        <v>0</v>
      </c>
      <c r="L111" s="1647">
        <v>0</v>
      </c>
      <c r="M111" s="1647">
        <v>0</v>
      </c>
      <c r="N111" s="1647">
        <v>0</v>
      </c>
      <c r="O111" s="1648">
        <v>0</v>
      </c>
    </row>
    <row r="112" spans="1:15" ht="25.5">
      <c r="A112" s="1640" t="s">
        <v>838</v>
      </c>
      <c r="B112" s="1645" t="s">
        <v>839</v>
      </c>
      <c r="C112" s="1646">
        <v>12.0474</v>
      </c>
      <c r="D112" s="1647">
        <v>0</v>
      </c>
      <c r="E112" s="1647">
        <v>0</v>
      </c>
      <c r="F112" s="1647">
        <v>0</v>
      </c>
      <c r="G112" s="1647">
        <v>0</v>
      </c>
      <c r="H112" s="1647">
        <v>0</v>
      </c>
      <c r="I112" s="1647">
        <v>0</v>
      </c>
      <c r="J112" s="1647">
        <v>0</v>
      </c>
      <c r="K112" s="1647">
        <v>0</v>
      </c>
      <c r="L112" s="1647">
        <v>0</v>
      </c>
      <c r="M112" s="1647">
        <v>0</v>
      </c>
      <c r="N112" s="1647">
        <v>0</v>
      </c>
      <c r="O112" s="1648">
        <v>0</v>
      </c>
    </row>
    <row r="113" spans="1:15">
      <c r="A113" s="1640" t="s">
        <v>840</v>
      </c>
      <c r="B113" s="1645" t="s">
        <v>841</v>
      </c>
      <c r="C113" s="1646">
        <v>32192.490009999998</v>
      </c>
      <c r="D113" s="1647">
        <v>9798.8860199999999</v>
      </c>
      <c r="E113" s="1647">
        <v>0</v>
      </c>
      <c r="F113" s="1647">
        <v>30.747</v>
      </c>
      <c r="G113" s="1647">
        <v>0</v>
      </c>
      <c r="H113" s="1647">
        <v>0</v>
      </c>
      <c r="I113" s="1647">
        <v>0</v>
      </c>
      <c r="J113" s="1647">
        <v>0</v>
      </c>
      <c r="K113" s="1647">
        <v>0</v>
      </c>
      <c r="L113" s="1647">
        <v>0</v>
      </c>
      <c r="M113" s="1647">
        <v>0</v>
      </c>
      <c r="N113" s="1647">
        <v>0</v>
      </c>
      <c r="O113" s="1648">
        <v>0</v>
      </c>
    </row>
    <row r="114" spans="1:15" ht="25.5">
      <c r="A114" s="1640" t="s">
        <v>842</v>
      </c>
      <c r="B114" s="1645" t="s">
        <v>843</v>
      </c>
      <c r="C114" s="1646">
        <v>9360.9649600000012</v>
      </c>
      <c r="D114" s="1647">
        <v>0</v>
      </c>
      <c r="E114" s="1647">
        <v>0</v>
      </c>
      <c r="F114" s="1647">
        <v>0</v>
      </c>
      <c r="G114" s="1647">
        <v>0</v>
      </c>
      <c r="H114" s="1647">
        <v>0</v>
      </c>
      <c r="I114" s="1647">
        <v>0</v>
      </c>
      <c r="J114" s="1647">
        <v>0</v>
      </c>
      <c r="K114" s="1647">
        <v>0</v>
      </c>
      <c r="L114" s="1647">
        <v>0</v>
      </c>
      <c r="M114" s="1647">
        <v>0</v>
      </c>
      <c r="N114" s="1647">
        <v>0</v>
      </c>
      <c r="O114" s="1648">
        <v>0</v>
      </c>
    </row>
    <row r="115" spans="1:15">
      <c r="A115" s="1640" t="s">
        <v>844</v>
      </c>
      <c r="B115" s="1645" t="s">
        <v>845</v>
      </c>
      <c r="C115" s="1646">
        <v>22831.52505</v>
      </c>
      <c r="D115" s="1647">
        <v>9798.8860199999999</v>
      </c>
      <c r="E115" s="1647">
        <v>0</v>
      </c>
      <c r="F115" s="1647">
        <v>30.747</v>
      </c>
      <c r="G115" s="1647">
        <v>0</v>
      </c>
      <c r="H115" s="1647">
        <v>0</v>
      </c>
      <c r="I115" s="1647">
        <v>0</v>
      </c>
      <c r="J115" s="1647">
        <v>0</v>
      </c>
      <c r="K115" s="1647">
        <v>0</v>
      </c>
      <c r="L115" s="1647">
        <v>0</v>
      </c>
      <c r="M115" s="1647">
        <v>0</v>
      </c>
      <c r="N115" s="1647">
        <v>0</v>
      </c>
      <c r="O115" s="1648">
        <v>0</v>
      </c>
    </row>
    <row r="116" spans="1:15">
      <c r="A116" s="1640" t="s">
        <v>846</v>
      </c>
      <c r="B116" s="1650" t="s">
        <v>847</v>
      </c>
      <c r="C116" s="1646">
        <v>5933.9414600000009</v>
      </c>
      <c r="D116" s="1647">
        <v>4784.6198099999992</v>
      </c>
      <c r="E116" s="1647">
        <v>10018.752400000001</v>
      </c>
      <c r="F116" s="1647">
        <v>15548.833129999997</v>
      </c>
      <c r="G116" s="1647">
        <v>11882.82092</v>
      </c>
      <c r="H116" s="1647">
        <v>6086.7895000000008</v>
      </c>
      <c r="I116" s="1647">
        <v>3868.2769500000004</v>
      </c>
      <c r="J116" s="1647">
        <v>2913.9396699999998</v>
      </c>
      <c r="K116" s="1647">
        <v>2908.44056</v>
      </c>
      <c r="L116" s="1647">
        <v>1698.162</v>
      </c>
      <c r="M116" s="1647">
        <v>353.04827999999998</v>
      </c>
      <c r="N116" s="1647">
        <v>134.22388000000001</v>
      </c>
      <c r="O116" s="1648">
        <v>92.266809999999992</v>
      </c>
    </row>
    <row r="117" spans="1:15">
      <c r="A117" s="1640" t="s">
        <v>848</v>
      </c>
      <c r="B117" s="1650" t="s">
        <v>849</v>
      </c>
      <c r="C117" s="1646">
        <v>4882.5449400000007</v>
      </c>
      <c r="D117" s="1647">
        <v>4609.3252799999991</v>
      </c>
      <c r="E117" s="1647">
        <v>8903.4681400000009</v>
      </c>
      <c r="F117" s="1647">
        <v>13665.830189999999</v>
      </c>
      <c r="G117" s="1647">
        <v>9006.7201200000018</v>
      </c>
      <c r="H117" s="1647">
        <v>4477.5449799999997</v>
      </c>
      <c r="I117" s="1647">
        <v>2844.2037500000001</v>
      </c>
      <c r="J117" s="1647">
        <v>2100.6308899999999</v>
      </c>
      <c r="K117" s="1647">
        <v>2233.2500199999999</v>
      </c>
      <c r="L117" s="1647">
        <v>1233.28811</v>
      </c>
      <c r="M117" s="1647">
        <v>341.68902999999995</v>
      </c>
      <c r="N117" s="1647">
        <v>133.21192000000002</v>
      </c>
      <c r="O117" s="1648">
        <v>91.468099999999993</v>
      </c>
    </row>
    <row r="118" spans="1:15">
      <c r="A118" s="1640" t="s">
        <v>850</v>
      </c>
      <c r="B118" s="1650" t="s">
        <v>851</v>
      </c>
      <c r="C118" s="1646">
        <v>1051.39652</v>
      </c>
      <c r="D118" s="1647">
        <v>175.29453000000001</v>
      </c>
      <c r="E118" s="1647">
        <v>1115.2842599999999</v>
      </c>
      <c r="F118" s="1647">
        <v>1883.0029399999999</v>
      </c>
      <c r="G118" s="1647">
        <v>2876.1007999999997</v>
      </c>
      <c r="H118" s="1647">
        <v>1609.2445199999997</v>
      </c>
      <c r="I118" s="1647">
        <v>1024.0732</v>
      </c>
      <c r="J118" s="1647">
        <v>813.30877999999996</v>
      </c>
      <c r="K118" s="1647">
        <v>675.19054000000006</v>
      </c>
      <c r="L118" s="1647">
        <v>464.87388999999996</v>
      </c>
      <c r="M118" s="1647">
        <v>11.359249999999999</v>
      </c>
      <c r="N118" s="1647">
        <v>1.01196</v>
      </c>
      <c r="O118" s="1648">
        <v>0.79871000000000003</v>
      </c>
    </row>
    <row r="119" spans="1:15">
      <c r="A119" s="1640" t="s">
        <v>852</v>
      </c>
      <c r="B119" s="1645" t="s">
        <v>853</v>
      </c>
      <c r="C119" s="1646">
        <v>25960.488029999997</v>
      </c>
      <c r="D119" s="1647">
        <v>4875.3126000000002</v>
      </c>
      <c r="E119" s="1647">
        <v>8241.5450900000014</v>
      </c>
      <c r="F119" s="1647">
        <v>11364.079119999999</v>
      </c>
      <c r="G119" s="1647">
        <v>3599.1462200000001</v>
      </c>
      <c r="H119" s="1647">
        <v>2954.45192</v>
      </c>
      <c r="I119" s="1647">
        <v>13.792999999999999</v>
      </c>
      <c r="J119" s="1647">
        <v>1571.4892</v>
      </c>
      <c r="K119" s="1647">
        <v>452.10244</v>
      </c>
      <c r="L119" s="1647">
        <v>658.83722</v>
      </c>
      <c r="M119" s="1647">
        <v>97.2</v>
      </c>
      <c r="N119" s="1647">
        <v>0</v>
      </c>
      <c r="O119" s="1648">
        <v>0</v>
      </c>
    </row>
    <row r="120" spans="1:15" ht="51">
      <c r="A120" s="1640" t="s">
        <v>854</v>
      </c>
      <c r="B120" s="1645" t="s">
        <v>855</v>
      </c>
      <c r="C120" s="1646">
        <v>0</v>
      </c>
      <c r="D120" s="1647">
        <v>0</v>
      </c>
      <c r="E120" s="1647">
        <v>0</v>
      </c>
      <c r="F120" s="1647">
        <v>0</v>
      </c>
      <c r="G120" s="1647">
        <v>0</v>
      </c>
      <c r="H120" s="1647">
        <v>0</v>
      </c>
      <c r="I120" s="1647">
        <v>0</v>
      </c>
      <c r="J120" s="1647">
        <v>0</v>
      </c>
      <c r="K120" s="1647">
        <v>0</v>
      </c>
      <c r="L120" s="1647">
        <v>0</v>
      </c>
      <c r="M120" s="1647">
        <v>0</v>
      </c>
      <c r="N120" s="1647">
        <v>0</v>
      </c>
      <c r="O120" s="1648">
        <v>0</v>
      </c>
    </row>
    <row r="121" spans="1:15" ht="38.25">
      <c r="A121" s="1640" t="s">
        <v>856</v>
      </c>
      <c r="B121" s="1645" t="s">
        <v>857</v>
      </c>
      <c r="C121" s="1646">
        <v>13361.610560000001</v>
      </c>
      <c r="D121" s="1647">
        <v>3369.5928699999995</v>
      </c>
      <c r="E121" s="1647">
        <v>3658.3047900000001</v>
      </c>
      <c r="F121" s="1647">
        <v>6596.0969599999999</v>
      </c>
      <c r="G121" s="1647">
        <v>777.63596000000007</v>
      </c>
      <c r="H121" s="1647">
        <v>1040.1379199999999</v>
      </c>
      <c r="I121" s="1647">
        <v>0</v>
      </c>
      <c r="J121" s="1647">
        <v>407.7962</v>
      </c>
      <c r="K121" s="1647">
        <v>428.92944</v>
      </c>
      <c r="L121" s="1647">
        <v>650.04521999999997</v>
      </c>
      <c r="M121" s="1647">
        <v>97.2</v>
      </c>
      <c r="N121" s="1647">
        <v>0</v>
      </c>
      <c r="O121" s="1648">
        <v>0</v>
      </c>
    </row>
    <row r="122" spans="1:15" ht="38.25">
      <c r="A122" s="1640" t="s">
        <v>858</v>
      </c>
      <c r="B122" s="1645" t="s">
        <v>859</v>
      </c>
      <c r="C122" s="1646">
        <v>12598.877469999999</v>
      </c>
      <c r="D122" s="1647">
        <v>1505.71973</v>
      </c>
      <c r="E122" s="1647">
        <v>4583.2403000000004</v>
      </c>
      <c r="F122" s="1647">
        <v>4767.9821600000005</v>
      </c>
      <c r="G122" s="1647">
        <v>2821.5102599999996</v>
      </c>
      <c r="H122" s="1647">
        <v>1914.3140000000001</v>
      </c>
      <c r="I122" s="1647">
        <v>13.792999999999999</v>
      </c>
      <c r="J122" s="1647">
        <v>1163.693</v>
      </c>
      <c r="K122" s="1647">
        <v>23.172999999999998</v>
      </c>
      <c r="L122" s="1647">
        <v>8.7919999999999998</v>
      </c>
      <c r="M122" s="1647">
        <v>0</v>
      </c>
      <c r="N122" s="1647">
        <v>0</v>
      </c>
      <c r="O122" s="1648">
        <v>0</v>
      </c>
    </row>
    <row r="123" spans="1:15">
      <c r="A123" s="1640" t="s">
        <v>860</v>
      </c>
      <c r="B123" s="1645" t="s">
        <v>861</v>
      </c>
      <c r="C123" s="1646">
        <v>17.414000000000001</v>
      </c>
      <c r="D123" s="1647">
        <v>3.4313899999999999</v>
      </c>
      <c r="E123" s="1647">
        <v>2.181</v>
      </c>
      <c r="F123" s="1647">
        <v>0.89900000000000002</v>
      </c>
      <c r="G123" s="1647">
        <v>0</v>
      </c>
      <c r="H123" s="1647">
        <v>0</v>
      </c>
      <c r="I123" s="1647">
        <v>0</v>
      </c>
      <c r="J123" s="1647">
        <v>0</v>
      </c>
      <c r="K123" s="1647">
        <v>0</v>
      </c>
      <c r="L123" s="1647">
        <v>0</v>
      </c>
      <c r="M123" s="1647">
        <v>0</v>
      </c>
      <c r="N123" s="1647">
        <v>0</v>
      </c>
      <c r="O123" s="1648">
        <v>0</v>
      </c>
    </row>
    <row r="124" spans="1:15">
      <c r="A124" s="1640" t="s">
        <v>831</v>
      </c>
      <c r="B124" s="1645" t="s">
        <v>862</v>
      </c>
      <c r="C124" s="1660">
        <v>66091.288229999991</v>
      </c>
      <c r="D124" s="1661">
        <v>19462.249820000001</v>
      </c>
      <c r="E124" s="1661">
        <v>18262.478490000001</v>
      </c>
      <c r="F124" s="1661">
        <v>26944.558249999998</v>
      </c>
      <c r="G124" s="1661">
        <v>15481.967140000001</v>
      </c>
      <c r="H124" s="1661">
        <v>9041.2414200000003</v>
      </c>
      <c r="I124" s="1661">
        <v>3882.0699500000001</v>
      </c>
      <c r="J124" s="1661">
        <v>4485.4288699999997</v>
      </c>
      <c r="K124" s="1661">
        <v>3360.5430000000001</v>
      </c>
      <c r="L124" s="1661">
        <v>2356.9992200000002</v>
      </c>
      <c r="M124" s="1661">
        <v>450.24827999999997</v>
      </c>
      <c r="N124" s="1661">
        <v>134.22388000000001</v>
      </c>
      <c r="O124" s="1662">
        <v>92.266809999999992</v>
      </c>
    </row>
    <row r="125" spans="1:15">
      <c r="A125" s="1640" t="s">
        <v>831</v>
      </c>
      <c r="B125" s="1641" t="s">
        <v>22</v>
      </c>
      <c r="C125" s="1657">
        <v>0</v>
      </c>
      <c r="D125" s="1658">
        <v>0</v>
      </c>
      <c r="E125" s="1658">
        <v>0</v>
      </c>
      <c r="F125" s="1658">
        <v>0</v>
      </c>
      <c r="G125" s="1658">
        <v>0</v>
      </c>
      <c r="H125" s="1658">
        <v>0</v>
      </c>
      <c r="I125" s="1658">
        <v>0</v>
      </c>
      <c r="J125" s="1658">
        <v>0</v>
      </c>
      <c r="K125" s="1658">
        <v>0</v>
      </c>
      <c r="L125" s="1658">
        <v>0</v>
      </c>
      <c r="M125" s="1658">
        <v>0</v>
      </c>
      <c r="N125" s="1658">
        <v>0</v>
      </c>
      <c r="O125" s="1659">
        <v>0</v>
      </c>
    </row>
    <row r="126" spans="1:15">
      <c r="A126" s="1640" t="s">
        <v>863</v>
      </c>
      <c r="B126" s="1645" t="s">
        <v>864</v>
      </c>
      <c r="C126" s="1646">
        <v>5736.9165499999999</v>
      </c>
      <c r="D126" s="1647">
        <v>0</v>
      </c>
      <c r="E126" s="1647">
        <v>0</v>
      </c>
      <c r="F126" s="1647">
        <v>0</v>
      </c>
      <c r="G126" s="1647">
        <v>0</v>
      </c>
      <c r="H126" s="1647">
        <v>0</v>
      </c>
      <c r="I126" s="1647">
        <v>0</v>
      </c>
      <c r="J126" s="1647">
        <v>0</v>
      </c>
      <c r="K126" s="1647">
        <v>0</v>
      </c>
      <c r="L126" s="1647">
        <v>0</v>
      </c>
      <c r="M126" s="1647">
        <v>0</v>
      </c>
      <c r="N126" s="1647">
        <v>0</v>
      </c>
      <c r="O126" s="1648">
        <v>0</v>
      </c>
    </row>
    <row r="127" spans="1:15">
      <c r="A127" s="1640" t="s">
        <v>865</v>
      </c>
      <c r="B127" s="1645" t="s">
        <v>705</v>
      </c>
      <c r="C127" s="1646">
        <v>4458.5540000000001</v>
      </c>
      <c r="D127" s="1647">
        <v>0</v>
      </c>
      <c r="E127" s="1647">
        <v>0</v>
      </c>
      <c r="F127" s="1647">
        <v>0</v>
      </c>
      <c r="G127" s="1647">
        <v>0</v>
      </c>
      <c r="H127" s="1647">
        <v>0</v>
      </c>
      <c r="I127" s="1647">
        <v>0</v>
      </c>
      <c r="J127" s="1647">
        <v>0</v>
      </c>
      <c r="K127" s="1647">
        <v>0</v>
      </c>
      <c r="L127" s="1647">
        <v>0</v>
      </c>
      <c r="M127" s="1647">
        <v>0</v>
      </c>
      <c r="N127" s="1647">
        <v>0</v>
      </c>
      <c r="O127" s="1648">
        <v>0</v>
      </c>
    </row>
    <row r="128" spans="1:15">
      <c r="A128" s="1640" t="s">
        <v>866</v>
      </c>
      <c r="B128" s="1645" t="s">
        <v>837</v>
      </c>
      <c r="C128" s="1646">
        <v>1278.3625500000001</v>
      </c>
      <c r="D128" s="1647">
        <v>0</v>
      </c>
      <c r="E128" s="1647">
        <v>0</v>
      </c>
      <c r="F128" s="1647">
        <v>0</v>
      </c>
      <c r="G128" s="1647">
        <v>0</v>
      </c>
      <c r="H128" s="1647">
        <v>0</v>
      </c>
      <c r="I128" s="1647">
        <v>0</v>
      </c>
      <c r="J128" s="1647">
        <v>0</v>
      </c>
      <c r="K128" s="1647">
        <v>0</v>
      </c>
      <c r="L128" s="1647">
        <v>0</v>
      </c>
      <c r="M128" s="1647">
        <v>0</v>
      </c>
      <c r="N128" s="1647">
        <v>0</v>
      </c>
      <c r="O128" s="1648">
        <v>0</v>
      </c>
    </row>
    <row r="129" spans="1:15">
      <c r="A129" s="1640" t="s">
        <v>867</v>
      </c>
      <c r="B129" s="1645" t="s">
        <v>841</v>
      </c>
      <c r="C129" s="1646">
        <v>12799.114520000001</v>
      </c>
      <c r="D129" s="1647">
        <v>15905.402700000001</v>
      </c>
      <c r="E129" s="1647">
        <v>16523.253509999999</v>
      </c>
      <c r="F129" s="1647">
        <v>28810.030299999999</v>
      </c>
      <c r="G129" s="1647">
        <v>21271.626820000005</v>
      </c>
      <c r="H129" s="1647">
        <v>5499.7262500000006</v>
      </c>
      <c r="I129" s="1647">
        <v>447.58956000000006</v>
      </c>
      <c r="J129" s="1647">
        <v>500.31178999999997</v>
      </c>
      <c r="K129" s="1647">
        <v>110.97324999999999</v>
      </c>
      <c r="L129" s="1647">
        <v>95.433899999999994</v>
      </c>
      <c r="M129" s="1647">
        <v>22.389790000000001</v>
      </c>
      <c r="N129" s="1647">
        <v>4.7886699999999998</v>
      </c>
      <c r="O129" s="1648">
        <v>2.5993300000000001</v>
      </c>
    </row>
    <row r="130" spans="1:15">
      <c r="A130" s="1640" t="s">
        <v>868</v>
      </c>
      <c r="B130" s="1645" t="s">
        <v>869</v>
      </c>
      <c r="C130" s="1646">
        <v>8840.3663400000005</v>
      </c>
      <c r="D130" s="1647">
        <v>13461.309419999998</v>
      </c>
      <c r="E130" s="1647">
        <v>13449.6602</v>
      </c>
      <c r="F130" s="1647">
        <v>25174.824260000001</v>
      </c>
      <c r="G130" s="1647">
        <v>19952.898860000001</v>
      </c>
      <c r="H130" s="1647">
        <v>5009.9586400000007</v>
      </c>
      <c r="I130" s="1647">
        <v>447.15692000000001</v>
      </c>
      <c r="J130" s="1647">
        <v>175.60428999999999</v>
      </c>
      <c r="K130" s="1647">
        <v>110.97324999999999</v>
      </c>
      <c r="L130" s="1647">
        <v>95.433899999999994</v>
      </c>
      <c r="M130" s="1647">
        <v>21.149789999999999</v>
      </c>
      <c r="N130" s="1647">
        <v>4.7886699999999998</v>
      </c>
      <c r="O130" s="1648">
        <v>2.5993300000000001</v>
      </c>
    </row>
    <row r="131" spans="1:15">
      <c r="A131" s="1640" t="s">
        <v>870</v>
      </c>
      <c r="B131" s="1645" t="s">
        <v>845</v>
      </c>
      <c r="C131" s="1646">
        <v>3958.7481799999996</v>
      </c>
      <c r="D131" s="1647">
        <v>2444.09328</v>
      </c>
      <c r="E131" s="1647">
        <v>3073.5933100000002</v>
      </c>
      <c r="F131" s="1647">
        <v>3635.20604</v>
      </c>
      <c r="G131" s="1647">
        <v>1318.7279599999999</v>
      </c>
      <c r="H131" s="1647">
        <v>489.76760999999999</v>
      </c>
      <c r="I131" s="1647">
        <v>0.43263999999999997</v>
      </c>
      <c r="J131" s="1647">
        <v>324.70749999999998</v>
      </c>
      <c r="K131" s="1647">
        <v>0</v>
      </c>
      <c r="L131" s="1647">
        <v>0</v>
      </c>
      <c r="M131" s="1647">
        <v>1.24</v>
      </c>
      <c r="N131" s="1647">
        <v>0</v>
      </c>
      <c r="O131" s="1648">
        <v>0</v>
      </c>
    </row>
    <row r="132" spans="1:15">
      <c r="A132" s="1640" t="s">
        <v>871</v>
      </c>
      <c r="B132" s="1645" t="s">
        <v>712</v>
      </c>
      <c r="C132" s="1646">
        <v>2046.8744800000002</v>
      </c>
      <c r="D132" s="1647">
        <v>92.890599999999992</v>
      </c>
      <c r="E132" s="1647">
        <v>1362.4080499999998</v>
      </c>
      <c r="F132" s="1647">
        <v>2787.5990699999998</v>
      </c>
      <c r="G132" s="1647">
        <v>4430.0263499999992</v>
      </c>
      <c r="H132" s="1647">
        <v>3565.17571</v>
      </c>
      <c r="I132" s="1647">
        <v>1968.5462299999999</v>
      </c>
      <c r="J132" s="1647">
        <v>1604.7411900000004</v>
      </c>
      <c r="K132" s="1647">
        <v>1487.14093</v>
      </c>
      <c r="L132" s="1647">
        <v>601.86064999999985</v>
      </c>
      <c r="M132" s="1647">
        <v>271.80684000000002</v>
      </c>
      <c r="N132" s="1647">
        <v>146.62081000000001</v>
      </c>
      <c r="O132" s="1648">
        <v>14.44401</v>
      </c>
    </row>
    <row r="133" spans="1:15">
      <c r="A133" s="1640" t="s">
        <v>872</v>
      </c>
      <c r="B133" s="1645" t="s">
        <v>873</v>
      </c>
      <c r="C133" s="1646">
        <v>608.91014000000007</v>
      </c>
      <c r="D133" s="1647">
        <v>90.874889999999994</v>
      </c>
      <c r="E133" s="1647">
        <v>439.08507000000003</v>
      </c>
      <c r="F133" s="1647">
        <v>854.95768999999996</v>
      </c>
      <c r="G133" s="1647">
        <v>1441.63294</v>
      </c>
      <c r="H133" s="1647">
        <v>1525.5281200000002</v>
      </c>
      <c r="I133" s="1647">
        <v>567.94352000000003</v>
      </c>
      <c r="J133" s="1647">
        <v>454.90350000000001</v>
      </c>
      <c r="K133" s="1647">
        <v>600.15854000000002</v>
      </c>
      <c r="L133" s="1647">
        <v>422.65142000000003</v>
      </c>
      <c r="M133" s="1647">
        <v>0.20965</v>
      </c>
      <c r="N133" s="1647">
        <v>0</v>
      </c>
      <c r="O133" s="1648">
        <v>0</v>
      </c>
    </row>
    <row r="134" spans="1:15">
      <c r="A134" s="1640" t="s">
        <v>874</v>
      </c>
      <c r="B134" s="1645" t="s">
        <v>851</v>
      </c>
      <c r="C134" s="1646">
        <v>1437.9643399999998</v>
      </c>
      <c r="D134" s="1647">
        <v>2.0157099999999999</v>
      </c>
      <c r="E134" s="1647">
        <v>923.32298000000003</v>
      </c>
      <c r="F134" s="1647">
        <v>1932.6413799999998</v>
      </c>
      <c r="G134" s="1647">
        <v>2988.3934100000001</v>
      </c>
      <c r="H134" s="1647">
        <v>2039.64759</v>
      </c>
      <c r="I134" s="1647">
        <v>1400.6027099999999</v>
      </c>
      <c r="J134" s="1647">
        <v>1149.8376899999998</v>
      </c>
      <c r="K134" s="1647">
        <v>886.9823899999999</v>
      </c>
      <c r="L134" s="1647">
        <v>179.20922999999999</v>
      </c>
      <c r="M134" s="1647">
        <v>271.59719000000001</v>
      </c>
      <c r="N134" s="1647">
        <v>146.62081000000001</v>
      </c>
      <c r="O134" s="1648">
        <v>14.44401</v>
      </c>
    </row>
    <row r="135" spans="1:15">
      <c r="A135" s="1640" t="s">
        <v>875</v>
      </c>
      <c r="B135" s="1645" t="s">
        <v>876</v>
      </c>
      <c r="C135" s="1646">
        <v>0</v>
      </c>
      <c r="D135" s="1647">
        <v>0</v>
      </c>
      <c r="E135" s="1647">
        <v>0</v>
      </c>
      <c r="F135" s="1647">
        <v>0</v>
      </c>
      <c r="G135" s="1647">
        <v>0</v>
      </c>
      <c r="H135" s="1647">
        <v>0</v>
      </c>
      <c r="I135" s="1647">
        <v>0</v>
      </c>
      <c r="J135" s="1647">
        <v>0</v>
      </c>
      <c r="K135" s="1647">
        <v>0</v>
      </c>
      <c r="L135" s="1647">
        <v>0</v>
      </c>
      <c r="M135" s="1647">
        <v>0</v>
      </c>
      <c r="N135" s="1647">
        <v>0</v>
      </c>
      <c r="O135" s="1648">
        <v>0</v>
      </c>
    </row>
    <row r="136" spans="1:15">
      <c r="A136" s="1640" t="s">
        <v>877</v>
      </c>
      <c r="B136" s="1645" t="s">
        <v>878</v>
      </c>
      <c r="C136" s="1646">
        <v>0</v>
      </c>
      <c r="D136" s="1647">
        <v>0</v>
      </c>
      <c r="E136" s="1647">
        <v>0</v>
      </c>
      <c r="F136" s="1647">
        <v>0</v>
      </c>
      <c r="G136" s="1647">
        <v>0</v>
      </c>
      <c r="H136" s="1647">
        <v>0</v>
      </c>
      <c r="I136" s="1647">
        <v>0</v>
      </c>
      <c r="J136" s="1647">
        <v>246.155</v>
      </c>
      <c r="K136" s="1647">
        <v>1434.4231000000002</v>
      </c>
      <c r="L136" s="1647">
        <v>1629.58845</v>
      </c>
      <c r="M136" s="1647">
        <v>0</v>
      </c>
      <c r="N136" s="1647">
        <v>0</v>
      </c>
      <c r="O136" s="1648">
        <v>0</v>
      </c>
    </row>
    <row r="137" spans="1:15">
      <c r="A137" s="1640" t="s">
        <v>879</v>
      </c>
      <c r="B137" s="1645" t="s">
        <v>880</v>
      </c>
      <c r="C137" s="1646">
        <v>2.7E-4</v>
      </c>
      <c r="D137" s="1647">
        <v>0</v>
      </c>
      <c r="E137" s="1647">
        <v>0</v>
      </c>
      <c r="F137" s="1647">
        <v>0</v>
      </c>
      <c r="G137" s="1647">
        <v>0</v>
      </c>
      <c r="H137" s="1647">
        <v>0</v>
      </c>
      <c r="I137" s="1647">
        <v>0</v>
      </c>
      <c r="J137" s="1647">
        <v>0</v>
      </c>
      <c r="K137" s="1647">
        <v>0</v>
      </c>
      <c r="L137" s="1647">
        <v>0</v>
      </c>
      <c r="M137" s="1647">
        <v>0</v>
      </c>
      <c r="N137" s="1647">
        <v>0</v>
      </c>
      <c r="O137" s="1648">
        <v>0</v>
      </c>
    </row>
    <row r="138" spans="1:15">
      <c r="A138" s="1640" t="s">
        <v>831</v>
      </c>
      <c r="B138" s="1645" t="s">
        <v>881</v>
      </c>
      <c r="C138" s="1660">
        <v>20582.90582</v>
      </c>
      <c r="D138" s="1661">
        <v>15998.293299999999</v>
      </c>
      <c r="E138" s="1661">
        <v>17885.66156</v>
      </c>
      <c r="F138" s="1661">
        <v>31597.629369999999</v>
      </c>
      <c r="G138" s="1661">
        <v>25701.653170000001</v>
      </c>
      <c r="H138" s="1661">
        <v>9064.9019600000011</v>
      </c>
      <c r="I138" s="1661">
        <v>2416.1357899999998</v>
      </c>
      <c r="J138" s="1661">
        <v>2351.2079800000001</v>
      </c>
      <c r="K138" s="1661">
        <v>3032.53728</v>
      </c>
      <c r="L138" s="1661">
        <v>2326.8829999999998</v>
      </c>
      <c r="M138" s="1661">
        <v>294.19663000000003</v>
      </c>
      <c r="N138" s="1661">
        <v>151.40947999999997</v>
      </c>
      <c r="O138" s="1662">
        <v>17.043340000000001</v>
      </c>
    </row>
    <row r="139" spans="1:15">
      <c r="A139" s="1663" t="s">
        <v>831</v>
      </c>
      <c r="B139" s="1664" t="s">
        <v>882</v>
      </c>
      <c r="C139" s="1665">
        <v>45508.382409999998</v>
      </c>
      <c r="D139" s="1666">
        <v>3463.9565200000002</v>
      </c>
      <c r="E139" s="1666">
        <v>376.81693000000018</v>
      </c>
      <c r="F139" s="1666">
        <v>-4653.0711200000005</v>
      </c>
      <c r="G139" s="1666">
        <v>-10219.686029999999</v>
      </c>
      <c r="H139" s="1666">
        <v>-23.660540000000029</v>
      </c>
      <c r="I139" s="1666">
        <v>1465.9341600000002</v>
      </c>
      <c r="J139" s="1666">
        <v>2134.2208900000001</v>
      </c>
      <c r="K139" s="1666">
        <v>328.00572</v>
      </c>
      <c r="L139" s="1666">
        <v>30.116219999999885</v>
      </c>
      <c r="M139" s="1666">
        <v>156.05165000000002</v>
      </c>
      <c r="N139" s="1666">
        <v>-17.185599999999994</v>
      </c>
      <c r="O139" s="1667">
        <v>75.223470000000006</v>
      </c>
    </row>
    <row r="140" spans="1:15">
      <c r="A140" s="1640" t="s">
        <v>831</v>
      </c>
      <c r="B140" s="1641" t="s">
        <v>883</v>
      </c>
      <c r="C140" s="1668">
        <v>0</v>
      </c>
      <c r="D140" s="1669">
        <v>0</v>
      </c>
      <c r="E140" s="1669">
        <v>0</v>
      </c>
      <c r="F140" s="1669">
        <v>0</v>
      </c>
      <c r="G140" s="1669">
        <v>0</v>
      </c>
      <c r="H140" s="1669">
        <v>0</v>
      </c>
      <c r="I140" s="1669">
        <v>0</v>
      </c>
      <c r="J140" s="1669">
        <v>0</v>
      </c>
      <c r="K140" s="1669">
        <v>0</v>
      </c>
      <c r="L140" s="1669">
        <v>0</v>
      </c>
      <c r="M140" s="1669">
        <v>0</v>
      </c>
      <c r="N140" s="1669">
        <v>0</v>
      </c>
      <c r="O140" s="1670">
        <v>0</v>
      </c>
    </row>
    <row r="141" spans="1:15">
      <c r="A141" s="1640" t="s">
        <v>831</v>
      </c>
      <c r="B141" s="1645" t="s">
        <v>21</v>
      </c>
      <c r="C141" s="1642">
        <v>0</v>
      </c>
      <c r="D141" s="1643">
        <v>0</v>
      </c>
      <c r="E141" s="1643">
        <v>0</v>
      </c>
      <c r="F141" s="1643">
        <v>0</v>
      </c>
      <c r="G141" s="1643">
        <v>0</v>
      </c>
      <c r="H141" s="1643">
        <v>0</v>
      </c>
      <c r="I141" s="1643">
        <v>0</v>
      </c>
      <c r="J141" s="1643">
        <v>0</v>
      </c>
      <c r="K141" s="1643">
        <v>0</v>
      </c>
      <c r="L141" s="1643">
        <v>0</v>
      </c>
      <c r="M141" s="1643">
        <v>0</v>
      </c>
      <c r="N141" s="1643">
        <v>0</v>
      </c>
      <c r="O141" s="1644">
        <v>0</v>
      </c>
    </row>
    <row r="142" spans="1:15">
      <c r="A142" s="1640" t="s">
        <v>884</v>
      </c>
      <c r="B142" s="1645" t="s">
        <v>885</v>
      </c>
      <c r="C142" s="1646">
        <v>204.41507000000001</v>
      </c>
      <c r="D142" s="1647">
        <v>0</v>
      </c>
      <c r="E142" s="1647">
        <v>0</v>
      </c>
      <c r="F142" s="1647">
        <v>0</v>
      </c>
      <c r="G142" s="1647">
        <v>0</v>
      </c>
      <c r="H142" s="1647">
        <v>0</v>
      </c>
      <c r="I142" s="1647">
        <v>0</v>
      </c>
      <c r="J142" s="1647">
        <v>0</v>
      </c>
      <c r="K142" s="1647">
        <v>0</v>
      </c>
      <c r="L142" s="1647">
        <v>0</v>
      </c>
      <c r="M142" s="1647">
        <v>0</v>
      </c>
      <c r="N142" s="1647">
        <v>0</v>
      </c>
      <c r="O142" s="1648">
        <v>0</v>
      </c>
    </row>
    <row r="143" spans="1:15">
      <c r="A143" s="1640" t="s">
        <v>886</v>
      </c>
      <c r="B143" s="1645" t="s">
        <v>887</v>
      </c>
      <c r="C143" s="1646">
        <v>0</v>
      </c>
      <c r="D143" s="1647">
        <v>0</v>
      </c>
      <c r="E143" s="1647">
        <v>0</v>
      </c>
      <c r="F143" s="1647">
        <v>0</v>
      </c>
      <c r="G143" s="1647">
        <v>0</v>
      </c>
      <c r="H143" s="1647">
        <v>0</v>
      </c>
      <c r="I143" s="1647">
        <v>0</v>
      </c>
      <c r="J143" s="1647">
        <v>0</v>
      </c>
      <c r="K143" s="1647">
        <v>0</v>
      </c>
      <c r="L143" s="1647">
        <v>0</v>
      </c>
      <c r="M143" s="1647">
        <v>0</v>
      </c>
      <c r="N143" s="1647">
        <v>0</v>
      </c>
      <c r="O143" s="1648">
        <v>0</v>
      </c>
    </row>
    <row r="144" spans="1:15">
      <c r="A144" s="1640" t="s">
        <v>831</v>
      </c>
      <c r="B144" s="1645" t="s">
        <v>888</v>
      </c>
      <c r="C144" s="1660">
        <v>204.41507000000001</v>
      </c>
      <c r="D144" s="1661">
        <v>0</v>
      </c>
      <c r="E144" s="1661">
        <v>0</v>
      </c>
      <c r="F144" s="1661">
        <v>0</v>
      </c>
      <c r="G144" s="1661">
        <v>0</v>
      </c>
      <c r="H144" s="1661">
        <v>0</v>
      </c>
      <c r="I144" s="1661">
        <v>0</v>
      </c>
      <c r="J144" s="1661">
        <v>0</v>
      </c>
      <c r="K144" s="1661">
        <v>0</v>
      </c>
      <c r="L144" s="1661">
        <v>0</v>
      </c>
      <c r="M144" s="1661">
        <v>0</v>
      </c>
      <c r="N144" s="1661">
        <v>0</v>
      </c>
      <c r="O144" s="1662">
        <v>0</v>
      </c>
    </row>
    <row r="145" spans="1:15">
      <c r="A145" s="1640" t="s">
        <v>831</v>
      </c>
      <c r="B145" s="1645" t="s">
        <v>22</v>
      </c>
      <c r="C145" s="1660">
        <v>0</v>
      </c>
      <c r="D145" s="1661">
        <v>0</v>
      </c>
      <c r="E145" s="1661">
        <v>0</v>
      </c>
      <c r="F145" s="1661">
        <v>0</v>
      </c>
      <c r="G145" s="1661">
        <v>0</v>
      </c>
      <c r="H145" s="1661">
        <v>0</v>
      </c>
      <c r="I145" s="1661">
        <v>0</v>
      </c>
      <c r="J145" s="1661">
        <v>0</v>
      </c>
      <c r="K145" s="1661">
        <v>0</v>
      </c>
      <c r="L145" s="1661">
        <v>0</v>
      </c>
      <c r="M145" s="1661">
        <v>0</v>
      </c>
      <c r="N145" s="1661">
        <v>0</v>
      </c>
      <c r="O145" s="1662">
        <v>0</v>
      </c>
    </row>
    <row r="146" spans="1:15">
      <c r="A146" s="1640" t="s">
        <v>889</v>
      </c>
      <c r="B146" s="1645" t="s">
        <v>885</v>
      </c>
      <c r="C146" s="1646">
        <v>204.44354999999999</v>
      </c>
      <c r="D146" s="1647">
        <v>0</v>
      </c>
      <c r="E146" s="1647">
        <v>0</v>
      </c>
      <c r="F146" s="1647">
        <v>0</v>
      </c>
      <c r="G146" s="1647">
        <v>0</v>
      </c>
      <c r="H146" s="1647">
        <v>0</v>
      </c>
      <c r="I146" s="1647">
        <v>0</v>
      </c>
      <c r="J146" s="1647">
        <v>0</v>
      </c>
      <c r="K146" s="1647">
        <v>0</v>
      </c>
      <c r="L146" s="1647">
        <v>0</v>
      </c>
      <c r="M146" s="1647">
        <v>0</v>
      </c>
      <c r="N146" s="1647">
        <v>0</v>
      </c>
      <c r="O146" s="1648">
        <v>0</v>
      </c>
    </row>
    <row r="147" spans="1:15">
      <c r="A147" s="1640" t="s">
        <v>890</v>
      </c>
      <c r="B147" s="1645" t="s">
        <v>887</v>
      </c>
      <c r="C147" s="1646">
        <v>0</v>
      </c>
      <c r="D147" s="1647">
        <v>0</v>
      </c>
      <c r="E147" s="1647">
        <v>0</v>
      </c>
      <c r="F147" s="1647">
        <v>0</v>
      </c>
      <c r="G147" s="1647">
        <v>0</v>
      </c>
      <c r="H147" s="1647">
        <v>0</v>
      </c>
      <c r="I147" s="1647">
        <v>0</v>
      </c>
      <c r="J147" s="1647">
        <v>0</v>
      </c>
      <c r="K147" s="1647">
        <v>0</v>
      </c>
      <c r="L147" s="1647">
        <v>0</v>
      </c>
      <c r="M147" s="1647">
        <v>0</v>
      </c>
      <c r="N147" s="1647">
        <v>0</v>
      </c>
      <c r="O147" s="1648">
        <v>0</v>
      </c>
    </row>
    <row r="148" spans="1:15">
      <c r="A148" s="1640" t="s">
        <v>831</v>
      </c>
      <c r="B148" s="1645" t="s">
        <v>891</v>
      </c>
      <c r="C148" s="1660">
        <v>204.44354999999999</v>
      </c>
      <c r="D148" s="1661">
        <v>0</v>
      </c>
      <c r="E148" s="1661">
        <v>0</v>
      </c>
      <c r="F148" s="1661">
        <v>0</v>
      </c>
      <c r="G148" s="1661">
        <v>0</v>
      </c>
      <c r="H148" s="1661">
        <v>0</v>
      </c>
      <c r="I148" s="1661">
        <v>0</v>
      </c>
      <c r="J148" s="1661">
        <v>0</v>
      </c>
      <c r="K148" s="1661">
        <v>0</v>
      </c>
      <c r="L148" s="1661">
        <v>0</v>
      </c>
      <c r="M148" s="1661">
        <v>0</v>
      </c>
      <c r="N148" s="1661">
        <v>0</v>
      </c>
      <c r="O148" s="1662">
        <v>0</v>
      </c>
    </row>
    <row r="149" spans="1:15">
      <c r="A149" s="1663" t="s">
        <v>831</v>
      </c>
      <c r="B149" s="1664" t="s">
        <v>892</v>
      </c>
      <c r="C149" s="1665">
        <v>-2.8479999999995925E-2</v>
      </c>
      <c r="D149" s="1666">
        <v>0</v>
      </c>
      <c r="E149" s="1666">
        <v>0</v>
      </c>
      <c r="F149" s="1666">
        <v>0</v>
      </c>
      <c r="G149" s="1666">
        <v>0</v>
      </c>
      <c r="H149" s="1666">
        <v>0</v>
      </c>
      <c r="I149" s="1666">
        <v>0</v>
      </c>
      <c r="J149" s="1666">
        <v>0</v>
      </c>
      <c r="K149" s="1666">
        <v>0</v>
      </c>
      <c r="L149" s="1666">
        <v>0</v>
      </c>
      <c r="M149" s="1666">
        <v>0</v>
      </c>
      <c r="N149" s="1666">
        <v>0</v>
      </c>
      <c r="O149" s="1667">
        <v>0</v>
      </c>
    </row>
    <row r="150" spans="1:15">
      <c r="A150" s="1663" t="s">
        <v>831</v>
      </c>
      <c r="B150" s="1664" t="s">
        <v>893</v>
      </c>
      <c r="C150" s="1665">
        <v>45508.353929999997</v>
      </c>
      <c r="D150" s="1666">
        <v>3463.9565200000002</v>
      </c>
      <c r="E150" s="1666">
        <v>376.81693000000018</v>
      </c>
      <c r="F150" s="1666">
        <v>-4653.0711200000005</v>
      </c>
      <c r="G150" s="1666">
        <v>-10219.686029999999</v>
      </c>
      <c r="H150" s="1666">
        <v>-23.660540000000029</v>
      </c>
      <c r="I150" s="1666">
        <v>1465.9341600000002</v>
      </c>
      <c r="J150" s="1666">
        <v>2134.2208900000001</v>
      </c>
      <c r="K150" s="1666">
        <v>328.00572</v>
      </c>
      <c r="L150" s="1666">
        <v>30.116219999999885</v>
      </c>
      <c r="M150" s="1666">
        <v>156.05165000000002</v>
      </c>
      <c r="N150" s="1666">
        <v>-17.185599999999994</v>
      </c>
      <c r="O150" s="1667">
        <v>75.223470000000006</v>
      </c>
    </row>
    <row r="151" spans="1:15" ht="13.5" thickBot="1">
      <c r="A151" s="1640" t="s">
        <v>831</v>
      </c>
      <c r="B151" s="1645" t="s">
        <v>894</v>
      </c>
      <c r="C151" s="1671">
        <v>8.0000000000000004E-4</v>
      </c>
      <c r="D151" s="1672">
        <v>3.2000000000000002E-3</v>
      </c>
      <c r="E151" s="1672">
        <v>7.1999999999999998E-3</v>
      </c>
      <c r="F151" s="1672">
        <v>1.43E-2</v>
      </c>
      <c r="G151" s="1672">
        <v>2.7699999999999999E-2</v>
      </c>
      <c r="H151" s="1672">
        <v>4.4900000000000002E-2</v>
      </c>
      <c r="I151" s="1672">
        <v>6.1400000000000003E-2</v>
      </c>
      <c r="J151" s="1672">
        <v>7.7100000000000002E-2</v>
      </c>
      <c r="K151" s="1672">
        <v>0.10150000000000001</v>
      </c>
      <c r="L151" s="1672">
        <v>0.1326</v>
      </c>
      <c r="M151" s="1672">
        <v>0.1784</v>
      </c>
      <c r="N151" s="1672">
        <v>0.2243</v>
      </c>
      <c r="O151" s="1673">
        <v>0.26029999999999998</v>
      </c>
    </row>
    <row r="152" spans="1:15" ht="14.25" thickTop="1" thickBot="1">
      <c r="A152" s="1663" t="s">
        <v>831</v>
      </c>
      <c r="B152" s="1674" t="s">
        <v>895</v>
      </c>
      <c r="C152" s="1675">
        <v>36.406683143999992</v>
      </c>
      <c r="D152" s="1676">
        <v>11.084660864</v>
      </c>
      <c r="E152" s="1676">
        <v>2.7130818960000016</v>
      </c>
      <c r="F152" s="1676">
        <v>-66.538917015999971</v>
      </c>
      <c r="G152" s="1676">
        <v>-283.08530303100002</v>
      </c>
      <c r="H152" s="1676">
        <v>-1.0623582460000025</v>
      </c>
      <c r="I152" s="1676">
        <v>90.008357424000025</v>
      </c>
      <c r="J152" s="1676">
        <v>164.54843061899999</v>
      </c>
      <c r="K152" s="1676">
        <v>33.292580580000021</v>
      </c>
      <c r="L152" s="1676">
        <v>3.9934107720000052</v>
      </c>
      <c r="M152" s="1676">
        <v>27.839614360000002</v>
      </c>
      <c r="N152" s="1676">
        <v>-3.8547300800000013</v>
      </c>
      <c r="O152" s="1677">
        <v>19.580669240999999</v>
      </c>
    </row>
    <row r="153" spans="1:15" ht="14.25" thickTop="1" thickBot="1">
      <c r="A153" s="1678" t="s">
        <v>831</v>
      </c>
      <c r="B153" s="1679" t="s">
        <v>896</v>
      </c>
      <c r="C153" s="1680">
        <v>0</v>
      </c>
      <c r="D153" s="1681">
        <v>0</v>
      </c>
      <c r="E153" s="1681">
        <v>0</v>
      </c>
      <c r="F153" s="1681">
        <v>0</v>
      </c>
      <c r="G153" s="1681">
        <v>0</v>
      </c>
      <c r="H153" s="1681">
        <v>0</v>
      </c>
      <c r="I153" s="1681">
        <v>0</v>
      </c>
      <c r="J153" s="1681">
        <v>0</v>
      </c>
      <c r="K153" s="1681">
        <v>0</v>
      </c>
      <c r="L153" s="1681">
        <v>0</v>
      </c>
      <c r="M153" s="1681">
        <v>7.9709873624682077E-4</v>
      </c>
      <c r="N153" s="1682">
        <v>34.926180526999978</v>
      </c>
      <c r="O153" s="1683">
        <v>0</v>
      </c>
    </row>
    <row r="154" spans="1:15" ht="14.25" thickTop="1" thickBot="1">
      <c r="A154" s="2384" t="s">
        <v>899</v>
      </c>
      <c r="B154" s="2385"/>
      <c r="C154" s="2385"/>
      <c r="D154" s="2385"/>
      <c r="E154" s="2385"/>
      <c r="F154" s="2385"/>
      <c r="G154" s="2385"/>
      <c r="H154" s="2385"/>
      <c r="I154" s="2385"/>
      <c r="J154" s="2385"/>
      <c r="K154" s="2385"/>
      <c r="L154" s="2385"/>
      <c r="M154" s="2385"/>
      <c r="N154" s="2385"/>
      <c r="O154" s="2386"/>
    </row>
    <row r="155" spans="1:15" ht="13.5" customHeight="1" thickTop="1">
      <c r="A155" s="2387"/>
      <c r="B155" s="2389" t="s">
        <v>816</v>
      </c>
      <c r="C155" s="2391" t="s">
        <v>817</v>
      </c>
      <c r="D155" s="2392"/>
      <c r="E155" s="2392"/>
      <c r="F155" s="2392"/>
      <c r="G155" s="2392"/>
      <c r="H155" s="2392"/>
      <c r="I155" s="2392"/>
      <c r="J155" s="2392"/>
      <c r="K155" s="2392"/>
      <c r="L155" s="2392"/>
      <c r="M155" s="2392"/>
      <c r="N155" s="2392"/>
      <c r="O155" s="2393"/>
    </row>
    <row r="156" spans="1:15" ht="26.25" thickBot="1">
      <c r="A156" s="2388"/>
      <c r="B156" s="2390"/>
      <c r="C156" s="1632" t="s">
        <v>818</v>
      </c>
      <c r="D156" s="1633" t="s">
        <v>819</v>
      </c>
      <c r="E156" s="1633" t="s">
        <v>820</v>
      </c>
      <c r="F156" s="1633" t="s">
        <v>821</v>
      </c>
      <c r="G156" s="1633" t="s">
        <v>822</v>
      </c>
      <c r="H156" s="1633" t="s">
        <v>823</v>
      </c>
      <c r="I156" s="1633" t="s">
        <v>824</v>
      </c>
      <c r="J156" s="1633" t="s">
        <v>825</v>
      </c>
      <c r="K156" s="1633" t="s">
        <v>826</v>
      </c>
      <c r="L156" s="1633" t="s">
        <v>827</v>
      </c>
      <c r="M156" s="1633" t="s">
        <v>828</v>
      </c>
      <c r="N156" s="1633" t="s">
        <v>829</v>
      </c>
      <c r="O156" s="1634" t="s">
        <v>830</v>
      </c>
    </row>
    <row r="157" spans="1:15" ht="13.5" thickTop="1">
      <c r="A157" s="1635" t="s">
        <v>831</v>
      </c>
      <c r="B157" s="1636" t="s">
        <v>832</v>
      </c>
      <c r="C157" s="1637"/>
      <c r="D157" s="1638"/>
      <c r="E157" s="1638"/>
      <c r="F157" s="1638"/>
      <c r="G157" s="1638"/>
      <c r="H157" s="1638"/>
      <c r="I157" s="1638"/>
      <c r="J157" s="1638"/>
      <c r="K157" s="1638"/>
      <c r="L157" s="1638"/>
      <c r="M157" s="1638"/>
      <c r="N157" s="1638"/>
      <c r="O157" s="1639"/>
    </row>
    <row r="158" spans="1:15">
      <c r="A158" s="1640" t="s">
        <v>831</v>
      </c>
      <c r="B158" s="1641" t="s">
        <v>21</v>
      </c>
      <c r="C158" s="1642"/>
      <c r="D158" s="1643"/>
      <c r="E158" s="1643"/>
      <c r="F158" s="1643"/>
      <c r="G158" s="1643"/>
      <c r="H158" s="1643"/>
      <c r="I158" s="1643"/>
      <c r="J158" s="1643"/>
      <c r="K158" s="1643"/>
      <c r="L158" s="1643"/>
      <c r="M158" s="1643"/>
      <c r="N158" s="1643"/>
      <c r="O158" s="1644"/>
    </row>
    <row r="159" spans="1:15">
      <c r="A159" s="1640" t="s">
        <v>833</v>
      </c>
      <c r="B159" s="1645" t="s">
        <v>834</v>
      </c>
      <c r="C159" s="1646">
        <v>9916.0166699999991</v>
      </c>
      <c r="D159" s="1647">
        <v>0</v>
      </c>
      <c r="E159" s="1647">
        <v>0</v>
      </c>
      <c r="F159" s="1647">
        <v>0</v>
      </c>
      <c r="G159" s="1647">
        <v>0</v>
      </c>
      <c r="H159" s="1647">
        <v>0</v>
      </c>
      <c r="I159" s="1647">
        <v>0</v>
      </c>
      <c r="J159" s="1647">
        <v>0</v>
      </c>
      <c r="K159" s="1647">
        <v>0</v>
      </c>
      <c r="L159" s="1647">
        <v>0</v>
      </c>
      <c r="M159" s="1647">
        <v>0</v>
      </c>
      <c r="N159" s="1647">
        <v>0</v>
      </c>
      <c r="O159" s="1648">
        <v>0</v>
      </c>
    </row>
    <row r="160" spans="1:15">
      <c r="A160" s="1640" t="s">
        <v>835</v>
      </c>
      <c r="B160" s="1645" t="s">
        <v>705</v>
      </c>
      <c r="C160" s="1646">
        <v>9801.0506700000005</v>
      </c>
      <c r="D160" s="1647">
        <v>0</v>
      </c>
      <c r="E160" s="1647">
        <v>0</v>
      </c>
      <c r="F160" s="1647">
        <v>0</v>
      </c>
      <c r="G160" s="1647">
        <v>0</v>
      </c>
      <c r="H160" s="1647">
        <v>0</v>
      </c>
      <c r="I160" s="1647">
        <v>0</v>
      </c>
      <c r="J160" s="1647">
        <v>0</v>
      </c>
      <c r="K160" s="1647">
        <v>0</v>
      </c>
      <c r="L160" s="1647">
        <v>0</v>
      </c>
      <c r="M160" s="1647">
        <v>0</v>
      </c>
      <c r="N160" s="1647">
        <v>0</v>
      </c>
      <c r="O160" s="1648">
        <v>0</v>
      </c>
    </row>
    <row r="161" spans="1:15">
      <c r="A161" s="1640" t="s">
        <v>836</v>
      </c>
      <c r="B161" s="1645" t="s">
        <v>837</v>
      </c>
      <c r="C161" s="1646">
        <v>114.96599999999999</v>
      </c>
      <c r="D161" s="1647">
        <v>0</v>
      </c>
      <c r="E161" s="1647">
        <v>0</v>
      </c>
      <c r="F161" s="1647">
        <v>0</v>
      </c>
      <c r="G161" s="1647">
        <v>0</v>
      </c>
      <c r="H161" s="1647">
        <v>0</v>
      </c>
      <c r="I161" s="1647">
        <v>0</v>
      </c>
      <c r="J161" s="1647">
        <v>0</v>
      </c>
      <c r="K161" s="1647">
        <v>0</v>
      </c>
      <c r="L161" s="1647">
        <v>0</v>
      </c>
      <c r="M161" s="1647">
        <v>0</v>
      </c>
      <c r="N161" s="1647">
        <v>0</v>
      </c>
      <c r="O161" s="1648">
        <v>0</v>
      </c>
    </row>
    <row r="162" spans="1:15" ht="25.5">
      <c r="A162" s="1640" t="s">
        <v>838</v>
      </c>
      <c r="B162" s="1645" t="s">
        <v>839</v>
      </c>
      <c r="C162" s="1646">
        <v>0</v>
      </c>
      <c r="D162" s="1647">
        <v>0</v>
      </c>
      <c r="E162" s="1647">
        <v>0</v>
      </c>
      <c r="F162" s="1647">
        <v>0</v>
      </c>
      <c r="G162" s="1647">
        <v>0</v>
      </c>
      <c r="H162" s="1647">
        <v>0</v>
      </c>
      <c r="I162" s="1647">
        <v>0</v>
      </c>
      <c r="J162" s="1647">
        <v>0</v>
      </c>
      <c r="K162" s="1647">
        <v>0</v>
      </c>
      <c r="L162" s="1647">
        <v>0</v>
      </c>
      <c r="M162" s="1647">
        <v>0</v>
      </c>
      <c r="N162" s="1647">
        <v>0</v>
      </c>
      <c r="O162" s="1648">
        <v>0</v>
      </c>
    </row>
    <row r="163" spans="1:15">
      <c r="A163" s="1640" t="s">
        <v>840</v>
      </c>
      <c r="B163" s="1645" t="s">
        <v>841</v>
      </c>
      <c r="C163" s="1646">
        <v>145.64151000000001</v>
      </c>
      <c r="D163" s="1647">
        <v>0</v>
      </c>
      <c r="E163" s="1647">
        <v>0</v>
      </c>
      <c r="F163" s="1647">
        <v>0</v>
      </c>
      <c r="G163" s="1647">
        <v>0</v>
      </c>
      <c r="H163" s="1647">
        <v>0</v>
      </c>
      <c r="I163" s="1647">
        <v>0</v>
      </c>
      <c r="J163" s="1647">
        <v>0</v>
      </c>
      <c r="K163" s="1647">
        <v>0</v>
      </c>
      <c r="L163" s="1647">
        <v>0</v>
      </c>
      <c r="M163" s="1647">
        <v>0</v>
      </c>
      <c r="N163" s="1647">
        <v>0</v>
      </c>
      <c r="O163" s="1648">
        <v>0</v>
      </c>
    </row>
    <row r="164" spans="1:15" ht="25.5">
      <c r="A164" s="1640" t="s">
        <v>842</v>
      </c>
      <c r="B164" s="1645" t="s">
        <v>843</v>
      </c>
      <c r="C164" s="1646">
        <v>145.64151000000001</v>
      </c>
      <c r="D164" s="1647">
        <v>0</v>
      </c>
      <c r="E164" s="1647">
        <v>0</v>
      </c>
      <c r="F164" s="1647">
        <v>0</v>
      </c>
      <c r="G164" s="1647">
        <v>0</v>
      </c>
      <c r="H164" s="1647">
        <v>0</v>
      </c>
      <c r="I164" s="1647">
        <v>0</v>
      </c>
      <c r="J164" s="1647">
        <v>0</v>
      </c>
      <c r="K164" s="1647">
        <v>0</v>
      </c>
      <c r="L164" s="1647">
        <v>0</v>
      </c>
      <c r="M164" s="1647">
        <v>0</v>
      </c>
      <c r="N164" s="1647">
        <v>0</v>
      </c>
      <c r="O164" s="1648">
        <v>0</v>
      </c>
    </row>
    <row r="165" spans="1:15">
      <c r="A165" s="1640" t="s">
        <v>844</v>
      </c>
      <c r="B165" s="1645" t="s">
        <v>845</v>
      </c>
      <c r="C165" s="1646">
        <v>0</v>
      </c>
      <c r="D165" s="1647">
        <v>0</v>
      </c>
      <c r="E165" s="1647">
        <v>0</v>
      </c>
      <c r="F165" s="1647">
        <v>0</v>
      </c>
      <c r="G165" s="1647">
        <v>0</v>
      </c>
      <c r="H165" s="1647">
        <v>0</v>
      </c>
      <c r="I165" s="1647">
        <v>0</v>
      </c>
      <c r="J165" s="1647">
        <v>0</v>
      </c>
      <c r="K165" s="1647">
        <v>0</v>
      </c>
      <c r="L165" s="1647">
        <v>0</v>
      </c>
      <c r="M165" s="1647">
        <v>0</v>
      </c>
      <c r="N165" s="1647">
        <v>0</v>
      </c>
      <c r="O165" s="1648">
        <v>0</v>
      </c>
    </row>
    <row r="166" spans="1:15">
      <c r="A166" s="1640" t="s">
        <v>846</v>
      </c>
      <c r="B166" s="1650" t="s">
        <v>847</v>
      </c>
      <c r="C166" s="1646">
        <v>38562.658230000001</v>
      </c>
      <c r="D166" s="1647">
        <v>8247.5758800000003</v>
      </c>
      <c r="E166" s="1647">
        <v>24317.438760000001</v>
      </c>
      <c r="F166" s="1647">
        <v>4660.6978100000006</v>
      </c>
      <c r="G166" s="1647">
        <v>9433.4770500000013</v>
      </c>
      <c r="H166" s="1647">
        <v>4795.6671199999992</v>
      </c>
      <c r="I166" s="1647">
        <v>1800.0244</v>
      </c>
      <c r="J166" s="1647">
        <v>2671.8783900000003</v>
      </c>
      <c r="K166" s="1647">
        <v>2276.6043300000001</v>
      </c>
      <c r="L166" s="1647">
        <v>63.570519999999995</v>
      </c>
      <c r="M166" s="1647">
        <v>350.54435999999998</v>
      </c>
      <c r="N166" s="1647">
        <v>300.43299999999999</v>
      </c>
      <c r="O166" s="1648">
        <v>0</v>
      </c>
    </row>
    <row r="167" spans="1:15">
      <c r="A167" s="1640" t="s">
        <v>848</v>
      </c>
      <c r="B167" s="1650" t="s">
        <v>849</v>
      </c>
      <c r="C167" s="1646">
        <v>38018.295100000003</v>
      </c>
      <c r="D167" s="1647">
        <v>4263.5035599999992</v>
      </c>
      <c r="E167" s="1647">
        <v>24117.269370000002</v>
      </c>
      <c r="F167" s="1647">
        <v>4183.7735199999997</v>
      </c>
      <c r="G167" s="1647">
        <v>8396.37464</v>
      </c>
      <c r="H167" s="1647">
        <v>4184.7450400000007</v>
      </c>
      <c r="I167" s="1647">
        <v>1471.0959100000002</v>
      </c>
      <c r="J167" s="1647">
        <v>2398.0029500000001</v>
      </c>
      <c r="K167" s="1647">
        <v>2164.7810100000002</v>
      </c>
      <c r="L167" s="1647">
        <v>57.314279999999997</v>
      </c>
      <c r="M167" s="1647">
        <v>350.54435999999998</v>
      </c>
      <c r="N167" s="1647">
        <v>300.43299999999999</v>
      </c>
      <c r="O167" s="1648">
        <v>0</v>
      </c>
    </row>
    <row r="168" spans="1:15">
      <c r="A168" s="1640" t="s">
        <v>850</v>
      </c>
      <c r="B168" s="1650" t="s">
        <v>851</v>
      </c>
      <c r="C168" s="1646">
        <v>544.36312999999996</v>
      </c>
      <c r="D168" s="1647">
        <v>3984.0723199999998</v>
      </c>
      <c r="E168" s="1647">
        <v>200.16939000000002</v>
      </c>
      <c r="F168" s="1647">
        <v>476.92429000000004</v>
      </c>
      <c r="G168" s="1647">
        <v>1037.10241</v>
      </c>
      <c r="H168" s="1647">
        <v>610.92207999999994</v>
      </c>
      <c r="I168" s="1647">
        <v>328.92849000000001</v>
      </c>
      <c r="J168" s="1647">
        <v>273.87544000000003</v>
      </c>
      <c r="K168" s="1647">
        <v>111.82332000000001</v>
      </c>
      <c r="L168" s="1647">
        <v>6.25624</v>
      </c>
      <c r="M168" s="1647">
        <v>0</v>
      </c>
      <c r="N168" s="1647">
        <v>0</v>
      </c>
      <c r="O168" s="1648">
        <v>0</v>
      </c>
    </row>
    <row r="169" spans="1:15">
      <c r="A169" s="1640" t="s">
        <v>852</v>
      </c>
      <c r="B169" s="1645" t="s">
        <v>853</v>
      </c>
      <c r="C169" s="1646">
        <v>0</v>
      </c>
      <c r="D169" s="1647">
        <v>0</v>
      </c>
      <c r="E169" s="1647">
        <v>0</v>
      </c>
      <c r="F169" s="1647">
        <v>0</v>
      </c>
      <c r="G169" s="1647">
        <v>0</v>
      </c>
      <c r="H169" s="1647">
        <v>0</v>
      </c>
      <c r="I169" s="1647">
        <v>0</v>
      </c>
      <c r="J169" s="1647">
        <v>0</v>
      </c>
      <c r="K169" s="1647">
        <v>0</v>
      </c>
      <c r="L169" s="1647">
        <v>0</v>
      </c>
      <c r="M169" s="1647">
        <v>0</v>
      </c>
      <c r="N169" s="1647">
        <v>0</v>
      </c>
      <c r="O169" s="1648">
        <v>0</v>
      </c>
    </row>
    <row r="170" spans="1:15" ht="51">
      <c r="A170" s="1640" t="s">
        <v>854</v>
      </c>
      <c r="B170" s="1645" t="s">
        <v>855</v>
      </c>
      <c r="C170" s="1646">
        <v>0</v>
      </c>
      <c r="D170" s="1647">
        <v>0</v>
      </c>
      <c r="E170" s="1647">
        <v>0</v>
      </c>
      <c r="F170" s="1647">
        <v>0</v>
      </c>
      <c r="G170" s="1647">
        <v>0</v>
      </c>
      <c r="H170" s="1647">
        <v>0</v>
      </c>
      <c r="I170" s="1647">
        <v>0</v>
      </c>
      <c r="J170" s="1647">
        <v>0</v>
      </c>
      <c r="K170" s="1647">
        <v>0</v>
      </c>
      <c r="L170" s="1647">
        <v>0</v>
      </c>
      <c r="M170" s="1647">
        <v>0</v>
      </c>
      <c r="N170" s="1647">
        <v>0</v>
      </c>
      <c r="O170" s="1648">
        <v>0</v>
      </c>
    </row>
    <row r="171" spans="1:15" ht="38.25">
      <c r="A171" s="1640" t="s">
        <v>856</v>
      </c>
      <c r="B171" s="1645" t="s">
        <v>857</v>
      </c>
      <c r="C171" s="1646">
        <v>0</v>
      </c>
      <c r="D171" s="1647">
        <v>0</v>
      </c>
      <c r="E171" s="1647">
        <v>0</v>
      </c>
      <c r="F171" s="1647">
        <v>0</v>
      </c>
      <c r="G171" s="1647">
        <v>0</v>
      </c>
      <c r="H171" s="1647">
        <v>0</v>
      </c>
      <c r="I171" s="1647">
        <v>0</v>
      </c>
      <c r="J171" s="1647">
        <v>0</v>
      </c>
      <c r="K171" s="1647">
        <v>0</v>
      </c>
      <c r="L171" s="1647">
        <v>0</v>
      </c>
      <c r="M171" s="1647">
        <v>0</v>
      </c>
      <c r="N171" s="1647">
        <v>0</v>
      </c>
      <c r="O171" s="1648">
        <v>0</v>
      </c>
    </row>
    <row r="172" spans="1:15" ht="38.25">
      <c r="A172" s="1640" t="s">
        <v>858</v>
      </c>
      <c r="B172" s="1645" t="s">
        <v>859</v>
      </c>
      <c r="C172" s="1646">
        <v>0</v>
      </c>
      <c r="D172" s="1647">
        <v>0</v>
      </c>
      <c r="E172" s="1647">
        <v>0</v>
      </c>
      <c r="F172" s="1647">
        <v>0</v>
      </c>
      <c r="G172" s="1647">
        <v>0</v>
      </c>
      <c r="H172" s="1647">
        <v>0</v>
      </c>
      <c r="I172" s="1647">
        <v>0</v>
      </c>
      <c r="J172" s="1647">
        <v>0</v>
      </c>
      <c r="K172" s="1647">
        <v>0</v>
      </c>
      <c r="L172" s="1647">
        <v>0</v>
      </c>
      <c r="M172" s="1647">
        <v>0</v>
      </c>
      <c r="N172" s="1647">
        <v>0</v>
      </c>
      <c r="O172" s="1648">
        <v>0</v>
      </c>
    </row>
    <row r="173" spans="1:15">
      <c r="A173" s="1640" t="s">
        <v>860</v>
      </c>
      <c r="B173" s="1645" t="s">
        <v>861</v>
      </c>
      <c r="C173" s="1646">
        <v>25.598290000000002</v>
      </c>
      <c r="D173" s="1647">
        <v>9.6349199999999993</v>
      </c>
      <c r="E173" s="1647">
        <v>0</v>
      </c>
      <c r="F173" s="1647">
        <v>0</v>
      </c>
      <c r="G173" s="1647">
        <v>0</v>
      </c>
      <c r="H173" s="1647">
        <v>0</v>
      </c>
      <c r="I173" s="1647">
        <v>0</v>
      </c>
      <c r="J173" s="1647">
        <v>0</v>
      </c>
      <c r="K173" s="1647">
        <v>0</v>
      </c>
      <c r="L173" s="1647">
        <v>0</v>
      </c>
      <c r="M173" s="1647">
        <v>0</v>
      </c>
      <c r="N173" s="1647">
        <v>0</v>
      </c>
      <c r="O173" s="1648">
        <v>0</v>
      </c>
    </row>
    <row r="174" spans="1:15">
      <c r="A174" s="1640" t="s">
        <v>831</v>
      </c>
      <c r="B174" s="1645" t="s">
        <v>862</v>
      </c>
      <c r="C174" s="1660">
        <v>48649.914700000001</v>
      </c>
      <c r="D174" s="1661">
        <v>8257.2107999999989</v>
      </c>
      <c r="E174" s="1661">
        <v>24317.438760000001</v>
      </c>
      <c r="F174" s="1661">
        <v>4660.6978100000006</v>
      </c>
      <c r="G174" s="1661">
        <v>9433.4770500000013</v>
      </c>
      <c r="H174" s="1661">
        <v>4795.6671199999992</v>
      </c>
      <c r="I174" s="1661">
        <v>1800.0244</v>
      </c>
      <c r="J174" s="1661">
        <v>2671.8783900000003</v>
      </c>
      <c r="K174" s="1661">
        <v>2276.6043300000001</v>
      </c>
      <c r="L174" s="1661">
        <v>63.570519999999995</v>
      </c>
      <c r="M174" s="1661">
        <v>350.54435999999998</v>
      </c>
      <c r="N174" s="1661">
        <v>300.43299999999999</v>
      </c>
      <c r="O174" s="1662">
        <v>0</v>
      </c>
    </row>
    <row r="175" spans="1:15">
      <c r="A175" s="1640" t="s">
        <v>831</v>
      </c>
      <c r="B175" s="1641" t="s">
        <v>22</v>
      </c>
      <c r="C175" s="1657">
        <v>0</v>
      </c>
      <c r="D175" s="1658">
        <v>0</v>
      </c>
      <c r="E175" s="1658">
        <v>0</v>
      </c>
      <c r="F175" s="1658">
        <v>0</v>
      </c>
      <c r="G175" s="1658">
        <v>0</v>
      </c>
      <c r="H175" s="1658">
        <v>0</v>
      </c>
      <c r="I175" s="1658">
        <v>0</v>
      </c>
      <c r="J175" s="1658">
        <v>0</v>
      </c>
      <c r="K175" s="1658">
        <v>0</v>
      </c>
      <c r="L175" s="1658">
        <v>0</v>
      </c>
      <c r="M175" s="1658">
        <v>0</v>
      </c>
      <c r="N175" s="1658">
        <v>0</v>
      </c>
      <c r="O175" s="1659">
        <v>0</v>
      </c>
    </row>
    <row r="176" spans="1:15">
      <c r="A176" s="1640" t="s">
        <v>863</v>
      </c>
      <c r="B176" s="1645" t="s">
        <v>864</v>
      </c>
      <c r="C176" s="1646">
        <v>221.67165000000003</v>
      </c>
      <c r="D176" s="1647">
        <v>0</v>
      </c>
      <c r="E176" s="1647">
        <v>0</v>
      </c>
      <c r="F176" s="1647">
        <v>0</v>
      </c>
      <c r="G176" s="1647">
        <v>0</v>
      </c>
      <c r="H176" s="1647">
        <v>0</v>
      </c>
      <c r="I176" s="1647">
        <v>0</v>
      </c>
      <c r="J176" s="1647">
        <v>0</v>
      </c>
      <c r="K176" s="1647">
        <v>0</v>
      </c>
      <c r="L176" s="1647">
        <v>0</v>
      </c>
      <c r="M176" s="1647">
        <v>0</v>
      </c>
      <c r="N176" s="1647">
        <v>0</v>
      </c>
      <c r="O176" s="1648">
        <v>0</v>
      </c>
    </row>
    <row r="177" spans="1:15">
      <c r="A177" s="1640" t="s">
        <v>865</v>
      </c>
      <c r="B177" s="1645" t="s">
        <v>705</v>
      </c>
      <c r="C177" s="1646">
        <v>144.8878</v>
      </c>
      <c r="D177" s="1647">
        <v>0</v>
      </c>
      <c r="E177" s="1647">
        <v>0</v>
      </c>
      <c r="F177" s="1647">
        <v>0</v>
      </c>
      <c r="G177" s="1647">
        <v>0</v>
      </c>
      <c r="H177" s="1647">
        <v>0</v>
      </c>
      <c r="I177" s="1647">
        <v>0</v>
      </c>
      <c r="J177" s="1647">
        <v>0</v>
      </c>
      <c r="K177" s="1647">
        <v>0</v>
      </c>
      <c r="L177" s="1647">
        <v>0</v>
      </c>
      <c r="M177" s="1647">
        <v>0</v>
      </c>
      <c r="N177" s="1647">
        <v>0</v>
      </c>
      <c r="O177" s="1648">
        <v>0</v>
      </c>
    </row>
    <row r="178" spans="1:15">
      <c r="A178" s="1640" t="s">
        <v>866</v>
      </c>
      <c r="B178" s="1645" t="s">
        <v>837</v>
      </c>
      <c r="C178" s="1646">
        <v>76.783850000000001</v>
      </c>
      <c r="D178" s="1647">
        <v>0</v>
      </c>
      <c r="E178" s="1647">
        <v>0</v>
      </c>
      <c r="F178" s="1647">
        <v>0</v>
      </c>
      <c r="G178" s="1647">
        <v>0</v>
      </c>
      <c r="H178" s="1647">
        <v>0</v>
      </c>
      <c r="I178" s="1647">
        <v>0</v>
      </c>
      <c r="J178" s="1647">
        <v>0</v>
      </c>
      <c r="K178" s="1647">
        <v>0</v>
      </c>
      <c r="L178" s="1647">
        <v>0</v>
      </c>
      <c r="M178" s="1647">
        <v>0</v>
      </c>
      <c r="N178" s="1647">
        <v>0</v>
      </c>
      <c r="O178" s="1648">
        <v>0</v>
      </c>
    </row>
    <row r="179" spans="1:15">
      <c r="A179" s="1640" t="s">
        <v>867</v>
      </c>
      <c r="B179" s="1645" t="s">
        <v>841</v>
      </c>
      <c r="C179" s="1646">
        <v>10854.301660000001</v>
      </c>
      <c r="D179" s="1647">
        <v>495.303</v>
      </c>
      <c r="E179" s="1647">
        <v>2189.9760000000001</v>
      </c>
      <c r="F179" s="1647">
        <v>196.69216</v>
      </c>
      <c r="G179" s="1647">
        <v>0</v>
      </c>
      <c r="H179" s="1647">
        <v>0</v>
      </c>
      <c r="I179" s="1647">
        <v>0</v>
      </c>
      <c r="J179" s="1647">
        <v>0</v>
      </c>
      <c r="K179" s="1647">
        <v>0</v>
      </c>
      <c r="L179" s="1647">
        <v>0</v>
      </c>
      <c r="M179" s="1647">
        <v>0</v>
      </c>
      <c r="N179" s="1647">
        <v>0</v>
      </c>
      <c r="O179" s="1648">
        <v>0</v>
      </c>
    </row>
    <row r="180" spans="1:15">
      <c r="A180" s="1640" t="s">
        <v>868</v>
      </c>
      <c r="B180" s="1645" t="s">
        <v>869</v>
      </c>
      <c r="C180" s="1646">
        <v>10853.50366</v>
      </c>
      <c r="D180" s="1647">
        <v>493.85399999999998</v>
      </c>
      <c r="E180" s="1647">
        <v>2179.2139999999999</v>
      </c>
      <c r="F180" s="1647">
        <v>187.45016000000001</v>
      </c>
      <c r="G180" s="1647">
        <v>0</v>
      </c>
      <c r="H180" s="1647">
        <v>0</v>
      </c>
      <c r="I180" s="1647">
        <v>0</v>
      </c>
      <c r="J180" s="1647">
        <v>0</v>
      </c>
      <c r="K180" s="1647">
        <v>0</v>
      </c>
      <c r="L180" s="1647">
        <v>0</v>
      </c>
      <c r="M180" s="1647">
        <v>0</v>
      </c>
      <c r="N180" s="1647">
        <v>0</v>
      </c>
      <c r="O180" s="1648">
        <v>0</v>
      </c>
    </row>
    <row r="181" spans="1:15">
      <c r="A181" s="1640" t="s">
        <v>870</v>
      </c>
      <c r="B181" s="1645" t="s">
        <v>845</v>
      </c>
      <c r="C181" s="1646">
        <v>0.79800000000000004</v>
      </c>
      <c r="D181" s="1647">
        <v>1.4490000000000001</v>
      </c>
      <c r="E181" s="1647">
        <v>10.762</v>
      </c>
      <c r="F181" s="1647">
        <v>9.2420000000000009</v>
      </c>
      <c r="G181" s="1647">
        <v>0</v>
      </c>
      <c r="H181" s="1647">
        <v>0</v>
      </c>
      <c r="I181" s="1647">
        <v>0</v>
      </c>
      <c r="J181" s="1647">
        <v>0</v>
      </c>
      <c r="K181" s="1647">
        <v>0</v>
      </c>
      <c r="L181" s="1647">
        <v>0</v>
      </c>
      <c r="M181" s="1647">
        <v>0</v>
      </c>
      <c r="N181" s="1647">
        <v>0</v>
      </c>
      <c r="O181" s="1648">
        <v>0</v>
      </c>
    </row>
    <row r="182" spans="1:15">
      <c r="A182" s="1640" t="s">
        <v>871</v>
      </c>
      <c r="B182" s="1645" t="s">
        <v>712</v>
      </c>
      <c r="C182" s="1646">
        <v>2514.41347</v>
      </c>
      <c r="D182" s="1647">
        <v>1233.43857</v>
      </c>
      <c r="E182" s="1647">
        <v>4331.4173499999997</v>
      </c>
      <c r="F182" s="1647">
        <v>0</v>
      </c>
      <c r="G182" s="1647">
        <v>0</v>
      </c>
      <c r="H182" s="1647">
        <v>0</v>
      </c>
      <c r="I182" s="1647">
        <v>0</v>
      </c>
      <c r="J182" s="1647">
        <v>0</v>
      </c>
      <c r="K182" s="1647">
        <v>0</v>
      </c>
      <c r="L182" s="1647">
        <v>0</v>
      </c>
      <c r="M182" s="1647">
        <v>0</v>
      </c>
      <c r="N182" s="1647">
        <v>0</v>
      </c>
      <c r="O182" s="1648">
        <v>0</v>
      </c>
    </row>
    <row r="183" spans="1:15">
      <c r="A183" s="1640" t="s">
        <v>872</v>
      </c>
      <c r="B183" s="1645" t="s">
        <v>873</v>
      </c>
      <c r="C183" s="1646">
        <v>1466.1342999999997</v>
      </c>
      <c r="D183" s="1647">
        <v>696.90417000000002</v>
      </c>
      <c r="E183" s="1647">
        <v>1078.8028700000002</v>
      </c>
      <c r="F183" s="1647">
        <v>0</v>
      </c>
      <c r="G183" s="1647">
        <v>0</v>
      </c>
      <c r="H183" s="1647">
        <v>0</v>
      </c>
      <c r="I183" s="1647">
        <v>0</v>
      </c>
      <c r="J183" s="1647">
        <v>0</v>
      </c>
      <c r="K183" s="1647">
        <v>0</v>
      </c>
      <c r="L183" s="1647">
        <v>0</v>
      </c>
      <c r="M183" s="1647">
        <v>0</v>
      </c>
      <c r="N183" s="1647">
        <v>0</v>
      </c>
      <c r="O183" s="1648">
        <v>0</v>
      </c>
    </row>
    <row r="184" spans="1:15">
      <c r="A184" s="1640" t="s">
        <v>874</v>
      </c>
      <c r="B184" s="1645" t="s">
        <v>851</v>
      </c>
      <c r="C184" s="1646">
        <v>1048.27917</v>
      </c>
      <c r="D184" s="1647">
        <v>536.53440000000001</v>
      </c>
      <c r="E184" s="1647">
        <v>3252.6144800000002</v>
      </c>
      <c r="F184" s="1647">
        <v>0</v>
      </c>
      <c r="G184" s="1647">
        <v>0</v>
      </c>
      <c r="H184" s="1647">
        <v>0</v>
      </c>
      <c r="I184" s="1647">
        <v>0</v>
      </c>
      <c r="J184" s="1647">
        <v>0</v>
      </c>
      <c r="K184" s="1647">
        <v>0</v>
      </c>
      <c r="L184" s="1647">
        <v>0</v>
      </c>
      <c r="M184" s="1647">
        <v>0</v>
      </c>
      <c r="N184" s="1647">
        <v>0</v>
      </c>
      <c r="O184" s="1648">
        <v>0</v>
      </c>
    </row>
    <row r="185" spans="1:15">
      <c r="A185" s="1640" t="s">
        <v>875</v>
      </c>
      <c r="B185" s="1645" t="s">
        <v>876</v>
      </c>
      <c r="C185" s="1646">
        <v>0</v>
      </c>
      <c r="D185" s="1647">
        <v>0</v>
      </c>
      <c r="E185" s="1647">
        <v>0</v>
      </c>
      <c r="F185" s="1647">
        <v>0</v>
      </c>
      <c r="G185" s="1647">
        <v>0</v>
      </c>
      <c r="H185" s="1647">
        <v>0</v>
      </c>
      <c r="I185" s="1647">
        <v>0</v>
      </c>
      <c r="J185" s="1647">
        <v>0</v>
      </c>
      <c r="K185" s="1647">
        <v>0</v>
      </c>
      <c r="L185" s="1647">
        <v>0</v>
      </c>
      <c r="M185" s="1647">
        <v>0</v>
      </c>
      <c r="N185" s="1647">
        <v>0</v>
      </c>
      <c r="O185" s="1648">
        <v>0</v>
      </c>
    </row>
    <row r="186" spans="1:15">
      <c r="A186" s="1640" t="s">
        <v>877</v>
      </c>
      <c r="B186" s="1645" t="s">
        <v>878</v>
      </c>
      <c r="C186" s="1646">
        <v>307.46949999999998</v>
      </c>
      <c r="D186" s="1647">
        <v>307.46949999999998</v>
      </c>
      <c r="E186" s="1647">
        <v>1291.3718999999999</v>
      </c>
      <c r="F186" s="1647">
        <v>0</v>
      </c>
      <c r="G186" s="1647">
        <v>0</v>
      </c>
      <c r="H186" s="1647">
        <v>0</v>
      </c>
      <c r="I186" s="1647">
        <v>0</v>
      </c>
      <c r="J186" s="1647">
        <v>0</v>
      </c>
      <c r="K186" s="1647">
        <v>0</v>
      </c>
      <c r="L186" s="1647">
        <v>0</v>
      </c>
      <c r="M186" s="1647">
        <v>0</v>
      </c>
      <c r="N186" s="1647">
        <v>0</v>
      </c>
      <c r="O186" s="1648">
        <v>0</v>
      </c>
    </row>
    <row r="187" spans="1:15">
      <c r="A187" s="1640" t="s">
        <v>879</v>
      </c>
      <c r="B187" s="1645" t="s">
        <v>880</v>
      </c>
      <c r="C187" s="1646">
        <v>0</v>
      </c>
      <c r="D187" s="1647">
        <v>0</v>
      </c>
      <c r="E187" s="1647">
        <v>0</v>
      </c>
      <c r="F187" s="1647">
        <v>0</v>
      </c>
      <c r="G187" s="1647">
        <v>0</v>
      </c>
      <c r="H187" s="1647">
        <v>0</v>
      </c>
      <c r="I187" s="1647">
        <v>0</v>
      </c>
      <c r="J187" s="1647">
        <v>0</v>
      </c>
      <c r="K187" s="1647">
        <v>0</v>
      </c>
      <c r="L187" s="1647">
        <v>0</v>
      </c>
      <c r="M187" s="1647">
        <v>0</v>
      </c>
      <c r="N187" s="1647">
        <v>0</v>
      </c>
      <c r="O187" s="1648">
        <v>0</v>
      </c>
    </row>
    <row r="188" spans="1:15">
      <c r="A188" s="1640" t="s">
        <v>831</v>
      </c>
      <c r="B188" s="1645" t="s">
        <v>881</v>
      </c>
      <c r="C188" s="1660">
        <v>13897.856280000002</v>
      </c>
      <c r="D188" s="1661">
        <v>2036.2110699999998</v>
      </c>
      <c r="E188" s="1661">
        <v>7812.7652500000004</v>
      </c>
      <c r="F188" s="1661">
        <v>196.69216</v>
      </c>
      <c r="G188" s="1661">
        <v>0</v>
      </c>
      <c r="H188" s="1661">
        <v>0</v>
      </c>
      <c r="I188" s="1661">
        <v>0</v>
      </c>
      <c r="J188" s="1661">
        <v>0</v>
      </c>
      <c r="K188" s="1661">
        <v>0</v>
      </c>
      <c r="L188" s="1661">
        <v>0</v>
      </c>
      <c r="M188" s="1661">
        <v>0</v>
      </c>
      <c r="N188" s="1661">
        <v>0</v>
      </c>
      <c r="O188" s="1662">
        <v>0</v>
      </c>
    </row>
    <row r="189" spans="1:15">
      <c r="A189" s="1663" t="s">
        <v>831</v>
      </c>
      <c r="B189" s="1664" t="s">
        <v>882</v>
      </c>
      <c r="C189" s="1665">
        <v>34752.058420000001</v>
      </c>
      <c r="D189" s="1666">
        <v>6220.9997299999995</v>
      </c>
      <c r="E189" s="1666">
        <v>16504.673510000001</v>
      </c>
      <c r="F189" s="1666">
        <v>4464.0056500000001</v>
      </c>
      <c r="G189" s="1666">
        <v>9433.4770500000013</v>
      </c>
      <c r="H189" s="1666">
        <v>4795.6671199999992</v>
      </c>
      <c r="I189" s="1666">
        <v>1800.0244</v>
      </c>
      <c r="J189" s="1666">
        <v>2671.8783900000003</v>
      </c>
      <c r="K189" s="1666">
        <v>2276.6043300000001</v>
      </c>
      <c r="L189" s="1666">
        <v>63.570519999999995</v>
      </c>
      <c r="M189" s="1666">
        <v>350.54435999999998</v>
      </c>
      <c r="N189" s="1666">
        <v>300.43299999999999</v>
      </c>
      <c r="O189" s="1667">
        <v>0</v>
      </c>
    </row>
    <row r="190" spans="1:15">
      <c r="A190" s="1640" t="s">
        <v>831</v>
      </c>
      <c r="B190" s="1641" t="s">
        <v>883</v>
      </c>
      <c r="C190" s="1668">
        <v>0</v>
      </c>
      <c r="D190" s="1669">
        <v>0</v>
      </c>
      <c r="E190" s="1669">
        <v>0</v>
      </c>
      <c r="F190" s="1669">
        <v>0</v>
      </c>
      <c r="G190" s="1669">
        <v>0</v>
      </c>
      <c r="H190" s="1669">
        <v>0</v>
      </c>
      <c r="I190" s="1669">
        <v>0</v>
      </c>
      <c r="J190" s="1669">
        <v>0</v>
      </c>
      <c r="K190" s="1669">
        <v>0</v>
      </c>
      <c r="L190" s="1669">
        <v>0</v>
      </c>
      <c r="M190" s="1669">
        <v>0</v>
      </c>
      <c r="N190" s="1669">
        <v>0</v>
      </c>
      <c r="O190" s="1670">
        <v>0</v>
      </c>
    </row>
    <row r="191" spans="1:15">
      <c r="A191" s="1640" t="s">
        <v>831</v>
      </c>
      <c r="B191" s="1645" t="s">
        <v>21</v>
      </c>
      <c r="C191" s="1642">
        <v>0</v>
      </c>
      <c r="D191" s="1643">
        <v>0</v>
      </c>
      <c r="E191" s="1643">
        <v>0</v>
      </c>
      <c r="F191" s="1643">
        <v>0</v>
      </c>
      <c r="G191" s="1643">
        <v>0</v>
      </c>
      <c r="H191" s="1643">
        <v>0</v>
      </c>
      <c r="I191" s="1643">
        <v>0</v>
      </c>
      <c r="J191" s="1643">
        <v>0</v>
      </c>
      <c r="K191" s="1643">
        <v>0</v>
      </c>
      <c r="L191" s="1643">
        <v>0</v>
      </c>
      <c r="M191" s="1643">
        <v>0</v>
      </c>
      <c r="N191" s="1643">
        <v>0</v>
      </c>
      <c r="O191" s="1644">
        <v>0</v>
      </c>
    </row>
    <row r="192" spans="1:15">
      <c r="A192" s="1640" t="s">
        <v>884</v>
      </c>
      <c r="B192" s="1645" t="s">
        <v>885</v>
      </c>
      <c r="C192" s="1646">
        <v>0</v>
      </c>
      <c r="D192" s="1647">
        <v>0</v>
      </c>
      <c r="E192" s="1647">
        <v>0</v>
      </c>
      <c r="F192" s="1647">
        <v>0</v>
      </c>
      <c r="G192" s="1647">
        <v>0</v>
      </c>
      <c r="H192" s="1647">
        <v>0</v>
      </c>
      <c r="I192" s="1647">
        <v>0</v>
      </c>
      <c r="J192" s="1647">
        <v>0</v>
      </c>
      <c r="K192" s="1647">
        <v>0</v>
      </c>
      <c r="L192" s="1647">
        <v>0</v>
      </c>
      <c r="M192" s="1647">
        <v>0</v>
      </c>
      <c r="N192" s="1647">
        <v>0</v>
      </c>
      <c r="O192" s="1648">
        <v>0</v>
      </c>
    </row>
    <row r="193" spans="1:15">
      <c r="A193" s="1640" t="s">
        <v>886</v>
      </c>
      <c r="B193" s="1645" t="s">
        <v>887</v>
      </c>
      <c r="C193" s="1646">
        <v>0</v>
      </c>
      <c r="D193" s="1647">
        <v>0</v>
      </c>
      <c r="E193" s="1647">
        <v>0</v>
      </c>
      <c r="F193" s="1647">
        <v>0</v>
      </c>
      <c r="G193" s="1647">
        <v>0</v>
      </c>
      <c r="H193" s="1647">
        <v>0</v>
      </c>
      <c r="I193" s="1647">
        <v>0</v>
      </c>
      <c r="J193" s="1647">
        <v>0</v>
      </c>
      <c r="K193" s="1647">
        <v>0</v>
      </c>
      <c r="L193" s="1647">
        <v>0</v>
      </c>
      <c r="M193" s="1647">
        <v>0</v>
      </c>
      <c r="N193" s="1647">
        <v>0</v>
      </c>
      <c r="O193" s="1648">
        <v>0</v>
      </c>
    </row>
    <row r="194" spans="1:15">
      <c r="A194" s="1640" t="s">
        <v>831</v>
      </c>
      <c r="B194" s="1645" t="s">
        <v>888</v>
      </c>
      <c r="C194" s="1660">
        <v>0</v>
      </c>
      <c r="D194" s="1661">
        <v>0</v>
      </c>
      <c r="E194" s="1661">
        <v>0</v>
      </c>
      <c r="F194" s="1661">
        <v>0</v>
      </c>
      <c r="G194" s="1661">
        <v>0</v>
      </c>
      <c r="H194" s="1661">
        <v>0</v>
      </c>
      <c r="I194" s="1661">
        <v>0</v>
      </c>
      <c r="J194" s="1661">
        <v>0</v>
      </c>
      <c r="K194" s="1661">
        <v>0</v>
      </c>
      <c r="L194" s="1661">
        <v>0</v>
      </c>
      <c r="M194" s="1661">
        <v>0</v>
      </c>
      <c r="N194" s="1661">
        <v>0</v>
      </c>
      <c r="O194" s="1662">
        <v>0</v>
      </c>
    </row>
    <row r="195" spans="1:15">
      <c r="A195" s="1640" t="s">
        <v>831</v>
      </c>
      <c r="B195" s="1645" t="s">
        <v>22</v>
      </c>
      <c r="C195" s="1660">
        <v>0</v>
      </c>
      <c r="D195" s="1661">
        <v>0</v>
      </c>
      <c r="E195" s="1661">
        <v>0</v>
      </c>
      <c r="F195" s="1661">
        <v>0</v>
      </c>
      <c r="G195" s="1661">
        <v>0</v>
      </c>
      <c r="H195" s="1661">
        <v>0</v>
      </c>
      <c r="I195" s="1661">
        <v>0</v>
      </c>
      <c r="J195" s="1661">
        <v>0</v>
      </c>
      <c r="K195" s="1661">
        <v>0</v>
      </c>
      <c r="L195" s="1661">
        <v>0</v>
      </c>
      <c r="M195" s="1661">
        <v>0</v>
      </c>
      <c r="N195" s="1661">
        <v>0</v>
      </c>
      <c r="O195" s="1662">
        <v>0</v>
      </c>
    </row>
    <row r="196" spans="1:15">
      <c r="A196" s="1640" t="s">
        <v>889</v>
      </c>
      <c r="B196" s="1645" t="s">
        <v>885</v>
      </c>
      <c r="C196" s="1646">
        <v>0</v>
      </c>
      <c r="D196" s="1647">
        <v>0</v>
      </c>
      <c r="E196" s="1647">
        <v>0</v>
      </c>
      <c r="F196" s="1647">
        <v>0</v>
      </c>
      <c r="G196" s="1647">
        <v>0</v>
      </c>
      <c r="H196" s="1647">
        <v>0</v>
      </c>
      <c r="I196" s="1647">
        <v>0</v>
      </c>
      <c r="J196" s="1647">
        <v>0</v>
      </c>
      <c r="K196" s="1647">
        <v>0</v>
      </c>
      <c r="L196" s="1647">
        <v>0</v>
      </c>
      <c r="M196" s="1647">
        <v>0</v>
      </c>
      <c r="N196" s="1647">
        <v>0</v>
      </c>
      <c r="O196" s="1648">
        <v>0</v>
      </c>
    </row>
    <row r="197" spans="1:15">
      <c r="A197" s="1640" t="s">
        <v>890</v>
      </c>
      <c r="B197" s="1645" t="s">
        <v>887</v>
      </c>
      <c r="C197" s="1646">
        <v>0</v>
      </c>
      <c r="D197" s="1647">
        <v>0</v>
      </c>
      <c r="E197" s="1647">
        <v>0</v>
      </c>
      <c r="F197" s="1647">
        <v>0</v>
      </c>
      <c r="G197" s="1647">
        <v>0</v>
      </c>
      <c r="H197" s="1647">
        <v>0</v>
      </c>
      <c r="I197" s="1647">
        <v>0</v>
      </c>
      <c r="J197" s="1647">
        <v>0</v>
      </c>
      <c r="K197" s="1647">
        <v>0</v>
      </c>
      <c r="L197" s="1647">
        <v>0</v>
      </c>
      <c r="M197" s="1647">
        <v>0</v>
      </c>
      <c r="N197" s="1647">
        <v>0</v>
      </c>
      <c r="O197" s="1648">
        <v>0</v>
      </c>
    </row>
    <row r="198" spans="1:15">
      <c r="A198" s="1640" t="s">
        <v>831</v>
      </c>
      <c r="B198" s="1645" t="s">
        <v>891</v>
      </c>
      <c r="C198" s="1660">
        <v>0</v>
      </c>
      <c r="D198" s="1661">
        <v>0</v>
      </c>
      <c r="E198" s="1661">
        <v>0</v>
      </c>
      <c r="F198" s="1661">
        <v>0</v>
      </c>
      <c r="G198" s="1661">
        <v>0</v>
      </c>
      <c r="H198" s="1661">
        <v>0</v>
      </c>
      <c r="I198" s="1661">
        <v>0</v>
      </c>
      <c r="J198" s="1661">
        <v>0</v>
      </c>
      <c r="K198" s="1661">
        <v>0</v>
      </c>
      <c r="L198" s="1661">
        <v>0</v>
      </c>
      <c r="M198" s="1661">
        <v>0</v>
      </c>
      <c r="N198" s="1661">
        <v>0</v>
      </c>
      <c r="O198" s="1662">
        <v>0</v>
      </c>
    </row>
    <row r="199" spans="1:15">
      <c r="A199" s="1663" t="s">
        <v>831</v>
      </c>
      <c r="B199" s="1664" t="s">
        <v>892</v>
      </c>
      <c r="C199" s="1665">
        <v>0</v>
      </c>
      <c r="D199" s="1666">
        <v>0</v>
      </c>
      <c r="E199" s="1666">
        <v>0</v>
      </c>
      <c r="F199" s="1666">
        <v>0</v>
      </c>
      <c r="G199" s="1666">
        <v>0</v>
      </c>
      <c r="H199" s="1666">
        <v>0</v>
      </c>
      <c r="I199" s="1666">
        <v>0</v>
      </c>
      <c r="J199" s="1666">
        <v>0</v>
      </c>
      <c r="K199" s="1666">
        <v>0</v>
      </c>
      <c r="L199" s="1666">
        <v>0</v>
      </c>
      <c r="M199" s="1666">
        <v>0</v>
      </c>
      <c r="N199" s="1666">
        <v>0</v>
      </c>
      <c r="O199" s="1667">
        <v>0</v>
      </c>
    </row>
    <row r="200" spans="1:15">
      <c r="A200" s="1663" t="s">
        <v>831</v>
      </c>
      <c r="B200" s="1664" t="s">
        <v>893</v>
      </c>
      <c r="C200" s="1665">
        <v>34752.058420000001</v>
      </c>
      <c r="D200" s="1666">
        <v>6220.9997299999995</v>
      </c>
      <c r="E200" s="1666">
        <v>16504.673510000001</v>
      </c>
      <c r="F200" s="1666">
        <v>4464.0056500000001</v>
      </c>
      <c r="G200" s="1666">
        <v>9433.4770500000013</v>
      </c>
      <c r="H200" s="1666">
        <v>4795.6671199999992</v>
      </c>
      <c r="I200" s="1666">
        <v>1800.0244</v>
      </c>
      <c r="J200" s="1666">
        <v>2671.8783900000003</v>
      </c>
      <c r="K200" s="1666">
        <v>2276.6043300000001</v>
      </c>
      <c r="L200" s="1666">
        <v>63.570519999999995</v>
      </c>
      <c r="M200" s="1666">
        <v>350.54435999999998</v>
      </c>
      <c r="N200" s="1666">
        <v>300.43299999999999</v>
      </c>
      <c r="O200" s="1667">
        <v>0</v>
      </c>
    </row>
    <row r="201" spans="1:15" ht="13.5" thickBot="1">
      <c r="A201" s="1640" t="s">
        <v>831</v>
      </c>
      <c r="B201" s="1645" t="s">
        <v>894</v>
      </c>
      <c r="C201" s="1671">
        <v>8.0000000000000004E-4</v>
      </c>
      <c r="D201" s="1672">
        <v>3.2000000000000002E-3</v>
      </c>
      <c r="E201" s="1672">
        <v>7.1999999999999998E-3</v>
      </c>
      <c r="F201" s="1672">
        <v>1.43E-2</v>
      </c>
      <c r="G201" s="1672">
        <v>2.7699999999999999E-2</v>
      </c>
      <c r="H201" s="1672">
        <v>4.4900000000000002E-2</v>
      </c>
      <c r="I201" s="1672">
        <v>6.1400000000000003E-2</v>
      </c>
      <c r="J201" s="1672">
        <v>7.7100000000000002E-2</v>
      </c>
      <c r="K201" s="1672">
        <v>0.10150000000000001</v>
      </c>
      <c r="L201" s="1672">
        <v>0.1326</v>
      </c>
      <c r="M201" s="1672">
        <v>0.1784</v>
      </c>
      <c r="N201" s="1672">
        <v>0.2243</v>
      </c>
      <c r="O201" s="1673">
        <v>0.26029999999999998</v>
      </c>
    </row>
    <row r="202" spans="1:15" ht="14.25" thickTop="1" thickBot="1">
      <c r="A202" s="1663" t="s">
        <v>831</v>
      </c>
      <c r="B202" s="1674" t="s">
        <v>895</v>
      </c>
      <c r="C202" s="1675">
        <v>27.801646736000002</v>
      </c>
      <c r="D202" s="1676">
        <v>19.907199136000003</v>
      </c>
      <c r="E202" s="1676">
        <v>118.83364927199999</v>
      </c>
      <c r="F202" s="1676">
        <v>63.835280795000003</v>
      </c>
      <c r="G202" s="1684">
        <v>261.30731428499996</v>
      </c>
      <c r="H202" s="1676">
        <v>215.32545368800001</v>
      </c>
      <c r="I202" s="1676">
        <v>110.52149816000002</v>
      </c>
      <c r="J202" s="1676">
        <v>206.00182386899999</v>
      </c>
      <c r="K202" s="1676">
        <v>231.07533949500001</v>
      </c>
      <c r="L202" s="1676">
        <v>8.4294509519999998</v>
      </c>
      <c r="M202" s="1676">
        <v>62.537113824000002</v>
      </c>
      <c r="N202" s="1676">
        <v>67.387121899999997</v>
      </c>
      <c r="O202" s="1677">
        <v>0</v>
      </c>
    </row>
    <row r="203" spans="1:15" ht="14.25" thickTop="1" thickBot="1">
      <c r="A203" s="1678" t="s">
        <v>831</v>
      </c>
      <c r="B203" s="1679" t="s">
        <v>896</v>
      </c>
      <c r="C203" s="1680">
        <v>0</v>
      </c>
      <c r="D203" s="1681">
        <v>0</v>
      </c>
      <c r="E203" s="1681">
        <v>0</v>
      </c>
      <c r="F203" s="1681">
        <v>0</v>
      </c>
      <c r="G203" s="1681">
        <v>0</v>
      </c>
      <c r="H203" s="1681">
        <v>0</v>
      </c>
      <c r="I203" s="1681">
        <v>0</v>
      </c>
      <c r="J203" s="1681">
        <v>0</v>
      </c>
      <c r="K203" s="1681">
        <v>0</v>
      </c>
      <c r="L203" s="1681">
        <v>0</v>
      </c>
      <c r="M203" s="1681">
        <v>0</v>
      </c>
      <c r="N203" s="1682">
        <v>1392.9628921119997</v>
      </c>
      <c r="O203" s="1683">
        <v>0</v>
      </c>
    </row>
    <row r="204" spans="1:15" ht="13.5" thickTop="1"/>
    <row r="206" spans="1:15">
      <c r="N206" s="1649"/>
    </row>
  </sheetData>
  <mergeCells count="18">
    <mergeCell ref="N1:O1"/>
    <mergeCell ref="A2:O2"/>
    <mergeCell ref="C4:O4"/>
    <mergeCell ref="A5:A6"/>
    <mergeCell ref="B5:B6"/>
    <mergeCell ref="C5:O5"/>
    <mergeCell ref="A154:O154"/>
    <mergeCell ref="A155:A156"/>
    <mergeCell ref="B155:B156"/>
    <mergeCell ref="C155:O155"/>
    <mergeCell ref="A54:O54"/>
    <mergeCell ref="A55:A56"/>
    <mergeCell ref="B55:B56"/>
    <mergeCell ref="C55:O55"/>
    <mergeCell ref="A104:O104"/>
    <mergeCell ref="A105:A106"/>
    <mergeCell ref="B105:B106"/>
    <mergeCell ref="C105:O10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heetViews>
  <sheetFormatPr defaultRowHeight="14.25"/>
  <cols>
    <col min="1" max="1" width="9.5703125" style="1685" customWidth="1"/>
    <col min="2" max="2" width="68.140625" style="1685" customWidth="1"/>
    <col min="3" max="5" width="9.140625" style="1686"/>
    <col min="6" max="6" width="11.5703125" style="1686" bestFit="1" customWidth="1"/>
    <col min="7" max="237" width="9.140625" style="1686"/>
    <col min="238" max="238" width="6.7109375" style="1686" customWidth="1"/>
    <col min="239" max="239" width="73.5703125" style="1686" customWidth="1"/>
    <col min="240" max="240" width="11.28515625" style="1686" bestFit="1" customWidth="1"/>
    <col min="241" max="242" width="10.140625" style="1686" bestFit="1" customWidth="1"/>
    <col min="243" max="244" width="11.28515625" style="1686" bestFit="1" customWidth="1"/>
    <col min="245" max="246" width="10.140625" style="1686" bestFit="1" customWidth="1"/>
    <col min="247" max="247" width="11.28515625" style="1686" bestFit="1" customWidth="1"/>
    <col min="248" max="493" width="9.140625" style="1686"/>
    <col min="494" max="494" width="6.7109375" style="1686" customWidth="1"/>
    <col min="495" max="495" width="73.5703125" style="1686" customWidth="1"/>
    <col min="496" max="496" width="11.28515625" style="1686" bestFit="1" customWidth="1"/>
    <col min="497" max="498" width="10.140625" style="1686" bestFit="1" customWidth="1"/>
    <col min="499" max="500" width="11.28515625" style="1686" bestFit="1" customWidth="1"/>
    <col min="501" max="502" width="10.140625" style="1686" bestFit="1" customWidth="1"/>
    <col min="503" max="503" width="11.28515625" style="1686" bestFit="1" customWidth="1"/>
    <col min="504" max="749" width="9.140625" style="1686"/>
    <col min="750" max="750" width="6.7109375" style="1686" customWidth="1"/>
    <col min="751" max="751" width="73.5703125" style="1686" customWidth="1"/>
    <col min="752" max="752" width="11.28515625" style="1686" bestFit="1" customWidth="1"/>
    <col min="753" max="754" width="10.140625" style="1686" bestFit="1" customWidth="1"/>
    <col min="755" max="756" width="11.28515625" style="1686" bestFit="1" customWidth="1"/>
    <col min="757" max="758" width="10.140625" style="1686" bestFit="1" customWidth="1"/>
    <col min="759" max="759" width="11.28515625" style="1686" bestFit="1" customWidth="1"/>
    <col min="760" max="1005" width="9.140625" style="1686"/>
    <col min="1006" max="1006" width="6.7109375" style="1686" customWidth="1"/>
    <col min="1007" max="1007" width="73.5703125" style="1686" customWidth="1"/>
    <col min="1008" max="1008" width="11.28515625" style="1686" bestFit="1" customWidth="1"/>
    <col min="1009" max="1010" width="10.140625" style="1686" bestFit="1" customWidth="1"/>
    <col min="1011" max="1012" width="11.28515625" style="1686" bestFit="1" customWidth="1"/>
    <col min="1013" max="1014" width="10.140625" style="1686" bestFit="1" customWidth="1"/>
    <col min="1015" max="1015" width="11.28515625" style="1686" bestFit="1" customWidth="1"/>
    <col min="1016" max="1261" width="9.140625" style="1686"/>
    <col min="1262" max="1262" width="6.7109375" style="1686" customWidth="1"/>
    <col min="1263" max="1263" width="73.5703125" style="1686" customWidth="1"/>
    <col min="1264" max="1264" width="11.28515625" style="1686" bestFit="1" customWidth="1"/>
    <col min="1265" max="1266" width="10.140625" style="1686" bestFit="1" customWidth="1"/>
    <col min="1267" max="1268" width="11.28515625" style="1686" bestFit="1" customWidth="1"/>
    <col min="1269" max="1270" width="10.140625" style="1686" bestFit="1" customWidth="1"/>
    <col min="1271" max="1271" width="11.28515625" style="1686" bestFit="1" customWidth="1"/>
    <col min="1272" max="1517" width="9.140625" style="1686"/>
    <col min="1518" max="1518" width="6.7109375" style="1686" customWidth="1"/>
    <col min="1519" max="1519" width="73.5703125" style="1686" customWidth="1"/>
    <col min="1520" max="1520" width="11.28515625" style="1686" bestFit="1" customWidth="1"/>
    <col min="1521" max="1522" width="10.140625" style="1686" bestFit="1" customWidth="1"/>
    <col min="1523" max="1524" width="11.28515625" style="1686" bestFit="1" customWidth="1"/>
    <col min="1525" max="1526" width="10.140625" style="1686" bestFit="1" customWidth="1"/>
    <col min="1527" max="1527" width="11.28515625" style="1686" bestFit="1" customWidth="1"/>
    <col min="1528" max="1773" width="9.140625" style="1686"/>
    <col min="1774" max="1774" width="6.7109375" style="1686" customWidth="1"/>
    <col min="1775" max="1775" width="73.5703125" style="1686" customWidth="1"/>
    <col min="1776" max="1776" width="11.28515625" style="1686" bestFit="1" customWidth="1"/>
    <col min="1777" max="1778" width="10.140625" style="1686" bestFit="1" customWidth="1"/>
    <col min="1779" max="1780" width="11.28515625" style="1686" bestFit="1" customWidth="1"/>
    <col min="1781" max="1782" width="10.140625" style="1686" bestFit="1" customWidth="1"/>
    <col min="1783" max="1783" width="11.28515625" style="1686" bestFit="1" customWidth="1"/>
    <col min="1784" max="2029" width="9.140625" style="1686"/>
    <col min="2030" max="2030" width="6.7109375" style="1686" customWidth="1"/>
    <col min="2031" max="2031" width="73.5703125" style="1686" customWidth="1"/>
    <col min="2032" max="2032" width="11.28515625" style="1686" bestFit="1" customWidth="1"/>
    <col min="2033" max="2034" width="10.140625" style="1686" bestFit="1" customWidth="1"/>
    <col min="2035" max="2036" width="11.28515625" style="1686" bestFit="1" customWidth="1"/>
    <col min="2037" max="2038" width="10.140625" style="1686" bestFit="1" customWidth="1"/>
    <col min="2039" max="2039" width="11.28515625" style="1686" bestFit="1" customWidth="1"/>
    <col min="2040" max="2285" width="9.140625" style="1686"/>
    <col min="2286" max="2286" width="6.7109375" style="1686" customWidth="1"/>
    <col min="2287" max="2287" width="73.5703125" style="1686" customWidth="1"/>
    <col min="2288" max="2288" width="11.28515625" style="1686" bestFit="1" customWidth="1"/>
    <col min="2289" max="2290" width="10.140625" style="1686" bestFit="1" customWidth="1"/>
    <col min="2291" max="2292" width="11.28515625" style="1686" bestFit="1" customWidth="1"/>
    <col min="2293" max="2294" width="10.140625" style="1686" bestFit="1" customWidth="1"/>
    <col min="2295" max="2295" width="11.28515625" style="1686" bestFit="1" customWidth="1"/>
    <col min="2296" max="2541" width="9.140625" style="1686"/>
    <col min="2542" max="2542" width="6.7109375" style="1686" customWidth="1"/>
    <col min="2543" max="2543" width="73.5703125" style="1686" customWidth="1"/>
    <col min="2544" max="2544" width="11.28515625" style="1686" bestFit="1" customWidth="1"/>
    <col min="2545" max="2546" width="10.140625" style="1686" bestFit="1" customWidth="1"/>
    <col min="2547" max="2548" width="11.28515625" style="1686" bestFit="1" customWidth="1"/>
    <col min="2549" max="2550" width="10.140625" style="1686" bestFit="1" customWidth="1"/>
    <col min="2551" max="2551" width="11.28515625" style="1686" bestFit="1" customWidth="1"/>
    <col min="2552" max="2797" width="9.140625" style="1686"/>
    <col min="2798" max="2798" width="6.7109375" style="1686" customWidth="1"/>
    <col min="2799" max="2799" width="73.5703125" style="1686" customWidth="1"/>
    <col min="2800" max="2800" width="11.28515625" style="1686" bestFit="1" customWidth="1"/>
    <col min="2801" max="2802" width="10.140625" style="1686" bestFit="1" customWidth="1"/>
    <col min="2803" max="2804" width="11.28515625" style="1686" bestFit="1" customWidth="1"/>
    <col min="2805" max="2806" width="10.140625" style="1686" bestFit="1" customWidth="1"/>
    <col min="2807" max="2807" width="11.28515625" style="1686" bestFit="1" customWidth="1"/>
    <col min="2808" max="3053" width="9.140625" style="1686"/>
    <col min="3054" max="3054" width="6.7109375" style="1686" customWidth="1"/>
    <col min="3055" max="3055" width="73.5703125" style="1686" customWidth="1"/>
    <col min="3056" max="3056" width="11.28515625" style="1686" bestFit="1" customWidth="1"/>
    <col min="3057" max="3058" width="10.140625" style="1686" bestFit="1" customWidth="1"/>
    <col min="3059" max="3060" width="11.28515625" style="1686" bestFit="1" customWidth="1"/>
    <col min="3061" max="3062" width="10.140625" style="1686" bestFit="1" customWidth="1"/>
    <col min="3063" max="3063" width="11.28515625" style="1686" bestFit="1" customWidth="1"/>
    <col min="3064" max="3309" width="9.140625" style="1686"/>
    <col min="3310" max="3310" width="6.7109375" style="1686" customWidth="1"/>
    <col min="3311" max="3311" width="73.5703125" style="1686" customWidth="1"/>
    <col min="3312" max="3312" width="11.28515625" style="1686" bestFit="1" customWidth="1"/>
    <col min="3313" max="3314" width="10.140625" style="1686" bestFit="1" customWidth="1"/>
    <col min="3315" max="3316" width="11.28515625" style="1686" bestFit="1" customWidth="1"/>
    <col min="3317" max="3318" width="10.140625" style="1686" bestFit="1" customWidth="1"/>
    <col min="3319" max="3319" width="11.28515625" style="1686" bestFit="1" customWidth="1"/>
    <col min="3320" max="3565" width="9.140625" style="1686"/>
    <col min="3566" max="3566" width="6.7109375" style="1686" customWidth="1"/>
    <col min="3567" max="3567" width="73.5703125" style="1686" customWidth="1"/>
    <col min="3568" max="3568" width="11.28515625" style="1686" bestFit="1" customWidth="1"/>
    <col min="3569" max="3570" width="10.140625" style="1686" bestFit="1" customWidth="1"/>
    <col min="3571" max="3572" width="11.28515625" style="1686" bestFit="1" customWidth="1"/>
    <col min="3573" max="3574" width="10.140625" style="1686" bestFit="1" customWidth="1"/>
    <col min="3575" max="3575" width="11.28515625" style="1686" bestFit="1" customWidth="1"/>
    <col min="3576" max="3821" width="9.140625" style="1686"/>
    <col min="3822" max="3822" width="6.7109375" style="1686" customWidth="1"/>
    <col min="3823" max="3823" width="73.5703125" style="1686" customWidth="1"/>
    <col min="3824" max="3824" width="11.28515625" style="1686" bestFit="1" customWidth="1"/>
    <col min="3825" max="3826" width="10.140625" style="1686" bestFit="1" customWidth="1"/>
    <col min="3827" max="3828" width="11.28515625" style="1686" bestFit="1" customWidth="1"/>
    <col min="3829" max="3830" width="10.140625" style="1686" bestFit="1" customWidth="1"/>
    <col min="3831" max="3831" width="11.28515625" style="1686" bestFit="1" customWidth="1"/>
    <col min="3832" max="4077" width="9.140625" style="1686"/>
    <col min="4078" max="4078" width="6.7109375" style="1686" customWidth="1"/>
    <col min="4079" max="4079" width="73.5703125" style="1686" customWidth="1"/>
    <col min="4080" max="4080" width="11.28515625" style="1686" bestFit="1" customWidth="1"/>
    <col min="4081" max="4082" width="10.140625" style="1686" bestFit="1" customWidth="1"/>
    <col min="4083" max="4084" width="11.28515625" style="1686" bestFit="1" customWidth="1"/>
    <col min="4085" max="4086" width="10.140625" style="1686" bestFit="1" customWidth="1"/>
    <col min="4087" max="4087" width="11.28515625" style="1686" bestFit="1" customWidth="1"/>
    <col min="4088" max="4333" width="9.140625" style="1686"/>
    <col min="4334" max="4334" width="6.7109375" style="1686" customWidth="1"/>
    <col min="4335" max="4335" width="73.5703125" style="1686" customWidth="1"/>
    <col min="4336" max="4336" width="11.28515625" style="1686" bestFit="1" customWidth="1"/>
    <col min="4337" max="4338" width="10.140625" style="1686" bestFit="1" customWidth="1"/>
    <col min="4339" max="4340" width="11.28515625" style="1686" bestFit="1" customWidth="1"/>
    <col min="4341" max="4342" width="10.140625" style="1686" bestFit="1" customWidth="1"/>
    <col min="4343" max="4343" width="11.28515625" style="1686" bestFit="1" customWidth="1"/>
    <col min="4344" max="4589" width="9.140625" style="1686"/>
    <col min="4590" max="4590" width="6.7109375" style="1686" customWidth="1"/>
    <col min="4591" max="4591" width="73.5703125" style="1686" customWidth="1"/>
    <col min="4592" max="4592" width="11.28515625" style="1686" bestFit="1" customWidth="1"/>
    <col min="4593" max="4594" width="10.140625" style="1686" bestFit="1" customWidth="1"/>
    <col min="4595" max="4596" width="11.28515625" style="1686" bestFit="1" customWidth="1"/>
    <col min="4597" max="4598" width="10.140625" style="1686" bestFit="1" customWidth="1"/>
    <col min="4599" max="4599" width="11.28515625" style="1686" bestFit="1" customWidth="1"/>
    <col min="4600" max="4845" width="9.140625" style="1686"/>
    <col min="4846" max="4846" width="6.7109375" style="1686" customWidth="1"/>
    <col min="4847" max="4847" width="73.5703125" style="1686" customWidth="1"/>
    <col min="4848" max="4848" width="11.28515625" style="1686" bestFit="1" customWidth="1"/>
    <col min="4849" max="4850" width="10.140625" style="1686" bestFit="1" customWidth="1"/>
    <col min="4851" max="4852" width="11.28515625" style="1686" bestFit="1" customWidth="1"/>
    <col min="4853" max="4854" width="10.140625" style="1686" bestFit="1" customWidth="1"/>
    <col min="4855" max="4855" width="11.28515625" style="1686" bestFit="1" customWidth="1"/>
    <col min="4856" max="5101" width="9.140625" style="1686"/>
    <col min="5102" max="5102" width="6.7109375" style="1686" customWidth="1"/>
    <col min="5103" max="5103" width="73.5703125" style="1686" customWidth="1"/>
    <col min="5104" max="5104" width="11.28515625" style="1686" bestFit="1" customWidth="1"/>
    <col min="5105" max="5106" width="10.140625" style="1686" bestFit="1" customWidth="1"/>
    <col min="5107" max="5108" width="11.28515625" style="1686" bestFit="1" customWidth="1"/>
    <col min="5109" max="5110" width="10.140625" style="1686" bestFit="1" customWidth="1"/>
    <col min="5111" max="5111" width="11.28515625" style="1686" bestFit="1" customWidth="1"/>
    <col min="5112" max="5357" width="9.140625" style="1686"/>
    <col min="5358" max="5358" width="6.7109375" style="1686" customWidth="1"/>
    <col min="5359" max="5359" width="73.5703125" style="1686" customWidth="1"/>
    <col min="5360" max="5360" width="11.28515625" style="1686" bestFit="1" customWidth="1"/>
    <col min="5361" max="5362" width="10.140625" style="1686" bestFit="1" customWidth="1"/>
    <col min="5363" max="5364" width="11.28515625" style="1686" bestFit="1" customWidth="1"/>
    <col min="5365" max="5366" width="10.140625" style="1686" bestFit="1" customWidth="1"/>
    <col min="5367" max="5367" width="11.28515625" style="1686" bestFit="1" customWidth="1"/>
    <col min="5368" max="5613" width="9.140625" style="1686"/>
    <col min="5614" max="5614" width="6.7109375" style="1686" customWidth="1"/>
    <col min="5615" max="5615" width="73.5703125" style="1686" customWidth="1"/>
    <col min="5616" max="5616" width="11.28515625" style="1686" bestFit="1" customWidth="1"/>
    <col min="5617" max="5618" width="10.140625" style="1686" bestFit="1" customWidth="1"/>
    <col min="5619" max="5620" width="11.28515625" style="1686" bestFit="1" customWidth="1"/>
    <col min="5621" max="5622" width="10.140625" style="1686" bestFit="1" customWidth="1"/>
    <col min="5623" max="5623" width="11.28515625" style="1686" bestFit="1" customWidth="1"/>
    <col min="5624" max="5869" width="9.140625" style="1686"/>
    <col min="5870" max="5870" width="6.7109375" style="1686" customWidth="1"/>
    <col min="5871" max="5871" width="73.5703125" style="1686" customWidth="1"/>
    <col min="5872" max="5872" width="11.28515625" style="1686" bestFit="1" customWidth="1"/>
    <col min="5873" max="5874" width="10.140625" style="1686" bestFit="1" customWidth="1"/>
    <col min="5875" max="5876" width="11.28515625" style="1686" bestFit="1" customWidth="1"/>
    <col min="5877" max="5878" width="10.140625" style="1686" bestFit="1" customWidth="1"/>
    <col min="5879" max="5879" width="11.28515625" style="1686" bestFit="1" customWidth="1"/>
    <col min="5880" max="6125" width="9.140625" style="1686"/>
    <col min="6126" max="6126" width="6.7109375" style="1686" customWidth="1"/>
    <col min="6127" max="6127" width="73.5703125" style="1686" customWidth="1"/>
    <col min="6128" max="6128" width="11.28515625" style="1686" bestFit="1" customWidth="1"/>
    <col min="6129" max="6130" width="10.140625" style="1686" bestFit="1" customWidth="1"/>
    <col min="6131" max="6132" width="11.28515625" style="1686" bestFit="1" customWidth="1"/>
    <col min="6133" max="6134" width="10.140625" style="1686" bestFit="1" customWidth="1"/>
    <col min="6135" max="6135" width="11.28515625" style="1686" bestFit="1" customWidth="1"/>
    <col min="6136" max="6381" width="9.140625" style="1686"/>
    <col min="6382" max="6382" width="6.7109375" style="1686" customWidth="1"/>
    <col min="6383" max="6383" width="73.5703125" style="1686" customWidth="1"/>
    <col min="6384" max="6384" width="11.28515625" style="1686" bestFit="1" customWidth="1"/>
    <col min="6385" max="6386" width="10.140625" style="1686" bestFit="1" customWidth="1"/>
    <col min="6387" max="6388" width="11.28515625" style="1686" bestFit="1" customWidth="1"/>
    <col min="6389" max="6390" width="10.140625" style="1686" bestFit="1" customWidth="1"/>
    <col min="6391" max="6391" width="11.28515625" style="1686" bestFit="1" customWidth="1"/>
    <col min="6392" max="6637" width="9.140625" style="1686"/>
    <col min="6638" max="6638" width="6.7109375" style="1686" customWidth="1"/>
    <col min="6639" max="6639" width="73.5703125" style="1686" customWidth="1"/>
    <col min="6640" max="6640" width="11.28515625" style="1686" bestFit="1" customWidth="1"/>
    <col min="6641" max="6642" width="10.140625" style="1686" bestFit="1" customWidth="1"/>
    <col min="6643" max="6644" width="11.28515625" style="1686" bestFit="1" customWidth="1"/>
    <col min="6645" max="6646" width="10.140625" style="1686" bestFit="1" customWidth="1"/>
    <col min="6647" max="6647" width="11.28515625" style="1686" bestFit="1" customWidth="1"/>
    <col min="6648" max="6893" width="9.140625" style="1686"/>
    <col min="6894" max="6894" width="6.7109375" style="1686" customWidth="1"/>
    <col min="6895" max="6895" width="73.5703125" style="1686" customWidth="1"/>
    <col min="6896" max="6896" width="11.28515625" style="1686" bestFit="1" customWidth="1"/>
    <col min="6897" max="6898" width="10.140625" style="1686" bestFit="1" customWidth="1"/>
    <col min="6899" max="6900" width="11.28515625" style="1686" bestFit="1" customWidth="1"/>
    <col min="6901" max="6902" width="10.140625" style="1686" bestFit="1" customWidth="1"/>
    <col min="6903" max="6903" width="11.28515625" style="1686" bestFit="1" customWidth="1"/>
    <col min="6904" max="7149" width="9.140625" style="1686"/>
    <col min="7150" max="7150" width="6.7109375" style="1686" customWidth="1"/>
    <col min="7151" max="7151" width="73.5703125" style="1686" customWidth="1"/>
    <col min="7152" max="7152" width="11.28515625" style="1686" bestFit="1" customWidth="1"/>
    <col min="7153" max="7154" width="10.140625" style="1686" bestFit="1" customWidth="1"/>
    <col min="7155" max="7156" width="11.28515625" style="1686" bestFit="1" customWidth="1"/>
    <col min="7157" max="7158" width="10.140625" style="1686" bestFit="1" customWidth="1"/>
    <col min="7159" max="7159" width="11.28515625" style="1686" bestFit="1" customWidth="1"/>
    <col min="7160" max="7405" width="9.140625" style="1686"/>
    <col min="7406" max="7406" width="6.7109375" style="1686" customWidth="1"/>
    <col min="7407" max="7407" width="73.5703125" style="1686" customWidth="1"/>
    <col min="7408" max="7408" width="11.28515625" style="1686" bestFit="1" customWidth="1"/>
    <col min="7409" max="7410" width="10.140625" style="1686" bestFit="1" customWidth="1"/>
    <col min="7411" max="7412" width="11.28515625" style="1686" bestFit="1" customWidth="1"/>
    <col min="7413" max="7414" width="10.140625" style="1686" bestFit="1" customWidth="1"/>
    <col min="7415" max="7415" width="11.28515625" style="1686" bestFit="1" customWidth="1"/>
    <col min="7416" max="7661" width="9.140625" style="1686"/>
    <col min="7662" max="7662" width="6.7109375" style="1686" customWidth="1"/>
    <col min="7663" max="7663" width="73.5703125" style="1686" customWidth="1"/>
    <col min="7664" max="7664" width="11.28515625" style="1686" bestFit="1" customWidth="1"/>
    <col min="7665" max="7666" width="10.140625" style="1686" bestFit="1" customWidth="1"/>
    <col min="7667" max="7668" width="11.28515625" style="1686" bestFit="1" customWidth="1"/>
    <col min="7669" max="7670" width="10.140625" style="1686" bestFit="1" customWidth="1"/>
    <col min="7671" max="7671" width="11.28515625" style="1686" bestFit="1" customWidth="1"/>
    <col min="7672" max="7917" width="9.140625" style="1686"/>
    <col min="7918" max="7918" width="6.7109375" style="1686" customWidth="1"/>
    <col min="7919" max="7919" width="73.5703125" style="1686" customWidth="1"/>
    <col min="7920" max="7920" width="11.28515625" style="1686" bestFit="1" customWidth="1"/>
    <col min="7921" max="7922" width="10.140625" style="1686" bestFit="1" customWidth="1"/>
    <col min="7923" max="7924" width="11.28515625" style="1686" bestFit="1" customWidth="1"/>
    <col min="7925" max="7926" width="10.140625" style="1686" bestFit="1" customWidth="1"/>
    <col min="7927" max="7927" width="11.28515625" style="1686" bestFit="1" customWidth="1"/>
    <col min="7928" max="8173" width="9.140625" style="1686"/>
    <col min="8174" max="8174" width="6.7109375" style="1686" customWidth="1"/>
    <col min="8175" max="8175" width="73.5703125" style="1686" customWidth="1"/>
    <col min="8176" max="8176" width="11.28515625" style="1686" bestFit="1" customWidth="1"/>
    <col min="8177" max="8178" width="10.140625" style="1686" bestFit="1" customWidth="1"/>
    <col min="8179" max="8180" width="11.28515625" style="1686" bestFit="1" customWidth="1"/>
    <col min="8181" max="8182" width="10.140625" style="1686" bestFit="1" customWidth="1"/>
    <col min="8183" max="8183" width="11.28515625" style="1686" bestFit="1" customWidth="1"/>
    <col min="8184" max="8429" width="9.140625" style="1686"/>
    <col min="8430" max="8430" width="6.7109375" style="1686" customWidth="1"/>
    <col min="8431" max="8431" width="73.5703125" style="1686" customWidth="1"/>
    <col min="8432" max="8432" width="11.28515625" style="1686" bestFit="1" customWidth="1"/>
    <col min="8433" max="8434" width="10.140625" style="1686" bestFit="1" customWidth="1"/>
    <col min="8435" max="8436" width="11.28515625" style="1686" bestFit="1" customWidth="1"/>
    <col min="8437" max="8438" width="10.140625" style="1686" bestFit="1" customWidth="1"/>
    <col min="8439" max="8439" width="11.28515625" style="1686" bestFit="1" customWidth="1"/>
    <col min="8440" max="8685" width="9.140625" style="1686"/>
    <col min="8686" max="8686" width="6.7109375" style="1686" customWidth="1"/>
    <col min="8687" max="8687" width="73.5703125" style="1686" customWidth="1"/>
    <col min="8688" max="8688" width="11.28515625" style="1686" bestFit="1" customWidth="1"/>
    <col min="8689" max="8690" width="10.140625" style="1686" bestFit="1" customWidth="1"/>
    <col min="8691" max="8692" width="11.28515625" style="1686" bestFit="1" customWidth="1"/>
    <col min="8693" max="8694" width="10.140625" style="1686" bestFit="1" customWidth="1"/>
    <col min="8695" max="8695" width="11.28515625" style="1686" bestFit="1" customWidth="1"/>
    <col min="8696" max="8941" width="9.140625" style="1686"/>
    <col min="8942" max="8942" width="6.7109375" style="1686" customWidth="1"/>
    <col min="8943" max="8943" width="73.5703125" style="1686" customWidth="1"/>
    <col min="8944" max="8944" width="11.28515625" style="1686" bestFit="1" customWidth="1"/>
    <col min="8945" max="8946" width="10.140625" style="1686" bestFit="1" customWidth="1"/>
    <col min="8947" max="8948" width="11.28515625" style="1686" bestFit="1" customWidth="1"/>
    <col min="8949" max="8950" width="10.140625" style="1686" bestFit="1" customWidth="1"/>
    <col min="8951" max="8951" width="11.28515625" style="1686" bestFit="1" customWidth="1"/>
    <col min="8952" max="9197" width="9.140625" style="1686"/>
    <col min="9198" max="9198" width="6.7109375" style="1686" customWidth="1"/>
    <col min="9199" max="9199" width="73.5703125" style="1686" customWidth="1"/>
    <col min="9200" max="9200" width="11.28515625" style="1686" bestFit="1" customWidth="1"/>
    <col min="9201" max="9202" width="10.140625" style="1686" bestFit="1" customWidth="1"/>
    <col min="9203" max="9204" width="11.28515625" style="1686" bestFit="1" customWidth="1"/>
    <col min="9205" max="9206" width="10.140625" style="1686" bestFit="1" customWidth="1"/>
    <col min="9207" max="9207" width="11.28515625" style="1686" bestFit="1" customWidth="1"/>
    <col min="9208" max="9453" width="9.140625" style="1686"/>
    <col min="9454" max="9454" width="6.7109375" style="1686" customWidth="1"/>
    <col min="9455" max="9455" width="73.5703125" style="1686" customWidth="1"/>
    <col min="9456" max="9456" width="11.28515625" style="1686" bestFit="1" customWidth="1"/>
    <col min="9457" max="9458" width="10.140625" style="1686" bestFit="1" customWidth="1"/>
    <col min="9459" max="9460" width="11.28515625" style="1686" bestFit="1" customWidth="1"/>
    <col min="9461" max="9462" width="10.140625" style="1686" bestFit="1" customWidth="1"/>
    <col min="9463" max="9463" width="11.28515625" style="1686" bestFit="1" customWidth="1"/>
    <col min="9464" max="9709" width="9.140625" style="1686"/>
    <col min="9710" max="9710" width="6.7109375" style="1686" customWidth="1"/>
    <col min="9711" max="9711" width="73.5703125" style="1686" customWidth="1"/>
    <col min="9712" max="9712" width="11.28515625" style="1686" bestFit="1" customWidth="1"/>
    <col min="9713" max="9714" width="10.140625" style="1686" bestFit="1" customWidth="1"/>
    <col min="9715" max="9716" width="11.28515625" style="1686" bestFit="1" customWidth="1"/>
    <col min="9717" max="9718" width="10.140625" style="1686" bestFit="1" customWidth="1"/>
    <col min="9719" max="9719" width="11.28515625" style="1686" bestFit="1" customWidth="1"/>
    <col min="9720" max="9965" width="9.140625" style="1686"/>
    <col min="9966" max="9966" width="6.7109375" style="1686" customWidth="1"/>
    <col min="9967" max="9967" width="73.5703125" style="1686" customWidth="1"/>
    <col min="9968" max="9968" width="11.28515625" style="1686" bestFit="1" customWidth="1"/>
    <col min="9969" max="9970" width="10.140625" style="1686" bestFit="1" customWidth="1"/>
    <col min="9971" max="9972" width="11.28515625" style="1686" bestFit="1" customWidth="1"/>
    <col min="9973" max="9974" width="10.140625" style="1686" bestFit="1" customWidth="1"/>
    <col min="9975" max="9975" width="11.28515625" style="1686" bestFit="1" customWidth="1"/>
    <col min="9976" max="10221" width="9.140625" style="1686"/>
    <col min="10222" max="10222" width="6.7109375" style="1686" customWidth="1"/>
    <col min="10223" max="10223" width="73.5703125" style="1686" customWidth="1"/>
    <col min="10224" max="10224" width="11.28515625" style="1686" bestFit="1" customWidth="1"/>
    <col min="10225" max="10226" width="10.140625" style="1686" bestFit="1" customWidth="1"/>
    <col min="10227" max="10228" width="11.28515625" style="1686" bestFit="1" customWidth="1"/>
    <col min="10229" max="10230" width="10.140625" style="1686" bestFit="1" customWidth="1"/>
    <col min="10231" max="10231" width="11.28515625" style="1686" bestFit="1" customWidth="1"/>
    <col min="10232" max="10477" width="9.140625" style="1686"/>
    <col min="10478" max="10478" width="6.7109375" style="1686" customWidth="1"/>
    <col min="10479" max="10479" width="73.5703125" style="1686" customWidth="1"/>
    <col min="10480" max="10480" width="11.28515625" style="1686" bestFit="1" customWidth="1"/>
    <col min="10481" max="10482" width="10.140625" style="1686" bestFit="1" customWidth="1"/>
    <col min="10483" max="10484" width="11.28515625" style="1686" bestFit="1" customWidth="1"/>
    <col min="10485" max="10486" width="10.140625" style="1686" bestFit="1" customWidth="1"/>
    <col min="10487" max="10487" width="11.28515625" style="1686" bestFit="1" customWidth="1"/>
    <col min="10488" max="10733" width="9.140625" style="1686"/>
    <col min="10734" max="10734" width="6.7109375" style="1686" customWidth="1"/>
    <col min="10735" max="10735" width="73.5703125" style="1686" customWidth="1"/>
    <col min="10736" max="10736" width="11.28515625" style="1686" bestFit="1" customWidth="1"/>
    <col min="10737" max="10738" width="10.140625" style="1686" bestFit="1" customWidth="1"/>
    <col min="10739" max="10740" width="11.28515625" style="1686" bestFit="1" customWidth="1"/>
    <col min="10741" max="10742" width="10.140625" style="1686" bestFit="1" customWidth="1"/>
    <col min="10743" max="10743" width="11.28515625" style="1686" bestFit="1" customWidth="1"/>
    <col min="10744" max="10989" width="9.140625" style="1686"/>
    <col min="10990" max="10990" width="6.7109375" style="1686" customWidth="1"/>
    <col min="10991" max="10991" width="73.5703125" style="1686" customWidth="1"/>
    <col min="10992" max="10992" width="11.28515625" style="1686" bestFit="1" customWidth="1"/>
    <col min="10993" max="10994" width="10.140625" style="1686" bestFit="1" customWidth="1"/>
    <col min="10995" max="10996" width="11.28515625" style="1686" bestFit="1" customWidth="1"/>
    <col min="10997" max="10998" width="10.140625" style="1686" bestFit="1" customWidth="1"/>
    <col min="10999" max="10999" width="11.28515625" style="1686" bestFit="1" customWidth="1"/>
    <col min="11000" max="11245" width="9.140625" style="1686"/>
    <col min="11246" max="11246" width="6.7109375" style="1686" customWidth="1"/>
    <col min="11247" max="11247" width="73.5703125" style="1686" customWidth="1"/>
    <col min="11248" max="11248" width="11.28515625" style="1686" bestFit="1" customWidth="1"/>
    <col min="11249" max="11250" width="10.140625" style="1686" bestFit="1" customWidth="1"/>
    <col min="11251" max="11252" width="11.28515625" style="1686" bestFit="1" customWidth="1"/>
    <col min="11253" max="11254" width="10.140625" style="1686" bestFit="1" customWidth="1"/>
    <col min="11255" max="11255" width="11.28515625" style="1686" bestFit="1" customWidth="1"/>
    <col min="11256" max="11501" width="9.140625" style="1686"/>
    <col min="11502" max="11502" width="6.7109375" style="1686" customWidth="1"/>
    <col min="11503" max="11503" width="73.5703125" style="1686" customWidth="1"/>
    <col min="11504" max="11504" width="11.28515625" style="1686" bestFit="1" customWidth="1"/>
    <col min="11505" max="11506" width="10.140625" style="1686" bestFit="1" customWidth="1"/>
    <col min="11507" max="11508" width="11.28515625" style="1686" bestFit="1" customWidth="1"/>
    <col min="11509" max="11510" width="10.140625" style="1686" bestFit="1" customWidth="1"/>
    <col min="11511" max="11511" width="11.28515625" style="1686" bestFit="1" customWidth="1"/>
    <col min="11512" max="11757" width="9.140625" style="1686"/>
    <col min="11758" max="11758" width="6.7109375" style="1686" customWidth="1"/>
    <col min="11759" max="11759" width="73.5703125" style="1686" customWidth="1"/>
    <col min="11760" max="11760" width="11.28515625" style="1686" bestFit="1" customWidth="1"/>
    <col min="11761" max="11762" width="10.140625" style="1686" bestFit="1" customWidth="1"/>
    <col min="11763" max="11764" width="11.28515625" style="1686" bestFit="1" customWidth="1"/>
    <col min="11765" max="11766" width="10.140625" style="1686" bestFit="1" customWidth="1"/>
    <col min="11767" max="11767" width="11.28515625" style="1686" bestFit="1" customWidth="1"/>
    <col min="11768" max="12013" width="9.140625" style="1686"/>
    <col min="12014" max="12014" width="6.7109375" style="1686" customWidth="1"/>
    <col min="12015" max="12015" width="73.5703125" style="1686" customWidth="1"/>
    <col min="12016" max="12016" width="11.28515625" style="1686" bestFit="1" customWidth="1"/>
    <col min="12017" max="12018" width="10.140625" style="1686" bestFit="1" customWidth="1"/>
    <col min="12019" max="12020" width="11.28515625" style="1686" bestFit="1" customWidth="1"/>
    <col min="12021" max="12022" width="10.140625" style="1686" bestFit="1" customWidth="1"/>
    <col min="12023" max="12023" width="11.28515625" style="1686" bestFit="1" customWidth="1"/>
    <col min="12024" max="12269" width="9.140625" style="1686"/>
    <col min="12270" max="12270" width="6.7109375" style="1686" customWidth="1"/>
    <col min="12271" max="12271" width="73.5703125" style="1686" customWidth="1"/>
    <col min="12272" max="12272" width="11.28515625" style="1686" bestFit="1" customWidth="1"/>
    <col min="12273" max="12274" width="10.140625" style="1686" bestFit="1" customWidth="1"/>
    <col min="12275" max="12276" width="11.28515625" style="1686" bestFit="1" customWidth="1"/>
    <col min="12277" max="12278" width="10.140625" style="1686" bestFit="1" customWidth="1"/>
    <col min="12279" max="12279" width="11.28515625" style="1686" bestFit="1" customWidth="1"/>
    <col min="12280" max="12525" width="9.140625" style="1686"/>
    <col min="12526" max="12526" width="6.7109375" style="1686" customWidth="1"/>
    <col min="12527" max="12527" width="73.5703125" style="1686" customWidth="1"/>
    <col min="12528" max="12528" width="11.28515625" style="1686" bestFit="1" customWidth="1"/>
    <col min="12529" max="12530" width="10.140625" style="1686" bestFit="1" customWidth="1"/>
    <col min="12531" max="12532" width="11.28515625" style="1686" bestFit="1" customWidth="1"/>
    <col min="12533" max="12534" width="10.140625" style="1686" bestFit="1" customWidth="1"/>
    <col min="12535" max="12535" width="11.28515625" style="1686" bestFit="1" customWidth="1"/>
    <col min="12536" max="12781" width="9.140625" style="1686"/>
    <col min="12782" max="12782" width="6.7109375" style="1686" customWidth="1"/>
    <col min="12783" max="12783" width="73.5703125" style="1686" customWidth="1"/>
    <col min="12784" max="12784" width="11.28515625" style="1686" bestFit="1" customWidth="1"/>
    <col min="12785" max="12786" width="10.140625" style="1686" bestFit="1" customWidth="1"/>
    <col min="12787" max="12788" width="11.28515625" style="1686" bestFit="1" customWidth="1"/>
    <col min="12789" max="12790" width="10.140625" style="1686" bestFit="1" customWidth="1"/>
    <col min="12791" max="12791" width="11.28515625" style="1686" bestFit="1" customWidth="1"/>
    <col min="12792" max="13037" width="9.140625" style="1686"/>
    <col min="13038" max="13038" width="6.7109375" style="1686" customWidth="1"/>
    <col min="13039" max="13039" width="73.5703125" style="1686" customWidth="1"/>
    <col min="13040" max="13040" width="11.28515625" style="1686" bestFit="1" customWidth="1"/>
    <col min="13041" max="13042" width="10.140625" style="1686" bestFit="1" customWidth="1"/>
    <col min="13043" max="13044" width="11.28515625" style="1686" bestFit="1" customWidth="1"/>
    <col min="13045" max="13046" width="10.140625" style="1686" bestFit="1" customWidth="1"/>
    <col min="13047" max="13047" width="11.28515625" style="1686" bestFit="1" customWidth="1"/>
    <col min="13048" max="13293" width="9.140625" style="1686"/>
    <col min="13294" max="13294" width="6.7109375" style="1686" customWidth="1"/>
    <col min="13295" max="13295" width="73.5703125" style="1686" customWidth="1"/>
    <col min="13296" max="13296" width="11.28515625" style="1686" bestFit="1" customWidth="1"/>
    <col min="13297" max="13298" width="10.140625" style="1686" bestFit="1" customWidth="1"/>
    <col min="13299" max="13300" width="11.28515625" style="1686" bestFit="1" customWidth="1"/>
    <col min="13301" max="13302" width="10.140625" style="1686" bestFit="1" customWidth="1"/>
    <col min="13303" max="13303" width="11.28515625" style="1686" bestFit="1" customWidth="1"/>
    <col min="13304" max="13549" width="9.140625" style="1686"/>
    <col min="13550" max="13550" width="6.7109375" style="1686" customWidth="1"/>
    <col min="13551" max="13551" width="73.5703125" style="1686" customWidth="1"/>
    <col min="13552" max="13552" width="11.28515625" style="1686" bestFit="1" customWidth="1"/>
    <col min="13553" max="13554" width="10.140625" style="1686" bestFit="1" customWidth="1"/>
    <col min="13555" max="13556" width="11.28515625" style="1686" bestFit="1" customWidth="1"/>
    <col min="13557" max="13558" width="10.140625" style="1686" bestFit="1" customWidth="1"/>
    <col min="13559" max="13559" width="11.28515625" style="1686" bestFit="1" customWidth="1"/>
    <col min="13560" max="13805" width="9.140625" style="1686"/>
    <col min="13806" max="13806" width="6.7109375" style="1686" customWidth="1"/>
    <col min="13807" max="13807" width="73.5703125" style="1686" customWidth="1"/>
    <col min="13808" max="13808" width="11.28515625" style="1686" bestFit="1" customWidth="1"/>
    <col min="13809" max="13810" width="10.140625" style="1686" bestFit="1" customWidth="1"/>
    <col min="13811" max="13812" width="11.28515625" style="1686" bestFit="1" customWidth="1"/>
    <col min="13813" max="13814" width="10.140625" style="1686" bestFit="1" customWidth="1"/>
    <col min="13815" max="13815" width="11.28515625" style="1686" bestFit="1" customWidth="1"/>
    <col min="13816" max="14061" width="9.140625" style="1686"/>
    <col min="14062" max="14062" width="6.7109375" style="1686" customWidth="1"/>
    <col min="14063" max="14063" width="73.5703125" style="1686" customWidth="1"/>
    <col min="14064" max="14064" width="11.28515625" style="1686" bestFit="1" customWidth="1"/>
    <col min="14065" max="14066" width="10.140625" style="1686" bestFit="1" customWidth="1"/>
    <col min="14067" max="14068" width="11.28515625" style="1686" bestFit="1" customWidth="1"/>
    <col min="14069" max="14070" width="10.140625" style="1686" bestFit="1" customWidth="1"/>
    <col min="14071" max="14071" width="11.28515625" style="1686" bestFit="1" customWidth="1"/>
    <col min="14072" max="14317" width="9.140625" style="1686"/>
    <col min="14318" max="14318" width="6.7109375" style="1686" customWidth="1"/>
    <col min="14319" max="14319" width="73.5703125" style="1686" customWidth="1"/>
    <col min="14320" max="14320" width="11.28515625" style="1686" bestFit="1" customWidth="1"/>
    <col min="14321" max="14322" width="10.140625" style="1686" bestFit="1" customWidth="1"/>
    <col min="14323" max="14324" width="11.28515625" style="1686" bestFit="1" customWidth="1"/>
    <col min="14325" max="14326" width="10.140625" style="1686" bestFit="1" customWidth="1"/>
    <col min="14327" max="14327" width="11.28515625" style="1686" bestFit="1" customWidth="1"/>
    <col min="14328" max="14573" width="9.140625" style="1686"/>
    <col min="14574" max="14574" width="6.7109375" style="1686" customWidth="1"/>
    <col min="14575" max="14575" width="73.5703125" style="1686" customWidth="1"/>
    <col min="14576" max="14576" width="11.28515625" style="1686" bestFit="1" customWidth="1"/>
    <col min="14577" max="14578" width="10.140625" style="1686" bestFit="1" customWidth="1"/>
    <col min="14579" max="14580" width="11.28515625" style="1686" bestFit="1" customWidth="1"/>
    <col min="14581" max="14582" width="10.140625" style="1686" bestFit="1" customWidth="1"/>
    <col min="14583" max="14583" width="11.28515625" style="1686" bestFit="1" customWidth="1"/>
    <col min="14584" max="14829" width="9.140625" style="1686"/>
    <col min="14830" max="14830" width="6.7109375" style="1686" customWidth="1"/>
    <col min="14831" max="14831" width="73.5703125" style="1686" customWidth="1"/>
    <col min="14832" max="14832" width="11.28515625" style="1686" bestFit="1" customWidth="1"/>
    <col min="14833" max="14834" width="10.140625" style="1686" bestFit="1" customWidth="1"/>
    <col min="14835" max="14836" width="11.28515625" style="1686" bestFit="1" customWidth="1"/>
    <col min="14837" max="14838" width="10.140625" style="1686" bestFit="1" customWidth="1"/>
    <col min="14839" max="14839" width="11.28515625" style="1686" bestFit="1" customWidth="1"/>
    <col min="14840" max="15085" width="9.140625" style="1686"/>
    <col min="15086" max="15086" width="6.7109375" style="1686" customWidth="1"/>
    <col min="15087" max="15087" width="73.5703125" style="1686" customWidth="1"/>
    <col min="15088" max="15088" width="11.28515625" style="1686" bestFit="1" customWidth="1"/>
    <col min="15089" max="15090" width="10.140625" style="1686" bestFit="1" customWidth="1"/>
    <col min="15091" max="15092" width="11.28515625" style="1686" bestFit="1" customWidth="1"/>
    <col min="15093" max="15094" width="10.140625" style="1686" bestFit="1" customWidth="1"/>
    <col min="15095" max="15095" width="11.28515625" style="1686" bestFit="1" customWidth="1"/>
    <col min="15096" max="15341" width="9.140625" style="1686"/>
    <col min="15342" max="15342" width="6.7109375" style="1686" customWidth="1"/>
    <col min="15343" max="15343" width="73.5703125" style="1686" customWidth="1"/>
    <col min="15344" max="15344" width="11.28515625" style="1686" bestFit="1" customWidth="1"/>
    <col min="15345" max="15346" width="10.140625" style="1686" bestFit="1" customWidth="1"/>
    <col min="15347" max="15348" width="11.28515625" style="1686" bestFit="1" customWidth="1"/>
    <col min="15349" max="15350" width="10.140625" style="1686" bestFit="1" customWidth="1"/>
    <col min="15351" max="15351" width="11.28515625" style="1686" bestFit="1" customWidth="1"/>
    <col min="15352" max="15597" width="9.140625" style="1686"/>
    <col min="15598" max="15598" width="6.7109375" style="1686" customWidth="1"/>
    <col min="15599" max="15599" width="73.5703125" style="1686" customWidth="1"/>
    <col min="15600" max="15600" width="11.28515625" style="1686" bestFit="1" customWidth="1"/>
    <col min="15601" max="15602" width="10.140625" style="1686" bestFit="1" customWidth="1"/>
    <col min="15603" max="15604" width="11.28515625" style="1686" bestFit="1" customWidth="1"/>
    <col min="15605" max="15606" width="10.140625" style="1686" bestFit="1" customWidth="1"/>
    <col min="15607" max="15607" width="11.28515625" style="1686" bestFit="1" customWidth="1"/>
    <col min="15608" max="15853" width="9.140625" style="1686"/>
    <col min="15854" max="15854" width="6.7109375" style="1686" customWidth="1"/>
    <col min="15855" max="15855" width="73.5703125" style="1686" customWidth="1"/>
    <col min="15856" max="15856" width="11.28515625" style="1686" bestFit="1" customWidth="1"/>
    <col min="15857" max="15858" width="10.140625" style="1686" bestFit="1" customWidth="1"/>
    <col min="15859" max="15860" width="11.28515625" style="1686" bestFit="1" customWidth="1"/>
    <col min="15861" max="15862" width="10.140625" style="1686" bestFit="1" customWidth="1"/>
    <col min="15863" max="15863" width="11.28515625" style="1686" bestFit="1" customWidth="1"/>
    <col min="15864" max="16109" width="9.140625" style="1686"/>
    <col min="16110" max="16110" width="6.7109375" style="1686" customWidth="1"/>
    <col min="16111" max="16111" width="73.5703125" style="1686" customWidth="1"/>
    <col min="16112" max="16112" width="11.28515625" style="1686" bestFit="1" customWidth="1"/>
    <col min="16113" max="16114" width="10.140625" style="1686" bestFit="1" customWidth="1"/>
    <col min="16115" max="16116" width="11.28515625" style="1686" bestFit="1" customWidth="1"/>
    <col min="16117" max="16118" width="10.140625" style="1686" bestFit="1" customWidth="1"/>
    <col min="16119" max="16119" width="11.28515625" style="1686" bestFit="1" customWidth="1"/>
    <col min="16120" max="16384" width="9.140625" style="1686"/>
  </cols>
  <sheetData>
    <row r="1" spans="1:10" ht="14.25" customHeight="1">
      <c r="I1" s="2398" t="s">
        <v>1061</v>
      </c>
      <c r="J1" s="2398"/>
    </row>
    <row r="2" spans="1:10" ht="14.25" customHeight="1">
      <c r="A2" s="2399" t="s">
        <v>901</v>
      </c>
      <c r="B2" s="2399"/>
      <c r="C2" s="2399"/>
      <c r="D2" s="2399"/>
      <c r="E2" s="2399"/>
      <c r="F2" s="2399"/>
      <c r="G2" s="2399"/>
      <c r="H2" s="2399"/>
      <c r="I2" s="2399"/>
      <c r="J2" s="2399"/>
    </row>
    <row r="3" spans="1:10" ht="14.25" customHeight="1" thickBot="1">
      <c r="A3" s="1687"/>
      <c r="B3" s="1687"/>
      <c r="I3" s="2400" t="s">
        <v>0</v>
      </c>
      <c r="J3" s="2400"/>
    </row>
    <row r="4" spans="1:10" ht="15.75" customHeight="1" thickBot="1">
      <c r="A4" s="2401" t="s">
        <v>677</v>
      </c>
      <c r="B4" s="2401" t="s">
        <v>19</v>
      </c>
      <c r="C4" s="2403" t="s">
        <v>300</v>
      </c>
      <c r="D4" s="2404"/>
      <c r="E4" s="2404"/>
      <c r="F4" s="2405"/>
      <c r="G4" s="2403" t="s">
        <v>317</v>
      </c>
      <c r="H4" s="2404"/>
      <c r="I4" s="2404"/>
      <c r="J4" s="2405"/>
    </row>
    <row r="5" spans="1:10" ht="32.25" customHeight="1" thickBot="1">
      <c r="A5" s="2402"/>
      <c r="B5" s="2402"/>
      <c r="C5" s="1688" t="s">
        <v>1</v>
      </c>
      <c r="D5" s="1689" t="s">
        <v>2</v>
      </c>
      <c r="E5" s="1690" t="s">
        <v>3</v>
      </c>
      <c r="F5" s="1691" t="s">
        <v>4</v>
      </c>
      <c r="G5" s="1688" t="s">
        <v>1</v>
      </c>
      <c r="H5" s="1689" t="s">
        <v>2</v>
      </c>
      <c r="I5" s="1690" t="s">
        <v>3</v>
      </c>
      <c r="J5" s="1691" t="s">
        <v>4</v>
      </c>
    </row>
    <row r="6" spans="1:10" ht="15" customHeight="1" thickBot="1">
      <c r="A6" s="1692" t="s">
        <v>902</v>
      </c>
      <c r="B6" s="1693" t="s">
        <v>903</v>
      </c>
      <c r="C6" s="1694">
        <v>41627.307310000004</v>
      </c>
      <c r="D6" s="1695">
        <v>12963.091640000001</v>
      </c>
      <c r="E6" s="1696">
        <v>1977.56152</v>
      </c>
      <c r="F6" s="1697">
        <v>56567.960469999998</v>
      </c>
      <c r="G6" s="1694">
        <v>42612.434970000009</v>
      </c>
      <c r="H6" s="1695">
        <v>13617.51943</v>
      </c>
      <c r="I6" s="1696">
        <v>2079.2460699999997</v>
      </c>
      <c r="J6" s="1697">
        <v>58309.200470000003</v>
      </c>
    </row>
    <row r="7" spans="1:10">
      <c r="A7" s="1698" t="s">
        <v>904</v>
      </c>
      <c r="B7" s="1699" t="s">
        <v>905</v>
      </c>
      <c r="C7" s="1700">
        <v>38405.662710000004</v>
      </c>
      <c r="D7" s="1701">
        <v>11360.450640000003</v>
      </c>
      <c r="E7" s="1702">
        <v>1568.61952</v>
      </c>
      <c r="F7" s="1703">
        <v>51334.732870000007</v>
      </c>
      <c r="G7" s="1700">
        <v>39427.217370000006</v>
      </c>
      <c r="H7" s="1701">
        <v>12021.06623</v>
      </c>
      <c r="I7" s="1702">
        <v>1679.5355699999998</v>
      </c>
      <c r="J7" s="1703">
        <v>53127.81917000001</v>
      </c>
    </row>
    <row r="8" spans="1:10">
      <c r="A8" s="1698" t="s">
        <v>906</v>
      </c>
      <c r="B8" s="1699" t="s">
        <v>907</v>
      </c>
      <c r="C8" s="1704">
        <v>38405.662710000004</v>
      </c>
      <c r="D8" s="1705">
        <v>11237.450640000003</v>
      </c>
      <c r="E8" s="1706">
        <v>1568.61952</v>
      </c>
      <c r="F8" s="1703">
        <v>51211.732870000007</v>
      </c>
      <c r="G8" s="1704">
        <v>39427.217370000006</v>
      </c>
      <c r="H8" s="1705">
        <v>11898.06623</v>
      </c>
      <c r="I8" s="1706">
        <v>1679.5355699999998</v>
      </c>
      <c r="J8" s="1703">
        <v>53004.81917000001</v>
      </c>
    </row>
    <row r="9" spans="1:10">
      <c r="A9" s="1698" t="s">
        <v>908</v>
      </c>
      <c r="B9" s="1699" t="s">
        <v>909</v>
      </c>
      <c r="C9" s="1704">
        <v>38459.547010000002</v>
      </c>
      <c r="D9" s="1705">
        <v>11284.697160000002</v>
      </c>
      <c r="E9" s="1706">
        <v>1838.9035200000001</v>
      </c>
      <c r="F9" s="1703">
        <v>51583.147689999998</v>
      </c>
      <c r="G9" s="1704">
        <v>39498.04664</v>
      </c>
      <c r="H9" s="1705">
        <v>11980.004540000002</v>
      </c>
      <c r="I9" s="1706">
        <v>1743.2905699999999</v>
      </c>
      <c r="J9" s="1703">
        <v>53221.34175</v>
      </c>
    </row>
    <row r="10" spans="1:10">
      <c r="A10" s="1698" t="s">
        <v>910</v>
      </c>
      <c r="B10" s="1699" t="s">
        <v>911</v>
      </c>
      <c r="C10" s="1704">
        <v>11645.95319</v>
      </c>
      <c r="D10" s="1705">
        <v>7982.8323399999999</v>
      </c>
      <c r="E10" s="1706">
        <v>3000.1759999999999</v>
      </c>
      <c r="F10" s="1703">
        <v>22628.96153</v>
      </c>
      <c r="G10" s="1704">
        <v>11645.95319</v>
      </c>
      <c r="H10" s="1705">
        <v>7982.8323399999999</v>
      </c>
      <c r="I10" s="1706">
        <v>2135.69985</v>
      </c>
      <c r="J10" s="1703">
        <v>21764.485379999998</v>
      </c>
    </row>
    <row r="11" spans="1:10">
      <c r="A11" s="1698" t="s">
        <v>912</v>
      </c>
      <c r="B11" s="1699" t="s">
        <v>913</v>
      </c>
      <c r="C11" s="1704">
        <v>3703.9735000000001</v>
      </c>
      <c r="D11" s="1705">
        <v>1147.39933</v>
      </c>
      <c r="E11" s="1706">
        <v>0.126</v>
      </c>
      <c r="F11" s="1703">
        <v>4851.4988300000005</v>
      </c>
      <c r="G11" s="1704">
        <v>3703.9735000000001</v>
      </c>
      <c r="H11" s="1705">
        <v>1147.39933</v>
      </c>
      <c r="I11" s="1706">
        <v>0.126</v>
      </c>
      <c r="J11" s="1703">
        <v>4851.4988300000005</v>
      </c>
    </row>
    <row r="12" spans="1:10">
      <c r="A12" s="1698" t="s">
        <v>914</v>
      </c>
      <c r="B12" s="1699" t="s">
        <v>915</v>
      </c>
      <c r="C12" s="1704">
        <v>11781.916719999999</v>
      </c>
      <c r="D12" s="1705">
        <v>1772.1555699999999</v>
      </c>
      <c r="E12" s="1706">
        <v>104.229</v>
      </c>
      <c r="F12" s="1703">
        <v>13658.301289999999</v>
      </c>
      <c r="G12" s="1704">
        <v>13723.55034</v>
      </c>
      <c r="H12" s="1705">
        <v>2140.5583300000003</v>
      </c>
      <c r="I12" s="1706">
        <v>104.229</v>
      </c>
      <c r="J12" s="1703">
        <v>15968.337670000001</v>
      </c>
    </row>
    <row r="13" spans="1:10">
      <c r="A13" s="1698" t="s">
        <v>916</v>
      </c>
      <c r="B13" s="1699" t="s">
        <v>917</v>
      </c>
      <c r="C13" s="1704">
        <v>8650.9854900000009</v>
      </c>
      <c r="D13" s="1705">
        <v>1136.3371100000002</v>
      </c>
      <c r="E13" s="1706">
        <v>4.3879999999999999</v>
      </c>
      <c r="F13" s="1703">
        <v>9791.7106000000003</v>
      </c>
      <c r="G13" s="1704">
        <v>10183.760120000001</v>
      </c>
      <c r="H13" s="1705">
        <v>1464.9892600000001</v>
      </c>
      <c r="I13" s="1706">
        <v>51.385719999999999</v>
      </c>
      <c r="J13" s="1703">
        <v>11700.1351</v>
      </c>
    </row>
    <row r="14" spans="1:10">
      <c r="A14" s="1698" t="s">
        <v>918</v>
      </c>
      <c r="B14" s="1699" t="s">
        <v>919</v>
      </c>
      <c r="C14" s="1704">
        <v>0</v>
      </c>
      <c r="D14" s="1705">
        <v>-1003.30421</v>
      </c>
      <c r="E14" s="1706">
        <v>-1296.6094800000001</v>
      </c>
      <c r="F14" s="1703">
        <v>-2299.9136899999999</v>
      </c>
      <c r="G14" s="1704">
        <v>0</v>
      </c>
      <c r="H14" s="1705">
        <v>-1003.30422</v>
      </c>
      <c r="I14" s="1706">
        <v>-567.96100000000001</v>
      </c>
      <c r="J14" s="1703">
        <v>-1571.2652200000002</v>
      </c>
    </row>
    <row r="15" spans="1:10">
      <c r="A15" s="1698" t="s">
        <v>920</v>
      </c>
      <c r="B15" s="1699" t="s">
        <v>921</v>
      </c>
      <c r="C15" s="1704">
        <v>2319.9650000000001</v>
      </c>
      <c r="D15" s="1705">
        <v>11.648999999999999</v>
      </c>
      <c r="E15" s="1706">
        <v>0</v>
      </c>
      <c r="F15" s="1703">
        <v>2331.614</v>
      </c>
      <c r="G15" s="1704">
        <v>0</v>
      </c>
      <c r="H15" s="1705">
        <v>11.648999999999999</v>
      </c>
      <c r="I15" s="1706">
        <v>0</v>
      </c>
      <c r="J15" s="1703">
        <v>11.648999999999999</v>
      </c>
    </row>
    <row r="16" spans="1:10">
      <c r="A16" s="1698" t="s">
        <v>922</v>
      </c>
      <c r="B16" s="1699" t="s">
        <v>923</v>
      </c>
      <c r="C16" s="1704">
        <v>356.75311000000005</v>
      </c>
      <c r="D16" s="1705">
        <v>237.62802000000002</v>
      </c>
      <c r="E16" s="1706">
        <v>26.594000000000001</v>
      </c>
      <c r="F16" s="1703">
        <v>620.97513000000004</v>
      </c>
      <c r="G16" s="1704">
        <v>240.80948999999998</v>
      </c>
      <c r="H16" s="1705">
        <v>235.88050000000001</v>
      </c>
      <c r="I16" s="1706">
        <v>19.811</v>
      </c>
      <c r="J16" s="1703">
        <v>496.50099</v>
      </c>
    </row>
    <row r="17" spans="1:10">
      <c r="A17" s="1698" t="s">
        <v>924</v>
      </c>
      <c r="B17" s="1699" t="s">
        <v>925</v>
      </c>
      <c r="C17" s="1704">
        <v>-53.884300000000003</v>
      </c>
      <c r="D17" s="1705">
        <v>-47.246520000000004</v>
      </c>
      <c r="E17" s="1706">
        <v>-270.28399999999999</v>
      </c>
      <c r="F17" s="1703">
        <v>-371.41482000000002</v>
      </c>
      <c r="G17" s="1704">
        <v>-70.829270000000008</v>
      </c>
      <c r="H17" s="1705">
        <v>-81.938310000000001</v>
      </c>
      <c r="I17" s="1706">
        <v>-63.755000000000003</v>
      </c>
      <c r="J17" s="1703">
        <v>-216.52258</v>
      </c>
    </row>
    <row r="18" spans="1:10">
      <c r="A18" s="1698" t="s">
        <v>926</v>
      </c>
      <c r="B18" s="1699" t="s">
        <v>927</v>
      </c>
      <c r="C18" s="1704">
        <v>0</v>
      </c>
      <c r="D18" s="1705">
        <v>-5.33725</v>
      </c>
      <c r="E18" s="1706">
        <v>-227.554</v>
      </c>
      <c r="F18" s="1703">
        <v>-232.89125000000001</v>
      </c>
      <c r="G18" s="1704">
        <v>0</v>
      </c>
      <c r="H18" s="1705">
        <v>-40.986489999999996</v>
      </c>
      <c r="I18" s="1706">
        <v>-19.863</v>
      </c>
      <c r="J18" s="1703">
        <v>-60.849489999999996</v>
      </c>
    </row>
    <row r="19" spans="1:10">
      <c r="A19" s="1698" t="s">
        <v>928</v>
      </c>
      <c r="B19" s="1699" t="s">
        <v>929</v>
      </c>
      <c r="C19" s="1704">
        <v>-53.884300000000003</v>
      </c>
      <c r="D19" s="1705">
        <v>-41.909269999999999</v>
      </c>
      <c r="E19" s="1706">
        <v>-3.74</v>
      </c>
      <c r="F19" s="1703">
        <v>-99.533570000000012</v>
      </c>
      <c r="G19" s="1704">
        <v>-70.829270000000008</v>
      </c>
      <c r="H19" s="1705">
        <v>-40.951819999999998</v>
      </c>
      <c r="I19" s="1706">
        <v>-4.9020000000000001</v>
      </c>
      <c r="J19" s="1703">
        <v>-116.68309000000001</v>
      </c>
    </row>
    <row r="20" spans="1:10" ht="25.5">
      <c r="A20" s="1698" t="s">
        <v>930</v>
      </c>
      <c r="B20" s="1699" t="s">
        <v>931</v>
      </c>
      <c r="C20" s="1704">
        <v>0</v>
      </c>
      <c r="D20" s="1705">
        <v>0</v>
      </c>
      <c r="E20" s="1706">
        <v>0</v>
      </c>
      <c r="F20" s="1703">
        <v>0</v>
      </c>
      <c r="G20" s="1704">
        <v>0</v>
      </c>
      <c r="H20" s="1705">
        <v>0</v>
      </c>
      <c r="I20" s="1706">
        <v>0</v>
      </c>
      <c r="J20" s="1703">
        <v>0</v>
      </c>
    </row>
    <row r="21" spans="1:10">
      <c r="A21" s="1698" t="s">
        <v>932</v>
      </c>
      <c r="B21" s="1699" t="s">
        <v>933</v>
      </c>
      <c r="C21" s="1704">
        <v>0</v>
      </c>
      <c r="D21" s="1705">
        <v>0</v>
      </c>
      <c r="E21" s="1706">
        <v>0</v>
      </c>
      <c r="F21" s="1703">
        <v>0</v>
      </c>
      <c r="G21" s="1704">
        <v>0</v>
      </c>
      <c r="H21" s="1705">
        <v>0</v>
      </c>
      <c r="I21" s="1706">
        <v>0</v>
      </c>
      <c r="J21" s="1703">
        <v>0</v>
      </c>
    </row>
    <row r="22" spans="1:10">
      <c r="A22" s="1698" t="s">
        <v>934</v>
      </c>
      <c r="B22" s="1699" t="s">
        <v>935</v>
      </c>
      <c r="C22" s="1704">
        <v>0</v>
      </c>
      <c r="D22" s="1705">
        <v>0</v>
      </c>
      <c r="E22" s="1706">
        <v>0</v>
      </c>
      <c r="F22" s="1703">
        <v>0</v>
      </c>
      <c r="G22" s="1704">
        <v>0</v>
      </c>
      <c r="H22" s="1705">
        <v>0</v>
      </c>
      <c r="I22" s="1706">
        <v>0</v>
      </c>
      <c r="J22" s="1703">
        <v>0</v>
      </c>
    </row>
    <row r="23" spans="1:10">
      <c r="A23" s="1698" t="s">
        <v>936</v>
      </c>
      <c r="B23" s="1699" t="s">
        <v>937</v>
      </c>
      <c r="C23" s="1704">
        <v>0</v>
      </c>
      <c r="D23" s="1705">
        <v>0</v>
      </c>
      <c r="E23" s="1706">
        <v>0</v>
      </c>
      <c r="F23" s="1703">
        <v>0</v>
      </c>
      <c r="G23" s="1704">
        <v>0</v>
      </c>
      <c r="H23" s="1705">
        <v>0</v>
      </c>
      <c r="I23" s="1706">
        <v>0</v>
      </c>
      <c r="J23" s="1703">
        <v>0</v>
      </c>
    </row>
    <row r="24" spans="1:10">
      <c r="A24" s="1698" t="s">
        <v>938</v>
      </c>
      <c r="B24" s="1699" t="s">
        <v>939</v>
      </c>
      <c r="C24" s="1704">
        <v>0</v>
      </c>
      <c r="D24" s="1705">
        <v>0</v>
      </c>
      <c r="E24" s="1706">
        <v>0</v>
      </c>
      <c r="F24" s="1703">
        <v>0</v>
      </c>
      <c r="G24" s="1704">
        <v>0</v>
      </c>
      <c r="H24" s="1705">
        <v>0</v>
      </c>
      <c r="I24" s="1706">
        <v>0</v>
      </c>
      <c r="J24" s="1703">
        <v>0</v>
      </c>
    </row>
    <row r="25" spans="1:10" ht="25.5">
      <c r="A25" s="1698" t="s">
        <v>940</v>
      </c>
      <c r="B25" s="1699" t="s">
        <v>941</v>
      </c>
      <c r="C25" s="1704">
        <v>0</v>
      </c>
      <c r="D25" s="1705">
        <v>0</v>
      </c>
      <c r="E25" s="1706">
        <v>0</v>
      </c>
      <c r="F25" s="1703">
        <v>0</v>
      </c>
      <c r="G25" s="1704">
        <v>0</v>
      </c>
      <c r="H25" s="1705">
        <v>0</v>
      </c>
      <c r="I25" s="1706">
        <v>0</v>
      </c>
      <c r="J25" s="1703">
        <v>0</v>
      </c>
    </row>
    <row r="26" spans="1:10" ht="38.25">
      <c r="A26" s="1698" t="s">
        <v>942</v>
      </c>
      <c r="B26" s="1699" t="s">
        <v>943</v>
      </c>
      <c r="C26" s="1704">
        <v>0</v>
      </c>
      <c r="D26" s="1705">
        <v>0</v>
      </c>
      <c r="E26" s="1706">
        <v>0</v>
      </c>
      <c r="F26" s="1703">
        <v>0</v>
      </c>
      <c r="G26" s="1704">
        <v>0</v>
      </c>
      <c r="H26" s="1705">
        <v>0</v>
      </c>
      <c r="I26" s="1706">
        <v>0</v>
      </c>
      <c r="J26" s="1703">
        <v>0</v>
      </c>
    </row>
    <row r="27" spans="1:10" ht="38.25">
      <c r="A27" s="1698" t="s">
        <v>944</v>
      </c>
      <c r="B27" s="1699" t="s">
        <v>945</v>
      </c>
      <c r="C27" s="1704">
        <v>0</v>
      </c>
      <c r="D27" s="1705">
        <v>0</v>
      </c>
      <c r="E27" s="1706">
        <v>0</v>
      </c>
      <c r="F27" s="1703">
        <v>0</v>
      </c>
      <c r="G27" s="1704">
        <v>0</v>
      </c>
      <c r="H27" s="1705">
        <v>0</v>
      </c>
      <c r="I27" s="1706">
        <v>0</v>
      </c>
      <c r="J27" s="1703">
        <v>0</v>
      </c>
    </row>
    <row r="28" spans="1:10" ht="38.25">
      <c r="A28" s="1698" t="s">
        <v>946</v>
      </c>
      <c r="B28" s="1699" t="s">
        <v>947</v>
      </c>
      <c r="C28" s="1704">
        <v>0</v>
      </c>
      <c r="D28" s="1705">
        <v>0</v>
      </c>
      <c r="E28" s="1706">
        <v>-38.99</v>
      </c>
      <c r="F28" s="1703">
        <v>-38.99</v>
      </c>
      <c r="G28" s="1704">
        <v>0</v>
      </c>
      <c r="H28" s="1705">
        <v>0</v>
      </c>
      <c r="I28" s="1706">
        <v>-38.99</v>
      </c>
      <c r="J28" s="1703">
        <v>-38.99</v>
      </c>
    </row>
    <row r="29" spans="1:10" ht="25.5">
      <c r="A29" s="1698" t="s">
        <v>948</v>
      </c>
      <c r="B29" s="1699" t="s">
        <v>949</v>
      </c>
      <c r="C29" s="1704">
        <v>0</v>
      </c>
      <c r="D29" s="1705">
        <v>0</v>
      </c>
      <c r="E29" s="1706">
        <v>0</v>
      </c>
      <c r="F29" s="1703">
        <v>0</v>
      </c>
      <c r="G29" s="1704">
        <v>0</v>
      </c>
      <c r="H29" s="1705">
        <v>0</v>
      </c>
      <c r="I29" s="1706">
        <v>0</v>
      </c>
      <c r="J29" s="1703">
        <v>0</v>
      </c>
    </row>
    <row r="30" spans="1:10" ht="25.5">
      <c r="A30" s="1698" t="s">
        <v>950</v>
      </c>
      <c r="B30" s="1699" t="s">
        <v>951</v>
      </c>
      <c r="C30" s="1704">
        <v>0</v>
      </c>
      <c r="D30" s="1705">
        <v>0</v>
      </c>
      <c r="E30" s="1706">
        <v>0</v>
      </c>
      <c r="F30" s="1703">
        <v>0</v>
      </c>
      <c r="G30" s="1704">
        <v>0</v>
      </c>
      <c r="H30" s="1705">
        <v>0</v>
      </c>
      <c r="I30" s="1706">
        <v>0</v>
      </c>
      <c r="J30" s="1703">
        <v>0</v>
      </c>
    </row>
    <row r="31" spans="1:10">
      <c r="A31" s="1698" t="s">
        <v>952</v>
      </c>
      <c r="B31" s="1699" t="s">
        <v>953</v>
      </c>
      <c r="C31" s="1704">
        <v>0</v>
      </c>
      <c r="D31" s="1705">
        <v>0</v>
      </c>
      <c r="E31" s="1706">
        <v>0</v>
      </c>
      <c r="F31" s="1703">
        <v>0</v>
      </c>
      <c r="G31" s="1704">
        <v>0</v>
      </c>
      <c r="H31" s="1705">
        <v>0</v>
      </c>
      <c r="I31" s="1706">
        <v>0</v>
      </c>
      <c r="J31" s="1703">
        <v>0</v>
      </c>
    </row>
    <row r="32" spans="1:10" ht="30.75" customHeight="1">
      <c r="A32" s="1698" t="s">
        <v>954</v>
      </c>
      <c r="B32" s="1699" t="s">
        <v>955</v>
      </c>
      <c r="C32" s="1704">
        <v>0</v>
      </c>
      <c r="D32" s="1705">
        <v>0</v>
      </c>
      <c r="E32" s="1706">
        <v>0</v>
      </c>
      <c r="F32" s="1703">
        <v>0</v>
      </c>
      <c r="G32" s="1704">
        <v>0</v>
      </c>
      <c r="H32" s="1705">
        <v>0</v>
      </c>
      <c r="I32" s="1706">
        <v>0</v>
      </c>
      <c r="J32" s="1703">
        <v>0</v>
      </c>
    </row>
    <row r="33" spans="1:10">
      <c r="A33" s="1698" t="s">
        <v>956</v>
      </c>
      <c r="B33" s="1699" t="s">
        <v>957</v>
      </c>
      <c r="C33" s="1704">
        <v>0</v>
      </c>
      <c r="D33" s="1705">
        <v>0</v>
      </c>
      <c r="E33" s="1706">
        <v>0</v>
      </c>
      <c r="F33" s="1703">
        <v>0</v>
      </c>
      <c r="G33" s="1704">
        <v>0</v>
      </c>
      <c r="H33" s="1705">
        <v>0</v>
      </c>
      <c r="I33" s="1706">
        <v>0</v>
      </c>
      <c r="J33" s="1703">
        <v>0</v>
      </c>
    </row>
    <row r="34" spans="1:10">
      <c r="A34" s="1698" t="s">
        <v>958</v>
      </c>
      <c r="B34" s="1699" t="s">
        <v>959</v>
      </c>
      <c r="C34" s="1704">
        <v>0</v>
      </c>
      <c r="D34" s="1705">
        <v>0</v>
      </c>
      <c r="E34" s="1706">
        <v>0</v>
      </c>
      <c r="F34" s="1703">
        <v>0</v>
      </c>
      <c r="G34" s="1704">
        <v>0</v>
      </c>
      <c r="H34" s="1705">
        <v>0</v>
      </c>
      <c r="I34" s="1706">
        <v>0</v>
      </c>
      <c r="J34" s="1703">
        <v>0</v>
      </c>
    </row>
    <row r="35" spans="1:10" s="1685" customFormat="1">
      <c r="A35" s="1698" t="s">
        <v>960</v>
      </c>
      <c r="B35" s="1699" t="s">
        <v>961</v>
      </c>
      <c r="C35" s="1704">
        <v>0</v>
      </c>
      <c r="D35" s="1705">
        <v>0</v>
      </c>
      <c r="E35" s="1706">
        <v>0</v>
      </c>
      <c r="F35" s="1703">
        <v>0</v>
      </c>
      <c r="G35" s="1704">
        <v>0</v>
      </c>
      <c r="H35" s="1705">
        <v>0</v>
      </c>
      <c r="I35" s="1706">
        <v>0</v>
      </c>
      <c r="J35" s="1703">
        <v>0</v>
      </c>
    </row>
    <row r="36" spans="1:10" s="1685" customFormat="1" ht="25.5">
      <c r="A36" s="1698" t="s">
        <v>962</v>
      </c>
      <c r="B36" s="1699" t="s">
        <v>963</v>
      </c>
      <c r="C36" s="1704">
        <v>0</v>
      </c>
      <c r="D36" s="1705">
        <v>0</v>
      </c>
      <c r="E36" s="1706">
        <v>0</v>
      </c>
      <c r="F36" s="1703">
        <v>0</v>
      </c>
      <c r="G36" s="1704">
        <v>0</v>
      </c>
      <c r="H36" s="1705">
        <v>0</v>
      </c>
      <c r="I36" s="1706">
        <v>0</v>
      </c>
      <c r="J36" s="1703">
        <v>0</v>
      </c>
    </row>
    <row r="37" spans="1:10" s="1685" customFormat="1" ht="25.5">
      <c r="A37" s="1698" t="s">
        <v>964</v>
      </c>
      <c r="B37" s="1699" t="s">
        <v>965</v>
      </c>
      <c r="C37" s="1704">
        <v>0</v>
      </c>
      <c r="D37" s="1705">
        <v>0</v>
      </c>
      <c r="E37" s="1706">
        <v>0</v>
      </c>
      <c r="F37" s="1703">
        <v>0</v>
      </c>
      <c r="G37" s="1704">
        <v>0</v>
      </c>
      <c r="H37" s="1705">
        <v>0</v>
      </c>
      <c r="I37" s="1706">
        <v>0</v>
      </c>
      <c r="J37" s="1703">
        <v>0</v>
      </c>
    </row>
    <row r="38" spans="1:10" s="1685" customFormat="1">
      <c r="A38" s="1698" t="s">
        <v>966</v>
      </c>
      <c r="B38" s="1699" t="s">
        <v>967</v>
      </c>
      <c r="C38" s="1704">
        <v>0</v>
      </c>
      <c r="D38" s="1705">
        <v>0</v>
      </c>
      <c r="E38" s="1706">
        <v>0</v>
      </c>
      <c r="F38" s="1703">
        <v>0</v>
      </c>
      <c r="G38" s="1704">
        <v>0</v>
      </c>
      <c r="H38" s="1705">
        <v>0</v>
      </c>
      <c r="I38" s="1706">
        <v>0</v>
      </c>
      <c r="J38" s="1703">
        <v>0</v>
      </c>
    </row>
    <row r="39" spans="1:10" s="1685" customFormat="1" ht="25.5">
      <c r="A39" s="1698" t="s">
        <v>968</v>
      </c>
      <c r="B39" s="1699" t="s">
        <v>969</v>
      </c>
      <c r="C39" s="1704">
        <v>0</v>
      </c>
      <c r="D39" s="1705">
        <v>0</v>
      </c>
      <c r="E39" s="1706">
        <v>0</v>
      </c>
      <c r="F39" s="1703">
        <v>0</v>
      </c>
      <c r="G39" s="1704">
        <v>0</v>
      </c>
      <c r="H39" s="1705">
        <v>0</v>
      </c>
      <c r="I39" s="1706">
        <v>0</v>
      </c>
      <c r="J39" s="1703">
        <v>0</v>
      </c>
    </row>
    <row r="40" spans="1:10" s="1685" customFormat="1" ht="18" customHeight="1">
      <c r="A40" s="1698" t="s">
        <v>970</v>
      </c>
      <c r="B40" s="1699" t="s">
        <v>971</v>
      </c>
      <c r="C40" s="1704">
        <v>0</v>
      </c>
      <c r="D40" s="1705">
        <v>0</v>
      </c>
      <c r="E40" s="1706">
        <v>0</v>
      </c>
      <c r="F40" s="1703">
        <v>0</v>
      </c>
      <c r="G40" s="1704">
        <v>0</v>
      </c>
      <c r="H40" s="1705">
        <v>0</v>
      </c>
      <c r="I40" s="1706">
        <v>0</v>
      </c>
      <c r="J40" s="1703">
        <v>0</v>
      </c>
    </row>
    <row r="41" spans="1:10" s="1685" customFormat="1">
      <c r="A41" s="1698" t="s">
        <v>972</v>
      </c>
      <c r="B41" s="1699" t="s">
        <v>973</v>
      </c>
      <c r="C41" s="1704">
        <v>0</v>
      </c>
      <c r="D41" s="1705">
        <v>0</v>
      </c>
      <c r="E41" s="1706">
        <v>0</v>
      </c>
      <c r="F41" s="1703">
        <v>0</v>
      </c>
      <c r="G41" s="1704">
        <v>0</v>
      </c>
      <c r="H41" s="1705">
        <v>0</v>
      </c>
      <c r="I41" s="1706">
        <v>0</v>
      </c>
      <c r="J41" s="1703">
        <v>0</v>
      </c>
    </row>
    <row r="42" spans="1:10" s="1685" customFormat="1">
      <c r="A42" s="1698" t="s">
        <v>974</v>
      </c>
      <c r="B42" s="1699"/>
      <c r="C42" s="1704">
        <v>0</v>
      </c>
      <c r="D42" s="1705">
        <v>0</v>
      </c>
      <c r="E42" s="1706">
        <v>0</v>
      </c>
      <c r="F42" s="1703">
        <v>0</v>
      </c>
      <c r="G42" s="1704">
        <v>0</v>
      </c>
      <c r="H42" s="1705">
        <v>0</v>
      </c>
      <c r="I42" s="1706">
        <v>0</v>
      </c>
      <c r="J42" s="1703">
        <v>0</v>
      </c>
    </row>
    <row r="43" spans="1:10" s="1685" customFormat="1">
      <c r="A43" s="1698" t="s">
        <v>975</v>
      </c>
      <c r="B43" s="1699" t="s">
        <v>976</v>
      </c>
      <c r="C43" s="1704">
        <v>0</v>
      </c>
      <c r="D43" s="1705">
        <v>123</v>
      </c>
      <c r="E43" s="1706">
        <v>0</v>
      </c>
      <c r="F43" s="1703">
        <v>123</v>
      </c>
      <c r="G43" s="1704">
        <v>0</v>
      </c>
      <c r="H43" s="1705">
        <v>123</v>
      </c>
      <c r="I43" s="1706">
        <v>0</v>
      </c>
      <c r="J43" s="1703">
        <v>123</v>
      </c>
    </row>
    <row r="44" spans="1:10" s="1685" customFormat="1">
      <c r="A44" s="1698" t="s">
        <v>977</v>
      </c>
      <c r="B44" s="1699" t="s">
        <v>978</v>
      </c>
      <c r="C44" s="1704">
        <v>0</v>
      </c>
      <c r="D44" s="1705">
        <v>123</v>
      </c>
      <c r="E44" s="1706">
        <v>0</v>
      </c>
      <c r="F44" s="1703">
        <v>123</v>
      </c>
      <c r="G44" s="1704">
        <v>0</v>
      </c>
      <c r="H44" s="1705">
        <v>123</v>
      </c>
      <c r="I44" s="1706">
        <v>0</v>
      </c>
      <c r="J44" s="1703">
        <v>123</v>
      </c>
    </row>
    <row r="45" spans="1:10" s="1685" customFormat="1">
      <c r="A45" s="1698" t="s">
        <v>979</v>
      </c>
      <c r="B45" s="1699" t="s">
        <v>980</v>
      </c>
      <c r="C45" s="1704">
        <v>0</v>
      </c>
      <c r="D45" s="1705">
        <v>123</v>
      </c>
      <c r="E45" s="1706">
        <v>0</v>
      </c>
      <c r="F45" s="1703">
        <v>123</v>
      </c>
      <c r="G45" s="1704">
        <v>0</v>
      </c>
      <c r="H45" s="1705">
        <v>123</v>
      </c>
      <c r="I45" s="1706">
        <v>0</v>
      </c>
      <c r="J45" s="1703">
        <v>123</v>
      </c>
    </row>
    <row r="46" spans="1:10" s="1685" customFormat="1">
      <c r="A46" s="1698" t="s">
        <v>981</v>
      </c>
      <c r="B46" s="1699" t="s">
        <v>982</v>
      </c>
      <c r="C46" s="1704">
        <v>0</v>
      </c>
      <c r="D46" s="1705">
        <v>0</v>
      </c>
      <c r="E46" s="1706">
        <v>0</v>
      </c>
      <c r="F46" s="1703">
        <v>0</v>
      </c>
      <c r="G46" s="1704">
        <v>0</v>
      </c>
      <c r="H46" s="1705">
        <v>0</v>
      </c>
      <c r="I46" s="1706">
        <v>0</v>
      </c>
      <c r="J46" s="1703">
        <v>0</v>
      </c>
    </row>
    <row r="47" spans="1:10" s="1685" customFormat="1">
      <c r="A47" s="1698" t="s">
        <v>983</v>
      </c>
      <c r="B47" s="1699" t="s">
        <v>984</v>
      </c>
      <c r="C47" s="1704">
        <v>0</v>
      </c>
      <c r="D47" s="1705">
        <v>0</v>
      </c>
      <c r="E47" s="1706">
        <v>0</v>
      </c>
      <c r="F47" s="1703">
        <v>0</v>
      </c>
      <c r="G47" s="1704">
        <v>0</v>
      </c>
      <c r="H47" s="1705">
        <v>0</v>
      </c>
      <c r="I47" s="1706">
        <v>0</v>
      </c>
      <c r="J47" s="1703">
        <v>0</v>
      </c>
    </row>
    <row r="48" spans="1:10" s="1685" customFormat="1">
      <c r="A48" s="1698" t="s">
        <v>985</v>
      </c>
      <c r="B48" s="1699" t="s">
        <v>986</v>
      </c>
      <c r="C48" s="1704">
        <v>0</v>
      </c>
      <c r="D48" s="1705">
        <v>0</v>
      </c>
      <c r="E48" s="1706">
        <v>0</v>
      </c>
      <c r="F48" s="1703">
        <v>0</v>
      </c>
      <c r="G48" s="1704">
        <v>0</v>
      </c>
      <c r="H48" s="1705">
        <v>0</v>
      </c>
      <c r="I48" s="1706">
        <v>0</v>
      </c>
      <c r="J48" s="1703">
        <v>0</v>
      </c>
    </row>
    <row r="49" spans="1:10" s="1685" customFormat="1">
      <c r="A49" s="1698" t="s">
        <v>987</v>
      </c>
      <c r="B49" s="1699" t="s">
        <v>988</v>
      </c>
      <c r="C49" s="1704">
        <v>0</v>
      </c>
      <c r="D49" s="1705">
        <v>0</v>
      </c>
      <c r="E49" s="1706">
        <v>0</v>
      </c>
      <c r="F49" s="1703">
        <v>0</v>
      </c>
      <c r="G49" s="1704">
        <v>0</v>
      </c>
      <c r="H49" s="1705">
        <v>0</v>
      </c>
      <c r="I49" s="1706">
        <v>0</v>
      </c>
      <c r="J49" s="1703">
        <v>0</v>
      </c>
    </row>
    <row r="50" spans="1:10" s="1685" customFormat="1">
      <c r="A50" s="1698" t="s">
        <v>989</v>
      </c>
      <c r="B50" s="1699" t="s">
        <v>990</v>
      </c>
      <c r="C50" s="1704">
        <v>0</v>
      </c>
      <c r="D50" s="1705">
        <v>0</v>
      </c>
      <c r="E50" s="1706">
        <v>0</v>
      </c>
      <c r="F50" s="1703">
        <v>0</v>
      </c>
      <c r="G50" s="1704">
        <v>0</v>
      </c>
      <c r="H50" s="1705">
        <v>0</v>
      </c>
      <c r="I50" s="1706">
        <v>0</v>
      </c>
      <c r="J50" s="1703">
        <v>0</v>
      </c>
    </row>
    <row r="51" spans="1:10" s="1685" customFormat="1">
      <c r="A51" s="1698" t="s">
        <v>991</v>
      </c>
      <c r="B51" s="1699" t="s">
        <v>992</v>
      </c>
      <c r="C51" s="1704">
        <v>0</v>
      </c>
      <c r="D51" s="1705">
        <v>0</v>
      </c>
      <c r="E51" s="1706">
        <v>0</v>
      </c>
      <c r="F51" s="1703">
        <v>0</v>
      </c>
      <c r="G51" s="1704">
        <v>0</v>
      </c>
      <c r="H51" s="1705">
        <v>0</v>
      </c>
      <c r="I51" s="1706">
        <v>0</v>
      </c>
      <c r="J51" s="1703">
        <v>0</v>
      </c>
    </row>
    <row r="52" spans="1:10" s="1685" customFormat="1" ht="27" customHeight="1">
      <c r="A52" s="1698" t="s">
        <v>993</v>
      </c>
      <c r="B52" s="1699" t="s">
        <v>994</v>
      </c>
      <c r="C52" s="1704">
        <v>0</v>
      </c>
      <c r="D52" s="1705">
        <v>0</v>
      </c>
      <c r="E52" s="1706">
        <v>0</v>
      </c>
      <c r="F52" s="1703">
        <v>0</v>
      </c>
      <c r="G52" s="1704">
        <v>0</v>
      </c>
      <c r="H52" s="1705">
        <v>0</v>
      </c>
      <c r="I52" s="1706">
        <v>0</v>
      </c>
      <c r="J52" s="1703">
        <v>0</v>
      </c>
    </row>
    <row r="53" spans="1:10" s="1685" customFormat="1" ht="38.25">
      <c r="A53" s="1698" t="s">
        <v>995</v>
      </c>
      <c r="B53" s="1699" t="s">
        <v>996</v>
      </c>
      <c r="C53" s="1704">
        <v>0</v>
      </c>
      <c r="D53" s="1705">
        <v>0</v>
      </c>
      <c r="E53" s="1706">
        <v>0</v>
      </c>
      <c r="F53" s="1703">
        <v>0</v>
      </c>
      <c r="G53" s="1704">
        <v>0</v>
      </c>
      <c r="H53" s="1705">
        <v>0</v>
      </c>
      <c r="I53" s="1706">
        <v>0</v>
      </c>
      <c r="J53" s="1703">
        <v>0</v>
      </c>
    </row>
    <row r="54" spans="1:10" s="1685" customFormat="1" ht="38.25">
      <c r="A54" s="1698" t="s">
        <v>997</v>
      </c>
      <c r="B54" s="1699" t="s">
        <v>998</v>
      </c>
      <c r="C54" s="1704">
        <v>0</v>
      </c>
      <c r="D54" s="1705">
        <v>0</v>
      </c>
      <c r="E54" s="1706">
        <v>0</v>
      </c>
      <c r="F54" s="1703">
        <v>0</v>
      </c>
      <c r="G54" s="1704">
        <v>0</v>
      </c>
      <c r="H54" s="1705">
        <v>0</v>
      </c>
      <c r="I54" s="1706">
        <v>0</v>
      </c>
      <c r="J54" s="1703">
        <v>0</v>
      </c>
    </row>
    <row r="55" spans="1:10" s="1685" customFormat="1" ht="38.25">
      <c r="A55" s="1698" t="s">
        <v>999</v>
      </c>
      <c r="B55" s="1699" t="s">
        <v>1000</v>
      </c>
      <c r="C55" s="1704">
        <v>0</v>
      </c>
      <c r="D55" s="1705">
        <v>0</v>
      </c>
      <c r="E55" s="1706">
        <v>0</v>
      </c>
      <c r="F55" s="1703">
        <v>0</v>
      </c>
      <c r="G55" s="1704">
        <v>0</v>
      </c>
      <c r="H55" s="1705">
        <v>0</v>
      </c>
      <c r="I55" s="1706">
        <v>0</v>
      </c>
      <c r="J55" s="1703">
        <v>0</v>
      </c>
    </row>
    <row r="56" spans="1:10" s="1685" customFormat="1" ht="23.25" customHeight="1">
      <c r="A56" s="1698" t="s">
        <v>1001</v>
      </c>
      <c r="B56" s="1699" t="s">
        <v>1002</v>
      </c>
      <c r="C56" s="1704">
        <v>0</v>
      </c>
      <c r="D56" s="1705">
        <v>0</v>
      </c>
      <c r="E56" s="1706">
        <v>0</v>
      </c>
      <c r="F56" s="1703">
        <v>0</v>
      </c>
      <c r="G56" s="1704">
        <v>0</v>
      </c>
      <c r="H56" s="1705">
        <v>0</v>
      </c>
      <c r="I56" s="1706">
        <v>0</v>
      </c>
      <c r="J56" s="1703">
        <v>0</v>
      </c>
    </row>
    <row r="57" spans="1:10" s="1685" customFormat="1">
      <c r="A57" s="1698" t="s">
        <v>1003</v>
      </c>
      <c r="B57" s="1699" t="s">
        <v>953</v>
      </c>
      <c r="C57" s="1704">
        <v>0</v>
      </c>
      <c r="D57" s="1705">
        <v>0</v>
      </c>
      <c r="E57" s="1706">
        <v>0</v>
      </c>
      <c r="F57" s="1703">
        <v>0</v>
      </c>
      <c r="G57" s="1704">
        <v>0</v>
      </c>
      <c r="H57" s="1705">
        <v>0</v>
      </c>
      <c r="I57" s="1706">
        <v>0</v>
      </c>
      <c r="J57" s="1703">
        <v>0</v>
      </c>
    </row>
    <row r="58" spans="1:10" s="1685" customFormat="1">
      <c r="A58" s="1698" t="s">
        <v>1004</v>
      </c>
      <c r="B58" s="1699" t="s">
        <v>1005</v>
      </c>
      <c r="C58" s="1704">
        <v>0</v>
      </c>
      <c r="D58" s="1705">
        <v>0</v>
      </c>
      <c r="E58" s="1706">
        <v>0</v>
      </c>
      <c r="F58" s="1703">
        <v>0</v>
      </c>
      <c r="G58" s="1704">
        <v>0</v>
      </c>
      <c r="H58" s="1705">
        <v>0</v>
      </c>
      <c r="I58" s="1706">
        <v>0</v>
      </c>
      <c r="J58" s="1703">
        <v>0</v>
      </c>
    </row>
    <row r="59" spans="1:10" s="1685" customFormat="1">
      <c r="A59" s="1698" t="s">
        <v>1006</v>
      </c>
      <c r="B59" s="1699" t="s">
        <v>1007</v>
      </c>
      <c r="C59" s="1704">
        <v>0</v>
      </c>
      <c r="D59" s="1705">
        <v>0</v>
      </c>
      <c r="E59" s="1706">
        <v>0</v>
      </c>
      <c r="F59" s="1703">
        <v>0</v>
      </c>
      <c r="G59" s="1704">
        <v>0</v>
      </c>
      <c r="H59" s="1705">
        <v>0</v>
      </c>
      <c r="I59" s="1706">
        <v>0</v>
      </c>
      <c r="J59" s="1703">
        <v>0</v>
      </c>
    </row>
    <row r="60" spans="1:10" s="1685" customFormat="1">
      <c r="A60" s="1698" t="s">
        <v>1008</v>
      </c>
      <c r="B60" s="1699" t="s">
        <v>1009</v>
      </c>
      <c r="C60" s="1704">
        <v>0</v>
      </c>
      <c r="D60" s="1705">
        <v>0</v>
      </c>
      <c r="E60" s="1706">
        <v>0</v>
      </c>
      <c r="F60" s="1703">
        <v>0</v>
      </c>
      <c r="G60" s="1704">
        <v>0</v>
      </c>
      <c r="H60" s="1705">
        <v>0</v>
      </c>
      <c r="I60" s="1706">
        <v>0</v>
      </c>
      <c r="J60" s="1703">
        <v>0</v>
      </c>
    </row>
    <row r="61" spans="1:10" s="1685" customFormat="1" ht="25.5">
      <c r="A61" s="1698" t="s">
        <v>1010</v>
      </c>
      <c r="B61" s="1699" t="s">
        <v>1011</v>
      </c>
      <c r="C61" s="1704">
        <v>0</v>
      </c>
      <c r="D61" s="1705">
        <v>0</v>
      </c>
      <c r="E61" s="1706">
        <v>0</v>
      </c>
      <c r="F61" s="1703">
        <v>0</v>
      </c>
      <c r="G61" s="1704">
        <v>0</v>
      </c>
      <c r="H61" s="1705">
        <v>0</v>
      </c>
      <c r="I61" s="1706">
        <v>0</v>
      </c>
      <c r="J61" s="1703">
        <v>0</v>
      </c>
    </row>
    <row r="62" spans="1:10" s="1685" customFormat="1" ht="25.5">
      <c r="A62" s="1698" t="s">
        <v>1012</v>
      </c>
      <c r="B62" s="1699" t="s">
        <v>1013</v>
      </c>
      <c r="C62" s="1704">
        <v>0</v>
      </c>
      <c r="D62" s="1705">
        <v>0</v>
      </c>
      <c r="E62" s="1706">
        <v>0</v>
      </c>
      <c r="F62" s="1703">
        <v>0</v>
      </c>
      <c r="G62" s="1704">
        <v>0</v>
      </c>
      <c r="H62" s="1705">
        <v>0</v>
      </c>
      <c r="I62" s="1706">
        <v>0</v>
      </c>
      <c r="J62" s="1703">
        <v>0</v>
      </c>
    </row>
    <row r="63" spans="1:10" s="1685" customFormat="1">
      <c r="A63" s="1698" t="s">
        <v>1014</v>
      </c>
      <c r="B63" s="1699" t="s">
        <v>967</v>
      </c>
      <c r="C63" s="1704">
        <v>0</v>
      </c>
      <c r="D63" s="1705">
        <v>0</v>
      </c>
      <c r="E63" s="1706">
        <v>0</v>
      </c>
      <c r="F63" s="1703">
        <v>0</v>
      </c>
      <c r="G63" s="1704">
        <v>0</v>
      </c>
      <c r="H63" s="1705">
        <v>0</v>
      </c>
      <c r="I63" s="1706">
        <v>0</v>
      </c>
      <c r="J63" s="1703">
        <v>0</v>
      </c>
    </row>
    <row r="64" spans="1:10" s="1685" customFormat="1" ht="25.5">
      <c r="A64" s="1698" t="s">
        <v>1015</v>
      </c>
      <c r="B64" s="1699" t="s">
        <v>1016</v>
      </c>
      <c r="C64" s="1704">
        <v>0</v>
      </c>
      <c r="D64" s="1705">
        <v>0</v>
      </c>
      <c r="E64" s="1706">
        <v>0</v>
      </c>
      <c r="F64" s="1703">
        <v>0</v>
      </c>
      <c r="G64" s="1704">
        <v>0</v>
      </c>
      <c r="H64" s="1705">
        <v>0</v>
      </c>
      <c r="I64" s="1706">
        <v>0</v>
      </c>
      <c r="J64" s="1703">
        <v>0</v>
      </c>
    </row>
    <row r="65" spans="1:10" s="1685" customFormat="1">
      <c r="A65" s="1698" t="s">
        <v>1017</v>
      </c>
      <c r="B65" s="1699" t="s">
        <v>971</v>
      </c>
      <c r="C65" s="1704">
        <v>0</v>
      </c>
      <c r="D65" s="1705">
        <v>0</v>
      </c>
      <c r="E65" s="1706">
        <v>0</v>
      </c>
      <c r="F65" s="1703">
        <v>0</v>
      </c>
      <c r="G65" s="1704">
        <v>0</v>
      </c>
      <c r="H65" s="1705">
        <v>0</v>
      </c>
      <c r="I65" s="1706">
        <v>0</v>
      </c>
      <c r="J65" s="1703">
        <v>0</v>
      </c>
    </row>
    <row r="66" spans="1:10" s="1685" customFormat="1">
      <c r="A66" s="1698" t="s">
        <v>1018</v>
      </c>
      <c r="B66" s="1699" t="s">
        <v>1019</v>
      </c>
      <c r="C66" s="1704">
        <v>0</v>
      </c>
      <c r="D66" s="1705">
        <v>0</v>
      </c>
      <c r="E66" s="1706">
        <v>0</v>
      </c>
      <c r="F66" s="1703">
        <v>0</v>
      </c>
      <c r="G66" s="1704">
        <v>0</v>
      </c>
      <c r="H66" s="1705">
        <v>0</v>
      </c>
      <c r="I66" s="1706">
        <v>0</v>
      </c>
      <c r="J66" s="1703">
        <v>0</v>
      </c>
    </row>
    <row r="67" spans="1:10" s="1685" customFormat="1">
      <c r="A67" s="1698" t="s">
        <v>1020</v>
      </c>
      <c r="B67" s="1699" t="s">
        <v>1021</v>
      </c>
      <c r="C67" s="1704">
        <v>3221.6446000000001</v>
      </c>
      <c r="D67" s="1705">
        <v>1602.6410000000001</v>
      </c>
      <c r="E67" s="1706">
        <v>408.94200000000001</v>
      </c>
      <c r="F67" s="1703">
        <v>5233.2275999999993</v>
      </c>
      <c r="G67" s="1704">
        <v>3185.2175999999999</v>
      </c>
      <c r="H67" s="1705">
        <v>1596.4531999999999</v>
      </c>
      <c r="I67" s="1706">
        <v>399.71050000000002</v>
      </c>
      <c r="J67" s="1703">
        <v>5181.3813</v>
      </c>
    </row>
    <row r="68" spans="1:10" s="1685" customFormat="1">
      <c r="A68" s="1698" t="s">
        <v>1022</v>
      </c>
      <c r="B68" s="1699" t="s">
        <v>1023</v>
      </c>
      <c r="C68" s="1704">
        <v>3221.6446000000001</v>
      </c>
      <c r="D68" s="1705">
        <v>1602.6410000000001</v>
      </c>
      <c r="E68" s="1706">
        <v>408.94200000000001</v>
      </c>
      <c r="F68" s="1703">
        <v>5233.2275999999993</v>
      </c>
      <c r="G68" s="1704">
        <v>3185.2175999999999</v>
      </c>
      <c r="H68" s="1705">
        <v>1596.4531999999999</v>
      </c>
      <c r="I68" s="1706">
        <v>399.71050000000002</v>
      </c>
      <c r="J68" s="1703">
        <v>5181.3813</v>
      </c>
    </row>
    <row r="69" spans="1:10" s="1685" customFormat="1">
      <c r="A69" s="1698" t="s">
        <v>1024</v>
      </c>
      <c r="B69" s="1699" t="s">
        <v>1025</v>
      </c>
      <c r="C69" s="1704">
        <v>90.97760000000001</v>
      </c>
      <c r="D69" s="1705">
        <v>24</v>
      </c>
      <c r="E69" s="1706">
        <v>307.47500000000002</v>
      </c>
      <c r="F69" s="1703">
        <v>422.45259999999996</v>
      </c>
      <c r="G69" s="1704">
        <v>90.97760000000001</v>
      </c>
      <c r="H69" s="1705">
        <v>24</v>
      </c>
      <c r="I69" s="1706">
        <v>307.46949999999998</v>
      </c>
      <c r="J69" s="1703">
        <v>422.44709999999998</v>
      </c>
    </row>
    <row r="70" spans="1:10" s="1685" customFormat="1">
      <c r="A70" s="1698" t="s">
        <v>1026</v>
      </c>
      <c r="B70" s="1699" t="s">
        <v>1027</v>
      </c>
      <c r="C70" s="1704">
        <v>3111.1219999999998</v>
      </c>
      <c r="D70" s="1705">
        <v>1578.6410000000001</v>
      </c>
      <c r="E70" s="1706">
        <v>101.467</v>
      </c>
      <c r="F70" s="1703">
        <v>4791.2299999999996</v>
      </c>
      <c r="G70" s="1704">
        <v>3074.6950000000002</v>
      </c>
      <c r="H70" s="1705">
        <v>1572.4531999999999</v>
      </c>
      <c r="I70" s="1706">
        <v>92.241</v>
      </c>
      <c r="J70" s="1703">
        <v>4739.3892000000005</v>
      </c>
    </row>
    <row r="71" spans="1:10">
      <c r="A71" s="1698" t="s">
        <v>1028</v>
      </c>
      <c r="B71" s="1699" t="s">
        <v>1029</v>
      </c>
      <c r="C71" s="1704">
        <v>19.545000000000002</v>
      </c>
      <c r="D71" s="1705">
        <v>0</v>
      </c>
      <c r="E71" s="1706">
        <v>0</v>
      </c>
      <c r="F71" s="1703">
        <v>19.545000000000002</v>
      </c>
      <c r="G71" s="1704">
        <v>19.545000000000002</v>
      </c>
      <c r="H71" s="1705">
        <v>0</v>
      </c>
      <c r="I71" s="1706">
        <v>0</v>
      </c>
      <c r="J71" s="1703">
        <v>19.545000000000002</v>
      </c>
    </row>
    <row r="72" spans="1:10">
      <c r="A72" s="1698" t="s">
        <v>1030</v>
      </c>
      <c r="B72" s="1699" t="s">
        <v>1031</v>
      </c>
      <c r="C72" s="1704">
        <v>0</v>
      </c>
      <c r="D72" s="1705">
        <v>0</v>
      </c>
      <c r="E72" s="1706">
        <v>0</v>
      </c>
      <c r="F72" s="1703">
        <v>0</v>
      </c>
      <c r="G72" s="1704">
        <v>0</v>
      </c>
      <c r="H72" s="1705">
        <v>0</v>
      </c>
      <c r="I72" s="1706">
        <v>0</v>
      </c>
      <c r="J72" s="1703">
        <v>0</v>
      </c>
    </row>
    <row r="73" spans="1:10">
      <c r="A73" s="1698" t="s">
        <v>1032</v>
      </c>
      <c r="B73" s="1699" t="s">
        <v>1033</v>
      </c>
      <c r="C73" s="1704">
        <v>0</v>
      </c>
      <c r="D73" s="1705">
        <v>0</v>
      </c>
      <c r="E73" s="1706">
        <v>0</v>
      </c>
      <c r="F73" s="1703">
        <v>0</v>
      </c>
      <c r="G73" s="1704">
        <v>0</v>
      </c>
      <c r="H73" s="1705">
        <v>0</v>
      </c>
      <c r="I73" s="1706">
        <v>0</v>
      </c>
      <c r="J73" s="1703">
        <v>0</v>
      </c>
    </row>
    <row r="74" spans="1:10">
      <c r="A74" s="1698" t="s">
        <v>1034</v>
      </c>
      <c r="B74" s="1699" t="s">
        <v>1035</v>
      </c>
      <c r="C74" s="1704">
        <v>0</v>
      </c>
      <c r="D74" s="1705">
        <v>0</v>
      </c>
      <c r="E74" s="1706">
        <v>0</v>
      </c>
      <c r="F74" s="1703">
        <v>0</v>
      </c>
      <c r="G74" s="1704">
        <v>0</v>
      </c>
      <c r="H74" s="1705">
        <v>0</v>
      </c>
      <c r="I74" s="1706">
        <v>0</v>
      </c>
      <c r="J74" s="1703">
        <v>0</v>
      </c>
    </row>
    <row r="75" spans="1:10">
      <c r="A75" s="1698" t="s">
        <v>1036</v>
      </c>
      <c r="B75" s="1699" t="s">
        <v>1037</v>
      </c>
      <c r="C75" s="1704">
        <v>0</v>
      </c>
      <c r="D75" s="1705">
        <v>0</v>
      </c>
      <c r="E75" s="1706">
        <v>0</v>
      </c>
      <c r="F75" s="1703">
        <v>0</v>
      </c>
      <c r="G75" s="1704">
        <v>0</v>
      </c>
      <c r="H75" s="1705">
        <v>0</v>
      </c>
      <c r="I75" s="1706">
        <v>0</v>
      </c>
      <c r="J75" s="1703">
        <v>0</v>
      </c>
    </row>
    <row r="76" spans="1:10">
      <c r="A76" s="1698" t="s">
        <v>1038</v>
      </c>
      <c r="B76" s="1699" t="s">
        <v>1039</v>
      </c>
      <c r="C76" s="1704">
        <v>0</v>
      </c>
      <c r="D76" s="1705">
        <v>0</v>
      </c>
      <c r="E76" s="1706">
        <v>0</v>
      </c>
      <c r="F76" s="1703">
        <v>0</v>
      </c>
      <c r="G76" s="1704">
        <v>0</v>
      </c>
      <c r="H76" s="1705">
        <v>0</v>
      </c>
      <c r="I76" s="1706">
        <v>0</v>
      </c>
      <c r="J76" s="1703">
        <v>0</v>
      </c>
    </row>
    <row r="77" spans="1:10" ht="25.5">
      <c r="A77" s="1698" t="s">
        <v>1040</v>
      </c>
      <c r="B77" s="1699" t="s">
        <v>1041</v>
      </c>
      <c r="C77" s="1704">
        <v>0</v>
      </c>
      <c r="D77" s="1705">
        <v>0</v>
      </c>
      <c r="E77" s="1706">
        <v>0</v>
      </c>
      <c r="F77" s="1703">
        <v>0</v>
      </c>
      <c r="G77" s="1704">
        <v>0</v>
      </c>
      <c r="H77" s="1705">
        <v>0</v>
      </c>
      <c r="I77" s="1706">
        <v>0</v>
      </c>
      <c r="J77" s="1703">
        <v>0</v>
      </c>
    </row>
    <row r="78" spans="1:10" ht="38.25">
      <c r="A78" s="1698" t="s">
        <v>1042</v>
      </c>
      <c r="B78" s="1699" t="s">
        <v>1043</v>
      </c>
      <c r="C78" s="1704">
        <v>0</v>
      </c>
      <c r="D78" s="1705">
        <v>0</v>
      </c>
      <c r="E78" s="1706">
        <v>0</v>
      </c>
      <c r="F78" s="1703">
        <v>0</v>
      </c>
      <c r="G78" s="1704">
        <v>0</v>
      </c>
      <c r="H78" s="1705">
        <v>0</v>
      </c>
      <c r="I78" s="1706">
        <v>0</v>
      </c>
      <c r="J78" s="1703">
        <v>0</v>
      </c>
    </row>
    <row r="79" spans="1:10" ht="25.5">
      <c r="A79" s="1698" t="s">
        <v>1044</v>
      </c>
      <c r="B79" s="1699" t="s">
        <v>1045</v>
      </c>
      <c r="C79" s="1704">
        <v>0</v>
      </c>
      <c r="D79" s="1705">
        <v>0</v>
      </c>
      <c r="E79" s="1706">
        <v>0</v>
      </c>
      <c r="F79" s="1703">
        <v>0</v>
      </c>
      <c r="G79" s="1704">
        <v>0</v>
      </c>
      <c r="H79" s="1705">
        <v>0</v>
      </c>
      <c r="I79" s="1706">
        <v>0</v>
      </c>
      <c r="J79" s="1703">
        <v>0</v>
      </c>
    </row>
    <row r="80" spans="1:10" ht="25.5">
      <c r="A80" s="1698" t="s">
        <v>1046</v>
      </c>
      <c r="B80" s="1699" t="s">
        <v>1047</v>
      </c>
      <c r="C80" s="1704">
        <v>0</v>
      </c>
      <c r="D80" s="1705">
        <v>0</v>
      </c>
      <c r="E80" s="1706">
        <v>0</v>
      </c>
      <c r="F80" s="1703">
        <v>0</v>
      </c>
      <c r="G80" s="1704">
        <v>0</v>
      </c>
      <c r="H80" s="1705">
        <v>0</v>
      </c>
      <c r="I80" s="1706">
        <v>0</v>
      </c>
      <c r="J80" s="1703">
        <v>0</v>
      </c>
    </row>
    <row r="81" spans="1:10">
      <c r="A81" s="1698" t="s">
        <v>1048</v>
      </c>
      <c r="B81" s="1699" t="s">
        <v>1049</v>
      </c>
      <c r="C81" s="1704">
        <v>0</v>
      </c>
      <c r="D81" s="1705">
        <v>0</v>
      </c>
      <c r="E81" s="1706">
        <v>0</v>
      </c>
      <c r="F81" s="1703">
        <v>0</v>
      </c>
      <c r="G81" s="1704">
        <v>0</v>
      </c>
      <c r="H81" s="1705">
        <v>0</v>
      </c>
      <c r="I81" s="1706">
        <v>0</v>
      </c>
      <c r="J81" s="1703">
        <v>0</v>
      </c>
    </row>
    <row r="82" spans="1:10">
      <c r="A82" s="1698" t="s">
        <v>1050</v>
      </c>
      <c r="B82" s="1699" t="s">
        <v>1051</v>
      </c>
      <c r="C82" s="1704">
        <v>0</v>
      </c>
      <c r="D82" s="1705">
        <v>0</v>
      </c>
      <c r="E82" s="1706">
        <v>0</v>
      </c>
      <c r="F82" s="1703">
        <v>0</v>
      </c>
      <c r="G82" s="1704">
        <v>0</v>
      </c>
      <c r="H82" s="1705">
        <v>0</v>
      </c>
      <c r="I82" s="1706">
        <v>0</v>
      </c>
      <c r="J82" s="1703">
        <v>0</v>
      </c>
    </row>
    <row r="83" spans="1:10">
      <c r="A83" s="1698" t="s">
        <v>1052</v>
      </c>
      <c r="B83" s="1699" t="s">
        <v>961</v>
      </c>
      <c r="C83" s="1704">
        <v>0</v>
      </c>
      <c r="D83" s="1705">
        <v>0</v>
      </c>
      <c r="E83" s="1706">
        <v>0</v>
      </c>
      <c r="F83" s="1703">
        <v>0</v>
      </c>
      <c r="G83" s="1704">
        <v>0</v>
      </c>
      <c r="H83" s="1705">
        <v>0</v>
      </c>
      <c r="I83" s="1706">
        <v>0</v>
      </c>
      <c r="J83" s="1703">
        <v>0</v>
      </c>
    </row>
    <row r="84" spans="1:10" ht="25.5">
      <c r="A84" s="1698" t="s">
        <v>1053</v>
      </c>
      <c r="B84" s="1699" t="s">
        <v>963</v>
      </c>
      <c r="C84" s="1704">
        <v>0</v>
      </c>
      <c r="D84" s="1705">
        <v>0</v>
      </c>
      <c r="E84" s="1706">
        <v>0</v>
      </c>
      <c r="F84" s="1703">
        <v>0</v>
      </c>
      <c r="G84" s="1704">
        <v>0</v>
      </c>
      <c r="H84" s="1705">
        <v>0</v>
      </c>
      <c r="I84" s="1706">
        <v>0</v>
      </c>
      <c r="J84" s="1703">
        <v>0</v>
      </c>
    </row>
    <row r="85" spans="1:10" s="1685" customFormat="1" ht="25.5">
      <c r="A85" s="1698" t="s">
        <v>1054</v>
      </c>
      <c r="B85" s="1699" t="s">
        <v>1013</v>
      </c>
      <c r="C85" s="1704">
        <v>0</v>
      </c>
      <c r="D85" s="1705">
        <v>0</v>
      </c>
      <c r="E85" s="1706">
        <v>0</v>
      </c>
      <c r="F85" s="1703">
        <v>0</v>
      </c>
      <c r="G85" s="1704">
        <v>0</v>
      </c>
      <c r="H85" s="1705">
        <v>0</v>
      </c>
      <c r="I85" s="1706">
        <v>0</v>
      </c>
      <c r="J85" s="1703">
        <v>0</v>
      </c>
    </row>
    <row r="86" spans="1:10">
      <c r="A86" s="1698" t="s">
        <v>1055</v>
      </c>
      <c r="B86" s="1699" t="s">
        <v>967</v>
      </c>
      <c r="C86" s="1704">
        <v>0</v>
      </c>
      <c r="D86" s="1705">
        <v>0</v>
      </c>
      <c r="E86" s="1706">
        <v>0</v>
      </c>
      <c r="F86" s="1703">
        <v>0</v>
      </c>
      <c r="G86" s="1704">
        <v>0</v>
      </c>
      <c r="H86" s="1705">
        <v>0</v>
      </c>
      <c r="I86" s="1706">
        <v>0</v>
      </c>
      <c r="J86" s="1703">
        <v>0</v>
      </c>
    </row>
    <row r="87" spans="1:10" ht="25.5">
      <c r="A87" s="1698" t="s">
        <v>1056</v>
      </c>
      <c r="B87" s="1699" t="s">
        <v>1057</v>
      </c>
      <c r="C87" s="1704">
        <v>0</v>
      </c>
      <c r="D87" s="1705">
        <v>0</v>
      </c>
      <c r="E87" s="1706">
        <v>0</v>
      </c>
      <c r="F87" s="1703">
        <v>0</v>
      </c>
      <c r="G87" s="1704">
        <v>0</v>
      </c>
      <c r="H87" s="1705">
        <v>0</v>
      </c>
      <c r="I87" s="1706">
        <v>0</v>
      </c>
      <c r="J87" s="1703">
        <v>0</v>
      </c>
    </row>
    <row r="88" spans="1:10">
      <c r="A88" s="1698" t="s">
        <v>1058</v>
      </c>
      <c r="B88" s="1699" t="s">
        <v>971</v>
      </c>
      <c r="C88" s="1704">
        <v>0</v>
      </c>
      <c r="D88" s="1705">
        <v>0</v>
      </c>
      <c r="E88" s="1706">
        <v>0</v>
      </c>
      <c r="F88" s="1703">
        <v>0</v>
      </c>
      <c r="G88" s="1704">
        <v>0</v>
      </c>
      <c r="H88" s="1705">
        <v>0</v>
      </c>
      <c r="I88" s="1706">
        <v>0</v>
      </c>
      <c r="J88" s="1703">
        <v>0</v>
      </c>
    </row>
    <row r="89" spans="1:10" ht="15" thickBot="1">
      <c r="A89" s="1707" t="s">
        <v>1059</v>
      </c>
      <c r="B89" s="1708" t="s">
        <v>1060</v>
      </c>
      <c r="C89" s="1709">
        <v>0</v>
      </c>
      <c r="D89" s="1710">
        <v>0</v>
      </c>
      <c r="E89" s="1711">
        <v>0</v>
      </c>
      <c r="F89" s="1712">
        <v>0</v>
      </c>
      <c r="G89" s="1709">
        <v>0</v>
      </c>
      <c r="H89" s="1710">
        <v>0</v>
      </c>
      <c r="I89" s="1711">
        <v>0</v>
      </c>
      <c r="J89" s="1712">
        <v>0</v>
      </c>
    </row>
  </sheetData>
  <mergeCells count="7">
    <mergeCell ref="I1:J1"/>
    <mergeCell ref="A2:J2"/>
    <mergeCell ref="I3:J3"/>
    <mergeCell ref="A4:A5"/>
    <mergeCell ref="B4:B5"/>
    <mergeCell ref="C4:F4"/>
    <mergeCell ref="G4:J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heetViews>
  <sheetFormatPr defaultRowHeight="12.75"/>
  <cols>
    <col min="1" max="1" width="6" style="1714" customWidth="1"/>
    <col min="2" max="2" width="9.140625" style="1714"/>
    <col min="3" max="3" width="57.85546875" style="1714" customWidth="1"/>
    <col min="4" max="4" width="10.5703125" style="1714" customWidth="1"/>
    <col min="5" max="5" width="9.42578125" style="1714" customWidth="1"/>
    <col min="6" max="6" width="12.140625" style="1714" customWidth="1"/>
    <col min="7" max="7" width="10" style="1714" customWidth="1"/>
    <col min="8" max="8" width="12.42578125" style="1714" bestFit="1" customWidth="1"/>
    <col min="9" max="10" width="11.28515625" style="1714" bestFit="1" customWidth="1"/>
    <col min="11" max="11" width="12.42578125" style="1714" bestFit="1" customWidth="1"/>
    <col min="12" max="12" width="11.5703125" style="1714" bestFit="1" customWidth="1"/>
    <col min="13" max="13" width="15.42578125" style="1714" bestFit="1" customWidth="1"/>
    <col min="14" max="245" width="9.140625" style="1714"/>
    <col min="246" max="246" width="57.85546875" style="1714" customWidth="1"/>
    <col min="247" max="247" width="8.42578125" style="1714" bestFit="1" customWidth="1"/>
    <col min="248" max="248" width="8.42578125" style="1714" customWidth="1"/>
    <col min="249" max="249" width="7.7109375" style="1714" customWidth="1"/>
    <col min="250" max="250" width="8.140625" style="1714" customWidth="1"/>
    <col min="251" max="251" width="9.85546875" style="1714" customWidth="1"/>
    <col min="252" max="252" width="9" style="1714" customWidth="1"/>
    <col min="253" max="253" width="8.5703125" style="1714" customWidth="1"/>
    <col min="254" max="254" width="9.7109375" style="1714" customWidth="1"/>
    <col min="255" max="501" width="9.140625" style="1714"/>
    <col min="502" max="502" width="57.85546875" style="1714" customWidth="1"/>
    <col min="503" max="503" width="8.42578125" style="1714" bestFit="1" customWidth="1"/>
    <col min="504" max="504" width="8.42578125" style="1714" customWidth="1"/>
    <col min="505" max="505" width="7.7109375" style="1714" customWidth="1"/>
    <col min="506" max="506" width="8.140625" style="1714" customWidth="1"/>
    <col min="507" max="507" width="9.85546875" style="1714" customWidth="1"/>
    <col min="508" max="508" width="9" style="1714" customWidth="1"/>
    <col min="509" max="509" width="8.5703125" style="1714" customWidth="1"/>
    <col min="510" max="510" width="9.7109375" style="1714" customWidth="1"/>
    <col min="511" max="757" width="9.140625" style="1714"/>
    <col min="758" max="758" width="57.85546875" style="1714" customWidth="1"/>
    <col min="759" max="759" width="8.42578125" style="1714" bestFit="1" customWidth="1"/>
    <col min="760" max="760" width="8.42578125" style="1714" customWidth="1"/>
    <col min="761" max="761" width="7.7109375" style="1714" customWidth="1"/>
    <col min="762" max="762" width="8.140625" style="1714" customWidth="1"/>
    <col min="763" max="763" width="9.85546875" style="1714" customWidth="1"/>
    <col min="764" max="764" width="9" style="1714" customWidth="1"/>
    <col min="765" max="765" width="8.5703125" style="1714" customWidth="1"/>
    <col min="766" max="766" width="9.7109375" style="1714" customWidth="1"/>
    <col min="767" max="1013" width="9.140625" style="1714"/>
    <col min="1014" max="1014" width="57.85546875" style="1714" customWidth="1"/>
    <col min="1015" max="1015" width="8.42578125" style="1714" bestFit="1" customWidth="1"/>
    <col min="1016" max="1016" width="8.42578125" style="1714" customWidth="1"/>
    <col min="1017" max="1017" width="7.7109375" style="1714" customWidth="1"/>
    <col min="1018" max="1018" width="8.140625" style="1714" customWidth="1"/>
    <col min="1019" max="1019" width="9.85546875" style="1714" customWidth="1"/>
    <col min="1020" max="1020" width="9" style="1714" customWidth="1"/>
    <col min="1021" max="1021" width="8.5703125" style="1714" customWidth="1"/>
    <col min="1022" max="1022" width="9.7109375" style="1714" customWidth="1"/>
    <col min="1023" max="1269" width="9.140625" style="1714"/>
    <col min="1270" max="1270" width="57.85546875" style="1714" customWidth="1"/>
    <col min="1271" max="1271" width="8.42578125" style="1714" bestFit="1" customWidth="1"/>
    <col min="1272" max="1272" width="8.42578125" style="1714" customWidth="1"/>
    <col min="1273" max="1273" width="7.7109375" style="1714" customWidth="1"/>
    <col min="1274" max="1274" width="8.140625" style="1714" customWidth="1"/>
    <col min="1275" max="1275" width="9.85546875" style="1714" customWidth="1"/>
    <col min="1276" max="1276" width="9" style="1714" customWidth="1"/>
    <col min="1277" max="1277" width="8.5703125" style="1714" customWidth="1"/>
    <col min="1278" max="1278" width="9.7109375" style="1714" customWidth="1"/>
    <col min="1279" max="1525" width="9.140625" style="1714"/>
    <col min="1526" max="1526" width="57.85546875" style="1714" customWidth="1"/>
    <col min="1527" max="1527" width="8.42578125" style="1714" bestFit="1" customWidth="1"/>
    <col min="1528" max="1528" width="8.42578125" style="1714" customWidth="1"/>
    <col min="1529" max="1529" width="7.7109375" style="1714" customWidth="1"/>
    <col min="1530" max="1530" width="8.140625" style="1714" customWidth="1"/>
    <col min="1531" max="1531" width="9.85546875" style="1714" customWidth="1"/>
    <col min="1532" max="1532" width="9" style="1714" customWidth="1"/>
    <col min="1533" max="1533" width="8.5703125" style="1714" customWidth="1"/>
    <col min="1534" max="1534" width="9.7109375" style="1714" customWidth="1"/>
    <col min="1535" max="1781" width="9.140625" style="1714"/>
    <col min="1782" max="1782" width="57.85546875" style="1714" customWidth="1"/>
    <col min="1783" max="1783" width="8.42578125" style="1714" bestFit="1" customWidth="1"/>
    <col min="1784" max="1784" width="8.42578125" style="1714" customWidth="1"/>
    <col min="1785" max="1785" width="7.7109375" style="1714" customWidth="1"/>
    <col min="1786" max="1786" width="8.140625" style="1714" customWidth="1"/>
    <col min="1787" max="1787" width="9.85546875" style="1714" customWidth="1"/>
    <col min="1788" max="1788" width="9" style="1714" customWidth="1"/>
    <col min="1789" max="1789" width="8.5703125" style="1714" customWidth="1"/>
    <col min="1790" max="1790" width="9.7109375" style="1714" customWidth="1"/>
    <col min="1791" max="2037" width="9.140625" style="1714"/>
    <col min="2038" max="2038" width="57.85546875" style="1714" customWidth="1"/>
    <col min="2039" max="2039" width="8.42578125" style="1714" bestFit="1" customWidth="1"/>
    <col min="2040" max="2040" width="8.42578125" style="1714" customWidth="1"/>
    <col min="2041" max="2041" width="7.7109375" style="1714" customWidth="1"/>
    <col min="2042" max="2042" width="8.140625" style="1714" customWidth="1"/>
    <col min="2043" max="2043" width="9.85546875" style="1714" customWidth="1"/>
    <col min="2044" max="2044" width="9" style="1714" customWidth="1"/>
    <col min="2045" max="2045" width="8.5703125" style="1714" customWidth="1"/>
    <col min="2046" max="2046" width="9.7109375" style="1714" customWidth="1"/>
    <col min="2047" max="2293" width="9.140625" style="1714"/>
    <col min="2294" max="2294" width="57.85546875" style="1714" customWidth="1"/>
    <col min="2295" max="2295" width="8.42578125" style="1714" bestFit="1" customWidth="1"/>
    <col min="2296" max="2296" width="8.42578125" style="1714" customWidth="1"/>
    <col min="2297" max="2297" width="7.7109375" style="1714" customWidth="1"/>
    <col min="2298" max="2298" width="8.140625" style="1714" customWidth="1"/>
    <col min="2299" max="2299" width="9.85546875" style="1714" customWidth="1"/>
    <col min="2300" max="2300" width="9" style="1714" customWidth="1"/>
    <col min="2301" max="2301" width="8.5703125" style="1714" customWidth="1"/>
    <col min="2302" max="2302" width="9.7109375" style="1714" customWidth="1"/>
    <col min="2303" max="2549" width="9.140625" style="1714"/>
    <col min="2550" max="2550" width="57.85546875" style="1714" customWidth="1"/>
    <col min="2551" max="2551" width="8.42578125" style="1714" bestFit="1" customWidth="1"/>
    <col min="2552" max="2552" width="8.42578125" style="1714" customWidth="1"/>
    <col min="2553" max="2553" width="7.7109375" style="1714" customWidth="1"/>
    <col min="2554" max="2554" width="8.140625" style="1714" customWidth="1"/>
    <col min="2555" max="2555" width="9.85546875" style="1714" customWidth="1"/>
    <col min="2556" max="2556" width="9" style="1714" customWidth="1"/>
    <col min="2557" max="2557" width="8.5703125" style="1714" customWidth="1"/>
    <col min="2558" max="2558" width="9.7109375" style="1714" customWidth="1"/>
    <col min="2559" max="2805" width="9.140625" style="1714"/>
    <col min="2806" max="2806" width="57.85546875" style="1714" customWidth="1"/>
    <col min="2807" max="2807" width="8.42578125" style="1714" bestFit="1" customWidth="1"/>
    <col min="2808" max="2808" width="8.42578125" style="1714" customWidth="1"/>
    <col min="2809" max="2809" width="7.7109375" style="1714" customWidth="1"/>
    <col min="2810" max="2810" width="8.140625" style="1714" customWidth="1"/>
    <col min="2811" max="2811" width="9.85546875" style="1714" customWidth="1"/>
    <col min="2812" max="2812" width="9" style="1714" customWidth="1"/>
    <col min="2813" max="2813" width="8.5703125" style="1714" customWidth="1"/>
    <col min="2814" max="2814" width="9.7109375" style="1714" customWidth="1"/>
    <col min="2815" max="3061" width="9.140625" style="1714"/>
    <col min="3062" max="3062" width="57.85546875" style="1714" customWidth="1"/>
    <col min="3063" max="3063" width="8.42578125" style="1714" bestFit="1" customWidth="1"/>
    <col min="3064" max="3064" width="8.42578125" style="1714" customWidth="1"/>
    <col min="3065" max="3065" width="7.7109375" style="1714" customWidth="1"/>
    <col min="3066" max="3066" width="8.140625" style="1714" customWidth="1"/>
    <col min="3067" max="3067" width="9.85546875" style="1714" customWidth="1"/>
    <col min="3068" max="3068" width="9" style="1714" customWidth="1"/>
    <col min="3069" max="3069" width="8.5703125" style="1714" customWidth="1"/>
    <col min="3070" max="3070" width="9.7109375" style="1714" customWidth="1"/>
    <col min="3071" max="3317" width="9.140625" style="1714"/>
    <col min="3318" max="3318" width="57.85546875" style="1714" customWidth="1"/>
    <col min="3319" max="3319" width="8.42578125" style="1714" bestFit="1" customWidth="1"/>
    <col min="3320" max="3320" width="8.42578125" style="1714" customWidth="1"/>
    <col min="3321" max="3321" width="7.7109375" style="1714" customWidth="1"/>
    <col min="3322" max="3322" width="8.140625" style="1714" customWidth="1"/>
    <col min="3323" max="3323" width="9.85546875" style="1714" customWidth="1"/>
    <col min="3324" max="3324" width="9" style="1714" customWidth="1"/>
    <col min="3325" max="3325" width="8.5703125" style="1714" customWidth="1"/>
    <col min="3326" max="3326" width="9.7109375" style="1714" customWidth="1"/>
    <col min="3327" max="3573" width="9.140625" style="1714"/>
    <col min="3574" max="3574" width="57.85546875" style="1714" customWidth="1"/>
    <col min="3575" max="3575" width="8.42578125" style="1714" bestFit="1" customWidth="1"/>
    <col min="3576" max="3576" width="8.42578125" style="1714" customWidth="1"/>
    <col min="3577" max="3577" width="7.7109375" style="1714" customWidth="1"/>
    <col min="3578" max="3578" width="8.140625" style="1714" customWidth="1"/>
    <col min="3579" max="3579" width="9.85546875" style="1714" customWidth="1"/>
    <col min="3580" max="3580" width="9" style="1714" customWidth="1"/>
    <col min="3581" max="3581" width="8.5703125" style="1714" customWidth="1"/>
    <col min="3582" max="3582" width="9.7109375" style="1714" customWidth="1"/>
    <col min="3583" max="3829" width="9.140625" style="1714"/>
    <col min="3830" max="3830" width="57.85546875" style="1714" customWidth="1"/>
    <col min="3831" max="3831" width="8.42578125" style="1714" bestFit="1" customWidth="1"/>
    <col min="3832" max="3832" width="8.42578125" style="1714" customWidth="1"/>
    <col min="3833" max="3833" width="7.7109375" style="1714" customWidth="1"/>
    <col min="3834" max="3834" width="8.140625" style="1714" customWidth="1"/>
    <col min="3835" max="3835" width="9.85546875" style="1714" customWidth="1"/>
    <col min="3836" max="3836" width="9" style="1714" customWidth="1"/>
    <col min="3837" max="3837" width="8.5703125" style="1714" customWidth="1"/>
    <col min="3838" max="3838" width="9.7109375" style="1714" customWidth="1"/>
    <col min="3839" max="4085" width="9.140625" style="1714"/>
    <col min="4086" max="4086" width="57.85546875" style="1714" customWidth="1"/>
    <col min="4087" max="4087" width="8.42578125" style="1714" bestFit="1" customWidth="1"/>
    <col min="4088" max="4088" width="8.42578125" style="1714" customWidth="1"/>
    <col min="4089" max="4089" width="7.7109375" style="1714" customWidth="1"/>
    <col min="4090" max="4090" width="8.140625" style="1714" customWidth="1"/>
    <col min="4091" max="4091" width="9.85546875" style="1714" customWidth="1"/>
    <col min="4092" max="4092" width="9" style="1714" customWidth="1"/>
    <col min="4093" max="4093" width="8.5703125" style="1714" customWidth="1"/>
    <col min="4094" max="4094" width="9.7109375" style="1714" customWidth="1"/>
    <col min="4095" max="4341" width="9.140625" style="1714"/>
    <col min="4342" max="4342" width="57.85546875" style="1714" customWidth="1"/>
    <col min="4343" max="4343" width="8.42578125" style="1714" bestFit="1" customWidth="1"/>
    <col min="4344" max="4344" width="8.42578125" style="1714" customWidth="1"/>
    <col min="4345" max="4345" width="7.7109375" style="1714" customWidth="1"/>
    <col min="4346" max="4346" width="8.140625" style="1714" customWidth="1"/>
    <col min="4347" max="4347" width="9.85546875" style="1714" customWidth="1"/>
    <col min="4348" max="4348" width="9" style="1714" customWidth="1"/>
    <col min="4349" max="4349" width="8.5703125" style="1714" customWidth="1"/>
    <col min="4350" max="4350" width="9.7109375" style="1714" customWidth="1"/>
    <col min="4351" max="4597" width="9.140625" style="1714"/>
    <col min="4598" max="4598" width="57.85546875" style="1714" customWidth="1"/>
    <col min="4599" max="4599" width="8.42578125" style="1714" bestFit="1" customWidth="1"/>
    <col min="4600" max="4600" width="8.42578125" style="1714" customWidth="1"/>
    <col min="4601" max="4601" width="7.7109375" style="1714" customWidth="1"/>
    <col min="4602" max="4602" width="8.140625" style="1714" customWidth="1"/>
    <col min="4603" max="4603" width="9.85546875" style="1714" customWidth="1"/>
    <col min="4604" max="4604" width="9" style="1714" customWidth="1"/>
    <col min="4605" max="4605" width="8.5703125" style="1714" customWidth="1"/>
    <col min="4606" max="4606" width="9.7109375" style="1714" customWidth="1"/>
    <col min="4607" max="4853" width="9.140625" style="1714"/>
    <col min="4854" max="4854" width="57.85546875" style="1714" customWidth="1"/>
    <col min="4855" max="4855" width="8.42578125" style="1714" bestFit="1" customWidth="1"/>
    <col min="4856" max="4856" width="8.42578125" style="1714" customWidth="1"/>
    <col min="4857" max="4857" width="7.7109375" style="1714" customWidth="1"/>
    <col min="4858" max="4858" width="8.140625" style="1714" customWidth="1"/>
    <col min="4859" max="4859" width="9.85546875" style="1714" customWidth="1"/>
    <col min="4860" max="4860" width="9" style="1714" customWidth="1"/>
    <col min="4861" max="4861" width="8.5703125" style="1714" customWidth="1"/>
    <col min="4862" max="4862" width="9.7109375" style="1714" customWidth="1"/>
    <col min="4863" max="5109" width="9.140625" style="1714"/>
    <col min="5110" max="5110" width="57.85546875" style="1714" customWidth="1"/>
    <col min="5111" max="5111" width="8.42578125" style="1714" bestFit="1" customWidth="1"/>
    <col min="5112" max="5112" width="8.42578125" style="1714" customWidth="1"/>
    <col min="5113" max="5113" width="7.7109375" style="1714" customWidth="1"/>
    <col min="5114" max="5114" width="8.140625" style="1714" customWidth="1"/>
    <col min="5115" max="5115" width="9.85546875" style="1714" customWidth="1"/>
    <col min="5116" max="5116" width="9" style="1714" customWidth="1"/>
    <col min="5117" max="5117" width="8.5703125" style="1714" customWidth="1"/>
    <col min="5118" max="5118" width="9.7109375" style="1714" customWidth="1"/>
    <col min="5119" max="5365" width="9.140625" style="1714"/>
    <col min="5366" max="5366" width="57.85546875" style="1714" customWidth="1"/>
    <col min="5367" max="5367" width="8.42578125" style="1714" bestFit="1" customWidth="1"/>
    <col min="5368" max="5368" width="8.42578125" style="1714" customWidth="1"/>
    <col min="5369" max="5369" width="7.7109375" style="1714" customWidth="1"/>
    <col min="5370" max="5370" width="8.140625" style="1714" customWidth="1"/>
    <col min="5371" max="5371" width="9.85546875" style="1714" customWidth="1"/>
    <col min="5372" max="5372" width="9" style="1714" customWidth="1"/>
    <col min="5373" max="5373" width="8.5703125" style="1714" customWidth="1"/>
    <col min="5374" max="5374" width="9.7109375" style="1714" customWidth="1"/>
    <col min="5375" max="5621" width="9.140625" style="1714"/>
    <col min="5622" max="5622" width="57.85546875" style="1714" customWidth="1"/>
    <col min="5623" max="5623" width="8.42578125" style="1714" bestFit="1" customWidth="1"/>
    <col min="5624" max="5624" width="8.42578125" style="1714" customWidth="1"/>
    <col min="5625" max="5625" width="7.7109375" style="1714" customWidth="1"/>
    <col min="5626" max="5626" width="8.140625" style="1714" customWidth="1"/>
    <col min="5627" max="5627" width="9.85546875" style="1714" customWidth="1"/>
    <col min="5628" max="5628" width="9" style="1714" customWidth="1"/>
    <col min="5629" max="5629" width="8.5703125" style="1714" customWidth="1"/>
    <col min="5630" max="5630" width="9.7109375" style="1714" customWidth="1"/>
    <col min="5631" max="5877" width="9.140625" style="1714"/>
    <col min="5878" max="5878" width="57.85546875" style="1714" customWidth="1"/>
    <col min="5879" max="5879" width="8.42578125" style="1714" bestFit="1" customWidth="1"/>
    <col min="5880" max="5880" width="8.42578125" style="1714" customWidth="1"/>
    <col min="5881" max="5881" width="7.7109375" style="1714" customWidth="1"/>
    <col min="5882" max="5882" width="8.140625" style="1714" customWidth="1"/>
    <col min="5883" max="5883" width="9.85546875" style="1714" customWidth="1"/>
    <col min="5884" max="5884" width="9" style="1714" customWidth="1"/>
    <col min="5885" max="5885" width="8.5703125" style="1714" customWidth="1"/>
    <col min="5886" max="5886" width="9.7109375" style="1714" customWidth="1"/>
    <col min="5887" max="6133" width="9.140625" style="1714"/>
    <col min="6134" max="6134" width="57.85546875" style="1714" customWidth="1"/>
    <col min="6135" max="6135" width="8.42578125" style="1714" bestFit="1" customWidth="1"/>
    <col min="6136" max="6136" width="8.42578125" style="1714" customWidth="1"/>
    <col min="6137" max="6137" width="7.7109375" style="1714" customWidth="1"/>
    <col min="6138" max="6138" width="8.140625" style="1714" customWidth="1"/>
    <col min="6139" max="6139" width="9.85546875" style="1714" customWidth="1"/>
    <col min="6140" max="6140" width="9" style="1714" customWidth="1"/>
    <col min="6141" max="6141" width="8.5703125" style="1714" customWidth="1"/>
    <col min="6142" max="6142" width="9.7109375" style="1714" customWidth="1"/>
    <col min="6143" max="6389" width="9.140625" style="1714"/>
    <col min="6390" max="6390" width="57.85546875" style="1714" customWidth="1"/>
    <col min="6391" max="6391" width="8.42578125" style="1714" bestFit="1" customWidth="1"/>
    <col min="6392" max="6392" width="8.42578125" style="1714" customWidth="1"/>
    <col min="6393" max="6393" width="7.7109375" style="1714" customWidth="1"/>
    <col min="6394" max="6394" width="8.140625" style="1714" customWidth="1"/>
    <col min="6395" max="6395" width="9.85546875" style="1714" customWidth="1"/>
    <col min="6396" max="6396" width="9" style="1714" customWidth="1"/>
    <col min="6397" max="6397" width="8.5703125" style="1714" customWidth="1"/>
    <col min="6398" max="6398" width="9.7109375" style="1714" customWidth="1"/>
    <col min="6399" max="6645" width="9.140625" style="1714"/>
    <col min="6646" max="6646" width="57.85546875" style="1714" customWidth="1"/>
    <col min="6647" max="6647" width="8.42578125" style="1714" bestFit="1" customWidth="1"/>
    <col min="6648" max="6648" width="8.42578125" style="1714" customWidth="1"/>
    <col min="6649" max="6649" width="7.7109375" style="1714" customWidth="1"/>
    <col min="6650" max="6650" width="8.140625" style="1714" customWidth="1"/>
    <col min="6651" max="6651" width="9.85546875" style="1714" customWidth="1"/>
    <col min="6652" max="6652" width="9" style="1714" customWidth="1"/>
    <col min="6653" max="6653" width="8.5703125" style="1714" customWidth="1"/>
    <col min="6654" max="6654" width="9.7109375" style="1714" customWidth="1"/>
    <col min="6655" max="6901" width="9.140625" style="1714"/>
    <col min="6902" max="6902" width="57.85546875" style="1714" customWidth="1"/>
    <col min="6903" max="6903" width="8.42578125" style="1714" bestFit="1" customWidth="1"/>
    <col min="6904" max="6904" width="8.42578125" style="1714" customWidth="1"/>
    <col min="6905" max="6905" width="7.7109375" style="1714" customWidth="1"/>
    <col min="6906" max="6906" width="8.140625" style="1714" customWidth="1"/>
    <col min="6907" max="6907" width="9.85546875" style="1714" customWidth="1"/>
    <col min="6908" max="6908" width="9" style="1714" customWidth="1"/>
    <col min="6909" max="6909" width="8.5703125" style="1714" customWidth="1"/>
    <col min="6910" max="6910" width="9.7109375" style="1714" customWidth="1"/>
    <col min="6911" max="7157" width="9.140625" style="1714"/>
    <col min="7158" max="7158" width="57.85546875" style="1714" customWidth="1"/>
    <col min="7159" max="7159" width="8.42578125" style="1714" bestFit="1" customWidth="1"/>
    <col min="7160" max="7160" width="8.42578125" style="1714" customWidth="1"/>
    <col min="7161" max="7161" width="7.7109375" style="1714" customWidth="1"/>
    <col min="7162" max="7162" width="8.140625" style="1714" customWidth="1"/>
    <col min="7163" max="7163" width="9.85546875" style="1714" customWidth="1"/>
    <col min="7164" max="7164" width="9" style="1714" customWidth="1"/>
    <col min="7165" max="7165" width="8.5703125" style="1714" customWidth="1"/>
    <col min="7166" max="7166" width="9.7109375" style="1714" customWidth="1"/>
    <col min="7167" max="7413" width="9.140625" style="1714"/>
    <col min="7414" max="7414" width="57.85546875" style="1714" customWidth="1"/>
    <col min="7415" max="7415" width="8.42578125" style="1714" bestFit="1" customWidth="1"/>
    <col min="7416" max="7416" width="8.42578125" style="1714" customWidth="1"/>
    <col min="7417" max="7417" width="7.7109375" style="1714" customWidth="1"/>
    <col min="7418" max="7418" width="8.140625" style="1714" customWidth="1"/>
    <col min="7419" max="7419" width="9.85546875" style="1714" customWidth="1"/>
    <col min="7420" max="7420" width="9" style="1714" customWidth="1"/>
    <col min="7421" max="7421" width="8.5703125" style="1714" customWidth="1"/>
    <col min="7422" max="7422" width="9.7109375" style="1714" customWidth="1"/>
    <col min="7423" max="7669" width="9.140625" style="1714"/>
    <col min="7670" max="7670" width="57.85546875" style="1714" customWidth="1"/>
    <col min="7671" max="7671" width="8.42578125" style="1714" bestFit="1" customWidth="1"/>
    <col min="7672" max="7672" width="8.42578125" style="1714" customWidth="1"/>
    <col min="7673" max="7673" width="7.7109375" style="1714" customWidth="1"/>
    <col min="7674" max="7674" width="8.140625" style="1714" customWidth="1"/>
    <col min="7675" max="7675" width="9.85546875" style="1714" customWidth="1"/>
    <col min="7676" max="7676" width="9" style="1714" customWidth="1"/>
    <col min="7677" max="7677" width="8.5703125" style="1714" customWidth="1"/>
    <col min="7678" max="7678" width="9.7109375" style="1714" customWidth="1"/>
    <col min="7679" max="7925" width="9.140625" style="1714"/>
    <col min="7926" max="7926" width="57.85546875" style="1714" customWidth="1"/>
    <col min="7927" max="7927" width="8.42578125" style="1714" bestFit="1" customWidth="1"/>
    <col min="7928" max="7928" width="8.42578125" style="1714" customWidth="1"/>
    <col min="7929" max="7929" width="7.7109375" style="1714" customWidth="1"/>
    <col min="7930" max="7930" width="8.140625" style="1714" customWidth="1"/>
    <col min="7931" max="7931" width="9.85546875" style="1714" customWidth="1"/>
    <col min="7932" max="7932" width="9" style="1714" customWidth="1"/>
    <col min="7933" max="7933" width="8.5703125" style="1714" customWidth="1"/>
    <col min="7934" max="7934" width="9.7109375" style="1714" customWidth="1"/>
    <col min="7935" max="8181" width="9.140625" style="1714"/>
    <col min="8182" max="8182" width="57.85546875" style="1714" customWidth="1"/>
    <col min="8183" max="8183" width="8.42578125" style="1714" bestFit="1" customWidth="1"/>
    <col min="8184" max="8184" width="8.42578125" style="1714" customWidth="1"/>
    <col min="8185" max="8185" width="7.7109375" style="1714" customWidth="1"/>
    <col min="8186" max="8186" width="8.140625" style="1714" customWidth="1"/>
    <col min="8187" max="8187" width="9.85546875" style="1714" customWidth="1"/>
    <col min="8188" max="8188" width="9" style="1714" customWidth="1"/>
    <col min="8189" max="8189" width="8.5703125" style="1714" customWidth="1"/>
    <col min="8190" max="8190" width="9.7109375" style="1714" customWidth="1"/>
    <col min="8191" max="8437" width="9.140625" style="1714"/>
    <col min="8438" max="8438" width="57.85546875" style="1714" customWidth="1"/>
    <col min="8439" max="8439" width="8.42578125" style="1714" bestFit="1" customWidth="1"/>
    <col min="8440" max="8440" width="8.42578125" style="1714" customWidth="1"/>
    <col min="8441" max="8441" width="7.7109375" style="1714" customWidth="1"/>
    <col min="8442" max="8442" width="8.140625" style="1714" customWidth="1"/>
    <col min="8443" max="8443" width="9.85546875" style="1714" customWidth="1"/>
    <col min="8444" max="8444" width="9" style="1714" customWidth="1"/>
    <col min="8445" max="8445" width="8.5703125" style="1714" customWidth="1"/>
    <col min="8446" max="8446" width="9.7109375" style="1714" customWidth="1"/>
    <col min="8447" max="8693" width="9.140625" style="1714"/>
    <col min="8694" max="8694" width="57.85546875" style="1714" customWidth="1"/>
    <col min="8695" max="8695" width="8.42578125" style="1714" bestFit="1" customWidth="1"/>
    <col min="8696" max="8696" width="8.42578125" style="1714" customWidth="1"/>
    <col min="8697" max="8697" width="7.7109375" style="1714" customWidth="1"/>
    <col min="8698" max="8698" width="8.140625" style="1714" customWidth="1"/>
    <col min="8699" max="8699" width="9.85546875" style="1714" customWidth="1"/>
    <col min="8700" max="8700" width="9" style="1714" customWidth="1"/>
    <col min="8701" max="8701" width="8.5703125" style="1714" customWidth="1"/>
    <col min="8702" max="8702" width="9.7109375" style="1714" customWidth="1"/>
    <col min="8703" max="8949" width="9.140625" style="1714"/>
    <col min="8950" max="8950" width="57.85546875" style="1714" customWidth="1"/>
    <col min="8951" max="8951" width="8.42578125" style="1714" bestFit="1" customWidth="1"/>
    <col min="8952" max="8952" width="8.42578125" style="1714" customWidth="1"/>
    <col min="8953" max="8953" width="7.7109375" style="1714" customWidth="1"/>
    <col min="8954" max="8954" width="8.140625" style="1714" customWidth="1"/>
    <col min="8955" max="8955" width="9.85546875" style="1714" customWidth="1"/>
    <col min="8956" max="8956" width="9" style="1714" customWidth="1"/>
    <col min="8957" max="8957" width="8.5703125" style="1714" customWidth="1"/>
    <col min="8958" max="8958" width="9.7109375" style="1714" customWidth="1"/>
    <col min="8959" max="9205" width="9.140625" style="1714"/>
    <col min="9206" max="9206" width="57.85546875" style="1714" customWidth="1"/>
    <col min="9207" max="9207" width="8.42578125" style="1714" bestFit="1" customWidth="1"/>
    <col min="9208" max="9208" width="8.42578125" style="1714" customWidth="1"/>
    <col min="9209" max="9209" width="7.7109375" style="1714" customWidth="1"/>
    <col min="9210" max="9210" width="8.140625" style="1714" customWidth="1"/>
    <col min="9211" max="9211" width="9.85546875" style="1714" customWidth="1"/>
    <col min="9212" max="9212" width="9" style="1714" customWidth="1"/>
    <col min="9213" max="9213" width="8.5703125" style="1714" customWidth="1"/>
    <col min="9214" max="9214" width="9.7109375" style="1714" customWidth="1"/>
    <col min="9215" max="9461" width="9.140625" style="1714"/>
    <col min="9462" max="9462" width="57.85546875" style="1714" customWidth="1"/>
    <col min="9463" max="9463" width="8.42578125" style="1714" bestFit="1" customWidth="1"/>
    <col min="9464" max="9464" width="8.42578125" style="1714" customWidth="1"/>
    <col min="9465" max="9465" width="7.7109375" style="1714" customWidth="1"/>
    <col min="9466" max="9466" width="8.140625" style="1714" customWidth="1"/>
    <col min="9467" max="9467" width="9.85546875" style="1714" customWidth="1"/>
    <col min="9468" max="9468" width="9" style="1714" customWidth="1"/>
    <col min="9469" max="9469" width="8.5703125" style="1714" customWidth="1"/>
    <col min="9470" max="9470" width="9.7109375" style="1714" customWidth="1"/>
    <col min="9471" max="9717" width="9.140625" style="1714"/>
    <col min="9718" max="9718" width="57.85546875" style="1714" customWidth="1"/>
    <col min="9719" max="9719" width="8.42578125" style="1714" bestFit="1" customWidth="1"/>
    <col min="9720" max="9720" width="8.42578125" style="1714" customWidth="1"/>
    <col min="9721" max="9721" width="7.7109375" style="1714" customWidth="1"/>
    <col min="9722" max="9722" width="8.140625" style="1714" customWidth="1"/>
    <col min="9723" max="9723" width="9.85546875" style="1714" customWidth="1"/>
    <col min="9724" max="9724" width="9" style="1714" customWidth="1"/>
    <col min="9725" max="9725" width="8.5703125" style="1714" customWidth="1"/>
    <col min="9726" max="9726" width="9.7109375" style="1714" customWidth="1"/>
    <col min="9727" max="9973" width="9.140625" style="1714"/>
    <col min="9974" max="9974" width="57.85546875" style="1714" customWidth="1"/>
    <col min="9975" max="9975" width="8.42578125" style="1714" bestFit="1" customWidth="1"/>
    <col min="9976" max="9976" width="8.42578125" style="1714" customWidth="1"/>
    <col min="9977" max="9977" width="7.7109375" style="1714" customWidth="1"/>
    <col min="9978" max="9978" width="8.140625" style="1714" customWidth="1"/>
    <col min="9979" max="9979" width="9.85546875" style="1714" customWidth="1"/>
    <col min="9980" max="9980" width="9" style="1714" customWidth="1"/>
    <col min="9981" max="9981" width="8.5703125" style="1714" customWidth="1"/>
    <col min="9982" max="9982" width="9.7109375" style="1714" customWidth="1"/>
    <col min="9983" max="10229" width="9.140625" style="1714"/>
    <col min="10230" max="10230" width="57.85546875" style="1714" customWidth="1"/>
    <col min="10231" max="10231" width="8.42578125" style="1714" bestFit="1" customWidth="1"/>
    <col min="10232" max="10232" width="8.42578125" style="1714" customWidth="1"/>
    <col min="10233" max="10233" width="7.7109375" style="1714" customWidth="1"/>
    <col min="10234" max="10234" width="8.140625" style="1714" customWidth="1"/>
    <col min="10235" max="10235" width="9.85546875" style="1714" customWidth="1"/>
    <col min="10236" max="10236" width="9" style="1714" customWidth="1"/>
    <col min="10237" max="10237" width="8.5703125" style="1714" customWidth="1"/>
    <col min="10238" max="10238" width="9.7109375" style="1714" customWidth="1"/>
    <col min="10239" max="10485" width="9.140625" style="1714"/>
    <col min="10486" max="10486" width="57.85546875" style="1714" customWidth="1"/>
    <col min="10487" max="10487" width="8.42578125" style="1714" bestFit="1" customWidth="1"/>
    <col min="10488" max="10488" width="8.42578125" style="1714" customWidth="1"/>
    <col min="10489" max="10489" width="7.7109375" style="1714" customWidth="1"/>
    <col min="10490" max="10490" width="8.140625" style="1714" customWidth="1"/>
    <col min="10491" max="10491" width="9.85546875" style="1714" customWidth="1"/>
    <col min="10492" max="10492" width="9" style="1714" customWidth="1"/>
    <col min="10493" max="10493" width="8.5703125" style="1714" customWidth="1"/>
    <col min="10494" max="10494" width="9.7109375" style="1714" customWidth="1"/>
    <col min="10495" max="10741" width="9.140625" style="1714"/>
    <col min="10742" max="10742" width="57.85546875" style="1714" customWidth="1"/>
    <col min="10743" max="10743" width="8.42578125" style="1714" bestFit="1" customWidth="1"/>
    <col min="10744" max="10744" width="8.42578125" style="1714" customWidth="1"/>
    <col min="10745" max="10745" width="7.7109375" style="1714" customWidth="1"/>
    <col min="10746" max="10746" width="8.140625" style="1714" customWidth="1"/>
    <col min="10747" max="10747" width="9.85546875" style="1714" customWidth="1"/>
    <col min="10748" max="10748" width="9" style="1714" customWidth="1"/>
    <col min="10749" max="10749" width="8.5703125" style="1714" customWidth="1"/>
    <col min="10750" max="10750" width="9.7109375" style="1714" customWidth="1"/>
    <col min="10751" max="10997" width="9.140625" style="1714"/>
    <col min="10998" max="10998" width="57.85546875" style="1714" customWidth="1"/>
    <col min="10999" max="10999" width="8.42578125" style="1714" bestFit="1" customWidth="1"/>
    <col min="11000" max="11000" width="8.42578125" style="1714" customWidth="1"/>
    <col min="11001" max="11001" width="7.7109375" style="1714" customWidth="1"/>
    <col min="11002" max="11002" width="8.140625" style="1714" customWidth="1"/>
    <col min="11003" max="11003" width="9.85546875" style="1714" customWidth="1"/>
    <col min="11004" max="11004" width="9" style="1714" customWidth="1"/>
    <col min="11005" max="11005" width="8.5703125" style="1714" customWidth="1"/>
    <col min="11006" max="11006" width="9.7109375" style="1714" customWidth="1"/>
    <col min="11007" max="11253" width="9.140625" style="1714"/>
    <col min="11254" max="11254" width="57.85546875" style="1714" customWidth="1"/>
    <col min="11255" max="11255" width="8.42578125" style="1714" bestFit="1" customWidth="1"/>
    <col min="11256" max="11256" width="8.42578125" style="1714" customWidth="1"/>
    <col min="11257" max="11257" width="7.7109375" style="1714" customWidth="1"/>
    <col min="11258" max="11258" width="8.140625" style="1714" customWidth="1"/>
    <col min="11259" max="11259" width="9.85546875" style="1714" customWidth="1"/>
    <col min="11260" max="11260" width="9" style="1714" customWidth="1"/>
    <col min="11261" max="11261" width="8.5703125" style="1714" customWidth="1"/>
    <col min="11262" max="11262" width="9.7109375" style="1714" customWidth="1"/>
    <col min="11263" max="11509" width="9.140625" style="1714"/>
    <col min="11510" max="11510" width="57.85546875" style="1714" customWidth="1"/>
    <col min="11511" max="11511" width="8.42578125" style="1714" bestFit="1" customWidth="1"/>
    <col min="11512" max="11512" width="8.42578125" style="1714" customWidth="1"/>
    <col min="11513" max="11513" width="7.7109375" style="1714" customWidth="1"/>
    <col min="11514" max="11514" width="8.140625" style="1714" customWidth="1"/>
    <col min="11515" max="11515" width="9.85546875" style="1714" customWidth="1"/>
    <col min="11516" max="11516" width="9" style="1714" customWidth="1"/>
    <col min="11517" max="11517" width="8.5703125" style="1714" customWidth="1"/>
    <col min="11518" max="11518" width="9.7109375" style="1714" customWidth="1"/>
    <col min="11519" max="11765" width="9.140625" style="1714"/>
    <col min="11766" max="11766" width="57.85546875" style="1714" customWidth="1"/>
    <col min="11767" max="11767" width="8.42578125" style="1714" bestFit="1" customWidth="1"/>
    <col min="11768" max="11768" width="8.42578125" style="1714" customWidth="1"/>
    <col min="11769" max="11769" width="7.7109375" style="1714" customWidth="1"/>
    <col min="11770" max="11770" width="8.140625" style="1714" customWidth="1"/>
    <col min="11771" max="11771" width="9.85546875" style="1714" customWidth="1"/>
    <col min="11772" max="11772" width="9" style="1714" customWidth="1"/>
    <col min="11773" max="11773" width="8.5703125" style="1714" customWidth="1"/>
    <col min="11774" max="11774" width="9.7109375" style="1714" customWidth="1"/>
    <col min="11775" max="12021" width="9.140625" style="1714"/>
    <col min="12022" max="12022" width="57.85546875" style="1714" customWidth="1"/>
    <col min="12023" max="12023" width="8.42578125" style="1714" bestFit="1" customWidth="1"/>
    <col min="12024" max="12024" width="8.42578125" style="1714" customWidth="1"/>
    <col min="12025" max="12025" width="7.7109375" style="1714" customWidth="1"/>
    <col min="12026" max="12026" width="8.140625" style="1714" customWidth="1"/>
    <col min="12027" max="12027" width="9.85546875" style="1714" customWidth="1"/>
    <col min="12028" max="12028" width="9" style="1714" customWidth="1"/>
    <col min="12029" max="12029" width="8.5703125" style="1714" customWidth="1"/>
    <col min="12030" max="12030" width="9.7109375" style="1714" customWidth="1"/>
    <col min="12031" max="12277" width="9.140625" style="1714"/>
    <col min="12278" max="12278" width="57.85546875" style="1714" customWidth="1"/>
    <col min="12279" max="12279" width="8.42578125" style="1714" bestFit="1" customWidth="1"/>
    <col min="12280" max="12280" width="8.42578125" style="1714" customWidth="1"/>
    <col min="12281" max="12281" width="7.7109375" style="1714" customWidth="1"/>
    <col min="12282" max="12282" width="8.140625" style="1714" customWidth="1"/>
    <col min="12283" max="12283" width="9.85546875" style="1714" customWidth="1"/>
    <col min="12284" max="12284" width="9" style="1714" customWidth="1"/>
    <col min="12285" max="12285" width="8.5703125" style="1714" customWidth="1"/>
    <col min="12286" max="12286" width="9.7109375" style="1714" customWidth="1"/>
    <col min="12287" max="12533" width="9.140625" style="1714"/>
    <col min="12534" max="12534" width="57.85546875" style="1714" customWidth="1"/>
    <col min="12535" max="12535" width="8.42578125" style="1714" bestFit="1" customWidth="1"/>
    <col min="12536" max="12536" width="8.42578125" style="1714" customWidth="1"/>
    <col min="12537" max="12537" width="7.7109375" style="1714" customWidth="1"/>
    <col min="12538" max="12538" width="8.140625" style="1714" customWidth="1"/>
    <col min="12539" max="12539" width="9.85546875" style="1714" customWidth="1"/>
    <col min="12540" max="12540" width="9" style="1714" customWidth="1"/>
    <col min="12541" max="12541" width="8.5703125" style="1714" customWidth="1"/>
    <col min="12542" max="12542" width="9.7109375" style="1714" customWidth="1"/>
    <col min="12543" max="12789" width="9.140625" style="1714"/>
    <col min="12790" max="12790" width="57.85546875" style="1714" customWidth="1"/>
    <col min="12791" max="12791" width="8.42578125" style="1714" bestFit="1" customWidth="1"/>
    <col min="12792" max="12792" width="8.42578125" style="1714" customWidth="1"/>
    <col min="12793" max="12793" width="7.7109375" style="1714" customWidth="1"/>
    <col min="12794" max="12794" width="8.140625" style="1714" customWidth="1"/>
    <col min="12795" max="12795" width="9.85546875" style="1714" customWidth="1"/>
    <col min="12796" max="12796" width="9" style="1714" customWidth="1"/>
    <col min="12797" max="12797" width="8.5703125" style="1714" customWidth="1"/>
    <col min="12798" max="12798" width="9.7109375" style="1714" customWidth="1"/>
    <col min="12799" max="13045" width="9.140625" style="1714"/>
    <col min="13046" max="13046" width="57.85546875" style="1714" customWidth="1"/>
    <col min="13047" max="13047" width="8.42578125" style="1714" bestFit="1" customWidth="1"/>
    <col min="13048" max="13048" width="8.42578125" style="1714" customWidth="1"/>
    <col min="13049" max="13049" width="7.7109375" style="1714" customWidth="1"/>
    <col min="13050" max="13050" width="8.140625" style="1714" customWidth="1"/>
    <col min="13051" max="13051" width="9.85546875" style="1714" customWidth="1"/>
    <col min="13052" max="13052" width="9" style="1714" customWidth="1"/>
    <col min="13053" max="13053" width="8.5703125" style="1714" customWidth="1"/>
    <col min="13054" max="13054" width="9.7109375" style="1714" customWidth="1"/>
    <col min="13055" max="13301" width="9.140625" style="1714"/>
    <col min="13302" max="13302" width="57.85546875" style="1714" customWidth="1"/>
    <col min="13303" max="13303" width="8.42578125" style="1714" bestFit="1" customWidth="1"/>
    <col min="13304" max="13304" width="8.42578125" style="1714" customWidth="1"/>
    <col min="13305" max="13305" width="7.7109375" style="1714" customWidth="1"/>
    <col min="13306" max="13306" width="8.140625" style="1714" customWidth="1"/>
    <col min="13307" max="13307" width="9.85546875" style="1714" customWidth="1"/>
    <col min="13308" max="13308" width="9" style="1714" customWidth="1"/>
    <col min="13309" max="13309" width="8.5703125" style="1714" customWidth="1"/>
    <col min="13310" max="13310" width="9.7109375" style="1714" customWidth="1"/>
    <col min="13311" max="13557" width="9.140625" style="1714"/>
    <col min="13558" max="13558" width="57.85546875" style="1714" customWidth="1"/>
    <col min="13559" max="13559" width="8.42578125" style="1714" bestFit="1" customWidth="1"/>
    <col min="13560" max="13560" width="8.42578125" style="1714" customWidth="1"/>
    <col min="13561" max="13561" width="7.7109375" style="1714" customWidth="1"/>
    <col min="13562" max="13562" width="8.140625" style="1714" customWidth="1"/>
    <col min="13563" max="13563" width="9.85546875" style="1714" customWidth="1"/>
    <col min="13564" max="13564" width="9" style="1714" customWidth="1"/>
    <col min="13565" max="13565" width="8.5703125" style="1714" customWidth="1"/>
    <col min="13566" max="13566" width="9.7109375" style="1714" customWidth="1"/>
    <col min="13567" max="13813" width="9.140625" style="1714"/>
    <col min="13814" max="13814" width="57.85546875" style="1714" customWidth="1"/>
    <col min="13815" max="13815" width="8.42578125" style="1714" bestFit="1" customWidth="1"/>
    <col min="13816" max="13816" width="8.42578125" style="1714" customWidth="1"/>
    <col min="13817" max="13817" width="7.7109375" style="1714" customWidth="1"/>
    <col min="13818" max="13818" width="8.140625" style="1714" customWidth="1"/>
    <col min="13819" max="13819" width="9.85546875" style="1714" customWidth="1"/>
    <col min="13820" max="13820" width="9" style="1714" customWidth="1"/>
    <col min="13821" max="13821" width="8.5703125" style="1714" customWidth="1"/>
    <col min="13822" max="13822" width="9.7109375" style="1714" customWidth="1"/>
    <col min="13823" max="14069" width="9.140625" style="1714"/>
    <col min="14070" max="14070" width="57.85546875" style="1714" customWidth="1"/>
    <col min="14071" max="14071" width="8.42578125" style="1714" bestFit="1" customWidth="1"/>
    <col min="14072" max="14072" width="8.42578125" style="1714" customWidth="1"/>
    <col min="14073" max="14073" width="7.7109375" style="1714" customWidth="1"/>
    <col min="14074" max="14074" width="8.140625" style="1714" customWidth="1"/>
    <col min="14075" max="14075" width="9.85546875" style="1714" customWidth="1"/>
    <col min="14076" max="14076" width="9" style="1714" customWidth="1"/>
    <col min="14077" max="14077" width="8.5703125" style="1714" customWidth="1"/>
    <col min="14078" max="14078" width="9.7109375" style="1714" customWidth="1"/>
    <col min="14079" max="14325" width="9.140625" style="1714"/>
    <col min="14326" max="14326" width="57.85546875" style="1714" customWidth="1"/>
    <col min="14327" max="14327" width="8.42578125" style="1714" bestFit="1" customWidth="1"/>
    <col min="14328" max="14328" width="8.42578125" style="1714" customWidth="1"/>
    <col min="14329" max="14329" width="7.7109375" style="1714" customWidth="1"/>
    <col min="14330" max="14330" width="8.140625" style="1714" customWidth="1"/>
    <col min="14331" max="14331" width="9.85546875" style="1714" customWidth="1"/>
    <col min="14332" max="14332" width="9" style="1714" customWidth="1"/>
    <col min="14333" max="14333" width="8.5703125" style="1714" customWidth="1"/>
    <col min="14334" max="14334" width="9.7109375" style="1714" customWidth="1"/>
    <col min="14335" max="14581" width="9.140625" style="1714"/>
    <col min="14582" max="14582" width="57.85546875" style="1714" customWidth="1"/>
    <col min="14583" max="14583" width="8.42578125" style="1714" bestFit="1" customWidth="1"/>
    <col min="14584" max="14584" width="8.42578125" style="1714" customWidth="1"/>
    <col min="14585" max="14585" width="7.7109375" style="1714" customWidth="1"/>
    <col min="14586" max="14586" width="8.140625" style="1714" customWidth="1"/>
    <col min="14587" max="14587" width="9.85546875" style="1714" customWidth="1"/>
    <col min="14588" max="14588" width="9" style="1714" customWidth="1"/>
    <col min="14589" max="14589" width="8.5703125" style="1714" customWidth="1"/>
    <col min="14590" max="14590" width="9.7109375" style="1714" customWidth="1"/>
    <col min="14591" max="14837" width="9.140625" style="1714"/>
    <col min="14838" max="14838" width="57.85546875" style="1714" customWidth="1"/>
    <col min="14839" max="14839" width="8.42578125" style="1714" bestFit="1" customWidth="1"/>
    <col min="14840" max="14840" width="8.42578125" style="1714" customWidth="1"/>
    <col min="14841" max="14841" width="7.7109375" style="1714" customWidth="1"/>
    <col min="14842" max="14842" width="8.140625" style="1714" customWidth="1"/>
    <col min="14843" max="14843" width="9.85546875" style="1714" customWidth="1"/>
    <col min="14844" max="14844" width="9" style="1714" customWidth="1"/>
    <col min="14845" max="14845" width="8.5703125" style="1714" customWidth="1"/>
    <col min="14846" max="14846" width="9.7109375" style="1714" customWidth="1"/>
    <col min="14847" max="15093" width="9.140625" style="1714"/>
    <col min="15094" max="15094" width="57.85546875" style="1714" customWidth="1"/>
    <col min="15095" max="15095" width="8.42578125" style="1714" bestFit="1" customWidth="1"/>
    <col min="15096" max="15096" width="8.42578125" style="1714" customWidth="1"/>
    <col min="15097" max="15097" width="7.7109375" style="1714" customWidth="1"/>
    <col min="15098" max="15098" width="8.140625" style="1714" customWidth="1"/>
    <col min="15099" max="15099" width="9.85546875" style="1714" customWidth="1"/>
    <col min="15100" max="15100" width="9" style="1714" customWidth="1"/>
    <col min="15101" max="15101" width="8.5703125" style="1714" customWidth="1"/>
    <col min="15102" max="15102" width="9.7109375" style="1714" customWidth="1"/>
    <col min="15103" max="15349" width="9.140625" style="1714"/>
    <col min="15350" max="15350" width="57.85546875" style="1714" customWidth="1"/>
    <col min="15351" max="15351" width="8.42578125" style="1714" bestFit="1" customWidth="1"/>
    <col min="15352" max="15352" width="8.42578125" style="1714" customWidth="1"/>
    <col min="15353" max="15353" width="7.7109375" style="1714" customWidth="1"/>
    <col min="15354" max="15354" width="8.140625" style="1714" customWidth="1"/>
    <col min="15355" max="15355" width="9.85546875" style="1714" customWidth="1"/>
    <col min="15356" max="15356" width="9" style="1714" customWidth="1"/>
    <col min="15357" max="15357" width="8.5703125" style="1714" customWidth="1"/>
    <col min="15358" max="15358" width="9.7109375" style="1714" customWidth="1"/>
    <col min="15359" max="15605" width="9.140625" style="1714"/>
    <col min="15606" max="15606" width="57.85546875" style="1714" customWidth="1"/>
    <col min="15607" max="15607" width="8.42578125" style="1714" bestFit="1" customWidth="1"/>
    <col min="15608" max="15608" width="8.42578125" style="1714" customWidth="1"/>
    <col min="15609" max="15609" width="7.7109375" style="1714" customWidth="1"/>
    <col min="15610" max="15610" width="8.140625" style="1714" customWidth="1"/>
    <col min="15611" max="15611" width="9.85546875" style="1714" customWidth="1"/>
    <col min="15612" max="15612" width="9" style="1714" customWidth="1"/>
    <col min="15613" max="15613" width="8.5703125" style="1714" customWidth="1"/>
    <col min="15614" max="15614" width="9.7109375" style="1714" customWidth="1"/>
    <col min="15615" max="15861" width="9.140625" style="1714"/>
    <col min="15862" max="15862" width="57.85546875" style="1714" customWidth="1"/>
    <col min="15863" max="15863" width="8.42578125" style="1714" bestFit="1" customWidth="1"/>
    <col min="15864" max="15864" width="8.42578125" style="1714" customWidth="1"/>
    <col min="15865" max="15865" width="7.7109375" style="1714" customWidth="1"/>
    <col min="15866" max="15866" width="8.140625" style="1714" customWidth="1"/>
    <col min="15867" max="15867" width="9.85546875" style="1714" customWidth="1"/>
    <col min="15868" max="15868" width="9" style="1714" customWidth="1"/>
    <col min="15869" max="15869" width="8.5703125" style="1714" customWidth="1"/>
    <col min="15870" max="15870" width="9.7109375" style="1714" customWidth="1"/>
    <col min="15871" max="16117" width="9.140625" style="1714"/>
    <col min="16118" max="16118" width="57.85546875" style="1714" customWidth="1"/>
    <col min="16119" max="16119" width="8.42578125" style="1714" bestFit="1" customWidth="1"/>
    <col min="16120" max="16120" width="8.42578125" style="1714" customWidth="1"/>
    <col min="16121" max="16121" width="7.7109375" style="1714" customWidth="1"/>
    <col min="16122" max="16122" width="8.140625" style="1714" customWidth="1"/>
    <col min="16123" max="16123" width="9.85546875" style="1714" customWidth="1"/>
    <col min="16124" max="16124" width="9" style="1714" customWidth="1"/>
    <col min="16125" max="16125" width="8.5703125" style="1714" customWidth="1"/>
    <col min="16126" max="16126" width="9.7109375" style="1714" customWidth="1"/>
    <col min="16127" max="16384" width="9.140625" style="1714"/>
  </cols>
  <sheetData>
    <row r="1" spans="2:16">
      <c r="B1" s="1713"/>
      <c r="C1" s="1713"/>
      <c r="J1" s="2409" t="s">
        <v>1088</v>
      </c>
      <c r="K1" s="2409"/>
    </row>
    <row r="2" spans="2:16" ht="14.25">
      <c r="B2" s="2399" t="s">
        <v>1062</v>
      </c>
      <c r="C2" s="2399"/>
      <c r="D2" s="2399"/>
      <c r="E2" s="2399"/>
      <c r="F2" s="2399"/>
      <c r="G2" s="2399"/>
      <c r="H2" s="2399"/>
      <c r="I2" s="2399"/>
      <c r="J2" s="2399"/>
      <c r="K2" s="2399"/>
    </row>
    <row r="3" spans="2:16" ht="15" thickBot="1">
      <c r="B3" s="1687"/>
      <c r="C3" s="1687"/>
      <c r="D3" s="1687"/>
      <c r="E3" s="1687"/>
      <c r="F3" s="1687"/>
      <c r="G3" s="1687"/>
      <c r="J3" s="2410" t="s">
        <v>0</v>
      </c>
      <c r="K3" s="2410"/>
    </row>
    <row r="4" spans="2:16" ht="13.5" thickBot="1">
      <c r="B4" s="2411" t="s">
        <v>677</v>
      </c>
      <c r="C4" s="2411" t="s">
        <v>19</v>
      </c>
      <c r="D4" s="2403" t="s">
        <v>300</v>
      </c>
      <c r="E4" s="2404"/>
      <c r="F4" s="2404"/>
      <c r="G4" s="2405"/>
      <c r="H4" s="2403" t="s">
        <v>317</v>
      </c>
      <c r="I4" s="2404"/>
      <c r="J4" s="2404"/>
      <c r="K4" s="2405"/>
    </row>
    <row r="5" spans="2:16" ht="26.25" thickBot="1">
      <c r="B5" s="2412"/>
      <c r="C5" s="2412"/>
      <c r="D5" s="1715" t="s">
        <v>1</v>
      </c>
      <c r="E5" s="1716" t="s">
        <v>2</v>
      </c>
      <c r="F5" s="1717" t="s">
        <v>3</v>
      </c>
      <c r="G5" s="1718" t="s">
        <v>4</v>
      </c>
      <c r="H5" s="1715" t="s">
        <v>1</v>
      </c>
      <c r="I5" s="1716" t="s">
        <v>2</v>
      </c>
      <c r="J5" s="1717" t="s">
        <v>3</v>
      </c>
      <c r="K5" s="1718" t="s">
        <v>4</v>
      </c>
    </row>
    <row r="6" spans="2:16">
      <c r="B6" s="1719" t="s">
        <v>1063</v>
      </c>
      <c r="C6" s="1720" t="s">
        <v>1064</v>
      </c>
      <c r="D6" s="1721"/>
      <c r="E6" s="1722"/>
      <c r="F6" s="1722"/>
      <c r="G6" s="1723"/>
      <c r="H6" s="1721"/>
      <c r="I6" s="1722"/>
      <c r="J6" s="1722"/>
      <c r="K6" s="1723"/>
    </row>
    <row r="7" spans="2:16">
      <c r="B7" s="1724">
        <v>1</v>
      </c>
      <c r="C7" s="1725" t="s">
        <v>1065</v>
      </c>
      <c r="D7" s="1726">
        <v>206482.64158974998</v>
      </c>
      <c r="E7" s="1727">
        <v>62474.130232249998</v>
      </c>
      <c r="F7" s="1728">
        <v>9023.2930089999991</v>
      </c>
      <c r="G7" s="1729">
        <v>277980.064831</v>
      </c>
      <c r="H7" s="1726">
        <v>211413.88343250001</v>
      </c>
      <c r="I7" s="1727">
        <v>63674.559965200002</v>
      </c>
      <c r="J7" s="1728">
        <v>9227.6162294999995</v>
      </c>
      <c r="K7" s="1729">
        <v>284316.05962720001</v>
      </c>
      <c r="M7" s="1730"/>
      <c r="N7" s="1730"/>
      <c r="O7" s="1730"/>
      <c r="P7" s="1730"/>
    </row>
    <row r="8" spans="2:16">
      <c r="B8" s="1724">
        <v>2</v>
      </c>
      <c r="C8" s="1725" t="s">
        <v>1066</v>
      </c>
      <c r="D8" s="1726">
        <v>21622.76078525</v>
      </c>
      <c r="E8" s="1727">
        <v>3774.8630177499999</v>
      </c>
      <c r="F8" s="1728">
        <v>322.30600100000004</v>
      </c>
      <c r="G8" s="1729">
        <v>25719.929803999992</v>
      </c>
      <c r="H8" s="1726">
        <v>21054.659712499997</v>
      </c>
      <c r="I8" s="1727">
        <v>3603.1928948</v>
      </c>
      <c r="J8" s="1728">
        <v>317.10311050000001</v>
      </c>
      <c r="K8" s="1729">
        <v>24974.955717799996</v>
      </c>
      <c r="M8" s="1730"/>
      <c r="N8" s="1730"/>
      <c r="O8" s="1730"/>
      <c r="P8" s="1730"/>
    </row>
    <row r="9" spans="2:16">
      <c r="B9" s="1731">
        <v>3</v>
      </c>
      <c r="C9" s="1732" t="s">
        <v>1067</v>
      </c>
      <c r="D9" s="1733">
        <v>228105.40237499998</v>
      </c>
      <c r="E9" s="1734">
        <v>66248.99325</v>
      </c>
      <c r="F9" s="1735">
        <v>9345.5990099999999</v>
      </c>
      <c r="G9" s="1729">
        <v>303699.99463500001</v>
      </c>
      <c r="H9" s="1733">
        <v>232468.54314499997</v>
      </c>
      <c r="I9" s="1734">
        <v>67277.752859999993</v>
      </c>
      <c r="J9" s="1735">
        <v>9544.7193399999996</v>
      </c>
      <c r="K9" s="1729">
        <v>309291.01534500002</v>
      </c>
      <c r="M9" s="1730"/>
      <c r="N9" s="1730"/>
      <c r="O9" s="1730"/>
      <c r="P9" s="1730"/>
    </row>
    <row r="10" spans="2:16" ht="25.5">
      <c r="B10" s="1724">
        <v>4</v>
      </c>
      <c r="C10" s="1725" t="s">
        <v>1068</v>
      </c>
      <c r="D10" s="1726">
        <v>18248.432189999996</v>
      </c>
      <c r="E10" s="1727">
        <v>5299.9194600000001</v>
      </c>
      <c r="F10" s="1728">
        <v>747.64792079999995</v>
      </c>
      <c r="G10" s="1729">
        <v>24295.999570799999</v>
      </c>
      <c r="H10" s="1726">
        <v>18597.483451600001</v>
      </c>
      <c r="I10" s="1727">
        <v>5382.2202288000008</v>
      </c>
      <c r="J10" s="1728">
        <v>763.57754720000014</v>
      </c>
      <c r="K10" s="1729">
        <v>24743.2812276</v>
      </c>
      <c r="M10" s="1730"/>
      <c r="N10" s="1730"/>
      <c r="O10" s="1730"/>
      <c r="P10" s="1730"/>
    </row>
    <row r="11" spans="2:16">
      <c r="B11" s="1736" t="s">
        <v>1069</v>
      </c>
      <c r="C11" s="1737" t="s">
        <v>1070</v>
      </c>
      <c r="D11" s="1738"/>
      <c r="E11" s="1739"/>
      <c r="F11" s="1739"/>
      <c r="G11" s="1740"/>
      <c r="H11" s="1738"/>
      <c r="I11" s="1739"/>
      <c r="J11" s="1739"/>
      <c r="K11" s="1740"/>
      <c r="M11" s="1730"/>
      <c r="N11" s="1730"/>
      <c r="O11" s="1730"/>
      <c r="P11" s="1730"/>
    </row>
    <row r="12" spans="2:16">
      <c r="B12" s="1724">
        <v>5</v>
      </c>
      <c r="C12" s="1741" t="s">
        <v>1071</v>
      </c>
      <c r="D12" s="1726">
        <v>2549.3694399999999</v>
      </c>
      <c r="E12" s="1727">
        <v>3425.5291000000002</v>
      </c>
      <c r="F12" s="1728">
        <v>265.14461</v>
      </c>
      <c r="G12" s="1729">
        <v>6240.0431500000004</v>
      </c>
      <c r="H12" s="1726">
        <v>4298.0979800000005</v>
      </c>
      <c r="I12" s="1727">
        <v>3122.8856600000004</v>
      </c>
      <c r="J12" s="1728">
        <v>202.49562</v>
      </c>
      <c r="K12" s="1729">
        <v>7623.4792600000001</v>
      </c>
      <c r="M12" s="1730"/>
      <c r="N12" s="1730"/>
      <c r="O12" s="1730"/>
      <c r="P12" s="1730"/>
    </row>
    <row r="13" spans="2:16">
      <c r="B13" s="1724">
        <v>6</v>
      </c>
      <c r="C13" s="1741" t="s">
        <v>1072</v>
      </c>
      <c r="D13" s="1726">
        <v>0</v>
      </c>
      <c r="E13" s="1727">
        <v>0</v>
      </c>
      <c r="F13" s="1728">
        <v>0</v>
      </c>
      <c r="G13" s="1729">
        <v>0</v>
      </c>
      <c r="H13" s="1726">
        <v>0</v>
      </c>
      <c r="I13" s="1727">
        <v>0</v>
      </c>
      <c r="J13" s="1728">
        <v>0</v>
      </c>
      <c r="K13" s="1729">
        <v>0</v>
      </c>
      <c r="M13" s="1730"/>
      <c r="N13" s="1730"/>
      <c r="O13" s="1730"/>
      <c r="P13" s="1730"/>
    </row>
    <row r="14" spans="2:16">
      <c r="B14" s="1731">
        <v>7</v>
      </c>
      <c r="C14" s="1742" t="s">
        <v>1073</v>
      </c>
      <c r="D14" s="1733">
        <v>2549.3694399999999</v>
      </c>
      <c r="E14" s="1734">
        <v>3393.8505199999995</v>
      </c>
      <c r="F14" s="1743">
        <v>262.84371999999996</v>
      </c>
      <c r="G14" s="1729">
        <v>6206.0636800000002</v>
      </c>
      <c r="H14" s="1733">
        <v>4298.0979800000005</v>
      </c>
      <c r="I14" s="1734">
        <v>3079.8053199999995</v>
      </c>
      <c r="J14" s="1743">
        <v>202.49562</v>
      </c>
      <c r="K14" s="1729">
        <v>7580.3989199999987</v>
      </c>
      <c r="M14" s="1730"/>
      <c r="N14" s="1730"/>
      <c r="O14" s="1730"/>
      <c r="P14" s="1730"/>
    </row>
    <row r="15" spans="2:16" ht="25.5">
      <c r="B15" s="1724">
        <v>8</v>
      </c>
      <c r="C15" s="1741" t="s">
        <v>1074</v>
      </c>
      <c r="D15" s="1726">
        <v>203.94955519999999</v>
      </c>
      <c r="E15" s="1727">
        <v>271.50804159999996</v>
      </c>
      <c r="F15" s="1728">
        <v>21.027497600000004</v>
      </c>
      <c r="G15" s="1729">
        <v>496.48509439999992</v>
      </c>
      <c r="H15" s="1726">
        <v>343.8478384</v>
      </c>
      <c r="I15" s="1727">
        <v>246.38442559999999</v>
      </c>
      <c r="J15" s="1728">
        <v>16.199649600000001</v>
      </c>
      <c r="K15" s="1729">
        <v>606.43191359999992</v>
      </c>
      <c r="M15" s="1730"/>
      <c r="N15" s="1730"/>
      <c r="O15" s="1730"/>
      <c r="P15" s="1730"/>
    </row>
    <row r="16" spans="2:16">
      <c r="B16" s="1736" t="s">
        <v>1075</v>
      </c>
      <c r="C16" s="1737" t="s">
        <v>1076</v>
      </c>
      <c r="D16" s="1738"/>
      <c r="E16" s="1739"/>
      <c r="F16" s="1739"/>
      <c r="G16" s="1740"/>
      <c r="H16" s="2406"/>
      <c r="I16" s="2407"/>
      <c r="J16" s="2407"/>
      <c r="K16" s="2408"/>
      <c r="M16" s="1730"/>
      <c r="N16" s="1730"/>
      <c r="O16" s="1730"/>
      <c r="P16" s="1730"/>
    </row>
    <row r="17" spans="2:16" ht="25.5">
      <c r="B17" s="1724">
        <v>9</v>
      </c>
      <c r="C17" s="1741" t="s">
        <v>1077</v>
      </c>
      <c r="D17" s="1726">
        <v>5617.1687499999998</v>
      </c>
      <c r="E17" s="1727">
        <v>7050.7787937499997</v>
      </c>
      <c r="F17" s="1728">
        <v>1672.1259750000002</v>
      </c>
      <c r="G17" s="1729">
        <v>14340.073518750001</v>
      </c>
      <c r="H17" s="1726">
        <v>5617.1687499999998</v>
      </c>
      <c r="I17" s="1727">
        <v>7050.7787937499997</v>
      </c>
      <c r="J17" s="1728">
        <v>1672.1259750000002</v>
      </c>
      <c r="K17" s="1729">
        <v>14340.073518750001</v>
      </c>
      <c r="M17" s="1730"/>
      <c r="N17" s="1730"/>
      <c r="O17" s="1730"/>
      <c r="P17" s="1730"/>
    </row>
    <row r="18" spans="2:16" ht="25.5">
      <c r="B18" s="1724">
        <v>10</v>
      </c>
      <c r="C18" s="1741" t="s">
        <v>1078</v>
      </c>
      <c r="D18" s="1726">
        <v>21625.900772500001</v>
      </c>
      <c r="E18" s="1727">
        <v>0</v>
      </c>
      <c r="F18" s="1728">
        <v>0</v>
      </c>
      <c r="G18" s="1729">
        <v>21625.900772500001</v>
      </c>
      <c r="H18" s="1726">
        <v>21625.900772500001</v>
      </c>
      <c r="I18" s="1727">
        <v>0</v>
      </c>
      <c r="J18" s="1728">
        <v>0</v>
      </c>
      <c r="K18" s="1729">
        <v>21625.900772500001</v>
      </c>
      <c r="M18" s="1730"/>
      <c r="N18" s="1730"/>
      <c r="O18" s="1730"/>
      <c r="P18" s="1730"/>
    </row>
    <row r="19" spans="2:16">
      <c r="B19" s="1744">
        <v>11</v>
      </c>
      <c r="C19" s="1745" t="s">
        <v>1079</v>
      </c>
      <c r="D19" s="1746">
        <v>27243.069522500002</v>
      </c>
      <c r="E19" s="1747">
        <v>7050.7787937499997</v>
      </c>
      <c r="F19" s="1748">
        <v>1672.1259750000002</v>
      </c>
      <c r="G19" s="1729">
        <v>35965.974291250008</v>
      </c>
      <c r="H19" s="1746">
        <v>27243.069522500002</v>
      </c>
      <c r="I19" s="1747">
        <v>7050.7787937499997</v>
      </c>
      <c r="J19" s="1748">
        <v>1672.1259750000002</v>
      </c>
      <c r="K19" s="1729">
        <v>35965.974291250008</v>
      </c>
      <c r="M19" s="1730"/>
      <c r="N19" s="1730"/>
      <c r="O19" s="1730"/>
      <c r="P19" s="1730"/>
    </row>
    <row r="20" spans="2:16" ht="25.5">
      <c r="B20" s="1724">
        <v>12</v>
      </c>
      <c r="C20" s="1741" t="s">
        <v>1080</v>
      </c>
      <c r="D20" s="1726">
        <v>2179.4455618000002</v>
      </c>
      <c r="E20" s="1727">
        <v>564.06230349999998</v>
      </c>
      <c r="F20" s="1728">
        <v>133.77007800000001</v>
      </c>
      <c r="G20" s="1729">
        <v>2877.2779433000005</v>
      </c>
      <c r="H20" s="1726">
        <v>2179.4455618000002</v>
      </c>
      <c r="I20" s="1727">
        <v>564.06230349999998</v>
      </c>
      <c r="J20" s="1728">
        <v>133.77007800000001</v>
      </c>
      <c r="K20" s="1729">
        <v>2877.2779433000005</v>
      </c>
      <c r="M20" s="1730"/>
      <c r="N20" s="1730"/>
      <c r="O20" s="1730"/>
      <c r="P20" s="1730"/>
    </row>
    <row r="21" spans="2:16">
      <c r="B21" s="1736" t="s">
        <v>1081</v>
      </c>
      <c r="C21" s="1749" t="s">
        <v>1082</v>
      </c>
      <c r="D21" s="1750">
        <v>257897.84133749997</v>
      </c>
      <c r="E21" s="1751">
        <v>76693.622563750003</v>
      </c>
      <c r="F21" s="1752">
        <v>11280.568705</v>
      </c>
      <c r="G21" s="1753">
        <v>345872.03260625002</v>
      </c>
      <c r="H21" s="1750">
        <v>264009.7106475</v>
      </c>
      <c r="I21" s="1751">
        <v>77408.337598749989</v>
      </c>
      <c r="J21" s="1752">
        <v>11419.340935</v>
      </c>
      <c r="K21" s="1753">
        <v>352837.38918124995</v>
      </c>
      <c r="M21" s="1730"/>
      <c r="N21" s="1730"/>
      <c r="O21" s="1730"/>
      <c r="P21" s="1730"/>
    </row>
    <row r="22" spans="2:16">
      <c r="B22" s="1724">
        <v>13</v>
      </c>
      <c r="C22" s="1741" t="s">
        <v>1083</v>
      </c>
      <c r="D22" s="1726">
        <v>20631.827306999996</v>
      </c>
      <c r="E22" s="1727">
        <v>6135.4898050999991</v>
      </c>
      <c r="F22" s="1754">
        <v>902.44549640000002</v>
      </c>
      <c r="G22" s="1729">
        <v>27669.762608500001</v>
      </c>
      <c r="H22" s="1726">
        <v>21120.776851800001</v>
      </c>
      <c r="I22" s="1727">
        <v>6192.6670078999996</v>
      </c>
      <c r="J22" s="1754">
        <v>913.54727479999997</v>
      </c>
      <c r="K22" s="1729">
        <v>28226.991134500004</v>
      </c>
      <c r="L22" s="1755"/>
      <c r="M22" s="1730"/>
      <c r="N22" s="1730"/>
      <c r="O22" s="1730"/>
      <c r="P22" s="1730"/>
    </row>
    <row r="23" spans="2:16" ht="13.5" thickBot="1">
      <c r="B23" s="1756" t="s">
        <v>1084</v>
      </c>
      <c r="C23" s="1757" t="s">
        <v>1085</v>
      </c>
      <c r="D23" s="1758">
        <v>41627.307310000004</v>
      </c>
      <c r="E23" s="1759">
        <v>12963.091640000001</v>
      </c>
      <c r="F23" s="1760">
        <v>1977.56152</v>
      </c>
      <c r="G23" s="1761">
        <v>56567.960469999998</v>
      </c>
      <c r="H23" s="1758">
        <v>42612.434970000009</v>
      </c>
      <c r="I23" s="1759">
        <v>13617.51943</v>
      </c>
      <c r="J23" s="1760">
        <v>2079.2460699999997</v>
      </c>
      <c r="K23" s="1761">
        <v>58309.200470000003</v>
      </c>
      <c r="L23" s="1755"/>
      <c r="M23" s="1730"/>
      <c r="N23" s="1730"/>
      <c r="O23" s="1730"/>
      <c r="P23" s="1730"/>
    </row>
    <row r="24" spans="2:16" ht="13.5" thickBot="1">
      <c r="B24" s="1762" t="s">
        <v>1086</v>
      </c>
      <c r="C24" s="1763" t="s">
        <v>1087</v>
      </c>
      <c r="D24" s="1764">
        <v>0.16141006490831425</v>
      </c>
      <c r="E24" s="1765">
        <v>0.16902437525655667</v>
      </c>
      <c r="F24" s="1766">
        <v>0.17530689912144815</v>
      </c>
      <c r="G24" s="1767">
        <v>0.16355170449528217</v>
      </c>
      <c r="H24" s="1764">
        <v>0.16140480160934381</v>
      </c>
      <c r="I24" s="1765">
        <v>0.17591799349298903</v>
      </c>
      <c r="J24" s="1766">
        <v>0.18208109223074001</v>
      </c>
      <c r="K24" s="1767">
        <v>0.16525799775728131</v>
      </c>
      <c r="M24" s="1730"/>
      <c r="N24" s="1730"/>
      <c r="O24" s="1730"/>
      <c r="P24" s="1730"/>
    </row>
    <row r="25" spans="2:16">
      <c r="B25" s="1768"/>
      <c r="C25" s="1768"/>
      <c r="D25" s="1768"/>
      <c r="E25" s="1768"/>
      <c r="F25" s="1768"/>
      <c r="G25" s="1768"/>
      <c r="H25" s="1768"/>
      <c r="I25" s="1768"/>
      <c r="J25" s="1768"/>
      <c r="K25" s="1768"/>
    </row>
    <row r="26" spans="2:16">
      <c r="H26" s="1769"/>
      <c r="I26" s="1730"/>
      <c r="J26" s="1730"/>
      <c r="K26" s="1730"/>
    </row>
    <row r="27" spans="2:16">
      <c r="H27" s="1770"/>
      <c r="I27" s="1770"/>
      <c r="J27" s="1770"/>
      <c r="K27" s="1770"/>
    </row>
    <row r="29" spans="2:16">
      <c r="H29" s="1755"/>
      <c r="I29" s="1755"/>
      <c r="J29" s="1755"/>
      <c r="K29" s="1755"/>
    </row>
    <row r="30" spans="2:16">
      <c r="H30" s="1755"/>
      <c r="I30" s="1755"/>
      <c r="J30" s="1755"/>
      <c r="K30" s="1755"/>
    </row>
    <row r="40" spans="8:11">
      <c r="H40" s="1755"/>
      <c r="I40" s="1755"/>
      <c r="J40" s="1755"/>
      <c r="K40" s="1755"/>
    </row>
  </sheetData>
  <mergeCells count="8">
    <mergeCell ref="H16:K16"/>
    <mergeCell ref="J1:K1"/>
    <mergeCell ref="B2:K2"/>
    <mergeCell ref="J3:K3"/>
    <mergeCell ref="B4:B5"/>
    <mergeCell ref="C4:C5"/>
    <mergeCell ref="D4:G4"/>
    <mergeCell ref="H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6"/>
  <sheetViews>
    <sheetView workbookViewId="0"/>
  </sheetViews>
  <sheetFormatPr defaultRowHeight="12.75"/>
  <cols>
    <col min="1" max="1" width="5.28515625" style="268" customWidth="1"/>
    <col min="2" max="2" width="17.42578125" style="268" customWidth="1"/>
    <col min="3" max="3" width="11.5703125" style="268" customWidth="1"/>
    <col min="4" max="4" width="11.7109375" style="268" customWidth="1"/>
    <col min="5" max="5" width="11.140625" style="268" customWidth="1"/>
    <col min="6" max="6" width="10.85546875" style="268" customWidth="1"/>
    <col min="7" max="7" width="11.7109375" style="268" customWidth="1"/>
    <col min="8" max="8" width="10.5703125" style="268" customWidth="1"/>
    <col min="9" max="9" width="13.28515625" style="268" customWidth="1"/>
    <col min="10" max="10" width="12" style="268" bestFit="1" customWidth="1"/>
    <col min="11" max="11" width="6.28515625" style="268" bestFit="1" customWidth="1"/>
    <col min="12" max="230" width="9.140625" style="268"/>
    <col min="231" max="231" width="20.5703125" style="268" customWidth="1"/>
    <col min="232" max="232" width="11.140625" style="268" bestFit="1" customWidth="1"/>
    <col min="233" max="235" width="11.28515625" style="268" bestFit="1" customWidth="1"/>
    <col min="236" max="236" width="10.5703125" style="268" customWidth="1"/>
    <col min="237" max="237" width="11.28515625" style="268" bestFit="1" customWidth="1"/>
    <col min="238" max="238" width="12.5703125" style="268" customWidth="1"/>
    <col min="239" max="239" width="11" style="268" customWidth="1"/>
    <col min="240" max="240" width="6.28515625" style="268" bestFit="1" customWidth="1"/>
    <col min="241" max="241" width="25.5703125" style="268" customWidth="1"/>
    <col min="242" max="242" width="10" style="268" customWidth="1"/>
    <col min="243" max="243" width="10.85546875" style="268" customWidth="1"/>
    <col min="244" max="244" width="9.85546875" style="268" customWidth="1"/>
    <col min="245" max="245" width="10.140625" style="268" customWidth="1"/>
    <col min="246" max="246" width="9.5703125" style="268" customWidth="1"/>
    <col min="247" max="247" width="10.42578125" style="268" customWidth="1"/>
    <col min="248" max="486" width="9.140625" style="268"/>
    <col min="487" max="487" width="20.5703125" style="268" customWidth="1"/>
    <col min="488" max="488" width="11.140625" style="268" bestFit="1" customWidth="1"/>
    <col min="489" max="491" width="11.28515625" style="268" bestFit="1" customWidth="1"/>
    <col min="492" max="492" width="10.5703125" style="268" customWidth="1"/>
    <col min="493" max="493" width="11.28515625" style="268" bestFit="1" customWidth="1"/>
    <col min="494" max="494" width="12.5703125" style="268" customWidth="1"/>
    <col min="495" max="495" width="11" style="268" customWidth="1"/>
    <col min="496" max="496" width="6.28515625" style="268" bestFit="1" customWidth="1"/>
    <col min="497" max="497" width="25.5703125" style="268" customWidth="1"/>
    <col min="498" max="498" width="10" style="268" customWidth="1"/>
    <col min="499" max="499" width="10.85546875" style="268" customWidth="1"/>
    <col min="500" max="500" width="9.85546875" style="268" customWidth="1"/>
    <col min="501" max="501" width="10.140625" style="268" customWidth="1"/>
    <col min="502" max="502" width="9.5703125" style="268" customWidth="1"/>
    <col min="503" max="503" width="10.42578125" style="268" customWidth="1"/>
    <col min="504" max="742" width="9.140625" style="268"/>
    <col min="743" max="743" width="20.5703125" style="268" customWidth="1"/>
    <col min="744" max="744" width="11.140625" style="268" bestFit="1" customWidth="1"/>
    <col min="745" max="747" width="11.28515625" style="268" bestFit="1" customWidth="1"/>
    <col min="748" max="748" width="10.5703125" style="268" customWidth="1"/>
    <col min="749" max="749" width="11.28515625" style="268" bestFit="1" customWidth="1"/>
    <col min="750" max="750" width="12.5703125" style="268" customWidth="1"/>
    <col min="751" max="751" width="11" style="268" customWidth="1"/>
    <col min="752" max="752" width="6.28515625" style="268" bestFit="1" customWidth="1"/>
    <col min="753" max="753" width="25.5703125" style="268" customWidth="1"/>
    <col min="754" max="754" width="10" style="268" customWidth="1"/>
    <col min="755" max="755" width="10.85546875" style="268" customWidth="1"/>
    <col min="756" max="756" width="9.85546875" style="268" customWidth="1"/>
    <col min="757" max="757" width="10.140625" style="268" customWidth="1"/>
    <col min="758" max="758" width="9.5703125" style="268" customWidth="1"/>
    <col min="759" max="759" width="10.42578125" style="268" customWidth="1"/>
    <col min="760" max="998" width="9.140625" style="268"/>
    <col min="999" max="999" width="20.5703125" style="268" customWidth="1"/>
    <col min="1000" max="1000" width="11.140625" style="268" bestFit="1" customWidth="1"/>
    <col min="1001" max="1003" width="11.28515625" style="268" bestFit="1" customWidth="1"/>
    <col min="1004" max="1004" width="10.5703125" style="268" customWidth="1"/>
    <col min="1005" max="1005" width="11.28515625" style="268" bestFit="1" customWidth="1"/>
    <col min="1006" max="1006" width="12.5703125" style="268" customWidth="1"/>
    <col min="1007" max="1007" width="11" style="268" customWidth="1"/>
    <col min="1008" max="1008" width="6.28515625" style="268" bestFit="1" customWidth="1"/>
    <col min="1009" max="1009" width="25.5703125" style="268" customWidth="1"/>
    <col min="1010" max="1010" width="10" style="268" customWidth="1"/>
    <col min="1011" max="1011" width="10.85546875" style="268" customWidth="1"/>
    <col min="1012" max="1012" width="9.85546875" style="268" customWidth="1"/>
    <col min="1013" max="1013" width="10.140625" style="268" customWidth="1"/>
    <col min="1014" max="1014" width="9.5703125" style="268" customWidth="1"/>
    <col min="1015" max="1015" width="10.42578125" style="268" customWidth="1"/>
    <col min="1016" max="1254" width="9.140625" style="268"/>
    <col min="1255" max="1255" width="20.5703125" style="268" customWidth="1"/>
    <col min="1256" max="1256" width="11.140625" style="268" bestFit="1" customWidth="1"/>
    <col min="1257" max="1259" width="11.28515625" style="268" bestFit="1" customWidth="1"/>
    <col min="1260" max="1260" width="10.5703125" style="268" customWidth="1"/>
    <col min="1261" max="1261" width="11.28515625" style="268" bestFit="1" customWidth="1"/>
    <col min="1262" max="1262" width="12.5703125" style="268" customWidth="1"/>
    <col min="1263" max="1263" width="11" style="268" customWidth="1"/>
    <col min="1264" max="1264" width="6.28515625" style="268" bestFit="1" customWidth="1"/>
    <col min="1265" max="1265" width="25.5703125" style="268" customWidth="1"/>
    <col min="1266" max="1266" width="10" style="268" customWidth="1"/>
    <col min="1267" max="1267" width="10.85546875" style="268" customWidth="1"/>
    <col min="1268" max="1268" width="9.85546875" style="268" customWidth="1"/>
    <col min="1269" max="1269" width="10.140625" style="268" customWidth="1"/>
    <col min="1270" max="1270" width="9.5703125" style="268" customWidth="1"/>
    <col min="1271" max="1271" width="10.42578125" style="268" customWidth="1"/>
    <col min="1272" max="1510" width="9.140625" style="268"/>
    <col min="1511" max="1511" width="20.5703125" style="268" customWidth="1"/>
    <col min="1512" max="1512" width="11.140625" style="268" bestFit="1" customWidth="1"/>
    <col min="1513" max="1515" width="11.28515625" style="268" bestFit="1" customWidth="1"/>
    <col min="1516" max="1516" width="10.5703125" style="268" customWidth="1"/>
    <col min="1517" max="1517" width="11.28515625" style="268" bestFit="1" customWidth="1"/>
    <col min="1518" max="1518" width="12.5703125" style="268" customWidth="1"/>
    <col min="1519" max="1519" width="11" style="268" customWidth="1"/>
    <col min="1520" max="1520" width="6.28515625" style="268" bestFit="1" customWidth="1"/>
    <col min="1521" max="1521" width="25.5703125" style="268" customWidth="1"/>
    <col min="1522" max="1522" width="10" style="268" customWidth="1"/>
    <col min="1523" max="1523" width="10.85546875" style="268" customWidth="1"/>
    <col min="1524" max="1524" width="9.85546875" style="268" customWidth="1"/>
    <col min="1525" max="1525" width="10.140625" style="268" customWidth="1"/>
    <col min="1526" max="1526" width="9.5703125" style="268" customWidth="1"/>
    <col min="1527" max="1527" width="10.42578125" style="268" customWidth="1"/>
    <col min="1528" max="1766" width="9.140625" style="268"/>
    <col min="1767" max="1767" width="20.5703125" style="268" customWidth="1"/>
    <col min="1768" max="1768" width="11.140625" style="268" bestFit="1" customWidth="1"/>
    <col min="1769" max="1771" width="11.28515625" style="268" bestFit="1" customWidth="1"/>
    <col min="1772" max="1772" width="10.5703125" style="268" customWidth="1"/>
    <col min="1773" max="1773" width="11.28515625" style="268" bestFit="1" customWidth="1"/>
    <col min="1774" max="1774" width="12.5703125" style="268" customWidth="1"/>
    <col min="1775" max="1775" width="11" style="268" customWidth="1"/>
    <col min="1776" max="1776" width="6.28515625" style="268" bestFit="1" customWidth="1"/>
    <col min="1777" max="1777" width="25.5703125" style="268" customWidth="1"/>
    <col min="1778" max="1778" width="10" style="268" customWidth="1"/>
    <col min="1779" max="1779" width="10.85546875" style="268" customWidth="1"/>
    <col min="1780" max="1780" width="9.85546875" style="268" customWidth="1"/>
    <col min="1781" max="1781" width="10.140625" style="268" customWidth="1"/>
    <col min="1782" max="1782" width="9.5703125" style="268" customWidth="1"/>
    <col min="1783" max="1783" width="10.42578125" style="268" customWidth="1"/>
    <col min="1784" max="2022" width="9.140625" style="268"/>
    <col min="2023" max="2023" width="20.5703125" style="268" customWidth="1"/>
    <col min="2024" max="2024" width="11.140625" style="268" bestFit="1" customWidth="1"/>
    <col min="2025" max="2027" width="11.28515625" style="268" bestFit="1" customWidth="1"/>
    <col min="2028" max="2028" width="10.5703125" style="268" customWidth="1"/>
    <col min="2029" max="2029" width="11.28515625" style="268" bestFit="1" customWidth="1"/>
    <col min="2030" max="2030" width="12.5703125" style="268" customWidth="1"/>
    <col min="2031" max="2031" width="11" style="268" customWidth="1"/>
    <col min="2032" max="2032" width="6.28515625" style="268" bestFit="1" customWidth="1"/>
    <col min="2033" max="2033" width="25.5703125" style="268" customWidth="1"/>
    <col min="2034" max="2034" width="10" style="268" customWidth="1"/>
    <col min="2035" max="2035" width="10.85546875" style="268" customWidth="1"/>
    <col min="2036" max="2036" width="9.85546875" style="268" customWidth="1"/>
    <col min="2037" max="2037" width="10.140625" style="268" customWidth="1"/>
    <col min="2038" max="2038" width="9.5703125" style="268" customWidth="1"/>
    <col min="2039" max="2039" width="10.42578125" style="268" customWidth="1"/>
    <col min="2040" max="2278" width="9.140625" style="268"/>
    <col min="2279" max="2279" width="20.5703125" style="268" customWidth="1"/>
    <col min="2280" max="2280" width="11.140625" style="268" bestFit="1" customWidth="1"/>
    <col min="2281" max="2283" width="11.28515625" style="268" bestFit="1" customWidth="1"/>
    <col min="2284" max="2284" width="10.5703125" style="268" customWidth="1"/>
    <col min="2285" max="2285" width="11.28515625" style="268" bestFit="1" customWidth="1"/>
    <col min="2286" max="2286" width="12.5703125" style="268" customWidth="1"/>
    <col min="2287" max="2287" width="11" style="268" customWidth="1"/>
    <col min="2288" max="2288" width="6.28515625" style="268" bestFit="1" customWidth="1"/>
    <col min="2289" max="2289" width="25.5703125" style="268" customWidth="1"/>
    <col min="2290" max="2290" width="10" style="268" customWidth="1"/>
    <col min="2291" max="2291" width="10.85546875" style="268" customWidth="1"/>
    <col min="2292" max="2292" width="9.85546875" style="268" customWidth="1"/>
    <col min="2293" max="2293" width="10.140625" style="268" customWidth="1"/>
    <col min="2294" max="2294" width="9.5703125" style="268" customWidth="1"/>
    <col min="2295" max="2295" width="10.42578125" style="268" customWidth="1"/>
    <col min="2296" max="2534" width="9.140625" style="268"/>
    <col min="2535" max="2535" width="20.5703125" style="268" customWidth="1"/>
    <col min="2536" max="2536" width="11.140625" style="268" bestFit="1" customWidth="1"/>
    <col min="2537" max="2539" width="11.28515625" style="268" bestFit="1" customWidth="1"/>
    <col min="2540" max="2540" width="10.5703125" style="268" customWidth="1"/>
    <col min="2541" max="2541" width="11.28515625" style="268" bestFit="1" customWidth="1"/>
    <col min="2542" max="2542" width="12.5703125" style="268" customWidth="1"/>
    <col min="2543" max="2543" width="11" style="268" customWidth="1"/>
    <col min="2544" max="2544" width="6.28515625" style="268" bestFit="1" customWidth="1"/>
    <col min="2545" max="2545" width="25.5703125" style="268" customWidth="1"/>
    <col min="2546" max="2546" width="10" style="268" customWidth="1"/>
    <col min="2547" max="2547" width="10.85546875" style="268" customWidth="1"/>
    <col min="2548" max="2548" width="9.85546875" style="268" customWidth="1"/>
    <col min="2549" max="2549" width="10.140625" style="268" customWidth="1"/>
    <col min="2550" max="2550" width="9.5703125" style="268" customWidth="1"/>
    <col min="2551" max="2551" width="10.42578125" style="268" customWidth="1"/>
    <col min="2552" max="2790" width="9.140625" style="268"/>
    <col min="2791" max="2791" width="20.5703125" style="268" customWidth="1"/>
    <col min="2792" max="2792" width="11.140625" style="268" bestFit="1" customWidth="1"/>
    <col min="2793" max="2795" width="11.28515625" style="268" bestFit="1" customWidth="1"/>
    <col min="2796" max="2796" width="10.5703125" style="268" customWidth="1"/>
    <col min="2797" max="2797" width="11.28515625" style="268" bestFit="1" customWidth="1"/>
    <col min="2798" max="2798" width="12.5703125" style="268" customWidth="1"/>
    <col min="2799" max="2799" width="11" style="268" customWidth="1"/>
    <col min="2800" max="2800" width="6.28515625" style="268" bestFit="1" customWidth="1"/>
    <col min="2801" max="2801" width="25.5703125" style="268" customWidth="1"/>
    <col min="2802" max="2802" width="10" style="268" customWidth="1"/>
    <col min="2803" max="2803" width="10.85546875" style="268" customWidth="1"/>
    <col min="2804" max="2804" width="9.85546875" style="268" customWidth="1"/>
    <col min="2805" max="2805" width="10.140625" style="268" customWidth="1"/>
    <col min="2806" max="2806" width="9.5703125" style="268" customWidth="1"/>
    <col min="2807" max="2807" width="10.42578125" style="268" customWidth="1"/>
    <col min="2808" max="3046" width="9.140625" style="268"/>
    <col min="3047" max="3047" width="20.5703125" style="268" customWidth="1"/>
    <col min="3048" max="3048" width="11.140625" style="268" bestFit="1" customWidth="1"/>
    <col min="3049" max="3051" width="11.28515625" style="268" bestFit="1" customWidth="1"/>
    <col min="3052" max="3052" width="10.5703125" style="268" customWidth="1"/>
    <col min="3053" max="3053" width="11.28515625" style="268" bestFit="1" customWidth="1"/>
    <col min="3054" max="3054" width="12.5703125" style="268" customWidth="1"/>
    <col min="3055" max="3055" width="11" style="268" customWidth="1"/>
    <col min="3056" max="3056" width="6.28515625" style="268" bestFit="1" customWidth="1"/>
    <col min="3057" max="3057" width="25.5703125" style="268" customWidth="1"/>
    <col min="3058" max="3058" width="10" style="268" customWidth="1"/>
    <col min="3059" max="3059" width="10.85546875" style="268" customWidth="1"/>
    <col min="3060" max="3060" width="9.85546875" style="268" customWidth="1"/>
    <col min="3061" max="3061" width="10.140625" style="268" customWidth="1"/>
    <col min="3062" max="3062" width="9.5703125" style="268" customWidth="1"/>
    <col min="3063" max="3063" width="10.42578125" style="268" customWidth="1"/>
    <col min="3064" max="3302" width="9.140625" style="268"/>
    <col min="3303" max="3303" width="20.5703125" style="268" customWidth="1"/>
    <col min="3304" max="3304" width="11.140625" style="268" bestFit="1" customWidth="1"/>
    <col min="3305" max="3307" width="11.28515625" style="268" bestFit="1" customWidth="1"/>
    <col min="3308" max="3308" width="10.5703125" style="268" customWidth="1"/>
    <col min="3309" max="3309" width="11.28515625" style="268" bestFit="1" customWidth="1"/>
    <col min="3310" max="3310" width="12.5703125" style="268" customWidth="1"/>
    <col min="3311" max="3311" width="11" style="268" customWidth="1"/>
    <col min="3312" max="3312" width="6.28515625" style="268" bestFit="1" customWidth="1"/>
    <col min="3313" max="3313" width="25.5703125" style="268" customWidth="1"/>
    <col min="3314" max="3314" width="10" style="268" customWidth="1"/>
    <col min="3315" max="3315" width="10.85546875" style="268" customWidth="1"/>
    <col min="3316" max="3316" width="9.85546875" style="268" customWidth="1"/>
    <col min="3317" max="3317" width="10.140625" style="268" customWidth="1"/>
    <col min="3318" max="3318" width="9.5703125" style="268" customWidth="1"/>
    <col min="3319" max="3319" width="10.42578125" style="268" customWidth="1"/>
    <col min="3320" max="3558" width="9.140625" style="268"/>
    <col min="3559" max="3559" width="20.5703125" style="268" customWidth="1"/>
    <col min="3560" max="3560" width="11.140625" style="268" bestFit="1" customWidth="1"/>
    <col min="3561" max="3563" width="11.28515625" style="268" bestFit="1" customWidth="1"/>
    <col min="3564" max="3564" width="10.5703125" style="268" customWidth="1"/>
    <col min="3565" max="3565" width="11.28515625" style="268" bestFit="1" customWidth="1"/>
    <col min="3566" max="3566" width="12.5703125" style="268" customWidth="1"/>
    <col min="3567" max="3567" width="11" style="268" customWidth="1"/>
    <col min="3568" max="3568" width="6.28515625" style="268" bestFit="1" customWidth="1"/>
    <col min="3569" max="3569" width="25.5703125" style="268" customWidth="1"/>
    <col min="3570" max="3570" width="10" style="268" customWidth="1"/>
    <col min="3571" max="3571" width="10.85546875" style="268" customWidth="1"/>
    <col min="3572" max="3572" width="9.85546875" style="268" customWidth="1"/>
    <col min="3573" max="3573" width="10.140625" style="268" customWidth="1"/>
    <col min="3574" max="3574" width="9.5703125" style="268" customWidth="1"/>
    <col min="3575" max="3575" width="10.42578125" style="268" customWidth="1"/>
    <col min="3576" max="3814" width="9.140625" style="268"/>
    <col min="3815" max="3815" width="20.5703125" style="268" customWidth="1"/>
    <col min="3816" max="3816" width="11.140625" style="268" bestFit="1" customWidth="1"/>
    <col min="3817" max="3819" width="11.28515625" style="268" bestFit="1" customWidth="1"/>
    <col min="3820" max="3820" width="10.5703125" style="268" customWidth="1"/>
    <col min="3821" max="3821" width="11.28515625" style="268" bestFit="1" customWidth="1"/>
    <col min="3822" max="3822" width="12.5703125" style="268" customWidth="1"/>
    <col min="3823" max="3823" width="11" style="268" customWidth="1"/>
    <col min="3824" max="3824" width="6.28515625" style="268" bestFit="1" customWidth="1"/>
    <col min="3825" max="3825" width="25.5703125" style="268" customWidth="1"/>
    <col min="3826" max="3826" width="10" style="268" customWidth="1"/>
    <col min="3827" max="3827" width="10.85546875" style="268" customWidth="1"/>
    <col min="3828" max="3828" width="9.85546875" style="268" customWidth="1"/>
    <col min="3829" max="3829" width="10.140625" style="268" customWidth="1"/>
    <col min="3830" max="3830" width="9.5703125" style="268" customWidth="1"/>
    <col min="3831" max="3831" width="10.42578125" style="268" customWidth="1"/>
    <col min="3832" max="4070" width="9.140625" style="268"/>
    <col min="4071" max="4071" width="20.5703125" style="268" customWidth="1"/>
    <col min="4072" max="4072" width="11.140625" style="268" bestFit="1" customWidth="1"/>
    <col min="4073" max="4075" width="11.28515625" style="268" bestFit="1" customWidth="1"/>
    <col min="4076" max="4076" width="10.5703125" style="268" customWidth="1"/>
    <col min="4077" max="4077" width="11.28515625" style="268" bestFit="1" customWidth="1"/>
    <col min="4078" max="4078" width="12.5703125" style="268" customWidth="1"/>
    <col min="4079" max="4079" width="11" style="268" customWidth="1"/>
    <col min="4080" max="4080" width="6.28515625" style="268" bestFit="1" customWidth="1"/>
    <col min="4081" max="4081" width="25.5703125" style="268" customWidth="1"/>
    <col min="4082" max="4082" width="10" style="268" customWidth="1"/>
    <col min="4083" max="4083" width="10.85546875" style="268" customWidth="1"/>
    <col min="4084" max="4084" width="9.85546875" style="268" customWidth="1"/>
    <col min="4085" max="4085" width="10.140625" style="268" customWidth="1"/>
    <col min="4086" max="4086" width="9.5703125" style="268" customWidth="1"/>
    <col min="4087" max="4087" width="10.42578125" style="268" customWidth="1"/>
    <col min="4088" max="4326" width="9.140625" style="268"/>
    <col min="4327" max="4327" width="20.5703125" style="268" customWidth="1"/>
    <col min="4328" max="4328" width="11.140625" style="268" bestFit="1" customWidth="1"/>
    <col min="4329" max="4331" width="11.28515625" style="268" bestFit="1" customWidth="1"/>
    <col min="4332" max="4332" width="10.5703125" style="268" customWidth="1"/>
    <col min="4333" max="4333" width="11.28515625" style="268" bestFit="1" customWidth="1"/>
    <col min="4334" max="4334" width="12.5703125" style="268" customWidth="1"/>
    <col min="4335" max="4335" width="11" style="268" customWidth="1"/>
    <col min="4336" max="4336" width="6.28515625" style="268" bestFit="1" customWidth="1"/>
    <col min="4337" max="4337" width="25.5703125" style="268" customWidth="1"/>
    <col min="4338" max="4338" width="10" style="268" customWidth="1"/>
    <col min="4339" max="4339" width="10.85546875" style="268" customWidth="1"/>
    <col min="4340" max="4340" width="9.85546875" style="268" customWidth="1"/>
    <col min="4341" max="4341" width="10.140625" style="268" customWidth="1"/>
    <col min="4342" max="4342" width="9.5703125" style="268" customWidth="1"/>
    <col min="4343" max="4343" width="10.42578125" style="268" customWidth="1"/>
    <col min="4344" max="4582" width="9.140625" style="268"/>
    <col min="4583" max="4583" width="20.5703125" style="268" customWidth="1"/>
    <col min="4584" max="4584" width="11.140625" style="268" bestFit="1" customWidth="1"/>
    <col min="4585" max="4587" width="11.28515625" style="268" bestFit="1" customWidth="1"/>
    <col min="4588" max="4588" width="10.5703125" style="268" customWidth="1"/>
    <col min="4589" max="4589" width="11.28515625" style="268" bestFit="1" customWidth="1"/>
    <col min="4590" max="4590" width="12.5703125" style="268" customWidth="1"/>
    <col min="4591" max="4591" width="11" style="268" customWidth="1"/>
    <col min="4592" max="4592" width="6.28515625" style="268" bestFit="1" customWidth="1"/>
    <col min="4593" max="4593" width="25.5703125" style="268" customWidth="1"/>
    <col min="4594" max="4594" width="10" style="268" customWidth="1"/>
    <col min="4595" max="4595" width="10.85546875" style="268" customWidth="1"/>
    <col min="4596" max="4596" width="9.85546875" style="268" customWidth="1"/>
    <col min="4597" max="4597" width="10.140625" style="268" customWidth="1"/>
    <col min="4598" max="4598" width="9.5703125" style="268" customWidth="1"/>
    <col min="4599" max="4599" width="10.42578125" style="268" customWidth="1"/>
    <col min="4600" max="4838" width="9.140625" style="268"/>
    <col min="4839" max="4839" width="20.5703125" style="268" customWidth="1"/>
    <col min="4840" max="4840" width="11.140625" style="268" bestFit="1" customWidth="1"/>
    <col min="4841" max="4843" width="11.28515625" style="268" bestFit="1" customWidth="1"/>
    <col min="4844" max="4844" width="10.5703125" style="268" customWidth="1"/>
    <col min="4845" max="4845" width="11.28515625" style="268" bestFit="1" customWidth="1"/>
    <col min="4846" max="4846" width="12.5703125" style="268" customWidth="1"/>
    <col min="4847" max="4847" width="11" style="268" customWidth="1"/>
    <col min="4848" max="4848" width="6.28515625" style="268" bestFit="1" customWidth="1"/>
    <col min="4849" max="4849" width="25.5703125" style="268" customWidth="1"/>
    <col min="4850" max="4850" width="10" style="268" customWidth="1"/>
    <col min="4851" max="4851" width="10.85546875" style="268" customWidth="1"/>
    <col min="4852" max="4852" width="9.85546875" style="268" customWidth="1"/>
    <col min="4853" max="4853" width="10.140625" style="268" customWidth="1"/>
    <col min="4854" max="4854" width="9.5703125" style="268" customWidth="1"/>
    <col min="4855" max="4855" width="10.42578125" style="268" customWidth="1"/>
    <col min="4856" max="5094" width="9.140625" style="268"/>
    <col min="5095" max="5095" width="20.5703125" style="268" customWidth="1"/>
    <col min="5096" max="5096" width="11.140625" style="268" bestFit="1" customWidth="1"/>
    <col min="5097" max="5099" width="11.28515625" style="268" bestFit="1" customWidth="1"/>
    <col min="5100" max="5100" width="10.5703125" style="268" customWidth="1"/>
    <col min="5101" max="5101" width="11.28515625" style="268" bestFit="1" customWidth="1"/>
    <col min="5102" max="5102" width="12.5703125" style="268" customWidth="1"/>
    <col min="5103" max="5103" width="11" style="268" customWidth="1"/>
    <col min="5104" max="5104" width="6.28515625" style="268" bestFit="1" customWidth="1"/>
    <col min="5105" max="5105" width="25.5703125" style="268" customWidth="1"/>
    <col min="5106" max="5106" width="10" style="268" customWidth="1"/>
    <col min="5107" max="5107" width="10.85546875" style="268" customWidth="1"/>
    <col min="5108" max="5108" width="9.85546875" style="268" customWidth="1"/>
    <col min="5109" max="5109" width="10.140625" style="268" customWidth="1"/>
    <col min="5110" max="5110" width="9.5703125" style="268" customWidth="1"/>
    <col min="5111" max="5111" width="10.42578125" style="268" customWidth="1"/>
    <col min="5112" max="5350" width="9.140625" style="268"/>
    <col min="5351" max="5351" width="20.5703125" style="268" customWidth="1"/>
    <col min="5352" max="5352" width="11.140625" style="268" bestFit="1" customWidth="1"/>
    <col min="5353" max="5355" width="11.28515625" style="268" bestFit="1" customWidth="1"/>
    <col min="5356" max="5356" width="10.5703125" style="268" customWidth="1"/>
    <col min="5357" max="5357" width="11.28515625" style="268" bestFit="1" customWidth="1"/>
    <col min="5358" max="5358" width="12.5703125" style="268" customWidth="1"/>
    <col min="5359" max="5359" width="11" style="268" customWidth="1"/>
    <col min="5360" max="5360" width="6.28515625" style="268" bestFit="1" customWidth="1"/>
    <col min="5361" max="5361" width="25.5703125" style="268" customWidth="1"/>
    <col min="5362" max="5362" width="10" style="268" customWidth="1"/>
    <col min="5363" max="5363" width="10.85546875" style="268" customWidth="1"/>
    <col min="5364" max="5364" width="9.85546875" style="268" customWidth="1"/>
    <col min="5365" max="5365" width="10.140625" style="268" customWidth="1"/>
    <col min="5366" max="5366" width="9.5703125" style="268" customWidth="1"/>
    <col min="5367" max="5367" width="10.42578125" style="268" customWidth="1"/>
    <col min="5368" max="5606" width="9.140625" style="268"/>
    <col min="5607" max="5607" width="20.5703125" style="268" customWidth="1"/>
    <col min="5608" max="5608" width="11.140625" style="268" bestFit="1" customWidth="1"/>
    <col min="5609" max="5611" width="11.28515625" style="268" bestFit="1" customWidth="1"/>
    <col min="5612" max="5612" width="10.5703125" style="268" customWidth="1"/>
    <col min="5613" max="5613" width="11.28515625" style="268" bestFit="1" customWidth="1"/>
    <col min="5614" max="5614" width="12.5703125" style="268" customWidth="1"/>
    <col min="5615" max="5615" width="11" style="268" customWidth="1"/>
    <col min="5616" max="5616" width="6.28515625" style="268" bestFit="1" customWidth="1"/>
    <col min="5617" max="5617" width="25.5703125" style="268" customWidth="1"/>
    <col min="5618" max="5618" width="10" style="268" customWidth="1"/>
    <col min="5619" max="5619" width="10.85546875" style="268" customWidth="1"/>
    <col min="5620" max="5620" width="9.85546875" style="268" customWidth="1"/>
    <col min="5621" max="5621" width="10.140625" style="268" customWidth="1"/>
    <col min="5622" max="5622" width="9.5703125" style="268" customWidth="1"/>
    <col min="5623" max="5623" width="10.42578125" style="268" customWidth="1"/>
    <col min="5624" max="5862" width="9.140625" style="268"/>
    <col min="5863" max="5863" width="20.5703125" style="268" customWidth="1"/>
    <col min="5864" max="5864" width="11.140625" style="268" bestFit="1" customWidth="1"/>
    <col min="5865" max="5867" width="11.28515625" style="268" bestFit="1" customWidth="1"/>
    <col min="5868" max="5868" width="10.5703125" style="268" customWidth="1"/>
    <col min="5869" max="5869" width="11.28515625" style="268" bestFit="1" customWidth="1"/>
    <col min="5870" max="5870" width="12.5703125" style="268" customWidth="1"/>
    <col min="5871" max="5871" width="11" style="268" customWidth="1"/>
    <col min="5872" max="5872" width="6.28515625" style="268" bestFit="1" customWidth="1"/>
    <col min="5873" max="5873" width="25.5703125" style="268" customWidth="1"/>
    <col min="5874" max="5874" width="10" style="268" customWidth="1"/>
    <col min="5875" max="5875" width="10.85546875" style="268" customWidth="1"/>
    <col min="5876" max="5876" width="9.85546875" style="268" customWidth="1"/>
    <col min="5877" max="5877" width="10.140625" style="268" customWidth="1"/>
    <col min="5878" max="5878" width="9.5703125" style="268" customWidth="1"/>
    <col min="5879" max="5879" width="10.42578125" style="268" customWidth="1"/>
    <col min="5880" max="6118" width="9.140625" style="268"/>
    <col min="6119" max="6119" width="20.5703125" style="268" customWidth="1"/>
    <col min="6120" max="6120" width="11.140625" style="268" bestFit="1" customWidth="1"/>
    <col min="6121" max="6123" width="11.28515625" style="268" bestFit="1" customWidth="1"/>
    <col min="6124" max="6124" width="10.5703125" style="268" customWidth="1"/>
    <col min="6125" max="6125" width="11.28515625" style="268" bestFit="1" customWidth="1"/>
    <col min="6126" max="6126" width="12.5703125" style="268" customWidth="1"/>
    <col min="6127" max="6127" width="11" style="268" customWidth="1"/>
    <col min="6128" max="6128" width="6.28515625" style="268" bestFit="1" customWidth="1"/>
    <col min="6129" max="6129" width="25.5703125" style="268" customWidth="1"/>
    <col min="6130" max="6130" width="10" style="268" customWidth="1"/>
    <col min="6131" max="6131" width="10.85546875" style="268" customWidth="1"/>
    <col min="6132" max="6132" width="9.85546875" style="268" customWidth="1"/>
    <col min="6133" max="6133" width="10.140625" style="268" customWidth="1"/>
    <col min="6134" max="6134" width="9.5703125" style="268" customWidth="1"/>
    <col min="6135" max="6135" width="10.42578125" style="268" customWidth="1"/>
    <col min="6136" max="6374" width="9.140625" style="268"/>
    <col min="6375" max="6375" width="20.5703125" style="268" customWidth="1"/>
    <col min="6376" max="6376" width="11.140625" style="268" bestFit="1" customWidth="1"/>
    <col min="6377" max="6379" width="11.28515625" style="268" bestFit="1" customWidth="1"/>
    <col min="6380" max="6380" width="10.5703125" style="268" customWidth="1"/>
    <col min="6381" max="6381" width="11.28515625" style="268" bestFit="1" customWidth="1"/>
    <col min="6382" max="6382" width="12.5703125" style="268" customWidth="1"/>
    <col min="6383" max="6383" width="11" style="268" customWidth="1"/>
    <col min="6384" max="6384" width="6.28515625" style="268" bestFit="1" customWidth="1"/>
    <col min="6385" max="6385" width="25.5703125" style="268" customWidth="1"/>
    <col min="6386" max="6386" width="10" style="268" customWidth="1"/>
    <col min="6387" max="6387" width="10.85546875" style="268" customWidth="1"/>
    <col min="6388" max="6388" width="9.85546875" style="268" customWidth="1"/>
    <col min="6389" max="6389" width="10.140625" style="268" customWidth="1"/>
    <col min="6390" max="6390" width="9.5703125" style="268" customWidth="1"/>
    <col min="6391" max="6391" width="10.42578125" style="268" customWidth="1"/>
    <col min="6392" max="6630" width="9.140625" style="268"/>
    <col min="6631" max="6631" width="20.5703125" style="268" customWidth="1"/>
    <col min="6632" max="6632" width="11.140625" style="268" bestFit="1" customWidth="1"/>
    <col min="6633" max="6635" width="11.28515625" style="268" bestFit="1" customWidth="1"/>
    <col min="6636" max="6636" width="10.5703125" style="268" customWidth="1"/>
    <col min="6637" max="6637" width="11.28515625" style="268" bestFit="1" customWidth="1"/>
    <col min="6638" max="6638" width="12.5703125" style="268" customWidth="1"/>
    <col min="6639" max="6639" width="11" style="268" customWidth="1"/>
    <col min="6640" max="6640" width="6.28515625" style="268" bestFit="1" customWidth="1"/>
    <col min="6641" max="6641" width="25.5703125" style="268" customWidth="1"/>
    <col min="6642" max="6642" width="10" style="268" customWidth="1"/>
    <col min="6643" max="6643" width="10.85546875" style="268" customWidth="1"/>
    <col min="6644" max="6644" width="9.85546875" style="268" customWidth="1"/>
    <col min="6645" max="6645" width="10.140625" style="268" customWidth="1"/>
    <col min="6646" max="6646" width="9.5703125" style="268" customWidth="1"/>
    <col min="6647" max="6647" width="10.42578125" style="268" customWidth="1"/>
    <col min="6648" max="6886" width="9.140625" style="268"/>
    <col min="6887" max="6887" width="20.5703125" style="268" customWidth="1"/>
    <col min="6888" max="6888" width="11.140625" style="268" bestFit="1" customWidth="1"/>
    <col min="6889" max="6891" width="11.28515625" style="268" bestFit="1" customWidth="1"/>
    <col min="6892" max="6892" width="10.5703125" style="268" customWidth="1"/>
    <col min="6893" max="6893" width="11.28515625" style="268" bestFit="1" customWidth="1"/>
    <col min="6894" max="6894" width="12.5703125" style="268" customWidth="1"/>
    <col min="6895" max="6895" width="11" style="268" customWidth="1"/>
    <col min="6896" max="6896" width="6.28515625" style="268" bestFit="1" customWidth="1"/>
    <col min="6897" max="6897" width="25.5703125" style="268" customWidth="1"/>
    <col min="6898" max="6898" width="10" style="268" customWidth="1"/>
    <col min="6899" max="6899" width="10.85546875" style="268" customWidth="1"/>
    <col min="6900" max="6900" width="9.85546875" style="268" customWidth="1"/>
    <col min="6901" max="6901" width="10.140625" style="268" customWidth="1"/>
    <col min="6902" max="6902" width="9.5703125" style="268" customWidth="1"/>
    <col min="6903" max="6903" width="10.42578125" style="268" customWidth="1"/>
    <col min="6904" max="7142" width="9.140625" style="268"/>
    <col min="7143" max="7143" width="20.5703125" style="268" customWidth="1"/>
    <col min="7144" max="7144" width="11.140625" style="268" bestFit="1" customWidth="1"/>
    <col min="7145" max="7147" width="11.28515625" style="268" bestFit="1" customWidth="1"/>
    <col min="7148" max="7148" width="10.5703125" style="268" customWidth="1"/>
    <col min="7149" max="7149" width="11.28515625" style="268" bestFit="1" customWidth="1"/>
    <col min="7150" max="7150" width="12.5703125" style="268" customWidth="1"/>
    <col min="7151" max="7151" width="11" style="268" customWidth="1"/>
    <col min="7152" max="7152" width="6.28515625" style="268" bestFit="1" customWidth="1"/>
    <col min="7153" max="7153" width="25.5703125" style="268" customWidth="1"/>
    <col min="7154" max="7154" width="10" style="268" customWidth="1"/>
    <col min="7155" max="7155" width="10.85546875" style="268" customWidth="1"/>
    <col min="7156" max="7156" width="9.85546875" style="268" customWidth="1"/>
    <col min="7157" max="7157" width="10.140625" style="268" customWidth="1"/>
    <col min="7158" max="7158" width="9.5703125" style="268" customWidth="1"/>
    <col min="7159" max="7159" width="10.42578125" style="268" customWidth="1"/>
    <col min="7160" max="7398" width="9.140625" style="268"/>
    <col min="7399" max="7399" width="20.5703125" style="268" customWidth="1"/>
    <col min="7400" max="7400" width="11.140625" style="268" bestFit="1" customWidth="1"/>
    <col min="7401" max="7403" width="11.28515625" style="268" bestFit="1" customWidth="1"/>
    <col min="7404" max="7404" width="10.5703125" style="268" customWidth="1"/>
    <col min="7405" max="7405" width="11.28515625" style="268" bestFit="1" customWidth="1"/>
    <col min="7406" max="7406" width="12.5703125" style="268" customWidth="1"/>
    <col min="7407" max="7407" width="11" style="268" customWidth="1"/>
    <col min="7408" max="7408" width="6.28515625" style="268" bestFit="1" customWidth="1"/>
    <col min="7409" max="7409" width="25.5703125" style="268" customWidth="1"/>
    <col min="7410" max="7410" width="10" style="268" customWidth="1"/>
    <col min="7411" max="7411" width="10.85546875" style="268" customWidth="1"/>
    <col min="7412" max="7412" width="9.85546875" style="268" customWidth="1"/>
    <col min="7413" max="7413" width="10.140625" style="268" customWidth="1"/>
    <col min="7414" max="7414" width="9.5703125" style="268" customWidth="1"/>
    <col min="7415" max="7415" width="10.42578125" style="268" customWidth="1"/>
    <col min="7416" max="7654" width="9.140625" style="268"/>
    <col min="7655" max="7655" width="20.5703125" style="268" customWidth="1"/>
    <col min="7656" max="7656" width="11.140625" style="268" bestFit="1" customWidth="1"/>
    <col min="7657" max="7659" width="11.28515625" style="268" bestFit="1" customWidth="1"/>
    <col min="7660" max="7660" width="10.5703125" style="268" customWidth="1"/>
    <col min="7661" max="7661" width="11.28515625" style="268" bestFit="1" customWidth="1"/>
    <col min="7662" max="7662" width="12.5703125" style="268" customWidth="1"/>
    <col min="7663" max="7663" width="11" style="268" customWidth="1"/>
    <col min="7664" max="7664" width="6.28515625" style="268" bestFit="1" customWidth="1"/>
    <col min="7665" max="7665" width="25.5703125" style="268" customWidth="1"/>
    <col min="7666" max="7666" width="10" style="268" customWidth="1"/>
    <col min="7667" max="7667" width="10.85546875" style="268" customWidth="1"/>
    <col min="7668" max="7668" width="9.85546875" style="268" customWidth="1"/>
    <col min="7669" max="7669" width="10.140625" style="268" customWidth="1"/>
    <col min="7670" max="7670" width="9.5703125" style="268" customWidth="1"/>
    <col min="7671" max="7671" width="10.42578125" style="268" customWidth="1"/>
    <col min="7672" max="7910" width="9.140625" style="268"/>
    <col min="7911" max="7911" width="20.5703125" style="268" customWidth="1"/>
    <col min="7912" max="7912" width="11.140625" style="268" bestFit="1" customWidth="1"/>
    <col min="7913" max="7915" width="11.28515625" style="268" bestFit="1" customWidth="1"/>
    <col min="7916" max="7916" width="10.5703125" style="268" customWidth="1"/>
    <col min="7917" max="7917" width="11.28515625" style="268" bestFit="1" customWidth="1"/>
    <col min="7918" max="7918" width="12.5703125" style="268" customWidth="1"/>
    <col min="7919" max="7919" width="11" style="268" customWidth="1"/>
    <col min="7920" max="7920" width="6.28515625" style="268" bestFit="1" customWidth="1"/>
    <col min="7921" max="7921" width="25.5703125" style="268" customWidth="1"/>
    <col min="7922" max="7922" width="10" style="268" customWidth="1"/>
    <col min="7923" max="7923" width="10.85546875" style="268" customWidth="1"/>
    <col min="7924" max="7924" width="9.85546875" style="268" customWidth="1"/>
    <col min="7925" max="7925" width="10.140625" style="268" customWidth="1"/>
    <col min="7926" max="7926" width="9.5703125" style="268" customWidth="1"/>
    <col min="7927" max="7927" width="10.42578125" style="268" customWidth="1"/>
    <col min="7928" max="8166" width="9.140625" style="268"/>
    <col min="8167" max="8167" width="20.5703125" style="268" customWidth="1"/>
    <col min="8168" max="8168" width="11.140625" style="268" bestFit="1" customWidth="1"/>
    <col min="8169" max="8171" width="11.28515625" style="268" bestFit="1" customWidth="1"/>
    <col min="8172" max="8172" width="10.5703125" style="268" customWidth="1"/>
    <col min="8173" max="8173" width="11.28515625" style="268" bestFit="1" customWidth="1"/>
    <col min="8174" max="8174" width="12.5703125" style="268" customWidth="1"/>
    <col min="8175" max="8175" width="11" style="268" customWidth="1"/>
    <col min="8176" max="8176" width="6.28515625" style="268" bestFit="1" customWidth="1"/>
    <col min="8177" max="8177" width="25.5703125" style="268" customWidth="1"/>
    <col min="8178" max="8178" width="10" style="268" customWidth="1"/>
    <col min="8179" max="8179" width="10.85546875" style="268" customWidth="1"/>
    <col min="8180" max="8180" width="9.85546875" style="268" customWidth="1"/>
    <col min="8181" max="8181" width="10.140625" style="268" customWidth="1"/>
    <col min="8182" max="8182" width="9.5703125" style="268" customWidth="1"/>
    <col min="8183" max="8183" width="10.42578125" style="268" customWidth="1"/>
    <col min="8184" max="8422" width="9.140625" style="268"/>
    <col min="8423" max="8423" width="20.5703125" style="268" customWidth="1"/>
    <col min="8424" max="8424" width="11.140625" style="268" bestFit="1" customWidth="1"/>
    <col min="8425" max="8427" width="11.28515625" style="268" bestFit="1" customWidth="1"/>
    <col min="8428" max="8428" width="10.5703125" style="268" customWidth="1"/>
    <col min="8429" max="8429" width="11.28515625" style="268" bestFit="1" customWidth="1"/>
    <col min="8430" max="8430" width="12.5703125" style="268" customWidth="1"/>
    <col min="8431" max="8431" width="11" style="268" customWidth="1"/>
    <col min="8432" max="8432" width="6.28515625" style="268" bestFit="1" customWidth="1"/>
    <col min="8433" max="8433" width="25.5703125" style="268" customWidth="1"/>
    <col min="8434" max="8434" width="10" style="268" customWidth="1"/>
    <col min="8435" max="8435" width="10.85546875" style="268" customWidth="1"/>
    <col min="8436" max="8436" width="9.85546875" style="268" customWidth="1"/>
    <col min="8437" max="8437" width="10.140625" style="268" customWidth="1"/>
    <col min="8438" max="8438" width="9.5703125" style="268" customWidth="1"/>
    <col min="8439" max="8439" width="10.42578125" style="268" customWidth="1"/>
    <col min="8440" max="8678" width="9.140625" style="268"/>
    <col min="8679" max="8679" width="20.5703125" style="268" customWidth="1"/>
    <col min="8680" max="8680" width="11.140625" style="268" bestFit="1" customWidth="1"/>
    <col min="8681" max="8683" width="11.28515625" style="268" bestFit="1" customWidth="1"/>
    <col min="8684" max="8684" width="10.5703125" style="268" customWidth="1"/>
    <col min="8685" max="8685" width="11.28515625" style="268" bestFit="1" customWidth="1"/>
    <col min="8686" max="8686" width="12.5703125" style="268" customWidth="1"/>
    <col min="8687" max="8687" width="11" style="268" customWidth="1"/>
    <col min="8688" max="8688" width="6.28515625" style="268" bestFit="1" customWidth="1"/>
    <col min="8689" max="8689" width="25.5703125" style="268" customWidth="1"/>
    <col min="8690" max="8690" width="10" style="268" customWidth="1"/>
    <col min="8691" max="8691" width="10.85546875" style="268" customWidth="1"/>
    <col min="8692" max="8692" width="9.85546875" style="268" customWidth="1"/>
    <col min="8693" max="8693" width="10.140625" style="268" customWidth="1"/>
    <col min="8694" max="8694" width="9.5703125" style="268" customWidth="1"/>
    <col min="8695" max="8695" width="10.42578125" style="268" customWidth="1"/>
    <col min="8696" max="8934" width="9.140625" style="268"/>
    <col min="8935" max="8935" width="20.5703125" style="268" customWidth="1"/>
    <col min="8936" max="8936" width="11.140625" style="268" bestFit="1" customWidth="1"/>
    <col min="8937" max="8939" width="11.28515625" style="268" bestFit="1" customWidth="1"/>
    <col min="8940" max="8940" width="10.5703125" style="268" customWidth="1"/>
    <col min="8941" max="8941" width="11.28515625" style="268" bestFit="1" customWidth="1"/>
    <col min="8942" max="8942" width="12.5703125" style="268" customWidth="1"/>
    <col min="8943" max="8943" width="11" style="268" customWidth="1"/>
    <col min="8944" max="8944" width="6.28515625" style="268" bestFit="1" customWidth="1"/>
    <col min="8945" max="8945" width="25.5703125" style="268" customWidth="1"/>
    <col min="8946" max="8946" width="10" style="268" customWidth="1"/>
    <col min="8947" max="8947" width="10.85546875" style="268" customWidth="1"/>
    <col min="8948" max="8948" width="9.85546875" style="268" customWidth="1"/>
    <col min="8949" max="8949" width="10.140625" style="268" customWidth="1"/>
    <col min="8950" max="8950" width="9.5703125" style="268" customWidth="1"/>
    <col min="8951" max="8951" width="10.42578125" style="268" customWidth="1"/>
    <col min="8952" max="9190" width="9.140625" style="268"/>
    <col min="9191" max="9191" width="20.5703125" style="268" customWidth="1"/>
    <col min="9192" max="9192" width="11.140625" style="268" bestFit="1" customWidth="1"/>
    <col min="9193" max="9195" width="11.28515625" style="268" bestFit="1" customWidth="1"/>
    <col min="9196" max="9196" width="10.5703125" style="268" customWidth="1"/>
    <col min="9197" max="9197" width="11.28515625" style="268" bestFit="1" customWidth="1"/>
    <col min="9198" max="9198" width="12.5703125" style="268" customWidth="1"/>
    <col min="9199" max="9199" width="11" style="268" customWidth="1"/>
    <col min="9200" max="9200" width="6.28515625" style="268" bestFit="1" customWidth="1"/>
    <col min="9201" max="9201" width="25.5703125" style="268" customWidth="1"/>
    <col min="9202" max="9202" width="10" style="268" customWidth="1"/>
    <col min="9203" max="9203" width="10.85546875" style="268" customWidth="1"/>
    <col min="9204" max="9204" width="9.85546875" style="268" customWidth="1"/>
    <col min="9205" max="9205" width="10.140625" style="268" customWidth="1"/>
    <col min="9206" max="9206" width="9.5703125" style="268" customWidth="1"/>
    <col min="9207" max="9207" width="10.42578125" style="268" customWidth="1"/>
    <col min="9208" max="9446" width="9.140625" style="268"/>
    <col min="9447" max="9447" width="20.5703125" style="268" customWidth="1"/>
    <col min="9448" max="9448" width="11.140625" style="268" bestFit="1" customWidth="1"/>
    <col min="9449" max="9451" width="11.28515625" style="268" bestFit="1" customWidth="1"/>
    <col min="9452" max="9452" width="10.5703125" style="268" customWidth="1"/>
    <col min="9453" max="9453" width="11.28515625" style="268" bestFit="1" customWidth="1"/>
    <col min="9454" max="9454" width="12.5703125" style="268" customWidth="1"/>
    <col min="9455" max="9455" width="11" style="268" customWidth="1"/>
    <col min="9456" max="9456" width="6.28515625" style="268" bestFit="1" customWidth="1"/>
    <col min="9457" max="9457" width="25.5703125" style="268" customWidth="1"/>
    <col min="9458" max="9458" width="10" style="268" customWidth="1"/>
    <col min="9459" max="9459" width="10.85546875" style="268" customWidth="1"/>
    <col min="9460" max="9460" width="9.85546875" style="268" customWidth="1"/>
    <col min="9461" max="9461" width="10.140625" style="268" customWidth="1"/>
    <col min="9462" max="9462" width="9.5703125" style="268" customWidth="1"/>
    <col min="9463" max="9463" width="10.42578125" style="268" customWidth="1"/>
    <col min="9464" max="9702" width="9.140625" style="268"/>
    <col min="9703" max="9703" width="20.5703125" style="268" customWidth="1"/>
    <col min="9704" max="9704" width="11.140625" style="268" bestFit="1" customWidth="1"/>
    <col min="9705" max="9707" width="11.28515625" style="268" bestFit="1" customWidth="1"/>
    <col min="9708" max="9708" width="10.5703125" style="268" customWidth="1"/>
    <col min="9709" max="9709" width="11.28515625" style="268" bestFit="1" customWidth="1"/>
    <col min="9710" max="9710" width="12.5703125" style="268" customWidth="1"/>
    <col min="9711" max="9711" width="11" style="268" customWidth="1"/>
    <col min="9712" max="9712" width="6.28515625" style="268" bestFit="1" customWidth="1"/>
    <col min="9713" max="9713" width="25.5703125" style="268" customWidth="1"/>
    <col min="9714" max="9714" width="10" style="268" customWidth="1"/>
    <col min="9715" max="9715" width="10.85546875" style="268" customWidth="1"/>
    <col min="9716" max="9716" width="9.85546875" style="268" customWidth="1"/>
    <col min="9717" max="9717" width="10.140625" style="268" customWidth="1"/>
    <col min="9718" max="9718" width="9.5703125" style="268" customWidth="1"/>
    <col min="9719" max="9719" width="10.42578125" style="268" customWidth="1"/>
    <col min="9720" max="9958" width="9.140625" style="268"/>
    <col min="9959" max="9959" width="20.5703125" style="268" customWidth="1"/>
    <col min="9960" max="9960" width="11.140625" style="268" bestFit="1" customWidth="1"/>
    <col min="9961" max="9963" width="11.28515625" style="268" bestFit="1" customWidth="1"/>
    <col min="9964" max="9964" width="10.5703125" style="268" customWidth="1"/>
    <col min="9965" max="9965" width="11.28515625" style="268" bestFit="1" customWidth="1"/>
    <col min="9966" max="9966" width="12.5703125" style="268" customWidth="1"/>
    <col min="9967" max="9967" width="11" style="268" customWidth="1"/>
    <col min="9968" max="9968" width="6.28515625" style="268" bestFit="1" customWidth="1"/>
    <col min="9969" max="9969" width="25.5703125" style="268" customWidth="1"/>
    <col min="9970" max="9970" width="10" style="268" customWidth="1"/>
    <col min="9971" max="9971" width="10.85546875" style="268" customWidth="1"/>
    <col min="9972" max="9972" width="9.85546875" style="268" customWidth="1"/>
    <col min="9973" max="9973" width="10.140625" style="268" customWidth="1"/>
    <col min="9974" max="9974" width="9.5703125" style="268" customWidth="1"/>
    <col min="9975" max="9975" width="10.42578125" style="268" customWidth="1"/>
    <col min="9976" max="10214" width="9.140625" style="268"/>
    <col min="10215" max="10215" width="20.5703125" style="268" customWidth="1"/>
    <col min="10216" max="10216" width="11.140625" style="268" bestFit="1" customWidth="1"/>
    <col min="10217" max="10219" width="11.28515625" style="268" bestFit="1" customWidth="1"/>
    <col min="10220" max="10220" width="10.5703125" style="268" customWidth="1"/>
    <col min="10221" max="10221" width="11.28515625" style="268" bestFit="1" customWidth="1"/>
    <col min="10222" max="10222" width="12.5703125" style="268" customWidth="1"/>
    <col min="10223" max="10223" width="11" style="268" customWidth="1"/>
    <col min="10224" max="10224" width="6.28515625" style="268" bestFit="1" customWidth="1"/>
    <col min="10225" max="10225" width="25.5703125" style="268" customWidth="1"/>
    <col min="10226" max="10226" width="10" style="268" customWidth="1"/>
    <col min="10227" max="10227" width="10.85546875" style="268" customWidth="1"/>
    <col min="10228" max="10228" width="9.85546875" style="268" customWidth="1"/>
    <col min="10229" max="10229" width="10.140625" style="268" customWidth="1"/>
    <col min="10230" max="10230" width="9.5703125" style="268" customWidth="1"/>
    <col min="10231" max="10231" width="10.42578125" style="268" customWidth="1"/>
    <col min="10232" max="10470" width="9.140625" style="268"/>
    <col min="10471" max="10471" width="20.5703125" style="268" customWidth="1"/>
    <col min="10472" max="10472" width="11.140625" style="268" bestFit="1" customWidth="1"/>
    <col min="10473" max="10475" width="11.28515625" style="268" bestFit="1" customWidth="1"/>
    <col min="10476" max="10476" width="10.5703125" style="268" customWidth="1"/>
    <col min="10477" max="10477" width="11.28515625" style="268" bestFit="1" customWidth="1"/>
    <col min="10478" max="10478" width="12.5703125" style="268" customWidth="1"/>
    <col min="10479" max="10479" width="11" style="268" customWidth="1"/>
    <col min="10480" max="10480" width="6.28515625" style="268" bestFit="1" customWidth="1"/>
    <col min="10481" max="10481" width="25.5703125" style="268" customWidth="1"/>
    <col min="10482" max="10482" width="10" style="268" customWidth="1"/>
    <col min="10483" max="10483" width="10.85546875" style="268" customWidth="1"/>
    <col min="10484" max="10484" width="9.85546875" style="268" customWidth="1"/>
    <col min="10485" max="10485" width="10.140625" style="268" customWidth="1"/>
    <col min="10486" max="10486" width="9.5703125" style="268" customWidth="1"/>
    <col min="10487" max="10487" width="10.42578125" style="268" customWidth="1"/>
    <col min="10488" max="10726" width="9.140625" style="268"/>
    <col min="10727" max="10727" width="20.5703125" style="268" customWidth="1"/>
    <col min="10728" max="10728" width="11.140625" style="268" bestFit="1" customWidth="1"/>
    <col min="10729" max="10731" width="11.28515625" style="268" bestFit="1" customWidth="1"/>
    <col min="10732" max="10732" width="10.5703125" style="268" customWidth="1"/>
    <col min="10733" max="10733" width="11.28515625" style="268" bestFit="1" customWidth="1"/>
    <col min="10734" max="10734" width="12.5703125" style="268" customWidth="1"/>
    <col min="10735" max="10735" width="11" style="268" customWidth="1"/>
    <col min="10736" max="10736" width="6.28515625" style="268" bestFit="1" customWidth="1"/>
    <col min="10737" max="10737" width="25.5703125" style="268" customWidth="1"/>
    <col min="10738" max="10738" width="10" style="268" customWidth="1"/>
    <col min="10739" max="10739" width="10.85546875" style="268" customWidth="1"/>
    <col min="10740" max="10740" width="9.85546875" style="268" customWidth="1"/>
    <col min="10741" max="10741" width="10.140625" style="268" customWidth="1"/>
    <col min="10742" max="10742" width="9.5703125" style="268" customWidth="1"/>
    <col min="10743" max="10743" width="10.42578125" style="268" customWidth="1"/>
    <col min="10744" max="10982" width="9.140625" style="268"/>
    <col min="10983" max="10983" width="20.5703125" style="268" customWidth="1"/>
    <col min="10984" max="10984" width="11.140625" style="268" bestFit="1" customWidth="1"/>
    <col min="10985" max="10987" width="11.28515625" style="268" bestFit="1" customWidth="1"/>
    <col min="10988" max="10988" width="10.5703125" style="268" customWidth="1"/>
    <col min="10989" max="10989" width="11.28515625" style="268" bestFit="1" customWidth="1"/>
    <col min="10990" max="10990" width="12.5703125" style="268" customWidth="1"/>
    <col min="10991" max="10991" width="11" style="268" customWidth="1"/>
    <col min="10992" max="10992" width="6.28515625" style="268" bestFit="1" customWidth="1"/>
    <col min="10993" max="10993" width="25.5703125" style="268" customWidth="1"/>
    <col min="10994" max="10994" width="10" style="268" customWidth="1"/>
    <col min="10995" max="10995" width="10.85546875" style="268" customWidth="1"/>
    <col min="10996" max="10996" width="9.85546875" style="268" customWidth="1"/>
    <col min="10997" max="10997" width="10.140625" style="268" customWidth="1"/>
    <col min="10998" max="10998" width="9.5703125" style="268" customWidth="1"/>
    <col min="10999" max="10999" width="10.42578125" style="268" customWidth="1"/>
    <col min="11000" max="11238" width="9.140625" style="268"/>
    <col min="11239" max="11239" width="20.5703125" style="268" customWidth="1"/>
    <col min="11240" max="11240" width="11.140625" style="268" bestFit="1" customWidth="1"/>
    <col min="11241" max="11243" width="11.28515625" style="268" bestFit="1" customWidth="1"/>
    <col min="11244" max="11244" width="10.5703125" style="268" customWidth="1"/>
    <col min="11245" max="11245" width="11.28515625" style="268" bestFit="1" customWidth="1"/>
    <col min="11246" max="11246" width="12.5703125" style="268" customWidth="1"/>
    <col min="11247" max="11247" width="11" style="268" customWidth="1"/>
    <col min="11248" max="11248" width="6.28515625" style="268" bestFit="1" customWidth="1"/>
    <col min="11249" max="11249" width="25.5703125" style="268" customWidth="1"/>
    <col min="11250" max="11250" width="10" style="268" customWidth="1"/>
    <col min="11251" max="11251" width="10.85546875" style="268" customWidth="1"/>
    <col min="11252" max="11252" width="9.85546875" style="268" customWidth="1"/>
    <col min="11253" max="11253" width="10.140625" style="268" customWidth="1"/>
    <col min="11254" max="11254" width="9.5703125" style="268" customWidth="1"/>
    <col min="11255" max="11255" width="10.42578125" style="268" customWidth="1"/>
    <col min="11256" max="11494" width="9.140625" style="268"/>
    <col min="11495" max="11495" width="20.5703125" style="268" customWidth="1"/>
    <col min="11496" max="11496" width="11.140625" style="268" bestFit="1" customWidth="1"/>
    <col min="11497" max="11499" width="11.28515625" style="268" bestFit="1" customWidth="1"/>
    <col min="11500" max="11500" width="10.5703125" style="268" customWidth="1"/>
    <col min="11501" max="11501" width="11.28515625" style="268" bestFit="1" customWidth="1"/>
    <col min="11502" max="11502" width="12.5703125" style="268" customWidth="1"/>
    <col min="11503" max="11503" width="11" style="268" customWidth="1"/>
    <col min="11504" max="11504" width="6.28515625" style="268" bestFit="1" customWidth="1"/>
    <col min="11505" max="11505" width="25.5703125" style="268" customWidth="1"/>
    <col min="11506" max="11506" width="10" style="268" customWidth="1"/>
    <col min="11507" max="11507" width="10.85546875" style="268" customWidth="1"/>
    <col min="11508" max="11508" width="9.85546875" style="268" customWidth="1"/>
    <col min="11509" max="11509" width="10.140625" style="268" customWidth="1"/>
    <col min="11510" max="11510" width="9.5703125" style="268" customWidth="1"/>
    <col min="11511" max="11511" width="10.42578125" style="268" customWidth="1"/>
    <col min="11512" max="11750" width="9.140625" style="268"/>
    <col min="11751" max="11751" width="20.5703125" style="268" customWidth="1"/>
    <col min="11752" max="11752" width="11.140625" style="268" bestFit="1" customWidth="1"/>
    <col min="11753" max="11755" width="11.28515625" style="268" bestFit="1" customWidth="1"/>
    <col min="11756" max="11756" width="10.5703125" style="268" customWidth="1"/>
    <col min="11757" max="11757" width="11.28515625" style="268" bestFit="1" customWidth="1"/>
    <col min="11758" max="11758" width="12.5703125" style="268" customWidth="1"/>
    <col min="11759" max="11759" width="11" style="268" customWidth="1"/>
    <col min="11760" max="11760" width="6.28515625" style="268" bestFit="1" customWidth="1"/>
    <col min="11761" max="11761" width="25.5703125" style="268" customWidth="1"/>
    <col min="11762" max="11762" width="10" style="268" customWidth="1"/>
    <col min="11763" max="11763" width="10.85546875" style="268" customWidth="1"/>
    <col min="11764" max="11764" width="9.85546875" style="268" customWidth="1"/>
    <col min="11765" max="11765" width="10.140625" style="268" customWidth="1"/>
    <col min="11766" max="11766" width="9.5703125" style="268" customWidth="1"/>
    <col min="11767" max="11767" width="10.42578125" style="268" customWidth="1"/>
    <col min="11768" max="12006" width="9.140625" style="268"/>
    <col min="12007" max="12007" width="20.5703125" style="268" customWidth="1"/>
    <col min="12008" max="12008" width="11.140625" style="268" bestFit="1" customWidth="1"/>
    <col min="12009" max="12011" width="11.28515625" style="268" bestFit="1" customWidth="1"/>
    <col min="12012" max="12012" width="10.5703125" style="268" customWidth="1"/>
    <col min="12013" max="12013" width="11.28515625" style="268" bestFit="1" customWidth="1"/>
    <col min="12014" max="12014" width="12.5703125" style="268" customWidth="1"/>
    <col min="12015" max="12015" width="11" style="268" customWidth="1"/>
    <col min="12016" max="12016" width="6.28515625" style="268" bestFit="1" customWidth="1"/>
    <col min="12017" max="12017" width="25.5703125" style="268" customWidth="1"/>
    <col min="12018" max="12018" width="10" style="268" customWidth="1"/>
    <col min="12019" max="12019" width="10.85546875" style="268" customWidth="1"/>
    <col min="12020" max="12020" width="9.85546875" style="268" customWidth="1"/>
    <col min="12021" max="12021" width="10.140625" style="268" customWidth="1"/>
    <col min="12022" max="12022" width="9.5703125" style="268" customWidth="1"/>
    <col min="12023" max="12023" width="10.42578125" style="268" customWidth="1"/>
    <col min="12024" max="12262" width="9.140625" style="268"/>
    <col min="12263" max="12263" width="20.5703125" style="268" customWidth="1"/>
    <col min="12264" max="12264" width="11.140625" style="268" bestFit="1" customWidth="1"/>
    <col min="12265" max="12267" width="11.28515625" style="268" bestFit="1" customWidth="1"/>
    <col min="12268" max="12268" width="10.5703125" style="268" customWidth="1"/>
    <col min="12269" max="12269" width="11.28515625" style="268" bestFit="1" customWidth="1"/>
    <col min="12270" max="12270" width="12.5703125" style="268" customWidth="1"/>
    <col min="12271" max="12271" width="11" style="268" customWidth="1"/>
    <col min="12272" max="12272" width="6.28515625" style="268" bestFit="1" customWidth="1"/>
    <col min="12273" max="12273" width="25.5703125" style="268" customWidth="1"/>
    <col min="12274" max="12274" width="10" style="268" customWidth="1"/>
    <col min="12275" max="12275" width="10.85546875" style="268" customWidth="1"/>
    <col min="12276" max="12276" width="9.85546875" style="268" customWidth="1"/>
    <col min="12277" max="12277" width="10.140625" style="268" customWidth="1"/>
    <col min="12278" max="12278" width="9.5703125" style="268" customWidth="1"/>
    <col min="12279" max="12279" width="10.42578125" style="268" customWidth="1"/>
    <col min="12280" max="12518" width="9.140625" style="268"/>
    <col min="12519" max="12519" width="20.5703125" style="268" customWidth="1"/>
    <col min="12520" max="12520" width="11.140625" style="268" bestFit="1" customWidth="1"/>
    <col min="12521" max="12523" width="11.28515625" style="268" bestFit="1" customWidth="1"/>
    <col min="12524" max="12524" width="10.5703125" style="268" customWidth="1"/>
    <col min="12525" max="12525" width="11.28515625" style="268" bestFit="1" customWidth="1"/>
    <col min="12526" max="12526" width="12.5703125" style="268" customWidth="1"/>
    <col min="12527" max="12527" width="11" style="268" customWidth="1"/>
    <col min="12528" max="12528" width="6.28515625" style="268" bestFit="1" customWidth="1"/>
    <col min="12529" max="12529" width="25.5703125" style="268" customWidth="1"/>
    <col min="12530" max="12530" width="10" style="268" customWidth="1"/>
    <col min="12531" max="12531" width="10.85546875" style="268" customWidth="1"/>
    <col min="12532" max="12532" width="9.85546875" style="268" customWidth="1"/>
    <col min="12533" max="12533" width="10.140625" style="268" customWidth="1"/>
    <col min="12534" max="12534" width="9.5703125" style="268" customWidth="1"/>
    <col min="12535" max="12535" width="10.42578125" style="268" customWidth="1"/>
    <col min="12536" max="12774" width="9.140625" style="268"/>
    <col min="12775" max="12775" width="20.5703125" style="268" customWidth="1"/>
    <col min="12776" max="12776" width="11.140625" style="268" bestFit="1" customWidth="1"/>
    <col min="12777" max="12779" width="11.28515625" style="268" bestFit="1" customWidth="1"/>
    <col min="12780" max="12780" width="10.5703125" style="268" customWidth="1"/>
    <col min="12781" max="12781" width="11.28515625" style="268" bestFit="1" customWidth="1"/>
    <col min="12782" max="12782" width="12.5703125" style="268" customWidth="1"/>
    <col min="12783" max="12783" width="11" style="268" customWidth="1"/>
    <col min="12784" max="12784" width="6.28515625" style="268" bestFit="1" customWidth="1"/>
    <col min="12785" max="12785" width="25.5703125" style="268" customWidth="1"/>
    <col min="12786" max="12786" width="10" style="268" customWidth="1"/>
    <col min="12787" max="12787" width="10.85546875" style="268" customWidth="1"/>
    <col min="12788" max="12788" width="9.85546875" style="268" customWidth="1"/>
    <col min="12789" max="12789" width="10.140625" style="268" customWidth="1"/>
    <col min="12790" max="12790" width="9.5703125" style="268" customWidth="1"/>
    <col min="12791" max="12791" width="10.42578125" style="268" customWidth="1"/>
    <col min="12792" max="13030" width="9.140625" style="268"/>
    <col min="13031" max="13031" width="20.5703125" style="268" customWidth="1"/>
    <col min="13032" max="13032" width="11.140625" style="268" bestFit="1" customWidth="1"/>
    <col min="13033" max="13035" width="11.28515625" style="268" bestFit="1" customWidth="1"/>
    <col min="13036" max="13036" width="10.5703125" style="268" customWidth="1"/>
    <col min="13037" max="13037" width="11.28515625" style="268" bestFit="1" customWidth="1"/>
    <col min="13038" max="13038" width="12.5703125" style="268" customWidth="1"/>
    <col min="13039" max="13039" width="11" style="268" customWidth="1"/>
    <col min="13040" max="13040" width="6.28515625" style="268" bestFit="1" customWidth="1"/>
    <col min="13041" max="13041" width="25.5703125" style="268" customWidth="1"/>
    <col min="13042" max="13042" width="10" style="268" customWidth="1"/>
    <col min="13043" max="13043" width="10.85546875" style="268" customWidth="1"/>
    <col min="13044" max="13044" width="9.85546875" style="268" customWidth="1"/>
    <col min="13045" max="13045" width="10.140625" style="268" customWidth="1"/>
    <col min="13046" max="13046" width="9.5703125" style="268" customWidth="1"/>
    <col min="13047" max="13047" width="10.42578125" style="268" customWidth="1"/>
    <col min="13048" max="13286" width="9.140625" style="268"/>
    <col min="13287" max="13287" width="20.5703125" style="268" customWidth="1"/>
    <col min="13288" max="13288" width="11.140625" style="268" bestFit="1" customWidth="1"/>
    <col min="13289" max="13291" width="11.28515625" style="268" bestFit="1" customWidth="1"/>
    <col min="13292" max="13292" width="10.5703125" style="268" customWidth="1"/>
    <col min="13293" max="13293" width="11.28515625" style="268" bestFit="1" customWidth="1"/>
    <col min="13294" max="13294" width="12.5703125" style="268" customWidth="1"/>
    <col min="13295" max="13295" width="11" style="268" customWidth="1"/>
    <col min="13296" max="13296" width="6.28515625" style="268" bestFit="1" customWidth="1"/>
    <col min="13297" max="13297" width="25.5703125" style="268" customWidth="1"/>
    <col min="13298" max="13298" width="10" style="268" customWidth="1"/>
    <col min="13299" max="13299" width="10.85546875" style="268" customWidth="1"/>
    <col min="13300" max="13300" width="9.85546875" style="268" customWidth="1"/>
    <col min="13301" max="13301" width="10.140625" style="268" customWidth="1"/>
    <col min="13302" max="13302" width="9.5703125" style="268" customWidth="1"/>
    <col min="13303" max="13303" width="10.42578125" style="268" customWidth="1"/>
    <col min="13304" max="13542" width="9.140625" style="268"/>
    <col min="13543" max="13543" width="20.5703125" style="268" customWidth="1"/>
    <col min="13544" max="13544" width="11.140625" style="268" bestFit="1" customWidth="1"/>
    <col min="13545" max="13547" width="11.28515625" style="268" bestFit="1" customWidth="1"/>
    <col min="13548" max="13548" width="10.5703125" style="268" customWidth="1"/>
    <col min="13549" max="13549" width="11.28515625" style="268" bestFit="1" customWidth="1"/>
    <col min="13550" max="13550" width="12.5703125" style="268" customWidth="1"/>
    <col min="13551" max="13551" width="11" style="268" customWidth="1"/>
    <col min="13552" max="13552" width="6.28515625" style="268" bestFit="1" customWidth="1"/>
    <col min="13553" max="13553" width="25.5703125" style="268" customWidth="1"/>
    <col min="13554" max="13554" width="10" style="268" customWidth="1"/>
    <col min="13555" max="13555" width="10.85546875" style="268" customWidth="1"/>
    <col min="13556" max="13556" width="9.85546875" style="268" customWidth="1"/>
    <col min="13557" max="13557" width="10.140625" style="268" customWidth="1"/>
    <col min="13558" max="13558" width="9.5703125" style="268" customWidth="1"/>
    <col min="13559" max="13559" width="10.42578125" style="268" customWidth="1"/>
    <col min="13560" max="13798" width="9.140625" style="268"/>
    <col min="13799" max="13799" width="20.5703125" style="268" customWidth="1"/>
    <col min="13800" max="13800" width="11.140625" style="268" bestFit="1" customWidth="1"/>
    <col min="13801" max="13803" width="11.28515625" style="268" bestFit="1" customWidth="1"/>
    <col min="13804" max="13804" width="10.5703125" style="268" customWidth="1"/>
    <col min="13805" max="13805" width="11.28515625" style="268" bestFit="1" customWidth="1"/>
    <col min="13806" max="13806" width="12.5703125" style="268" customWidth="1"/>
    <col min="13807" max="13807" width="11" style="268" customWidth="1"/>
    <col min="13808" max="13808" width="6.28515625" style="268" bestFit="1" customWidth="1"/>
    <col min="13809" max="13809" width="25.5703125" style="268" customWidth="1"/>
    <col min="13810" max="13810" width="10" style="268" customWidth="1"/>
    <col min="13811" max="13811" width="10.85546875" style="268" customWidth="1"/>
    <col min="13812" max="13812" width="9.85546875" style="268" customWidth="1"/>
    <col min="13813" max="13813" width="10.140625" style="268" customWidth="1"/>
    <col min="13814" max="13814" width="9.5703125" style="268" customWidth="1"/>
    <col min="13815" max="13815" width="10.42578125" style="268" customWidth="1"/>
    <col min="13816" max="14054" width="9.140625" style="268"/>
    <col min="14055" max="14055" width="20.5703125" style="268" customWidth="1"/>
    <col min="14056" max="14056" width="11.140625" style="268" bestFit="1" customWidth="1"/>
    <col min="14057" max="14059" width="11.28515625" style="268" bestFit="1" customWidth="1"/>
    <col min="14060" max="14060" width="10.5703125" style="268" customWidth="1"/>
    <col min="14061" max="14061" width="11.28515625" style="268" bestFit="1" customWidth="1"/>
    <col min="14062" max="14062" width="12.5703125" style="268" customWidth="1"/>
    <col min="14063" max="14063" width="11" style="268" customWidth="1"/>
    <col min="14064" max="14064" width="6.28515625" style="268" bestFit="1" customWidth="1"/>
    <col min="14065" max="14065" width="25.5703125" style="268" customWidth="1"/>
    <col min="14066" max="14066" width="10" style="268" customWidth="1"/>
    <col min="14067" max="14067" width="10.85546875" style="268" customWidth="1"/>
    <col min="14068" max="14068" width="9.85546875" style="268" customWidth="1"/>
    <col min="14069" max="14069" width="10.140625" style="268" customWidth="1"/>
    <col min="14070" max="14070" width="9.5703125" style="268" customWidth="1"/>
    <col min="14071" max="14071" width="10.42578125" style="268" customWidth="1"/>
    <col min="14072" max="14310" width="9.140625" style="268"/>
    <col min="14311" max="14311" width="20.5703125" style="268" customWidth="1"/>
    <col min="14312" max="14312" width="11.140625" style="268" bestFit="1" customWidth="1"/>
    <col min="14313" max="14315" width="11.28515625" style="268" bestFit="1" customWidth="1"/>
    <col min="14316" max="14316" width="10.5703125" style="268" customWidth="1"/>
    <col min="14317" max="14317" width="11.28515625" style="268" bestFit="1" customWidth="1"/>
    <col min="14318" max="14318" width="12.5703125" style="268" customWidth="1"/>
    <col min="14319" max="14319" width="11" style="268" customWidth="1"/>
    <col min="14320" max="14320" width="6.28515625" style="268" bestFit="1" customWidth="1"/>
    <col min="14321" max="14321" width="25.5703125" style="268" customWidth="1"/>
    <col min="14322" max="14322" width="10" style="268" customWidth="1"/>
    <col min="14323" max="14323" width="10.85546875" style="268" customWidth="1"/>
    <col min="14324" max="14324" width="9.85546875" style="268" customWidth="1"/>
    <col min="14325" max="14325" width="10.140625" style="268" customWidth="1"/>
    <col min="14326" max="14326" width="9.5703125" style="268" customWidth="1"/>
    <col min="14327" max="14327" width="10.42578125" style="268" customWidth="1"/>
    <col min="14328" max="14566" width="9.140625" style="268"/>
    <col min="14567" max="14567" width="20.5703125" style="268" customWidth="1"/>
    <col min="14568" max="14568" width="11.140625" style="268" bestFit="1" customWidth="1"/>
    <col min="14569" max="14571" width="11.28515625" style="268" bestFit="1" customWidth="1"/>
    <col min="14572" max="14572" width="10.5703125" style="268" customWidth="1"/>
    <col min="14573" max="14573" width="11.28515625" style="268" bestFit="1" customWidth="1"/>
    <col min="14574" max="14574" width="12.5703125" style="268" customWidth="1"/>
    <col min="14575" max="14575" width="11" style="268" customWidth="1"/>
    <col min="14576" max="14576" width="6.28515625" style="268" bestFit="1" customWidth="1"/>
    <col min="14577" max="14577" width="25.5703125" style="268" customWidth="1"/>
    <col min="14578" max="14578" width="10" style="268" customWidth="1"/>
    <col min="14579" max="14579" width="10.85546875" style="268" customWidth="1"/>
    <col min="14580" max="14580" width="9.85546875" style="268" customWidth="1"/>
    <col min="14581" max="14581" width="10.140625" style="268" customWidth="1"/>
    <col min="14582" max="14582" width="9.5703125" style="268" customWidth="1"/>
    <col min="14583" max="14583" width="10.42578125" style="268" customWidth="1"/>
    <col min="14584" max="14822" width="9.140625" style="268"/>
    <col min="14823" max="14823" width="20.5703125" style="268" customWidth="1"/>
    <col min="14824" max="14824" width="11.140625" style="268" bestFit="1" customWidth="1"/>
    <col min="14825" max="14827" width="11.28515625" style="268" bestFit="1" customWidth="1"/>
    <col min="14828" max="14828" width="10.5703125" style="268" customWidth="1"/>
    <col min="14829" max="14829" width="11.28515625" style="268" bestFit="1" customWidth="1"/>
    <col min="14830" max="14830" width="12.5703125" style="268" customWidth="1"/>
    <col min="14831" max="14831" width="11" style="268" customWidth="1"/>
    <col min="14832" max="14832" width="6.28515625" style="268" bestFit="1" customWidth="1"/>
    <col min="14833" max="14833" width="25.5703125" style="268" customWidth="1"/>
    <col min="14834" max="14834" width="10" style="268" customWidth="1"/>
    <col min="14835" max="14835" width="10.85546875" style="268" customWidth="1"/>
    <col min="14836" max="14836" width="9.85546875" style="268" customWidth="1"/>
    <col min="14837" max="14837" width="10.140625" style="268" customWidth="1"/>
    <col min="14838" max="14838" width="9.5703125" style="268" customWidth="1"/>
    <col min="14839" max="14839" width="10.42578125" style="268" customWidth="1"/>
    <col min="14840" max="15078" width="9.140625" style="268"/>
    <col min="15079" max="15079" width="20.5703125" style="268" customWidth="1"/>
    <col min="15080" max="15080" width="11.140625" style="268" bestFit="1" customWidth="1"/>
    <col min="15081" max="15083" width="11.28515625" style="268" bestFit="1" customWidth="1"/>
    <col min="15084" max="15084" width="10.5703125" style="268" customWidth="1"/>
    <col min="15085" max="15085" width="11.28515625" style="268" bestFit="1" customWidth="1"/>
    <col min="15086" max="15086" width="12.5703125" style="268" customWidth="1"/>
    <col min="15087" max="15087" width="11" style="268" customWidth="1"/>
    <col min="15088" max="15088" width="6.28515625" style="268" bestFit="1" customWidth="1"/>
    <col min="15089" max="15089" width="25.5703125" style="268" customWidth="1"/>
    <col min="15090" max="15090" width="10" style="268" customWidth="1"/>
    <col min="15091" max="15091" width="10.85546875" style="268" customWidth="1"/>
    <col min="15092" max="15092" width="9.85546875" style="268" customWidth="1"/>
    <col min="15093" max="15093" width="10.140625" style="268" customWidth="1"/>
    <col min="15094" max="15094" width="9.5703125" style="268" customWidth="1"/>
    <col min="15095" max="15095" width="10.42578125" style="268" customWidth="1"/>
    <col min="15096" max="15334" width="9.140625" style="268"/>
    <col min="15335" max="15335" width="20.5703125" style="268" customWidth="1"/>
    <col min="15336" max="15336" width="11.140625" style="268" bestFit="1" customWidth="1"/>
    <col min="15337" max="15339" width="11.28515625" style="268" bestFit="1" customWidth="1"/>
    <col min="15340" max="15340" width="10.5703125" style="268" customWidth="1"/>
    <col min="15341" max="15341" width="11.28515625" style="268" bestFit="1" customWidth="1"/>
    <col min="15342" max="15342" width="12.5703125" style="268" customWidth="1"/>
    <col min="15343" max="15343" width="11" style="268" customWidth="1"/>
    <col min="15344" max="15344" width="6.28515625" style="268" bestFit="1" customWidth="1"/>
    <col min="15345" max="15345" width="25.5703125" style="268" customWidth="1"/>
    <col min="15346" max="15346" width="10" style="268" customWidth="1"/>
    <col min="15347" max="15347" width="10.85546875" style="268" customWidth="1"/>
    <col min="15348" max="15348" width="9.85546875" style="268" customWidth="1"/>
    <col min="15349" max="15349" width="10.140625" style="268" customWidth="1"/>
    <col min="15350" max="15350" width="9.5703125" style="268" customWidth="1"/>
    <col min="15351" max="15351" width="10.42578125" style="268" customWidth="1"/>
    <col min="15352" max="15590" width="9.140625" style="268"/>
    <col min="15591" max="15591" width="20.5703125" style="268" customWidth="1"/>
    <col min="15592" max="15592" width="11.140625" style="268" bestFit="1" customWidth="1"/>
    <col min="15593" max="15595" width="11.28515625" style="268" bestFit="1" customWidth="1"/>
    <col min="15596" max="15596" width="10.5703125" style="268" customWidth="1"/>
    <col min="15597" max="15597" width="11.28515625" style="268" bestFit="1" customWidth="1"/>
    <col min="15598" max="15598" width="12.5703125" style="268" customWidth="1"/>
    <col min="15599" max="15599" width="11" style="268" customWidth="1"/>
    <col min="15600" max="15600" width="6.28515625" style="268" bestFit="1" customWidth="1"/>
    <col min="15601" max="15601" width="25.5703125" style="268" customWidth="1"/>
    <col min="15602" max="15602" width="10" style="268" customWidth="1"/>
    <col min="15603" max="15603" width="10.85546875" style="268" customWidth="1"/>
    <col min="15604" max="15604" width="9.85546875" style="268" customWidth="1"/>
    <col min="15605" max="15605" width="10.140625" style="268" customWidth="1"/>
    <col min="15606" max="15606" width="9.5703125" style="268" customWidth="1"/>
    <col min="15607" max="15607" width="10.42578125" style="268" customWidth="1"/>
    <col min="15608" max="15846" width="9.140625" style="268"/>
    <col min="15847" max="15847" width="20.5703125" style="268" customWidth="1"/>
    <col min="15848" max="15848" width="11.140625" style="268" bestFit="1" customWidth="1"/>
    <col min="15849" max="15851" width="11.28515625" style="268" bestFit="1" customWidth="1"/>
    <col min="15852" max="15852" width="10.5703125" style="268" customWidth="1"/>
    <col min="15853" max="15853" width="11.28515625" style="268" bestFit="1" customWidth="1"/>
    <col min="15854" max="15854" width="12.5703125" style="268" customWidth="1"/>
    <col min="15855" max="15855" width="11" style="268" customWidth="1"/>
    <col min="15856" max="15856" width="6.28515625" style="268" bestFit="1" customWidth="1"/>
    <col min="15857" max="15857" width="25.5703125" style="268" customWidth="1"/>
    <col min="15858" max="15858" width="10" style="268" customWidth="1"/>
    <col min="15859" max="15859" width="10.85546875" style="268" customWidth="1"/>
    <col min="15860" max="15860" width="9.85546875" style="268" customWidth="1"/>
    <col min="15861" max="15861" width="10.140625" style="268" customWidth="1"/>
    <col min="15862" max="15862" width="9.5703125" style="268" customWidth="1"/>
    <col min="15863" max="15863" width="10.42578125" style="268" customWidth="1"/>
    <col min="15864" max="16102" width="9.140625" style="268"/>
    <col min="16103" max="16103" width="20.5703125" style="268" customWidth="1"/>
    <col min="16104" max="16104" width="11.140625" style="268" bestFit="1" customWidth="1"/>
    <col min="16105" max="16107" width="11.28515625" style="268" bestFit="1" customWidth="1"/>
    <col min="16108" max="16108" width="10.5703125" style="268" customWidth="1"/>
    <col min="16109" max="16109" width="11.28515625" style="268" bestFit="1" customWidth="1"/>
    <col min="16110" max="16110" width="12.5703125" style="268" customWidth="1"/>
    <col min="16111" max="16111" width="11" style="268" customWidth="1"/>
    <col min="16112" max="16112" width="6.28515625" style="268" bestFit="1" customWidth="1"/>
    <col min="16113" max="16113" width="25.5703125" style="268" customWidth="1"/>
    <col min="16114" max="16114" width="10" style="268" customWidth="1"/>
    <col min="16115" max="16115" width="10.85546875" style="268" customWidth="1"/>
    <col min="16116" max="16116" width="9.85546875" style="268" customWidth="1"/>
    <col min="16117" max="16117" width="10.140625" style="268" customWidth="1"/>
    <col min="16118" max="16118" width="9.5703125" style="268" customWidth="1"/>
    <col min="16119" max="16119" width="10.42578125" style="268" customWidth="1"/>
    <col min="16120" max="16384" width="9.140625" style="268"/>
  </cols>
  <sheetData>
    <row r="1" spans="2:15">
      <c r="I1" s="2051" t="s">
        <v>219</v>
      </c>
      <c r="J1" s="2051"/>
    </row>
    <row r="3" spans="2:15" ht="22.5" customHeight="1">
      <c r="B3" s="2052" t="s">
        <v>205</v>
      </c>
      <c r="C3" s="2052"/>
      <c r="D3" s="2052"/>
      <c r="E3" s="2052"/>
      <c r="F3" s="2052"/>
      <c r="G3" s="2052"/>
      <c r="H3" s="2052"/>
      <c r="I3" s="2052"/>
      <c r="J3" s="2052"/>
    </row>
    <row r="4" spans="2:15" ht="13.5" thickBot="1">
      <c r="B4" s="269"/>
      <c r="C4" s="269"/>
      <c r="D4" s="269"/>
      <c r="E4" s="269"/>
      <c r="F4" s="269"/>
      <c r="G4" s="269"/>
      <c r="H4" s="269"/>
      <c r="I4" s="269"/>
      <c r="J4" s="270"/>
    </row>
    <row r="5" spans="2:15" ht="32.450000000000003" customHeight="1" thickBot="1">
      <c r="B5" s="2053" t="s">
        <v>206</v>
      </c>
      <c r="C5" s="2055" t="s">
        <v>207</v>
      </c>
      <c r="D5" s="2056"/>
      <c r="E5" s="2057" t="s">
        <v>208</v>
      </c>
      <c r="F5" s="2058"/>
      <c r="G5" s="2055" t="s">
        <v>316</v>
      </c>
      <c r="H5" s="2059"/>
      <c r="I5" s="2060"/>
      <c r="J5" s="2061"/>
    </row>
    <row r="6" spans="2:15" ht="64.5" thickBot="1">
      <c r="B6" s="2054"/>
      <c r="C6" s="921" t="s">
        <v>301</v>
      </c>
      <c r="D6" s="271" t="s">
        <v>315</v>
      </c>
      <c r="E6" s="271" t="s">
        <v>301</v>
      </c>
      <c r="F6" s="271" t="s">
        <v>315</v>
      </c>
      <c r="G6" s="922" t="s">
        <v>209</v>
      </c>
      <c r="H6" s="922" t="s">
        <v>210</v>
      </c>
      <c r="I6" s="922" t="s">
        <v>211</v>
      </c>
      <c r="J6" s="927" t="s">
        <v>212</v>
      </c>
    </row>
    <row r="7" spans="2:15" ht="13.5" thickBot="1">
      <c r="B7" s="930" t="s">
        <v>213</v>
      </c>
      <c r="C7" s="931">
        <v>465973.71500000003</v>
      </c>
      <c r="D7" s="931">
        <v>472803.77399999998</v>
      </c>
      <c r="E7" s="932">
        <v>100</v>
      </c>
      <c r="F7" s="932">
        <v>100</v>
      </c>
      <c r="G7" s="913">
        <v>6830.0589999999502</v>
      </c>
      <c r="H7" s="914">
        <v>1.4657605740701383</v>
      </c>
      <c r="I7" s="933"/>
      <c r="J7" s="916">
        <v>100</v>
      </c>
    </row>
    <row r="8" spans="2:15">
      <c r="B8" s="272" t="s">
        <v>214</v>
      </c>
      <c r="C8" s="273">
        <v>347589.39299999998</v>
      </c>
      <c r="D8" s="273">
        <v>351457.10200000001</v>
      </c>
      <c r="E8" s="274">
        <v>74.594206027264846</v>
      </c>
      <c r="F8" s="274">
        <v>74.334665103582708</v>
      </c>
      <c r="G8" s="923">
        <v>3867.7090000000317</v>
      </c>
      <c r="H8" s="919">
        <v>1.1127235404447546</v>
      </c>
      <c r="I8" s="928">
        <v>-0.25954092368213821</v>
      </c>
      <c r="J8" s="275">
        <v>56.627753874454967</v>
      </c>
      <c r="K8" s="276"/>
      <c r="M8" s="277"/>
    </row>
    <row r="9" spans="2:15">
      <c r="B9" s="272" t="s">
        <v>215</v>
      </c>
      <c r="C9" s="273">
        <v>101306.47700000004</v>
      </c>
      <c r="D9" s="273">
        <v>104412.67599999996</v>
      </c>
      <c r="E9" s="274">
        <v>21.7408136422459</v>
      </c>
      <c r="F9" s="274">
        <v>22.083723045747085</v>
      </c>
      <c r="G9" s="923">
        <v>3106.1989999999205</v>
      </c>
      <c r="H9" s="919">
        <v>3.0661405785534517</v>
      </c>
      <c r="I9" s="928">
        <v>0.34290940350118504</v>
      </c>
      <c r="J9" s="275">
        <v>45.478362632005712</v>
      </c>
      <c r="M9" s="277"/>
    </row>
    <row r="10" spans="2:15" ht="13.5" thickBot="1">
      <c r="B10" s="283" t="s">
        <v>216</v>
      </c>
      <c r="C10" s="284">
        <v>17077.845000000001</v>
      </c>
      <c r="D10" s="284">
        <v>16933.995999999999</v>
      </c>
      <c r="E10" s="934">
        <v>3.6649803304892425</v>
      </c>
      <c r="F10" s="934">
        <v>3.5816118506702104</v>
      </c>
      <c r="G10" s="925">
        <v>-143.84900000000198</v>
      </c>
      <c r="H10" s="926">
        <v>-0.84231353546072096</v>
      </c>
      <c r="I10" s="929">
        <v>-8.3368479819032171E-2</v>
      </c>
      <c r="J10" s="917">
        <v>-2.1061165064606766</v>
      </c>
      <c r="L10" s="278"/>
      <c r="M10" s="277"/>
    </row>
    <row r="11" spans="2:15" ht="39" thickBot="1">
      <c r="B11" s="935" t="s">
        <v>217</v>
      </c>
      <c r="C11" s="931">
        <v>295053.48100000003</v>
      </c>
      <c r="D11" s="931">
        <v>302965.13099999999</v>
      </c>
      <c r="E11" s="932">
        <v>100</v>
      </c>
      <c r="F11" s="932">
        <v>100</v>
      </c>
      <c r="G11" s="913">
        <v>7911.6499999999651</v>
      </c>
      <c r="H11" s="914">
        <v>2.6814291338592833</v>
      </c>
      <c r="I11" s="912"/>
      <c r="J11" s="915">
        <v>100</v>
      </c>
    </row>
    <row r="12" spans="2:15">
      <c r="B12" s="272" t="s">
        <v>214</v>
      </c>
      <c r="C12" s="273">
        <v>222149.228</v>
      </c>
      <c r="D12" s="273">
        <v>227186.152</v>
      </c>
      <c r="E12" s="279">
        <v>75.291173399170972</v>
      </c>
      <c r="F12" s="919">
        <v>74.987557561533379</v>
      </c>
      <c r="G12" s="924">
        <v>5036.9239999999991</v>
      </c>
      <c r="H12" s="919">
        <v>2.2673605689955396</v>
      </c>
      <c r="I12" s="928">
        <v>-0.3036158376375937</v>
      </c>
      <c r="J12" s="275">
        <v>63.664646439112218</v>
      </c>
      <c r="L12" s="277"/>
    </row>
    <row r="13" spans="2:15">
      <c r="B13" s="272" t="s">
        <v>215</v>
      </c>
      <c r="C13" s="273">
        <v>63104.002999999997</v>
      </c>
      <c r="D13" s="273">
        <v>65771.180999999997</v>
      </c>
      <c r="E13" s="279">
        <v>21.387310119550833</v>
      </c>
      <c r="F13" s="919">
        <v>21.709158668823839</v>
      </c>
      <c r="G13" s="923">
        <v>2667.1779999999999</v>
      </c>
      <c r="H13" s="919">
        <v>4.2266383639719338</v>
      </c>
      <c r="I13" s="928">
        <v>0.32184854927300677</v>
      </c>
      <c r="J13" s="280">
        <v>33.712032256229882</v>
      </c>
      <c r="N13" s="270"/>
      <c r="O13" s="270"/>
    </row>
    <row r="14" spans="2:15" ht="13.5" thickBot="1">
      <c r="B14" s="283" t="s">
        <v>216</v>
      </c>
      <c r="C14" s="284">
        <v>9800.25</v>
      </c>
      <c r="D14" s="284">
        <v>10007.798000000001</v>
      </c>
      <c r="E14" s="936">
        <v>3.3215164812781852</v>
      </c>
      <c r="F14" s="926">
        <v>3.303283769642785</v>
      </c>
      <c r="G14" s="925">
        <v>207.54800000000068</v>
      </c>
      <c r="H14" s="926">
        <v>2.1177827096247612</v>
      </c>
      <c r="I14" s="929">
        <v>-1.8232711635400189E-2</v>
      </c>
      <c r="J14" s="918">
        <v>2.6233213046583406</v>
      </c>
    </row>
    <row r="15" spans="2:15" ht="39" thickBot="1">
      <c r="B15" s="935" t="s">
        <v>218</v>
      </c>
      <c r="C15" s="931">
        <v>338511.478</v>
      </c>
      <c r="D15" s="931">
        <v>346953.06300000002</v>
      </c>
      <c r="E15" s="932">
        <v>100</v>
      </c>
      <c r="F15" s="914">
        <v>100</v>
      </c>
      <c r="G15" s="913">
        <v>8441.585000000021</v>
      </c>
      <c r="H15" s="914">
        <v>2.4937367116396629</v>
      </c>
      <c r="I15" s="912"/>
      <c r="J15" s="916">
        <v>100</v>
      </c>
      <c r="M15" s="270"/>
    </row>
    <row r="16" spans="2:15">
      <c r="B16" s="272" t="s">
        <v>214</v>
      </c>
      <c r="C16" s="273">
        <v>266989.66800000001</v>
      </c>
      <c r="D16" s="273">
        <v>273318.71500000003</v>
      </c>
      <c r="E16" s="281">
        <v>78.871673592113765</v>
      </c>
      <c r="F16" s="920">
        <v>78.776856049834038</v>
      </c>
      <c r="G16" s="923">
        <v>6329.0470000000205</v>
      </c>
      <c r="H16" s="919">
        <v>2.3705213191995207</v>
      </c>
      <c r="I16" s="928">
        <v>-9.4817542279727718E-2</v>
      </c>
      <c r="J16" s="282">
        <v>74.974628579822451</v>
      </c>
    </row>
    <row r="17" spans="2:16">
      <c r="B17" s="272" t="s">
        <v>215</v>
      </c>
      <c r="C17" s="273">
        <v>59614.22</v>
      </c>
      <c r="D17" s="273">
        <v>61563.349000000002</v>
      </c>
      <c r="E17" s="281">
        <v>17.610693838865931</v>
      </c>
      <c r="F17" s="920">
        <v>17.743999279810364</v>
      </c>
      <c r="G17" s="923">
        <v>1949.1290000000008</v>
      </c>
      <c r="H17" s="919">
        <v>3.2695705823207968</v>
      </c>
      <c r="I17" s="928">
        <v>0.13330544094443297</v>
      </c>
      <c r="J17" s="282">
        <v>23.08960935653667</v>
      </c>
      <c r="N17" s="270"/>
      <c r="P17" s="270"/>
    </row>
    <row r="18" spans="2:16" ht="13.5" thickBot="1">
      <c r="B18" s="283" t="s">
        <v>216</v>
      </c>
      <c r="C18" s="284">
        <v>11907.59</v>
      </c>
      <c r="D18" s="284">
        <v>12070.999</v>
      </c>
      <c r="E18" s="285">
        <v>3.5176325690203036</v>
      </c>
      <c r="F18" s="285">
        <v>3.4791446703555975</v>
      </c>
      <c r="G18" s="925">
        <v>163.40899999999965</v>
      </c>
      <c r="H18" s="926">
        <v>1.3723095941328149</v>
      </c>
      <c r="I18" s="929">
        <v>-3.8487898664706144E-2</v>
      </c>
      <c r="J18" s="286">
        <v>1.935762063640883</v>
      </c>
      <c r="N18" s="270"/>
    </row>
    <row r="19" spans="2:16">
      <c r="B19" s="287"/>
      <c r="C19" s="288"/>
      <c r="D19" s="288"/>
      <c r="E19" s="289"/>
      <c r="F19" s="289"/>
      <c r="G19" s="270"/>
      <c r="H19" s="289"/>
      <c r="I19" s="290"/>
      <c r="J19" s="289"/>
    </row>
    <row r="20" spans="2:16">
      <c r="B20" s="270"/>
      <c r="D20" s="288"/>
      <c r="E20" s="277"/>
      <c r="F20" s="291"/>
      <c r="G20" s="277"/>
      <c r="I20" s="290"/>
      <c r="J20" s="289"/>
    </row>
    <row r="22" spans="2:16">
      <c r="H22" s="292"/>
      <c r="I22" s="292"/>
      <c r="J22" s="292"/>
    </row>
    <row r="23" spans="2:16">
      <c r="C23" s="270"/>
    </row>
    <row r="26" spans="2:16">
      <c r="E26" s="270"/>
    </row>
  </sheetData>
  <mergeCells count="6">
    <mergeCell ref="I1:J1"/>
    <mergeCell ref="B3:J3"/>
    <mergeCell ref="B5:B6"/>
    <mergeCell ref="C5:D5"/>
    <mergeCell ref="E5:F5"/>
    <mergeCell ref="G5:J5"/>
  </mergeCells>
  <pageMargins left="0.7" right="0.7" top="0.75" bottom="0.75" header="0.3" footer="0.3"/>
  <pageSetup paperSize="9" scale="75" orientation="portrait" r:id="rId1"/>
  <ignoredErrors>
    <ignoredError sqref="D6:F6 C6"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heetViews>
  <sheetFormatPr defaultRowHeight="12.75"/>
  <cols>
    <col min="1" max="1" width="5.140625" style="1771" customWidth="1"/>
    <col min="2" max="2" width="66.7109375" style="1771" customWidth="1"/>
    <col min="3" max="3" width="11" style="1771" bestFit="1" customWidth="1"/>
    <col min="4" max="4" width="12.140625" style="1771" customWidth="1"/>
    <col min="5" max="6" width="10.140625" style="1771" bestFit="1" customWidth="1"/>
    <col min="7" max="7" width="11" style="1771" bestFit="1" customWidth="1"/>
    <col min="8" max="16384" width="9.140625" style="1771"/>
  </cols>
  <sheetData>
    <row r="1" spans="1:11" ht="15" customHeight="1">
      <c r="I1" s="2421" t="s">
        <v>1106</v>
      </c>
      <c r="J1" s="2421"/>
    </row>
    <row r="4" spans="1:11" ht="14.25">
      <c r="B4" s="2395" t="s">
        <v>1089</v>
      </c>
      <c r="C4" s="2395"/>
      <c r="D4" s="2395"/>
      <c r="E4" s="2395"/>
      <c r="F4" s="2395"/>
      <c r="G4" s="2395"/>
      <c r="H4" s="2395"/>
      <c r="I4" s="2395"/>
      <c r="J4" s="2395"/>
    </row>
    <row r="5" spans="1:11" ht="13.5" thickBot="1">
      <c r="B5" s="1772"/>
      <c r="C5" s="1457"/>
      <c r="E5" s="1773"/>
    </row>
    <row r="6" spans="1:11" ht="13.5" thickBot="1">
      <c r="A6" s="1773"/>
      <c r="B6" s="2413" t="s">
        <v>650</v>
      </c>
      <c r="C6" s="2415" t="s">
        <v>310</v>
      </c>
      <c r="D6" s="2416"/>
      <c r="E6" s="2416"/>
      <c r="F6" s="2417"/>
      <c r="G6" s="2418" t="s">
        <v>315</v>
      </c>
      <c r="H6" s="2419"/>
      <c r="I6" s="2419"/>
      <c r="J6" s="2420"/>
      <c r="K6" s="1773"/>
    </row>
    <row r="7" spans="1:11" ht="39" thickBot="1">
      <c r="A7" s="1773"/>
      <c r="B7" s="2414"/>
      <c r="C7" s="1774" t="s">
        <v>1090</v>
      </c>
      <c r="D7" s="1774" t="s">
        <v>1091</v>
      </c>
      <c r="E7" s="1774" t="s">
        <v>1092</v>
      </c>
      <c r="F7" s="1774" t="s">
        <v>1093</v>
      </c>
      <c r="G7" s="1774" t="s">
        <v>1090</v>
      </c>
      <c r="H7" s="1774" t="s">
        <v>1091</v>
      </c>
      <c r="I7" s="1774" t="s">
        <v>1092</v>
      </c>
      <c r="J7" s="1774" t="s">
        <v>1093</v>
      </c>
      <c r="K7" s="1773"/>
    </row>
    <row r="8" spans="1:11">
      <c r="A8" s="1773"/>
      <c r="B8" s="1775" t="s">
        <v>1094</v>
      </c>
      <c r="C8" s="1776">
        <f>'[9]KNBIFO 30.6.2017'!U3812</f>
        <v>1.3944288227542663E-2</v>
      </c>
      <c r="D8" s="1776">
        <f>'[9]KNBIFO 30.6.2017'!V3812</f>
        <v>1.7081113148893212E-2</v>
      </c>
      <c r="E8" s="1776">
        <f>'[9]KNBIFO 30.6.2017'!W3812</f>
        <v>7.2628939855195638E-3</v>
      </c>
      <c r="F8" s="1777">
        <f>'[9]KNBIFO 30.6.2017'!X3812</f>
        <v>-9.4370897443303205E-3</v>
      </c>
      <c r="G8" s="1776">
        <f>'[9] 30.6.2018 po korekcii'!U3807</f>
        <v>2.3844837298782572E-2</v>
      </c>
      <c r="H8" s="1776">
        <f>'[9] 30.6.2018 po korekcii'!V3807</f>
        <v>2.9663619621657606E-2</v>
      </c>
      <c r="I8" s="1776">
        <f>'[9] 30.6.2018 po korekcii'!W3807</f>
        <v>6.6343745083298758E-3</v>
      </c>
      <c r="J8" s="1778">
        <f>'[9] 30.6.2018 po korekcii'!X3807</f>
        <v>8.313249739021868E-3</v>
      </c>
      <c r="K8" s="1773"/>
    </row>
    <row r="9" spans="1:11">
      <c r="A9" s="1773"/>
      <c r="B9" s="1779" t="s">
        <v>1095</v>
      </c>
      <c r="C9" s="1776">
        <f>'[9]KNBIFO 30.6.2017'!U3813</f>
        <v>0.12721980139968622</v>
      </c>
      <c r="D9" s="1776">
        <f>'[9]KNBIFO 30.6.2017'!V3813</f>
        <v>0.15765459481018609</v>
      </c>
      <c r="E9" s="1776">
        <f>'[9]KNBIFO 30.6.2017'!W3813</f>
        <v>6.4161925320008195E-2</v>
      </c>
      <c r="F9" s="1780">
        <f>'[9]KNBIFO 30.6.2017'!X3813</f>
        <v>-8.3007079577530923E-2</v>
      </c>
      <c r="G9" s="1776">
        <f>'[9] 30.6.2018 po korekcii'!U3808</f>
        <v>0.21320381184884524</v>
      </c>
      <c r="H9" s="1776">
        <f>'[9] 30.6.2018 po korekcii'!V3808</f>
        <v>0.26660021242515036</v>
      </c>
      <c r="I9" s="1776">
        <f>'[9] 30.6.2018 po korekcii'!W3808</f>
        <v>5.7404978084911143E-2</v>
      </c>
      <c r="J9" s="1781">
        <f>'[9] 30.6.2018 po korekcii'!X3808</f>
        <v>8.2355440029092342E-2</v>
      </c>
      <c r="K9" s="1773"/>
    </row>
    <row r="10" spans="1:11">
      <c r="A10" s="1773"/>
      <c r="B10" s="1782" t="s">
        <v>1096</v>
      </c>
      <c r="C10" s="1776">
        <f>'[9]KNBIFO 30.6.2017'!U3814</f>
        <v>0.50820264833229267</v>
      </c>
      <c r="D10" s="1776">
        <f>'[9]KNBIFO 30.6.2017'!V3814</f>
        <v>0.43054973813968705</v>
      </c>
      <c r="E10" s="1776">
        <f>'[9]KNBIFO 30.6.2017'!W3814</f>
        <v>0.76630521639636862</v>
      </c>
      <c r="F10" s="1780">
        <f>'[9]KNBIFO 30.6.2017'!X3814</f>
        <v>0.81150815645133401</v>
      </c>
      <c r="G10" s="1776">
        <f>'[9] 30.6.2018 po korekcii'!U3809</f>
        <v>0.44605481194380392</v>
      </c>
      <c r="H10" s="1776">
        <f>'[9] 30.6.2018 po korekcii'!V3809</f>
        <v>0.37769760186089246</v>
      </c>
      <c r="I10" s="1776">
        <f>'[9] 30.6.2018 po korekcii'!W3809</f>
        <v>0.69299335722180044</v>
      </c>
      <c r="J10" s="1781">
        <f>'[9] 30.6.2018 po korekcii'!X3809</f>
        <v>0.69997072425730711</v>
      </c>
      <c r="K10" s="1773"/>
    </row>
    <row r="11" spans="1:11">
      <c r="A11" s="1773"/>
      <c r="B11" s="1783" t="s">
        <v>1097</v>
      </c>
      <c r="C11" s="1776">
        <f>'[9]KNBIFO 30.6.2017'!U3855</f>
        <v>0.58525327527947968</v>
      </c>
      <c r="D11" s="1776">
        <f>'[9]KNBIFO 30.6.2017'!V3855</f>
        <v>0.49865350543074605</v>
      </c>
      <c r="E11" s="1776">
        <f>'[9]KNBIFO 30.6.2017'!W3855</f>
        <v>0.8804380775390267</v>
      </c>
      <c r="F11" s="1780">
        <f>'[9]KNBIFO 30.6.2017'!X3855</f>
        <v>0.88896451422667799</v>
      </c>
      <c r="G11" s="1776">
        <f>'[9] 30.6.2018 po korekcii'!U3841</f>
        <v>0.52456753893001384</v>
      </c>
      <c r="H11" s="1776">
        <f>'[9] 30.6.2018 po korekcii'!V3841</f>
        <v>0.44740401661985224</v>
      </c>
      <c r="I11" s="1776">
        <f>'[9] 30.6.2018 po korekcii'!W3841</f>
        <v>0.81040878812560135</v>
      </c>
      <c r="J11" s="1781">
        <f>'[9] 30.6.2018 po korekcii'!X3841</f>
        <v>0.77973995770371718</v>
      </c>
      <c r="K11" s="1773"/>
    </row>
    <row r="12" spans="1:11">
      <c r="A12" s="1773"/>
      <c r="B12" s="1783" t="s">
        <v>1098</v>
      </c>
      <c r="C12" s="1776">
        <f>'[9]KNBIFO 30.6.2017'!U3856</f>
        <v>0.20508201945614568</v>
      </c>
      <c r="D12" s="1776">
        <f>'[9]KNBIFO 30.6.2017'!V3856</f>
        <v>0.17844369489775527</v>
      </c>
      <c r="E12" s="1776">
        <f>'[9]KNBIFO 30.6.2017'!W3856</f>
        <v>0.2770028149466075</v>
      </c>
      <c r="F12" s="1780">
        <f>'[9]KNBIFO 30.6.2017'!X3856</f>
        <v>0.38728622293561304</v>
      </c>
      <c r="G12" s="1776">
        <f>'[9] 30.6.2018 po korekcii'!U3842</f>
        <v>0.19802378551131108</v>
      </c>
      <c r="H12" s="1776">
        <f>'[9] 30.6.2018 po korekcii'!V3842</f>
        <v>0.17474769734778228</v>
      </c>
      <c r="I12" s="1776">
        <f>'[9] 30.6.2018 po korekcii'!W3842</f>
        <v>0.27116886592847766</v>
      </c>
      <c r="J12" s="1781">
        <f>'[9] 30.6.2018 po korekcii'!X3842</f>
        <v>0.33301464401311059</v>
      </c>
      <c r="K12" s="1773"/>
    </row>
    <row r="13" spans="1:11">
      <c r="A13" s="1773"/>
      <c r="B13" s="1784" t="s">
        <v>1099</v>
      </c>
      <c r="C13" s="1776">
        <f>'[9]KNBIFO 30.6.2017'!U3857</f>
        <v>0.40354378342800568</v>
      </c>
      <c r="D13" s="1776">
        <f>'[9]KNBIFO 30.6.2017'!V3857</f>
        <v>0.41445547190150933</v>
      </c>
      <c r="E13" s="1776">
        <f>'[9]KNBIFO 30.6.2017'!W3857</f>
        <v>0.36147844099149229</v>
      </c>
      <c r="F13" s="1780">
        <f>'[9]KNBIFO 30.6.2017'!X3857</f>
        <v>0.47724255123840953</v>
      </c>
      <c r="G13" s="1776">
        <f>'[9] 30.6.2018 po korekcii'!U3843</f>
        <v>0.44394495969759662</v>
      </c>
      <c r="H13" s="1776">
        <f>'[9] 30.6.2018 po korekcii'!V3843</f>
        <v>0.46266562585203425</v>
      </c>
      <c r="I13" s="1776">
        <f>'[9] 30.6.2018 po korekcii'!W3843</f>
        <v>0.39130081566090241</v>
      </c>
      <c r="J13" s="1781">
        <f>'[9] 30.6.2018 po korekcii'!X3843</f>
        <v>0.47575510299584389</v>
      </c>
      <c r="K13" s="1773"/>
    </row>
    <row r="14" spans="1:11" ht="25.5">
      <c r="A14" s="1773"/>
      <c r="B14" s="1785" t="s">
        <v>1100</v>
      </c>
      <c r="C14" s="1776">
        <f>'[9]KNBIFO 30.6.2017'!U3858*-1</f>
        <v>0.3282719639956011</v>
      </c>
      <c r="D14" s="1776">
        <f>'[9]KNBIFO 30.6.2017'!V3858*-1</f>
        <v>0.3702759813796907</v>
      </c>
      <c r="E14" s="1776">
        <f>'[9]KNBIFO 30.6.2017'!W3858*-1</f>
        <v>0.10655965635969325</v>
      </c>
      <c r="F14" s="1780">
        <f>'[9]KNBIFO 30.6.2017'!X3858*-1</f>
        <v>0.57039882802288766</v>
      </c>
      <c r="G14" s="1776">
        <f>'[9] 30.6.2018 po korekcii'!U3844</f>
        <v>0.158078466059593</v>
      </c>
      <c r="H14" s="1776">
        <f>'[9] 30.6.2018 po korekcii'!V3844</f>
        <v>0.14144672392842314</v>
      </c>
      <c r="I14" s="1776">
        <f>'[9] 30.6.2018 po korekcii'!W3844</f>
        <v>0.20775903517213115</v>
      </c>
      <c r="J14" s="1781">
        <f>'[9] 30.6.2018 po korekcii'!X3844</f>
        <v>0.25562816402906918</v>
      </c>
      <c r="K14" s="1773"/>
    </row>
    <row r="15" spans="1:11">
      <c r="A15" s="1773"/>
      <c r="B15" s="1786" t="s">
        <v>1101</v>
      </c>
      <c r="C15" s="1776">
        <f>'[9]KNBIFO 30.6.2017'!U3859</f>
        <v>1.7348698755296554E-2</v>
      </c>
      <c r="D15" s="1776">
        <f>'[9]KNBIFO 30.6.2017'!V3859</f>
        <v>1.8144570035052352E-2</v>
      </c>
      <c r="E15" s="1776">
        <f>'[9]KNBIFO 30.6.2017'!W3859</f>
        <v>1.4742256251794966E-2</v>
      </c>
      <c r="F15" s="1780">
        <f>'[9]KNBIFO 30.6.2017'!X3859</f>
        <v>1.6818551356996822E-2</v>
      </c>
      <c r="G15" s="1776">
        <f>'[9] 30.6.2018 po korekcii'!U3845</f>
        <v>3.2620370067650298E-2</v>
      </c>
      <c r="H15" s="1776">
        <f>'[9] 30.6.2018 po korekcii'!V3845</f>
        <v>3.3960167763022589E-2</v>
      </c>
      <c r="I15" s="1776">
        <f>'[9] 30.6.2018 po korekcii'!W3845</f>
        <v>2.8028425901353987E-2</v>
      </c>
      <c r="J15" s="1781">
        <f>'[9] 30.6.2018 po korekcii'!X3845</f>
        <v>3.2892294928383879E-2</v>
      </c>
      <c r="K15" s="1773"/>
    </row>
    <row r="16" spans="1:11">
      <c r="A16" s="1773"/>
      <c r="B16" s="1783" t="s">
        <v>1102</v>
      </c>
      <c r="C16" s="1776">
        <f>'[9]KNBIFO 30.6.2017'!U3860</f>
        <v>0.67405817378420174</v>
      </c>
      <c r="D16" s="1776">
        <f>'[9]KNBIFO 30.6.2017'!V3860</f>
        <v>0.67713771261717215</v>
      </c>
      <c r="E16" s="1776">
        <f>'[9]KNBIFO 30.6.2017'!W3860</f>
        <v>0.67474991478787483</v>
      </c>
      <c r="F16" s="1780">
        <f>'[9]KNBIFO 30.6.2017'!X3860</f>
        <v>0.61064085453182992</v>
      </c>
      <c r="G16" s="1776">
        <f>'[9] 30.6.2018 po korekcii'!U3846</f>
        <v>0.61987708892038229</v>
      </c>
      <c r="H16" s="1776">
        <f>'[9] 30.6.2018 po korekcii'!V3846</f>
        <v>0.61294151991898527</v>
      </c>
      <c r="I16" s="1776">
        <f>'[9] 30.6.2018 po korekcii'!W3846</f>
        <v>0.66321137601724034</v>
      </c>
      <c r="J16" s="1781">
        <f>'[9] 30.6.2018 po korekcii'!X3846</f>
        <v>0.5645427763640346</v>
      </c>
      <c r="K16" s="1773"/>
    </row>
    <row r="17" spans="1:11">
      <c r="A17" s="1773"/>
      <c r="B17" s="1783" t="s">
        <v>1103</v>
      </c>
      <c r="C17" s="1776">
        <f>'[9]KNBIFO 30.6.2017'!U3861</f>
        <v>1.1517375506567042</v>
      </c>
      <c r="D17" s="1776">
        <f>'[9]KNBIFO 30.6.2017'!V3861</f>
        <v>1.3579323222289357</v>
      </c>
      <c r="E17" s="1776">
        <f>'[9]KNBIFO 30.6.2017'!W3861</f>
        <v>0.76637975117331925</v>
      </c>
      <c r="F17" s="1780">
        <f>'[9]KNBIFO 30.6.2017'!X3861</f>
        <v>0.68691251985804458</v>
      </c>
      <c r="G17" s="1776">
        <f>'[9] 30.6.2018 po korekcii'!U3847</f>
        <v>1.1816916658334904</v>
      </c>
      <c r="H17" s="1776">
        <f>'[9] 30.6.2018 po korekcii'!V3847</f>
        <v>1.3699955680992153</v>
      </c>
      <c r="I17" s="1776">
        <f>'[9] 30.6.2018 po korekcii'!W3847</f>
        <v>0.81836646607841623</v>
      </c>
      <c r="J17" s="1781">
        <f>'[9] 30.6.2018 po korekcii'!X3847</f>
        <v>0.72401416752653791</v>
      </c>
      <c r="K17" s="1773"/>
    </row>
    <row r="18" spans="1:11">
      <c r="A18" s="1773"/>
      <c r="B18" s="1783" t="s">
        <v>1104</v>
      </c>
      <c r="C18" s="1776">
        <f>'[9]KNBIFO 30.6.2017'!U3862</f>
        <v>0.40299245316298521</v>
      </c>
      <c r="D18" s="1776">
        <f>'[9]KNBIFO 30.6.2017'!V3862</f>
        <v>0.39096605467388684</v>
      </c>
      <c r="E18" s="1776">
        <f>'[9]KNBIFO 30.6.2017'!W3862</f>
        <v>0.4393829463547832</v>
      </c>
      <c r="F18" s="1780">
        <f>'[9]KNBIFO 30.6.2017'!X3862</f>
        <v>0.46681550324351406</v>
      </c>
      <c r="G18" s="1776">
        <f>'[9] 30.6.2018 po korekcii'!U3848</f>
        <v>0.45863563806582758</v>
      </c>
      <c r="H18" s="1776">
        <f>'[9] 30.6.2018 po korekcii'!V3848</f>
        <v>0.45676489483997457</v>
      </c>
      <c r="I18" s="1776">
        <f>'[9] 30.6.2018 po korekcii'!W3848</f>
        <v>0.45420405488656057</v>
      </c>
      <c r="J18" s="1781">
        <f>'[9] 30.6.2018 po korekcii'!X3848</f>
        <v>0.51522645708237536</v>
      </c>
      <c r="K18" s="1773"/>
    </row>
    <row r="19" spans="1:11" ht="13.5" thickBot="1">
      <c r="A19" s="1773"/>
      <c r="B19" s="1787" t="s">
        <v>1105</v>
      </c>
      <c r="C19" s="1788">
        <f>'[9]KNBIFO 30.6.2017'!U3863</f>
        <v>0.2708924049565492</v>
      </c>
      <c r="D19" s="1788">
        <f>'[9]KNBIFO 30.6.2017'!V3863</f>
        <v>0.3187252677867955</v>
      </c>
      <c r="E19" s="1788">
        <f>'[9]KNBIFO 30.6.2017'!W3863</f>
        <v>0.16621055197185336</v>
      </c>
      <c r="F19" s="1789">
        <f>'[9]KNBIFO 30.6.2017'!X3863</f>
        <v>-0.17131893298806794</v>
      </c>
      <c r="G19" s="1790">
        <f>'[9] 30.6.2018 po korekcii'!U3849</f>
        <v>0.45311773900467539</v>
      </c>
      <c r="H19" s="1788">
        <f>'[9] 30.6.2018 po korekcii'!V3849</f>
        <v>0.53539382443790295</v>
      </c>
      <c r="I19" s="1788">
        <f>'[9] 30.6.2018 po korekcii'!W3849</f>
        <v>0.15698322346638116</v>
      </c>
      <c r="J19" s="1791">
        <f>'[9] 30.6.2018 po korekcii'!X3849</f>
        <v>0.14268341866973483</v>
      </c>
      <c r="K19" s="1773"/>
    </row>
    <row r="20" spans="1:11">
      <c r="B20" s="1792"/>
      <c r="C20" s="1793"/>
      <c r="D20" s="1793"/>
      <c r="E20" s="1793"/>
      <c r="F20" s="1793"/>
      <c r="G20" s="1794"/>
      <c r="K20" s="1773"/>
    </row>
    <row r="21" spans="1:11">
      <c r="C21" s="1457"/>
      <c r="D21" s="1457"/>
      <c r="E21" s="1457"/>
      <c r="F21" s="1457"/>
      <c r="G21" s="1457"/>
      <c r="K21" s="1773"/>
    </row>
    <row r="22" spans="1:11">
      <c r="C22" s="1457"/>
      <c r="D22" s="1457"/>
      <c r="E22" s="1457"/>
      <c r="F22" s="1457"/>
      <c r="G22" s="1457"/>
      <c r="K22" s="1773"/>
    </row>
    <row r="23" spans="1:11">
      <c r="C23" s="1457"/>
      <c r="D23" s="1457"/>
      <c r="E23" s="1457"/>
      <c r="F23" s="1457"/>
      <c r="G23" s="1457"/>
      <c r="K23" s="1773"/>
    </row>
    <row r="24" spans="1:11">
      <c r="C24" s="1457"/>
      <c r="D24" s="1457"/>
      <c r="E24" s="1457"/>
      <c r="F24" s="1457"/>
      <c r="G24" s="1457"/>
    </row>
    <row r="25" spans="1:11">
      <c r="C25" s="1457"/>
      <c r="D25" s="1457"/>
      <c r="E25" s="1457"/>
      <c r="F25" s="1457"/>
      <c r="G25" s="1457"/>
    </row>
    <row r="26" spans="1:11">
      <c r="C26" s="1457"/>
      <c r="D26" s="1457"/>
      <c r="E26" s="1457"/>
      <c r="F26" s="1457"/>
      <c r="G26" s="1457"/>
    </row>
    <row r="27" spans="1:11">
      <c r="C27" s="1457"/>
      <c r="D27" s="1457"/>
      <c r="E27" s="1457"/>
      <c r="F27" s="1457"/>
      <c r="G27" s="1457"/>
    </row>
    <row r="28" spans="1:11">
      <c r="C28" s="1457"/>
      <c r="D28" s="1457"/>
      <c r="E28" s="1457"/>
      <c r="F28" s="1457"/>
      <c r="G28" s="1457"/>
    </row>
    <row r="29" spans="1:11">
      <c r="C29" s="1457"/>
      <c r="D29" s="1457"/>
      <c r="E29" s="1457"/>
      <c r="F29" s="1457"/>
      <c r="G29" s="1457"/>
    </row>
    <row r="30" spans="1:11">
      <c r="C30" s="1457"/>
      <c r="D30" s="1457"/>
      <c r="E30" s="1457"/>
      <c r="F30" s="1457"/>
      <c r="G30" s="1457"/>
    </row>
  </sheetData>
  <mergeCells count="5">
    <mergeCell ref="B4:J4"/>
    <mergeCell ref="B6:B7"/>
    <mergeCell ref="C6:F6"/>
    <mergeCell ref="G6:J6"/>
    <mergeCell ref="I1:J1"/>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heetViews>
  <sheetFormatPr defaultRowHeight="14.25"/>
  <cols>
    <col min="1" max="1" width="30.28515625" style="1797" customWidth="1"/>
    <col min="2" max="3" width="29.7109375" style="1797" customWidth="1"/>
    <col min="4" max="16384" width="9.140625" style="1797"/>
  </cols>
  <sheetData>
    <row r="2" spans="1:4">
      <c r="A2" s="1795"/>
      <c r="B2" s="1795"/>
      <c r="C2" s="1334" t="s">
        <v>1107</v>
      </c>
      <c r="D2" s="1796"/>
    </row>
    <row r="3" spans="1:4">
      <c r="A3" s="1798"/>
      <c r="B3" s="1798"/>
      <c r="C3" s="1798"/>
    </row>
    <row r="4" spans="1:4">
      <c r="A4" s="2422"/>
      <c r="B4" s="2422"/>
      <c r="C4" s="2422"/>
    </row>
    <row r="5" spans="1:4">
      <c r="A5" s="2423" t="s">
        <v>1108</v>
      </c>
      <c r="B5" s="2423"/>
      <c r="C5" s="2423"/>
    </row>
    <row r="6" spans="1:4" ht="15" thickBot="1">
      <c r="A6" s="1798"/>
      <c r="B6" s="1798"/>
      <c r="C6" s="1798"/>
    </row>
    <row r="7" spans="1:4" ht="57">
      <c r="A7" s="1799" t="s">
        <v>1109</v>
      </c>
      <c r="B7" s="1800" t="s">
        <v>1110</v>
      </c>
      <c r="C7" s="1801" t="s">
        <v>1111</v>
      </c>
    </row>
    <row r="8" spans="1:4" ht="21" customHeight="1" thickBot="1">
      <c r="A8" s="1802" t="s">
        <v>1112</v>
      </c>
      <c r="B8" s="1803" t="s">
        <v>1113</v>
      </c>
      <c r="C8" s="1804" t="s">
        <v>1114</v>
      </c>
    </row>
    <row r="9" spans="1:4" ht="37.5" customHeight="1">
      <c r="A9" s="2424" t="s">
        <v>1115</v>
      </c>
      <c r="B9" s="2424"/>
      <c r="C9" s="2424"/>
    </row>
    <row r="11" spans="1:4">
      <c r="B11" s="1795"/>
      <c r="C11" s="1805"/>
    </row>
    <row r="13" spans="1:4">
      <c r="B13" s="1806"/>
      <c r="C13" s="1806"/>
    </row>
    <row r="14" spans="1:4">
      <c r="B14" s="1806"/>
      <c r="C14" s="1806"/>
    </row>
    <row r="15" spans="1:4">
      <c r="B15" s="1806"/>
      <c r="C15" s="1806"/>
    </row>
    <row r="16" spans="1:4">
      <c r="B16" s="1806"/>
      <c r="C16" s="1806"/>
    </row>
  </sheetData>
  <mergeCells count="3">
    <mergeCell ref="A4:C4"/>
    <mergeCell ref="A5:C5"/>
    <mergeCell ref="A9: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43"/>
  <sheetViews>
    <sheetView topLeftCell="B1" workbookViewId="0">
      <pane xSplit="2" ySplit="6" topLeftCell="D7" activePane="bottomRight" state="frozen"/>
      <selection activeCell="B1" sqref="B1"/>
      <selection pane="topRight" activeCell="D1" sqref="D1"/>
      <selection pane="bottomLeft" activeCell="B7" sqref="B7"/>
      <selection pane="bottomRight" activeCell="B1" sqref="B1"/>
    </sheetView>
  </sheetViews>
  <sheetFormatPr defaultColWidth="9.140625" defaultRowHeight="15"/>
  <cols>
    <col min="1" max="1" width="9.140625" style="294"/>
    <col min="2" max="2" width="9.85546875" style="294" customWidth="1"/>
    <col min="3" max="3" width="27.7109375" style="294" customWidth="1"/>
    <col min="4" max="5" width="13.28515625" style="294" bestFit="1" customWidth="1"/>
    <col min="6" max="6" width="13" style="294" bestFit="1" customWidth="1"/>
    <col min="7" max="8" width="11.85546875" style="294" bestFit="1" customWidth="1"/>
    <col min="9" max="9" width="12.5703125" style="294" customWidth="1"/>
    <col min="10" max="10" width="11.85546875" style="294" bestFit="1" customWidth="1"/>
    <col min="11" max="11" width="13.28515625" style="294" bestFit="1" customWidth="1"/>
    <col min="12" max="12" width="11.140625" style="294" customWidth="1"/>
    <col min="13" max="13" width="13" style="294" bestFit="1" customWidth="1"/>
    <col min="14" max="14" width="12" style="294" customWidth="1"/>
    <col min="15" max="15" width="13.28515625" style="294" bestFit="1" customWidth="1"/>
    <col min="16" max="16" width="11" style="294" customWidth="1"/>
    <col min="17" max="17" width="12.85546875" style="294" bestFit="1" customWidth="1"/>
    <col min="18" max="18" width="10.85546875" style="294" customWidth="1"/>
    <col min="19" max="19" width="11.5703125" style="294" customWidth="1"/>
    <col min="20" max="16384" width="9.140625" style="294"/>
  </cols>
  <sheetData>
    <row r="1" spans="2:19">
      <c r="B1" s="293"/>
      <c r="C1" s="293"/>
      <c r="D1" s="293"/>
      <c r="E1" s="293"/>
      <c r="F1" s="293"/>
      <c r="G1" s="293"/>
      <c r="H1" s="293"/>
      <c r="I1" s="293"/>
      <c r="J1" s="293"/>
      <c r="K1" s="293"/>
      <c r="L1" s="293"/>
      <c r="M1" s="293"/>
      <c r="N1" s="293"/>
      <c r="O1" s="293"/>
      <c r="P1" s="2077" t="s">
        <v>237</v>
      </c>
      <c r="Q1" s="2077"/>
      <c r="R1" s="2077"/>
      <c r="S1" s="2077"/>
    </row>
    <row r="2" spans="2:19">
      <c r="B2" s="2078" t="s">
        <v>221</v>
      </c>
      <c r="C2" s="2078"/>
      <c r="D2" s="2078"/>
      <c r="E2" s="2078"/>
      <c r="F2" s="2078"/>
      <c r="G2" s="2078"/>
      <c r="H2" s="2078"/>
      <c r="I2" s="2078"/>
      <c r="J2" s="2078"/>
      <c r="K2" s="2078"/>
      <c r="L2" s="2078"/>
      <c r="M2" s="2078"/>
      <c r="N2" s="2078"/>
      <c r="O2" s="2078"/>
      <c r="P2" s="2078"/>
      <c r="Q2" s="2078"/>
      <c r="R2" s="2078"/>
      <c r="S2" s="2078"/>
    </row>
    <row r="3" spans="2:19">
      <c r="B3" s="829"/>
      <c r="C3" s="295"/>
      <c r="D3" s="830"/>
      <c r="E3" s="295"/>
      <c r="F3" s="295"/>
      <c r="G3" s="295"/>
      <c r="H3" s="295"/>
      <c r="I3" s="295"/>
      <c r="J3" s="295"/>
      <c r="K3" s="295"/>
      <c r="L3" s="295"/>
      <c r="M3" s="295"/>
      <c r="N3" s="295"/>
      <c r="O3" s="295"/>
      <c r="P3" s="699"/>
      <c r="Q3" s="295"/>
      <c r="R3" s="295"/>
      <c r="S3" s="295"/>
    </row>
    <row r="4" spans="2:19" ht="15.75" thickBot="1">
      <c r="B4" s="293"/>
      <c r="C4" s="293"/>
      <c r="D4" s="293"/>
      <c r="E4" s="296"/>
      <c r="F4" s="296"/>
      <c r="G4" s="293"/>
      <c r="H4" s="293"/>
      <c r="I4" s="293"/>
      <c r="J4" s="293"/>
      <c r="K4" s="293"/>
      <c r="L4" s="293"/>
      <c r="M4" s="293"/>
      <c r="N4" s="293"/>
      <c r="O4" s="293"/>
      <c r="P4" s="2079" t="s">
        <v>0</v>
      </c>
      <c r="Q4" s="2079"/>
      <c r="R4" s="2079"/>
      <c r="S4" s="2079"/>
    </row>
    <row r="5" spans="2:19" ht="15" customHeight="1">
      <c r="B5" s="2080" t="s">
        <v>5</v>
      </c>
      <c r="C5" s="2082" t="s">
        <v>19</v>
      </c>
      <c r="D5" s="2080"/>
      <c r="E5" s="2080" t="s">
        <v>4</v>
      </c>
      <c r="F5" s="2084"/>
      <c r="G5" s="2084"/>
      <c r="H5" s="2085" t="s">
        <v>18</v>
      </c>
      <c r="I5" s="2086"/>
      <c r="J5" s="2086"/>
      <c r="K5" s="2087"/>
      <c r="L5" s="2084" t="s">
        <v>6</v>
      </c>
      <c r="M5" s="2084"/>
      <c r="N5" s="2084"/>
      <c r="O5" s="2088"/>
      <c r="P5" s="2080" t="s">
        <v>222</v>
      </c>
      <c r="Q5" s="2084"/>
      <c r="R5" s="2084"/>
      <c r="S5" s="2088"/>
    </row>
    <row r="6" spans="2:19" ht="45" customHeight="1" thickBot="1">
      <c r="B6" s="2081"/>
      <c r="C6" s="2083"/>
      <c r="D6" s="2081"/>
      <c r="E6" s="297" t="s">
        <v>223</v>
      </c>
      <c r="F6" s="298" t="s">
        <v>224</v>
      </c>
      <c r="G6" s="299" t="s">
        <v>225</v>
      </c>
      <c r="H6" s="297" t="s">
        <v>223</v>
      </c>
      <c r="I6" s="298" t="s">
        <v>224</v>
      </c>
      <c r="J6" s="299" t="s">
        <v>225</v>
      </c>
      <c r="K6" s="300" t="s">
        <v>4</v>
      </c>
      <c r="L6" s="301" t="s">
        <v>223</v>
      </c>
      <c r="M6" s="302" t="s">
        <v>224</v>
      </c>
      <c r="N6" s="302" t="s">
        <v>225</v>
      </c>
      <c r="O6" s="303" t="s">
        <v>4</v>
      </c>
      <c r="P6" s="304" t="s">
        <v>223</v>
      </c>
      <c r="Q6" s="302" t="s">
        <v>224</v>
      </c>
      <c r="R6" s="302" t="s">
        <v>225</v>
      </c>
      <c r="S6" s="305" t="s">
        <v>4</v>
      </c>
    </row>
    <row r="7" spans="2:19" s="313" customFormat="1" ht="14.45" customHeight="1">
      <c r="B7" s="2065" t="s">
        <v>300</v>
      </c>
      <c r="C7" s="306" t="s">
        <v>226</v>
      </c>
      <c r="D7" s="307">
        <v>2411.1959999999999</v>
      </c>
      <c r="E7" s="308">
        <v>1734.5229999999999</v>
      </c>
      <c r="F7" s="309">
        <v>289.35399999999998</v>
      </c>
      <c r="G7" s="310">
        <v>387.31900000000002</v>
      </c>
      <c r="H7" s="308">
        <v>912.43100000000004</v>
      </c>
      <c r="I7" s="309">
        <v>190.52500000000001</v>
      </c>
      <c r="J7" s="309">
        <v>357.66300000000001</v>
      </c>
      <c r="K7" s="310">
        <v>1460.6190000000001</v>
      </c>
      <c r="L7" s="308">
        <v>816.34</v>
      </c>
      <c r="M7" s="309">
        <v>97.481999999999999</v>
      </c>
      <c r="N7" s="309">
        <v>357.66300000000001</v>
      </c>
      <c r="O7" s="311">
        <v>1271.4850000000001</v>
      </c>
      <c r="P7" s="312">
        <v>5.7519999999999998</v>
      </c>
      <c r="Q7" s="309">
        <v>1.347</v>
      </c>
      <c r="R7" s="309">
        <v>3.5030000000000001</v>
      </c>
      <c r="S7" s="311">
        <v>10.602</v>
      </c>
    </row>
    <row r="8" spans="2:19" s="313" customFormat="1">
      <c r="B8" s="2066"/>
      <c r="C8" s="314" t="s">
        <v>227</v>
      </c>
      <c r="D8" s="315">
        <v>53009.375999999997</v>
      </c>
      <c r="E8" s="316">
        <v>45093.436000000002</v>
      </c>
      <c r="F8" s="317">
        <v>1892.1980000000001</v>
      </c>
      <c r="G8" s="318">
        <v>6023.7420000000002</v>
      </c>
      <c r="H8" s="316">
        <v>36153.415999999997</v>
      </c>
      <c r="I8" s="319">
        <v>1813.318</v>
      </c>
      <c r="J8" s="317">
        <v>6013.817</v>
      </c>
      <c r="K8" s="318">
        <v>43980.550999999999</v>
      </c>
      <c r="L8" s="316">
        <v>8866.2530000000006</v>
      </c>
      <c r="M8" s="317">
        <v>78.88</v>
      </c>
      <c r="N8" s="317">
        <v>7.4729999999999999</v>
      </c>
      <c r="O8" s="320">
        <v>8952.6059999999998</v>
      </c>
      <c r="P8" s="321">
        <v>73.766999999999996</v>
      </c>
      <c r="Q8" s="317">
        <v>0</v>
      </c>
      <c r="R8" s="317">
        <v>2.452</v>
      </c>
      <c r="S8" s="320">
        <v>76.218999999999994</v>
      </c>
    </row>
    <row r="9" spans="2:19" s="313" customFormat="1">
      <c r="B9" s="2066"/>
      <c r="C9" s="314" t="s">
        <v>228</v>
      </c>
      <c r="D9" s="315">
        <v>224474.64300000001</v>
      </c>
      <c r="E9" s="316">
        <v>112357.969</v>
      </c>
      <c r="F9" s="317">
        <v>73399.698000000004</v>
      </c>
      <c r="G9" s="318">
        <v>38716.976000000002</v>
      </c>
      <c r="H9" s="316">
        <v>47017.766000000003</v>
      </c>
      <c r="I9" s="317">
        <v>16314.612999999999</v>
      </c>
      <c r="J9" s="317">
        <v>29463.484</v>
      </c>
      <c r="K9" s="318">
        <v>92795.862999999998</v>
      </c>
      <c r="L9" s="316">
        <v>64920.99</v>
      </c>
      <c r="M9" s="317">
        <v>55221.644</v>
      </c>
      <c r="N9" s="317">
        <v>8599.7810000000009</v>
      </c>
      <c r="O9" s="320">
        <v>128742.41499999999</v>
      </c>
      <c r="P9" s="321">
        <v>419.21300000000002</v>
      </c>
      <c r="Q9" s="317">
        <v>1863.441</v>
      </c>
      <c r="R9" s="317">
        <v>653.71100000000001</v>
      </c>
      <c r="S9" s="320">
        <v>2936.3649999999998</v>
      </c>
    </row>
    <row r="10" spans="2:19" s="313" customFormat="1">
      <c r="B10" s="2066"/>
      <c r="C10" s="314" t="s">
        <v>229</v>
      </c>
      <c r="D10" s="315">
        <v>15158.266</v>
      </c>
      <c r="E10" s="316">
        <v>9725.1020000000008</v>
      </c>
      <c r="F10" s="317">
        <v>3009.3429999999998</v>
      </c>
      <c r="G10" s="318">
        <v>2423.8209999999999</v>
      </c>
      <c r="H10" s="316">
        <v>7514.7150000000001</v>
      </c>
      <c r="I10" s="317">
        <v>2046.2429999999999</v>
      </c>
      <c r="J10" s="317">
        <v>2162.8339999999998</v>
      </c>
      <c r="K10" s="318">
        <v>11723.792000000001</v>
      </c>
      <c r="L10" s="316">
        <v>2171.6210000000001</v>
      </c>
      <c r="M10" s="317">
        <v>961.81899999999996</v>
      </c>
      <c r="N10" s="317">
        <v>260.76400000000001</v>
      </c>
      <c r="O10" s="320">
        <v>3394.2040000000002</v>
      </c>
      <c r="P10" s="321">
        <v>38.765999999999998</v>
      </c>
      <c r="Q10" s="317">
        <v>1.2809999999999999</v>
      </c>
      <c r="R10" s="317">
        <v>0.223</v>
      </c>
      <c r="S10" s="320">
        <v>40.269999999999996</v>
      </c>
    </row>
    <row r="11" spans="2:19" s="313" customFormat="1" ht="15.75" thickBot="1">
      <c r="B11" s="2066"/>
      <c r="C11" s="322" t="s">
        <v>230</v>
      </c>
      <c r="D11" s="323">
        <v>295053.48100000003</v>
      </c>
      <c r="E11" s="324">
        <v>168911.03</v>
      </c>
      <c r="F11" s="325">
        <v>78590.592999999993</v>
      </c>
      <c r="G11" s="326">
        <v>47551.858</v>
      </c>
      <c r="H11" s="324">
        <v>91598.327999999994</v>
      </c>
      <c r="I11" s="325">
        <v>20364.699000000001</v>
      </c>
      <c r="J11" s="325">
        <v>37997.798000000003</v>
      </c>
      <c r="K11" s="326">
        <v>149960.82500000001</v>
      </c>
      <c r="L11" s="324">
        <v>76775.203999999998</v>
      </c>
      <c r="M11" s="325">
        <v>56359.824999999997</v>
      </c>
      <c r="N11" s="325">
        <v>8894.1710000000003</v>
      </c>
      <c r="O11" s="327">
        <v>142029.19999999998</v>
      </c>
      <c r="P11" s="328">
        <v>537.49800000000005</v>
      </c>
      <c r="Q11" s="328">
        <v>1866.069</v>
      </c>
      <c r="R11" s="328">
        <v>659.88900000000001</v>
      </c>
      <c r="S11" s="327">
        <v>3063.4560000000001</v>
      </c>
    </row>
    <row r="12" spans="2:19" s="313" customFormat="1">
      <c r="B12" s="2066"/>
      <c r="C12" s="329" t="s">
        <v>231</v>
      </c>
      <c r="D12" s="330">
        <v>-18792.546999999999</v>
      </c>
      <c r="E12" s="2068"/>
      <c r="F12" s="2069"/>
      <c r="G12" s="2070"/>
      <c r="H12" s="2068"/>
      <c r="I12" s="2069"/>
      <c r="J12" s="2069"/>
      <c r="K12" s="2070"/>
      <c r="L12" s="2068"/>
      <c r="M12" s="2069"/>
      <c r="N12" s="2069"/>
      <c r="O12" s="2070"/>
      <c r="P12" s="2068"/>
      <c r="Q12" s="2069"/>
      <c r="R12" s="2069"/>
      <c r="S12" s="2070"/>
    </row>
    <row r="13" spans="2:19" s="313" customFormat="1">
      <c r="B13" s="2066"/>
      <c r="C13" s="331" t="s">
        <v>232</v>
      </c>
      <c r="D13" s="332">
        <v>-332.67500000000001</v>
      </c>
      <c r="E13" s="2071"/>
      <c r="F13" s="2072"/>
      <c r="G13" s="2073"/>
      <c r="H13" s="2071"/>
      <c r="I13" s="2072"/>
      <c r="J13" s="2072"/>
      <c r="K13" s="2073"/>
      <c r="L13" s="2071"/>
      <c r="M13" s="2072"/>
      <c r="N13" s="2072"/>
      <c r="O13" s="2073"/>
      <c r="P13" s="2071"/>
      <c r="Q13" s="2072"/>
      <c r="R13" s="2072"/>
      <c r="S13" s="2073"/>
    </row>
    <row r="14" spans="2:19" s="313" customFormat="1" ht="15.75" thickBot="1">
      <c r="B14" s="2067"/>
      <c r="C14" s="333" t="s">
        <v>233</v>
      </c>
      <c r="D14" s="334">
        <v>275928.25900000002</v>
      </c>
      <c r="E14" s="2074"/>
      <c r="F14" s="2075"/>
      <c r="G14" s="2076"/>
      <c r="H14" s="2074"/>
      <c r="I14" s="2075"/>
      <c r="J14" s="2075"/>
      <c r="K14" s="2076"/>
      <c r="L14" s="2074"/>
      <c r="M14" s="2075"/>
      <c r="N14" s="2075"/>
      <c r="O14" s="2076"/>
      <c r="P14" s="2074"/>
      <c r="Q14" s="2075"/>
      <c r="R14" s="2075"/>
      <c r="S14" s="2076"/>
    </row>
    <row r="15" spans="2:19" s="313" customFormat="1" ht="15" customHeight="1">
      <c r="B15" s="2065" t="s">
        <v>317</v>
      </c>
      <c r="C15" s="306" t="s">
        <v>226</v>
      </c>
      <c r="D15" s="307">
        <v>2637.4209999999998</v>
      </c>
      <c r="E15" s="308">
        <v>2043.944</v>
      </c>
      <c r="F15" s="309">
        <v>259.55799999999999</v>
      </c>
      <c r="G15" s="310">
        <v>333.91899999999998</v>
      </c>
      <c r="H15" s="308">
        <v>1239.8979999999999</v>
      </c>
      <c r="I15" s="309">
        <v>167.52500000000001</v>
      </c>
      <c r="J15" s="309">
        <v>309.41699999999997</v>
      </c>
      <c r="K15" s="310">
        <v>1716.84</v>
      </c>
      <c r="L15" s="308">
        <v>800.61400000000003</v>
      </c>
      <c r="M15" s="309">
        <v>90.766999999999996</v>
      </c>
      <c r="N15" s="309">
        <v>19.094000000000001</v>
      </c>
      <c r="O15" s="311">
        <v>910.47500000000014</v>
      </c>
      <c r="P15" s="312">
        <v>3.4319999999999999</v>
      </c>
      <c r="Q15" s="312">
        <v>1.266</v>
      </c>
      <c r="R15" s="309">
        <v>5.4080000000000004</v>
      </c>
      <c r="S15" s="311">
        <v>10.106000000000002</v>
      </c>
    </row>
    <row r="16" spans="2:19" s="313" customFormat="1">
      <c r="B16" s="2066"/>
      <c r="C16" s="314" t="s">
        <v>227</v>
      </c>
      <c r="D16" s="315">
        <v>54457.62</v>
      </c>
      <c r="E16" s="316">
        <v>46069.023999999998</v>
      </c>
      <c r="F16" s="317">
        <v>2125.2170000000001</v>
      </c>
      <c r="G16" s="318">
        <v>6263.3789999999999</v>
      </c>
      <c r="H16" s="316">
        <v>36711.019999999997</v>
      </c>
      <c r="I16" s="319">
        <v>2048.605</v>
      </c>
      <c r="J16" s="317">
        <v>6245.6729999999998</v>
      </c>
      <c r="K16" s="318">
        <v>45005.298000000003</v>
      </c>
      <c r="L16" s="316">
        <v>9316.2810000000009</v>
      </c>
      <c r="M16" s="317">
        <v>76.611999999999995</v>
      </c>
      <c r="N16" s="317">
        <v>2.8149999999999999</v>
      </c>
      <c r="O16" s="320">
        <v>9395.7080000000005</v>
      </c>
      <c r="P16" s="321">
        <v>41.722999999999999</v>
      </c>
      <c r="Q16" s="317">
        <v>0</v>
      </c>
      <c r="R16" s="317">
        <v>14.891</v>
      </c>
      <c r="S16" s="320">
        <v>56.613999999999997</v>
      </c>
    </row>
    <row r="17" spans="2:19" s="313" customFormat="1">
      <c r="B17" s="2066"/>
      <c r="C17" s="314" t="s">
        <v>228</v>
      </c>
      <c r="D17" s="315">
        <v>230393.462</v>
      </c>
      <c r="E17" s="316">
        <v>115051.486</v>
      </c>
      <c r="F17" s="317">
        <v>76253.947</v>
      </c>
      <c r="G17" s="318">
        <v>39088.029000000002</v>
      </c>
      <c r="H17" s="316">
        <v>46960.927000000003</v>
      </c>
      <c r="I17" s="317">
        <v>18109.019</v>
      </c>
      <c r="J17" s="317">
        <v>29456.215</v>
      </c>
      <c r="K17" s="318">
        <v>94526.161000000007</v>
      </c>
      <c r="L17" s="316">
        <v>67697.566000000006</v>
      </c>
      <c r="M17" s="317">
        <v>56324.521000000001</v>
      </c>
      <c r="N17" s="317">
        <v>8945.5509999999995</v>
      </c>
      <c r="O17" s="320">
        <v>132967.63800000001</v>
      </c>
      <c r="P17" s="321">
        <v>392.99299999999999</v>
      </c>
      <c r="Q17" s="317">
        <v>1820.4069999999999</v>
      </c>
      <c r="R17" s="317">
        <v>686.26300000000003</v>
      </c>
      <c r="S17" s="320">
        <v>2899.663</v>
      </c>
    </row>
    <row r="18" spans="2:19" s="313" customFormat="1">
      <c r="B18" s="2066"/>
      <c r="C18" s="314" t="s">
        <v>229</v>
      </c>
      <c r="D18" s="315">
        <v>15476.628000000001</v>
      </c>
      <c r="E18" s="316">
        <v>10407.343999999999</v>
      </c>
      <c r="F18" s="317">
        <v>2882.99</v>
      </c>
      <c r="G18" s="318">
        <v>2186.2939999999999</v>
      </c>
      <c r="H18" s="316">
        <v>8064.8530000000001</v>
      </c>
      <c r="I18" s="317">
        <v>1897.8119999999999</v>
      </c>
      <c r="J18" s="317">
        <v>1990.1479999999999</v>
      </c>
      <c r="K18" s="318">
        <v>11952.813</v>
      </c>
      <c r="L18" s="316">
        <v>2317.431</v>
      </c>
      <c r="M18" s="317">
        <v>983.92100000000005</v>
      </c>
      <c r="N18" s="317">
        <v>195.90899999999999</v>
      </c>
      <c r="O18" s="320">
        <v>3497.261</v>
      </c>
      <c r="P18" s="321">
        <v>25.06</v>
      </c>
      <c r="Q18" s="317">
        <v>1.2569999999999999</v>
      </c>
      <c r="R18" s="317">
        <v>0.23699999999999999</v>
      </c>
      <c r="S18" s="320">
        <v>26.553999999999998</v>
      </c>
    </row>
    <row r="19" spans="2:19" s="313" customFormat="1" ht="15.75" thickBot="1">
      <c r="B19" s="2066"/>
      <c r="C19" s="322" t="s">
        <v>230</v>
      </c>
      <c r="D19" s="323">
        <v>302965.13099999999</v>
      </c>
      <c r="E19" s="324">
        <v>173571.79800000001</v>
      </c>
      <c r="F19" s="325">
        <v>81521.712</v>
      </c>
      <c r="G19" s="326">
        <v>47871.620999999999</v>
      </c>
      <c r="H19" s="324">
        <v>92976.698000000004</v>
      </c>
      <c r="I19" s="325">
        <v>22222.960999999999</v>
      </c>
      <c r="J19" s="325">
        <v>38001.453000000001</v>
      </c>
      <c r="K19" s="326">
        <v>153201.11199999999</v>
      </c>
      <c r="L19" s="324">
        <v>80131.892000000007</v>
      </c>
      <c r="M19" s="325">
        <v>57475.821000000004</v>
      </c>
      <c r="N19" s="325">
        <v>9163.3690000000006</v>
      </c>
      <c r="O19" s="327">
        <v>146771.08200000002</v>
      </c>
      <c r="P19" s="328">
        <v>463.20800000000003</v>
      </c>
      <c r="Q19" s="328">
        <v>1822.93</v>
      </c>
      <c r="R19" s="328">
        <v>706.79899999999998</v>
      </c>
      <c r="S19" s="327">
        <v>2992.9369999999999</v>
      </c>
    </row>
    <row r="20" spans="2:19" s="313" customFormat="1">
      <c r="B20" s="2066"/>
      <c r="C20" s="329" t="s">
        <v>231</v>
      </c>
      <c r="D20" s="330">
        <v>-19213.556</v>
      </c>
      <c r="E20" s="2068"/>
      <c r="F20" s="2069"/>
      <c r="G20" s="2070"/>
      <c r="H20" s="2068"/>
      <c r="I20" s="2069"/>
      <c r="J20" s="2069"/>
      <c r="K20" s="2070"/>
      <c r="L20" s="2068"/>
      <c r="M20" s="2069"/>
      <c r="N20" s="2069"/>
      <c r="O20" s="2070"/>
      <c r="P20" s="2068"/>
      <c r="Q20" s="2069"/>
      <c r="R20" s="2069"/>
      <c r="S20" s="2070"/>
    </row>
    <row r="21" spans="2:19" s="313" customFormat="1">
      <c r="B21" s="2066"/>
      <c r="C21" s="331" t="s">
        <v>232</v>
      </c>
      <c r="D21" s="332">
        <v>-310.61799999999999</v>
      </c>
      <c r="E21" s="2071"/>
      <c r="F21" s="2072"/>
      <c r="G21" s="2073"/>
      <c r="H21" s="2071"/>
      <c r="I21" s="2072"/>
      <c r="J21" s="2072"/>
      <c r="K21" s="2073"/>
      <c r="L21" s="2071"/>
      <c r="M21" s="2072"/>
      <c r="N21" s="2072"/>
      <c r="O21" s="2073"/>
      <c r="P21" s="2071"/>
      <c r="Q21" s="2072"/>
      <c r="R21" s="2072"/>
      <c r="S21" s="2073"/>
    </row>
    <row r="22" spans="2:19" s="313" customFormat="1" ht="15.75" thickBot="1">
      <c r="B22" s="2067"/>
      <c r="C22" s="333" t="s">
        <v>233</v>
      </c>
      <c r="D22" s="334">
        <v>283440.95699999999</v>
      </c>
      <c r="E22" s="2074"/>
      <c r="F22" s="2075"/>
      <c r="G22" s="2076"/>
      <c r="H22" s="2074"/>
      <c r="I22" s="2075"/>
      <c r="J22" s="2075"/>
      <c r="K22" s="2076"/>
      <c r="L22" s="2074"/>
      <c r="M22" s="2075"/>
      <c r="N22" s="2075"/>
      <c r="O22" s="2076"/>
      <c r="P22" s="2074"/>
      <c r="Q22" s="2075"/>
      <c r="R22" s="2075"/>
      <c r="S22" s="2076"/>
    </row>
    <row r="23" spans="2:19" s="313" customFormat="1" ht="29.25" customHeight="1">
      <c r="B23" s="2062" t="s">
        <v>318</v>
      </c>
      <c r="C23" s="306" t="s">
        <v>234</v>
      </c>
      <c r="D23" s="335">
        <v>7911.6499999999651</v>
      </c>
      <c r="E23" s="336">
        <v>4660.7680000000109</v>
      </c>
      <c r="F23" s="835">
        <v>2931.1190000000061</v>
      </c>
      <c r="G23" s="831">
        <v>319.76299999999901</v>
      </c>
      <c r="H23" s="336">
        <v>1378.3700000000099</v>
      </c>
      <c r="I23" s="835">
        <v>1858.2619999999988</v>
      </c>
      <c r="J23" s="835">
        <v>3.6549999999988358</v>
      </c>
      <c r="K23" s="831">
        <v>3240.2869999999821</v>
      </c>
      <c r="L23" s="336">
        <v>3356.6880000000092</v>
      </c>
      <c r="M23" s="835">
        <v>1115.9960000000065</v>
      </c>
      <c r="N23" s="835">
        <v>269.19800000000032</v>
      </c>
      <c r="O23" s="831">
        <v>4741.8820000000414</v>
      </c>
      <c r="P23" s="336">
        <v>-74.29000000000002</v>
      </c>
      <c r="Q23" s="337">
        <v>-43.138999999999896</v>
      </c>
      <c r="R23" s="337">
        <v>46.909999999999968</v>
      </c>
      <c r="S23" s="834">
        <v>-70.519000000000233</v>
      </c>
    </row>
    <row r="24" spans="2:19" s="313" customFormat="1" ht="18" customHeight="1">
      <c r="B24" s="2063"/>
      <c r="C24" s="314" t="s">
        <v>235</v>
      </c>
      <c r="D24" s="338">
        <v>2.6814291338592831E-2</v>
      </c>
      <c r="E24" s="341">
        <v>2.7593035220968169E-2</v>
      </c>
      <c r="F24" s="339">
        <v>3.7296053994655652E-2</v>
      </c>
      <c r="G24" s="832">
        <v>6.7245111642114802E-3</v>
      </c>
      <c r="H24" s="341">
        <v>1.5047982098537978E-2</v>
      </c>
      <c r="I24" s="339">
        <v>9.1249175840998134E-2</v>
      </c>
      <c r="J24" s="339">
        <v>9.618978447116424E-5</v>
      </c>
      <c r="K24" s="832">
        <v>2.1607556506840916E-2</v>
      </c>
      <c r="L24" s="341">
        <v>4.3720990959529187E-2</v>
      </c>
      <c r="M24" s="339">
        <v>1.9801268013163748E-2</v>
      </c>
      <c r="N24" s="339">
        <v>3.0266789338770337E-2</v>
      </c>
      <c r="O24" s="832">
        <v>3.3386669783396952E-2</v>
      </c>
      <c r="P24" s="341">
        <v>-0.13821446777476384</v>
      </c>
      <c r="Q24" s="340">
        <v>-2.3117580325271947E-2</v>
      </c>
      <c r="R24" s="340">
        <v>7.1087713236620054E-2</v>
      </c>
      <c r="S24" s="832">
        <v>-2.301942642557955E-2</v>
      </c>
    </row>
    <row r="25" spans="2:19" s="313" customFormat="1" ht="44.25" customHeight="1" thickBot="1">
      <c r="B25" s="2064"/>
      <c r="C25" s="342" t="s">
        <v>236</v>
      </c>
      <c r="D25" s="343"/>
      <c r="E25" s="344">
        <v>0.58910189404233393</v>
      </c>
      <c r="F25" s="345">
        <v>0.37048137872631109</v>
      </c>
      <c r="G25" s="937">
        <v>4.0416727231361402E-2</v>
      </c>
      <c r="H25" s="344">
        <v>0.17422029538718423</v>
      </c>
      <c r="I25" s="345">
        <v>0.23487666921565123</v>
      </c>
      <c r="J25" s="833">
        <v>4.6197695803010144E-4</v>
      </c>
      <c r="K25" s="937">
        <v>0.40955894156086231</v>
      </c>
      <c r="L25" s="344">
        <v>0.42427154891837027</v>
      </c>
      <c r="M25" s="833">
        <v>0.14105730157426219</v>
      </c>
      <c r="N25" s="833">
        <v>3.4025519329090835E-2</v>
      </c>
      <c r="O25" s="346">
        <v>0.59935436982172652</v>
      </c>
      <c r="P25" s="344">
        <v>-9.3899502632194733E-3</v>
      </c>
      <c r="Q25" s="345">
        <v>-5.4525920636024202E-3</v>
      </c>
      <c r="R25" s="833">
        <v>5.9292309442404781E-3</v>
      </c>
      <c r="S25" s="347">
        <v>-8.9133113825814528E-3</v>
      </c>
    </row>
    <row r="26" spans="2:19" s="313" customFormat="1" ht="25.15" customHeight="1">
      <c r="B26" s="348"/>
      <c r="C26" s="349"/>
      <c r="D26" s="350"/>
      <c r="E26" s="351"/>
      <c r="F26" s="351"/>
      <c r="G26" s="351"/>
      <c r="H26" s="938"/>
      <c r="I26" s="351"/>
      <c r="J26" s="351"/>
      <c r="K26" s="351"/>
      <c r="L26" s="351"/>
      <c r="M26" s="351"/>
      <c r="N26" s="351"/>
      <c r="O26" s="351"/>
      <c r="P26" s="351"/>
      <c r="Q26" s="351"/>
      <c r="R26" s="351"/>
      <c r="S26" s="351"/>
    </row>
    <row r="27" spans="2:19">
      <c r="B27" s="313"/>
      <c r="C27" s="313"/>
      <c r="D27" s="352"/>
      <c r="E27" s="352"/>
      <c r="F27" s="352"/>
      <c r="G27" s="352"/>
      <c r="H27" s="352"/>
      <c r="I27" s="352"/>
      <c r="J27" s="352"/>
      <c r="K27" s="352"/>
      <c r="L27" s="352"/>
      <c r="M27" s="352"/>
      <c r="N27" s="352"/>
      <c r="O27" s="352"/>
      <c r="P27" s="352"/>
      <c r="Q27" s="352"/>
      <c r="R27" s="313"/>
      <c r="S27" s="313"/>
    </row>
    <row r="28" spans="2:19">
      <c r="B28" s="313"/>
      <c r="C28" s="313"/>
      <c r="D28" s="313"/>
      <c r="E28" s="353"/>
      <c r="F28" s="313"/>
      <c r="G28" s="313"/>
      <c r="H28" s="313"/>
      <c r="I28" s="313"/>
      <c r="J28" s="313"/>
      <c r="K28" s="313"/>
      <c r="L28" s="354"/>
      <c r="M28" s="354"/>
      <c r="N28" s="354"/>
      <c r="O28" s="354"/>
      <c r="P28" s="355"/>
      <c r="Q28" s="313"/>
      <c r="R28" s="313"/>
      <c r="S28" s="313"/>
    </row>
    <row r="29" spans="2:19">
      <c r="B29" s="313"/>
      <c r="C29" s="313"/>
      <c r="D29" s="313"/>
      <c r="E29" s="313"/>
      <c r="F29" s="313"/>
      <c r="G29" s="313"/>
      <c r="H29" s="836"/>
      <c r="I29" s="313"/>
      <c r="J29" s="313"/>
      <c r="K29" s="313"/>
      <c r="L29" s="313"/>
      <c r="M29" s="313"/>
      <c r="N29" s="313"/>
      <c r="O29" s="354"/>
      <c r="P29" s="313"/>
      <c r="Q29" s="313"/>
      <c r="R29" s="313"/>
      <c r="S29" s="313"/>
    </row>
    <row r="30" spans="2:19">
      <c r="B30" s="313"/>
      <c r="C30" s="313"/>
      <c r="D30" s="313"/>
      <c r="E30" s="313"/>
      <c r="F30" s="356"/>
      <c r="G30" s="357"/>
      <c r="H30" s="358"/>
      <c r="I30" s="313"/>
      <c r="J30" s="313"/>
      <c r="K30" s="313"/>
      <c r="L30" s="355"/>
      <c r="M30" s="355"/>
      <c r="N30" s="355"/>
      <c r="O30" s="313"/>
      <c r="P30" s="313"/>
      <c r="Q30" s="313"/>
      <c r="R30" s="313"/>
      <c r="S30" s="313"/>
    </row>
    <row r="31" spans="2:19">
      <c r="B31" s="313"/>
      <c r="C31" s="313"/>
      <c r="D31" s="313"/>
      <c r="E31" s="313"/>
      <c r="F31" s="356"/>
      <c r="G31" s="357"/>
      <c r="H31" s="353"/>
      <c r="I31" s="313"/>
      <c r="J31" s="313"/>
      <c r="K31" s="313"/>
      <c r="L31" s="313"/>
      <c r="M31" s="313"/>
      <c r="N31" s="313"/>
      <c r="O31" s="354"/>
      <c r="P31" s="353"/>
      <c r="Q31" s="313"/>
      <c r="R31" s="313"/>
      <c r="S31" s="313"/>
    </row>
    <row r="32" spans="2:19">
      <c r="H32" s="313"/>
      <c r="I32" s="313"/>
      <c r="J32" s="313"/>
      <c r="K32" s="313"/>
      <c r="L32" s="313"/>
      <c r="M32" s="313"/>
      <c r="N32" s="313"/>
      <c r="O32" s="354"/>
      <c r="P32" s="313"/>
      <c r="Q32" s="313"/>
      <c r="R32" s="313"/>
      <c r="S32" s="313"/>
    </row>
    <row r="33" spans="8:19">
      <c r="H33" s="313"/>
      <c r="I33" s="313"/>
      <c r="J33" s="313"/>
      <c r="K33" s="313"/>
      <c r="L33" s="313"/>
      <c r="M33" s="313"/>
      <c r="N33" s="313"/>
      <c r="O33" s="313"/>
      <c r="P33" s="313"/>
      <c r="Q33" s="313"/>
      <c r="R33" s="313"/>
      <c r="S33" s="313"/>
    </row>
    <row r="34" spans="8:19">
      <c r="H34" s="313"/>
      <c r="I34" s="313"/>
      <c r="J34" s="313"/>
      <c r="K34" s="313"/>
      <c r="L34" s="313"/>
      <c r="M34" s="313"/>
      <c r="N34" s="313"/>
      <c r="O34" s="313"/>
      <c r="P34" s="313"/>
      <c r="Q34" s="313"/>
      <c r="R34" s="313"/>
      <c r="S34" s="313"/>
    </row>
    <row r="35" spans="8:19">
      <c r="H35" s="313"/>
      <c r="I35" s="313"/>
      <c r="J35" s="313"/>
      <c r="K35" s="313"/>
      <c r="L35" s="313"/>
      <c r="M35" s="313"/>
      <c r="N35" s="313"/>
      <c r="O35" s="313"/>
      <c r="P35" s="313"/>
      <c r="Q35" s="313"/>
      <c r="R35" s="313"/>
      <c r="S35" s="313"/>
    </row>
    <row r="36" spans="8:19">
      <c r="H36" s="313"/>
      <c r="I36" s="313"/>
      <c r="J36" s="313"/>
      <c r="K36" s="313"/>
      <c r="L36" s="313"/>
      <c r="M36" s="313"/>
      <c r="N36" s="313"/>
      <c r="O36" s="313"/>
      <c r="P36" s="313"/>
      <c r="Q36" s="313"/>
      <c r="R36" s="313"/>
      <c r="S36" s="313"/>
    </row>
    <row r="37" spans="8:19">
      <c r="H37" s="313"/>
      <c r="I37" s="313"/>
      <c r="J37" s="313"/>
      <c r="K37" s="313"/>
      <c r="L37" s="313"/>
      <c r="M37" s="313"/>
      <c r="N37" s="313"/>
      <c r="O37" s="313"/>
      <c r="P37" s="313"/>
      <c r="Q37" s="313"/>
      <c r="R37" s="313"/>
      <c r="S37" s="313"/>
    </row>
    <row r="38" spans="8:19">
      <c r="H38" s="313"/>
      <c r="I38" s="313"/>
      <c r="J38" s="313"/>
      <c r="K38" s="313"/>
      <c r="L38" s="313"/>
      <c r="M38" s="313"/>
      <c r="N38" s="313"/>
      <c r="O38" s="313"/>
      <c r="P38" s="313"/>
      <c r="Q38" s="313"/>
      <c r="R38" s="313"/>
      <c r="S38" s="313"/>
    </row>
    <row r="39" spans="8:19">
      <c r="H39" s="313"/>
      <c r="I39" s="313"/>
      <c r="J39" s="313"/>
      <c r="K39" s="313"/>
      <c r="L39" s="313"/>
      <c r="M39" s="313"/>
      <c r="N39" s="313"/>
      <c r="O39" s="313"/>
      <c r="P39" s="313"/>
      <c r="Q39" s="313"/>
      <c r="R39" s="313"/>
      <c r="S39" s="313"/>
    </row>
    <row r="40" spans="8:19">
      <c r="H40" s="313"/>
      <c r="I40" s="313"/>
      <c r="J40" s="313"/>
      <c r="K40" s="313"/>
      <c r="L40" s="313"/>
      <c r="M40" s="313"/>
      <c r="N40" s="313"/>
      <c r="O40" s="313"/>
      <c r="P40" s="313"/>
      <c r="Q40" s="313"/>
      <c r="R40" s="313"/>
      <c r="S40" s="313"/>
    </row>
    <row r="41" spans="8:19">
      <c r="H41" s="313"/>
      <c r="I41" s="313"/>
      <c r="J41" s="313"/>
      <c r="K41" s="313"/>
      <c r="L41" s="313"/>
      <c r="M41" s="313"/>
      <c r="N41" s="313"/>
      <c r="O41" s="313"/>
      <c r="P41" s="313"/>
      <c r="Q41" s="313"/>
      <c r="R41" s="313"/>
      <c r="S41" s="313"/>
    </row>
    <row r="42" spans="8:19">
      <c r="H42" s="313"/>
      <c r="I42" s="313"/>
      <c r="J42" s="313"/>
      <c r="K42" s="313"/>
      <c r="L42" s="313"/>
      <c r="M42" s="313"/>
      <c r="N42" s="313"/>
      <c r="O42" s="313"/>
      <c r="P42" s="313"/>
      <c r="Q42" s="313"/>
      <c r="R42" s="313"/>
      <c r="S42" s="313"/>
    </row>
    <row r="43" spans="8:19">
      <c r="H43" s="313"/>
      <c r="I43" s="313"/>
      <c r="J43" s="313"/>
      <c r="K43" s="313"/>
      <c r="L43" s="313"/>
      <c r="M43" s="313"/>
      <c r="N43" s="313"/>
      <c r="O43" s="313"/>
      <c r="P43" s="313"/>
      <c r="Q43" s="313"/>
      <c r="R43" s="313"/>
      <c r="S43" s="313"/>
    </row>
    <row r="44" spans="8:19">
      <c r="H44" s="313"/>
      <c r="I44" s="313"/>
      <c r="J44" s="313"/>
      <c r="K44" s="313"/>
      <c r="L44" s="313"/>
      <c r="M44" s="313"/>
      <c r="N44" s="313"/>
      <c r="O44" s="313"/>
      <c r="P44" s="313"/>
      <c r="Q44" s="313"/>
      <c r="R44" s="313"/>
      <c r="S44" s="313"/>
    </row>
    <row r="45" spans="8:19">
      <c r="H45" s="313"/>
      <c r="I45" s="313"/>
      <c r="J45" s="313"/>
      <c r="K45" s="313"/>
      <c r="L45" s="313"/>
      <c r="M45" s="313"/>
      <c r="N45" s="313"/>
      <c r="O45" s="313"/>
      <c r="P45" s="313"/>
      <c r="Q45" s="313"/>
      <c r="R45" s="313"/>
      <c r="S45" s="313"/>
    </row>
    <row r="46" spans="8:19">
      <c r="H46" s="313"/>
      <c r="I46" s="313"/>
      <c r="J46" s="313"/>
      <c r="K46" s="313"/>
      <c r="L46" s="313"/>
      <c r="M46" s="313"/>
      <c r="N46" s="313"/>
      <c r="O46" s="313"/>
      <c r="P46" s="313"/>
      <c r="Q46" s="313"/>
      <c r="R46" s="313"/>
      <c r="S46" s="313"/>
    </row>
    <row r="47" spans="8:19">
      <c r="H47" s="313"/>
      <c r="I47" s="313"/>
      <c r="J47" s="313"/>
      <c r="K47" s="313"/>
      <c r="L47" s="313"/>
      <c r="M47" s="313"/>
      <c r="N47" s="313"/>
      <c r="O47" s="313"/>
      <c r="P47" s="313"/>
      <c r="Q47" s="313"/>
      <c r="R47" s="313"/>
      <c r="S47" s="313"/>
    </row>
    <row r="48" spans="8:19">
      <c r="H48" s="313"/>
      <c r="I48" s="313"/>
      <c r="J48" s="313"/>
      <c r="K48" s="313"/>
      <c r="L48" s="313"/>
      <c r="M48" s="313"/>
      <c r="N48" s="313"/>
      <c r="O48" s="313"/>
      <c r="P48" s="313"/>
      <c r="Q48" s="313"/>
      <c r="R48" s="313"/>
      <c r="S48" s="313"/>
    </row>
    <row r="49" spans="8:19">
      <c r="H49" s="313"/>
      <c r="I49" s="313"/>
      <c r="J49" s="313"/>
      <c r="K49" s="313"/>
      <c r="L49" s="313"/>
      <c r="M49" s="313"/>
      <c r="N49" s="313"/>
      <c r="O49" s="313"/>
      <c r="P49" s="313"/>
      <c r="Q49" s="313"/>
      <c r="R49" s="313"/>
      <c r="S49" s="313"/>
    </row>
    <row r="50" spans="8:19">
      <c r="H50" s="313"/>
      <c r="I50" s="313"/>
      <c r="J50" s="313"/>
      <c r="K50" s="313"/>
      <c r="L50" s="313"/>
      <c r="M50" s="313"/>
      <c r="N50" s="313"/>
      <c r="O50" s="313"/>
      <c r="P50" s="313"/>
      <c r="Q50" s="313"/>
      <c r="R50" s="313"/>
      <c r="S50" s="313"/>
    </row>
    <row r="51" spans="8:19">
      <c r="H51" s="313"/>
      <c r="I51" s="313"/>
      <c r="J51" s="313"/>
      <c r="K51" s="313"/>
      <c r="L51" s="313"/>
      <c r="M51" s="313"/>
      <c r="N51" s="313"/>
      <c r="O51" s="313"/>
      <c r="P51" s="313"/>
      <c r="Q51" s="313"/>
      <c r="R51" s="313"/>
      <c r="S51" s="313"/>
    </row>
    <row r="52" spans="8:19">
      <c r="H52" s="313"/>
      <c r="I52" s="313"/>
      <c r="J52" s="313"/>
      <c r="K52" s="313"/>
      <c r="L52" s="313"/>
      <c r="M52" s="313"/>
      <c r="N52" s="313"/>
      <c r="O52" s="313"/>
      <c r="P52" s="313"/>
      <c r="Q52" s="313"/>
      <c r="R52" s="313"/>
      <c r="S52" s="313"/>
    </row>
    <row r="53" spans="8:19">
      <c r="H53" s="313"/>
      <c r="I53" s="313"/>
      <c r="J53" s="313"/>
      <c r="K53" s="313"/>
      <c r="L53" s="313"/>
      <c r="M53" s="313"/>
      <c r="N53" s="313"/>
      <c r="O53" s="313"/>
      <c r="P53" s="313"/>
      <c r="Q53" s="313"/>
      <c r="R53" s="313"/>
      <c r="S53" s="313"/>
    </row>
    <row r="54" spans="8:19">
      <c r="H54" s="313"/>
      <c r="I54" s="313"/>
      <c r="J54" s="313"/>
      <c r="K54" s="313"/>
      <c r="L54" s="313"/>
      <c r="M54" s="313"/>
      <c r="N54" s="313"/>
      <c r="O54" s="313"/>
      <c r="P54" s="313"/>
      <c r="Q54" s="313"/>
      <c r="R54" s="313"/>
      <c r="S54" s="313"/>
    </row>
    <row r="55" spans="8:19">
      <c r="H55" s="313"/>
      <c r="I55" s="313"/>
      <c r="J55" s="313"/>
      <c r="K55" s="313"/>
      <c r="L55" s="313"/>
      <c r="M55" s="313"/>
      <c r="N55" s="313"/>
      <c r="O55" s="313"/>
      <c r="P55" s="313"/>
      <c r="Q55" s="313"/>
      <c r="R55" s="313"/>
      <c r="S55" s="313"/>
    </row>
    <row r="56" spans="8:19">
      <c r="H56" s="313"/>
      <c r="I56" s="313"/>
      <c r="J56" s="313"/>
      <c r="K56" s="313"/>
      <c r="L56" s="313"/>
      <c r="M56" s="313"/>
      <c r="N56" s="313"/>
      <c r="O56" s="313"/>
      <c r="P56" s="313"/>
      <c r="Q56" s="313"/>
      <c r="R56" s="313"/>
      <c r="S56" s="313"/>
    </row>
    <row r="57" spans="8:19">
      <c r="H57" s="313"/>
      <c r="I57" s="313"/>
      <c r="J57" s="313"/>
      <c r="K57" s="313"/>
      <c r="L57" s="313"/>
      <c r="M57" s="313"/>
      <c r="N57" s="313"/>
      <c r="O57" s="313"/>
      <c r="P57" s="313"/>
      <c r="Q57" s="313"/>
      <c r="R57" s="313"/>
      <c r="S57" s="313"/>
    </row>
    <row r="58" spans="8:19">
      <c r="H58" s="313"/>
      <c r="I58" s="313"/>
      <c r="J58" s="313"/>
      <c r="K58" s="313"/>
      <c r="L58" s="313"/>
      <c r="M58" s="313"/>
      <c r="N58" s="313"/>
      <c r="O58" s="313"/>
      <c r="P58" s="313"/>
      <c r="Q58" s="313"/>
      <c r="R58" s="313"/>
      <c r="S58" s="313"/>
    </row>
    <row r="59" spans="8:19">
      <c r="H59" s="313"/>
      <c r="I59" s="313"/>
      <c r="J59" s="313"/>
      <c r="K59" s="313"/>
      <c r="L59" s="313"/>
      <c r="M59" s="313"/>
      <c r="N59" s="313"/>
      <c r="O59" s="313"/>
      <c r="P59" s="313"/>
      <c r="Q59" s="313"/>
      <c r="R59" s="313"/>
      <c r="S59" s="313"/>
    </row>
    <row r="60" spans="8:19">
      <c r="H60" s="313"/>
      <c r="I60" s="313"/>
      <c r="J60" s="313"/>
      <c r="K60" s="313"/>
      <c r="L60" s="313"/>
      <c r="M60" s="313"/>
      <c r="N60" s="313"/>
      <c r="O60" s="313"/>
      <c r="P60" s="313"/>
      <c r="Q60" s="313"/>
      <c r="R60" s="313"/>
      <c r="S60" s="313"/>
    </row>
    <row r="61" spans="8:19">
      <c r="H61" s="313"/>
      <c r="I61" s="313"/>
      <c r="J61" s="313"/>
      <c r="K61" s="313"/>
      <c r="L61" s="313"/>
      <c r="M61" s="313"/>
      <c r="N61" s="313"/>
      <c r="O61" s="313"/>
      <c r="P61" s="313"/>
      <c r="Q61" s="313"/>
      <c r="R61" s="313"/>
      <c r="S61" s="313"/>
    </row>
    <row r="62" spans="8:19">
      <c r="H62" s="313"/>
      <c r="I62" s="313"/>
      <c r="J62" s="313"/>
      <c r="K62" s="313"/>
      <c r="L62" s="313"/>
      <c r="M62" s="313"/>
      <c r="N62" s="313"/>
      <c r="O62" s="313"/>
      <c r="P62" s="313"/>
      <c r="Q62" s="313"/>
      <c r="R62" s="313"/>
      <c r="S62" s="313"/>
    </row>
    <row r="63" spans="8:19">
      <c r="H63" s="313"/>
      <c r="I63" s="313"/>
      <c r="J63" s="313"/>
      <c r="K63" s="313"/>
      <c r="L63" s="313"/>
      <c r="M63" s="313"/>
      <c r="N63" s="313"/>
      <c r="O63" s="313"/>
      <c r="P63" s="313"/>
      <c r="Q63" s="313"/>
      <c r="R63" s="313"/>
      <c r="S63" s="313"/>
    </row>
    <row r="64" spans="8:19">
      <c r="H64" s="313"/>
      <c r="I64" s="313"/>
      <c r="J64" s="313"/>
      <c r="K64" s="313"/>
      <c r="L64" s="313"/>
      <c r="M64" s="313"/>
      <c r="N64" s="313"/>
      <c r="O64" s="313"/>
      <c r="P64" s="313"/>
      <c r="Q64" s="313"/>
      <c r="R64" s="313"/>
      <c r="S64" s="313"/>
    </row>
    <row r="65" spans="8:19">
      <c r="H65" s="313"/>
      <c r="I65" s="313"/>
      <c r="J65" s="313"/>
      <c r="K65" s="313"/>
      <c r="L65" s="313"/>
      <c r="M65" s="313"/>
      <c r="N65" s="313"/>
      <c r="O65" s="313"/>
      <c r="P65" s="313"/>
      <c r="Q65" s="313"/>
      <c r="R65" s="313"/>
      <c r="S65" s="313"/>
    </row>
    <row r="66" spans="8:19">
      <c r="H66" s="313"/>
      <c r="I66" s="313"/>
      <c r="J66" s="313"/>
      <c r="K66" s="313"/>
      <c r="L66" s="313"/>
      <c r="M66" s="313"/>
      <c r="N66" s="313"/>
      <c r="O66" s="313"/>
      <c r="P66" s="313"/>
      <c r="Q66" s="313"/>
      <c r="R66" s="313"/>
      <c r="S66" s="313"/>
    </row>
    <row r="67" spans="8:19">
      <c r="H67" s="313"/>
      <c r="I67" s="313"/>
      <c r="J67" s="313"/>
      <c r="K67" s="313"/>
      <c r="L67" s="313"/>
      <c r="M67" s="313"/>
      <c r="N67" s="313"/>
      <c r="O67" s="313"/>
      <c r="P67" s="313"/>
      <c r="Q67" s="313"/>
      <c r="R67" s="313"/>
      <c r="S67" s="313"/>
    </row>
    <row r="68" spans="8:19">
      <c r="H68" s="313"/>
      <c r="I68" s="313"/>
      <c r="J68" s="313"/>
      <c r="K68" s="313"/>
      <c r="L68" s="313"/>
      <c r="M68" s="313"/>
      <c r="N68" s="313"/>
      <c r="O68" s="313"/>
      <c r="P68" s="313"/>
      <c r="Q68" s="313"/>
      <c r="R68" s="313"/>
      <c r="S68" s="313"/>
    </row>
    <row r="69" spans="8:19">
      <c r="H69" s="313"/>
      <c r="I69" s="313"/>
      <c r="J69" s="313"/>
      <c r="K69" s="313"/>
      <c r="L69" s="313"/>
      <c r="M69" s="313"/>
      <c r="N69" s="313"/>
      <c r="O69" s="313"/>
      <c r="P69" s="313"/>
      <c r="Q69" s="313"/>
      <c r="R69" s="313"/>
      <c r="S69" s="313"/>
    </row>
    <row r="70" spans="8:19">
      <c r="H70" s="313"/>
      <c r="I70" s="313"/>
      <c r="J70" s="313"/>
      <c r="K70" s="313"/>
      <c r="L70" s="313"/>
      <c r="M70" s="313"/>
      <c r="N70" s="313"/>
      <c r="O70" s="313"/>
      <c r="P70" s="313"/>
      <c r="Q70" s="313"/>
      <c r="R70" s="313"/>
      <c r="S70" s="313"/>
    </row>
    <row r="71" spans="8:19">
      <c r="H71" s="313"/>
      <c r="I71" s="313"/>
      <c r="J71" s="313"/>
      <c r="K71" s="313"/>
      <c r="L71" s="313"/>
      <c r="M71" s="313"/>
      <c r="N71" s="313"/>
      <c r="O71" s="313"/>
      <c r="P71" s="313"/>
      <c r="Q71" s="313"/>
      <c r="R71" s="313"/>
      <c r="S71" s="313"/>
    </row>
    <row r="72" spans="8:19">
      <c r="H72" s="313"/>
      <c r="I72" s="313"/>
      <c r="J72" s="313"/>
      <c r="K72" s="313"/>
      <c r="L72" s="313"/>
      <c r="M72" s="313"/>
      <c r="N72" s="313"/>
      <c r="O72" s="313"/>
      <c r="P72" s="313"/>
      <c r="Q72" s="313"/>
      <c r="R72" s="313"/>
      <c r="S72" s="313"/>
    </row>
    <row r="73" spans="8:19">
      <c r="H73" s="313"/>
      <c r="I73" s="313"/>
      <c r="J73" s="313"/>
      <c r="K73" s="313"/>
      <c r="L73" s="313"/>
      <c r="M73" s="313"/>
      <c r="N73" s="313"/>
      <c r="O73" s="313"/>
      <c r="P73" s="313"/>
      <c r="Q73" s="313"/>
      <c r="R73" s="313"/>
      <c r="S73" s="313"/>
    </row>
    <row r="74" spans="8:19">
      <c r="H74" s="313"/>
      <c r="I74" s="313"/>
      <c r="J74" s="313"/>
      <c r="K74" s="313"/>
      <c r="L74" s="313"/>
      <c r="M74" s="313"/>
      <c r="N74" s="313"/>
      <c r="O74" s="313"/>
      <c r="P74" s="313"/>
      <c r="Q74" s="313"/>
      <c r="R74" s="313"/>
      <c r="S74" s="313"/>
    </row>
    <row r="75" spans="8:19">
      <c r="H75" s="313"/>
      <c r="I75" s="313"/>
      <c r="J75" s="313"/>
      <c r="K75" s="313"/>
      <c r="L75" s="313"/>
      <c r="M75" s="313"/>
      <c r="N75" s="313"/>
      <c r="O75" s="313"/>
      <c r="P75" s="313"/>
      <c r="Q75" s="313"/>
      <c r="R75" s="313"/>
      <c r="S75" s="313"/>
    </row>
    <row r="76" spans="8:19">
      <c r="H76" s="313"/>
      <c r="I76" s="313"/>
      <c r="J76" s="313"/>
      <c r="K76" s="313"/>
      <c r="L76" s="313"/>
      <c r="M76" s="313"/>
      <c r="N76" s="313"/>
      <c r="O76" s="313"/>
      <c r="P76" s="313"/>
      <c r="Q76" s="313"/>
      <c r="R76" s="313"/>
      <c r="S76" s="313"/>
    </row>
    <row r="77" spans="8:19">
      <c r="H77" s="313"/>
      <c r="I77" s="313"/>
      <c r="J77" s="313"/>
      <c r="K77" s="313"/>
      <c r="L77" s="313"/>
      <c r="M77" s="313"/>
      <c r="N77" s="313"/>
      <c r="O77" s="313"/>
      <c r="P77" s="313"/>
      <c r="Q77" s="313"/>
      <c r="R77" s="313"/>
      <c r="S77" s="313"/>
    </row>
    <row r="78" spans="8:19">
      <c r="H78" s="313"/>
      <c r="I78" s="313"/>
      <c r="J78" s="313"/>
      <c r="K78" s="313"/>
      <c r="L78" s="313"/>
      <c r="M78" s="313"/>
      <c r="N78" s="313"/>
      <c r="O78" s="313"/>
      <c r="P78" s="313"/>
      <c r="Q78" s="313"/>
      <c r="R78" s="313"/>
      <c r="S78" s="313"/>
    </row>
    <row r="79" spans="8:19">
      <c r="H79" s="313"/>
      <c r="I79" s="313"/>
      <c r="J79" s="313"/>
      <c r="K79" s="313"/>
      <c r="L79" s="313"/>
      <c r="M79" s="313"/>
      <c r="N79" s="313"/>
      <c r="O79" s="313"/>
      <c r="P79" s="313"/>
      <c r="Q79" s="313"/>
      <c r="R79" s="313"/>
      <c r="S79" s="313"/>
    </row>
    <row r="80" spans="8:19">
      <c r="H80" s="313"/>
      <c r="I80" s="313"/>
      <c r="J80" s="313"/>
      <c r="K80" s="313"/>
      <c r="L80" s="313"/>
      <c r="M80" s="313"/>
      <c r="N80" s="313"/>
      <c r="O80" s="313"/>
      <c r="P80" s="313"/>
      <c r="Q80" s="313"/>
      <c r="R80" s="313"/>
      <c r="S80" s="313"/>
    </row>
    <row r="81" spans="8:19">
      <c r="H81" s="313"/>
      <c r="I81" s="313"/>
      <c r="J81" s="313"/>
      <c r="K81" s="313"/>
      <c r="L81" s="313"/>
      <c r="M81" s="313"/>
      <c r="N81" s="313"/>
      <c r="O81" s="313"/>
      <c r="P81" s="313"/>
      <c r="Q81" s="313"/>
      <c r="R81" s="313"/>
      <c r="S81" s="313"/>
    </row>
    <row r="82" spans="8:19">
      <c r="H82" s="313"/>
      <c r="I82" s="313"/>
      <c r="J82" s="313"/>
      <c r="K82" s="313"/>
      <c r="L82" s="313"/>
      <c r="M82" s="313"/>
      <c r="N82" s="313"/>
      <c r="O82" s="313"/>
      <c r="P82" s="313"/>
      <c r="Q82" s="313"/>
      <c r="R82" s="313"/>
      <c r="S82" s="313"/>
    </row>
    <row r="83" spans="8:19">
      <c r="H83" s="313"/>
      <c r="I83" s="313"/>
      <c r="J83" s="313"/>
      <c r="K83" s="313"/>
      <c r="L83" s="313"/>
      <c r="M83" s="313"/>
      <c r="N83" s="313"/>
      <c r="O83" s="313"/>
      <c r="P83" s="313"/>
      <c r="Q83" s="313"/>
      <c r="R83" s="313"/>
      <c r="S83" s="313"/>
    </row>
    <row r="84" spans="8:19">
      <c r="H84" s="313"/>
      <c r="I84" s="313"/>
      <c r="J84" s="313"/>
      <c r="K84" s="313"/>
      <c r="L84" s="313"/>
      <c r="M84" s="313"/>
      <c r="N84" s="313"/>
      <c r="O84" s="313"/>
      <c r="P84" s="313"/>
      <c r="Q84" s="313"/>
      <c r="R84" s="313"/>
      <c r="S84" s="313"/>
    </row>
    <row r="85" spans="8:19">
      <c r="H85" s="313"/>
      <c r="I85" s="313"/>
      <c r="J85" s="313"/>
      <c r="K85" s="313"/>
      <c r="L85" s="313"/>
      <c r="M85" s="313"/>
      <c r="N85" s="313"/>
      <c r="O85" s="313"/>
      <c r="P85" s="313"/>
      <c r="Q85" s="313"/>
      <c r="R85" s="313"/>
      <c r="S85" s="313"/>
    </row>
    <row r="86" spans="8:19">
      <c r="H86" s="313"/>
      <c r="I86" s="313"/>
      <c r="J86" s="313"/>
      <c r="K86" s="313"/>
      <c r="L86" s="313"/>
      <c r="M86" s="313"/>
      <c r="N86" s="313"/>
      <c r="O86" s="313"/>
      <c r="P86" s="313"/>
      <c r="Q86" s="313"/>
      <c r="R86" s="313"/>
      <c r="S86" s="313"/>
    </row>
    <row r="87" spans="8:19">
      <c r="H87" s="313"/>
      <c r="I87" s="313"/>
      <c r="J87" s="313"/>
      <c r="K87" s="313"/>
      <c r="L87" s="313"/>
      <c r="M87" s="313"/>
      <c r="N87" s="313"/>
      <c r="O87" s="313"/>
      <c r="P87" s="313"/>
      <c r="Q87" s="313"/>
      <c r="R87" s="313"/>
      <c r="S87" s="313"/>
    </row>
    <row r="88" spans="8:19">
      <c r="H88" s="313"/>
      <c r="I88" s="313"/>
      <c r="J88" s="313"/>
      <c r="K88" s="313"/>
      <c r="L88" s="313"/>
      <c r="M88" s="313"/>
      <c r="N88" s="313"/>
      <c r="O88" s="313"/>
      <c r="P88" s="313"/>
      <c r="Q88" s="313"/>
      <c r="R88" s="313"/>
      <c r="S88" s="313"/>
    </row>
    <row r="89" spans="8:19">
      <c r="H89" s="313"/>
      <c r="I89" s="313"/>
      <c r="J89" s="313"/>
      <c r="K89" s="313"/>
      <c r="L89" s="313"/>
      <c r="M89" s="313"/>
      <c r="N89" s="313"/>
      <c r="O89" s="313"/>
      <c r="P89" s="313"/>
      <c r="Q89" s="313"/>
      <c r="R89" s="313"/>
      <c r="S89" s="313"/>
    </row>
    <row r="90" spans="8:19">
      <c r="H90" s="313"/>
      <c r="I90" s="313"/>
      <c r="J90" s="313"/>
      <c r="K90" s="313"/>
      <c r="L90" s="313"/>
      <c r="M90" s="313"/>
      <c r="N90" s="313"/>
      <c r="O90" s="313"/>
      <c r="P90" s="313"/>
      <c r="Q90" s="313"/>
      <c r="R90" s="313"/>
      <c r="S90" s="313"/>
    </row>
    <row r="91" spans="8:19">
      <c r="H91" s="313"/>
      <c r="I91" s="313"/>
      <c r="J91" s="313"/>
      <c r="K91" s="313"/>
      <c r="L91" s="313"/>
      <c r="M91" s="313"/>
      <c r="N91" s="313"/>
      <c r="O91" s="313"/>
      <c r="P91" s="313"/>
      <c r="Q91" s="313"/>
      <c r="R91" s="313"/>
      <c r="S91" s="313"/>
    </row>
    <row r="92" spans="8:19">
      <c r="H92" s="313"/>
      <c r="I92" s="313"/>
      <c r="J92" s="313"/>
      <c r="K92" s="313"/>
      <c r="L92" s="313"/>
      <c r="M92" s="313"/>
      <c r="N92" s="313"/>
      <c r="O92" s="313"/>
      <c r="P92" s="313"/>
      <c r="Q92" s="313"/>
      <c r="R92" s="313"/>
      <c r="S92" s="313"/>
    </row>
    <row r="93" spans="8:19">
      <c r="H93" s="313"/>
      <c r="I93" s="313"/>
      <c r="J93" s="313"/>
      <c r="K93" s="313"/>
      <c r="L93" s="313"/>
      <c r="M93" s="313"/>
      <c r="N93" s="313"/>
      <c r="O93" s="313"/>
      <c r="P93" s="313"/>
      <c r="Q93" s="313"/>
      <c r="R93" s="313"/>
      <c r="S93" s="313"/>
    </row>
    <row r="94" spans="8:19">
      <c r="H94" s="313"/>
      <c r="I94" s="313"/>
      <c r="J94" s="313"/>
      <c r="K94" s="313"/>
      <c r="L94" s="313"/>
      <c r="M94" s="313"/>
      <c r="N94" s="313"/>
      <c r="O94" s="313"/>
      <c r="P94" s="313"/>
      <c r="Q94" s="313"/>
      <c r="R94" s="313"/>
      <c r="S94" s="313"/>
    </row>
    <row r="95" spans="8:19">
      <c r="H95" s="313"/>
      <c r="I95" s="313"/>
      <c r="J95" s="313"/>
      <c r="K95" s="313"/>
      <c r="L95" s="313"/>
      <c r="M95" s="313"/>
      <c r="N95" s="313"/>
      <c r="O95" s="313"/>
      <c r="P95" s="313"/>
      <c r="Q95" s="313"/>
      <c r="R95" s="313"/>
      <c r="S95" s="313"/>
    </row>
    <row r="96" spans="8:19">
      <c r="H96" s="313"/>
      <c r="I96" s="313"/>
      <c r="J96" s="313"/>
      <c r="K96" s="313"/>
      <c r="L96" s="313"/>
      <c r="M96" s="313"/>
      <c r="N96" s="313"/>
      <c r="O96" s="313"/>
      <c r="P96" s="313"/>
      <c r="Q96" s="313"/>
      <c r="R96" s="313"/>
      <c r="S96" s="313"/>
    </row>
    <row r="97" spans="8:19">
      <c r="H97" s="313"/>
      <c r="I97" s="313"/>
      <c r="J97" s="313"/>
      <c r="K97" s="313"/>
      <c r="L97" s="313"/>
      <c r="M97" s="313"/>
      <c r="N97" s="313"/>
      <c r="O97" s="313"/>
      <c r="P97" s="313"/>
      <c r="Q97" s="313"/>
      <c r="R97" s="313"/>
      <c r="S97" s="313"/>
    </row>
    <row r="98" spans="8:19">
      <c r="H98" s="313"/>
      <c r="I98" s="313"/>
      <c r="J98" s="313"/>
      <c r="K98" s="313"/>
      <c r="L98" s="313"/>
      <c r="M98" s="313"/>
      <c r="N98" s="313"/>
      <c r="O98" s="313"/>
      <c r="P98" s="313"/>
      <c r="Q98" s="313"/>
      <c r="R98" s="313"/>
      <c r="S98" s="313"/>
    </row>
    <row r="99" spans="8:19">
      <c r="H99" s="313"/>
      <c r="I99" s="313"/>
      <c r="J99" s="313"/>
      <c r="K99" s="313"/>
      <c r="L99" s="313"/>
      <c r="M99" s="313"/>
      <c r="N99" s="313"/>
      <c r="O99" s="313"/>
      <c r="P99" s="313"/>
      <c r="Q99" s="313"/>
      <c r="R99" s="313"/>
      <c r="S99" s="313"/>
    </row>
    <row r="100" spans="8:19">
      <c r="H100" s="313"/>
      <c r="I100" s="313"/>
      <c r="J100" s="313"/>
      <c r="K100" s="313"/>
      <c r="L100" s="313"/>
      <c r="M100" s="313"/>
      <c r="N100" s="313"/>
      <c r="O100" s="313"/>
      <c r="P100" s="313"/>
      <c r="Q100" s="313"/>
      <c r="R100" s="313"/>
      <c r="S100" s="313"/>
    </row>
    <row r="101" spans="8:19">
      <c r="H101" s="313"/>
      <c r="I101" s="313"/>
      <c r="J101" s="313"/>
      <c r="K101" s="313"/>
      <c r="L101" s="313"/>
      <c r="M101" s="313"/>
      <c r="N101" s="313"/>
      <c r="O101" s="313"/>
      <c r="P101" s="313"/>
      <c r="Q101" s="313"/>
      <c r="R101" s="313"/>
      <c r="S101" s="313"/>
    </row>
    <row r="102" spans="8:19">
      <c r="H102" s="313"/>
      <c r="I102" s="313"/>
      <c r="J102" s="313"/>
      <c r="K102" s="313"/>
      <c r="L102" s="313"/>
      <c r="M102" s="313"/>
      <c r="N102" s="313"/>
      <c r="O102" s="313"/>
      <c r="P102" s="313"/>
      <c r="Q102" s="313"/>
      <c r="R102" s="313"/>
      <c r="S102" s="313"/>
    </row>
    <row r="103" spans="8:19">
      <c r="H103" s="313"/>
      <c r="I103" s="313"/>
      <c r="J103" s="313"/>
      <c r="K103" s="313"/>
      <c r="L103" s="313"/>
      <c r="M103" s="313"/>
      <c r="N103" s="313"/>
      <c r="O103" s="313"/>
      <c r="P103" s="313"/>
      <c r="Q103" s="313"/>
      <c r="R103" s="313"/>
      <c r="S103" s="313"/>
    </row>
    <row r="104" spans="8:19">
      <c r="H104" s="313"/>
      <c r="I104" s="313"/>
      <c r="J104" s="313"/>
      <c r="K104" s="313"/>
      <c r="L104" s="313"/>
      <c r="M104" s="313"/>
      <c r="N104" s="313"/>
      <c r="O104" s="313"/>
      <c r="P104" s="313"/>
      <c r="Q104" s="313"/>
      <c r="R104" s="313"/>
      <c r="S104" s="313"/>
    </row>
    <row r="105" spans="8:19">
      <c r="H105" s="313"/>
      <c r="I105" s="313"/>
      <c r="J105" s="313"/>
      <c r="K105" s="313"/>
      <c r="L105" s="313"/>
      <c r="M105" s="313"/>
      <c r="N105" s="313"/>
      <c r="O105" s="313"/>
      <c r="P105" s="313"/>
      <c r="Q105" s="313"/>
      <c r="R105" s="313"/>
      <c r="S105" s="313"/>
    </row>
    <row r="106" spans="8:19">
      <c r="H106" s="313"/>
      <c r="I106" s="313"/>
      <c r="J106" s="313"/>
      <c r="K106" s="313"/>
      <c r="L106" s="313"/>
      <c r="M106" s="313"/>
      <c r="N106" s="313"/>
      <c r="O106" s="313"/>
      <c r="P106" s="313"/>
      <c r="Q106" s="313"/>
      <c r="R106" s="313"/>
      <c r="S106" s="313"/>
    </row>
    <row r="107" spans="8:19">
      <c r="H107" s="313"/>
      <c r="I107" s="313"/>
      <c r="J107" s="313"/>
      <c r="K107" s="313"/>
      <c r="L107" s="313"/>
      <c r="M107" s="313"/>
      <c r="N107" s="313"/>
      <c r="O107" s="313"/>
      <c r="P107" s="313"/>
      <c r="Q107" s="313"/>
      <c r="R107" s="313"/>
      <c r="S107" s="313"/>
    </row>
    <row r="108" spans="8:19">
      <c r="H108" s="313"/>
      <c r="I108" s="313"/>
      <c r="J108" s="313"/>
      <c r="K108" s="313"/>
      <c r="L108" s="313"/>
      <c r="M108" s="313"/>
      <c r="N108" s="313"/>
      <c r="O108" s="313"/>
      <c r="P108" s="313"/>
      <c r="Q108" s="313"/>
      <c r="R108" s="313"/>
      <c r="S108" s="313"/>
    </row>
    <row r="109" spans="8:19">
      <c r="H109" s="313"/>
      <c r="I109" s="313"/>
      <c r="J109" s="313"/>
      <c r="K109" s="313"/>
      <c r="L109" s="313"/>
      <c r="M109" s="313"/>
      <c r="N109" s="313"/>
      <c r="O109" s="313"/>
      <c r="P109" s="313"/>
      <c r="Q109" s="313"/>
      <c r="R109" s="313"/>
      <c r="S109" s="313"/>
    </row>
    <row r="110" spans="8:19">
      <c r="H110" s="313"/>
      <c r="I110" s="313"/>
      <c r="J110" s="313"/>
      <c r="K110" s="313"/>
      <c r="L110" s="313"/>
      <c r="M110" s="313"/>
      <c r="N110" s="313"/>
      <c r="O110" s="313"/>
      <c r="P110" s="313"/>
      <c r="Q110" s="313"/>
      <c r="R110" s="313"/>
      <c r="S110" s="313"/>
    </row>
    <row r="111" spans="8:19">
      <c r="H111" s="313"/>
      <c r="I111" s="313"/>
      <c r="J111" s="313"/>
      <c r="K111" s="313"/>
      <c r="L111" s="313"/>
      <c r="M111" s="313"/>
      <c r="N111" s="313"/>
      <c r="O111" s="313"/>
      <c r="P111" s="313"/>
      <c r="Q111" s="313"/>
      <c r="R111" s="313"/>
      <c r="S111" s="313"/>
    </row>
    <row r="112" spans="8:19">
      <c r="H112" s="313"/>
      <c r="I112" s="313"/>
      <c r="J112" s="313"/>
      <c r="K112" s="313"/>
      <c r="L112" s="313"/>
      <c r="M112" s="313"/>
      <c r="N112" s="313"/>
      <c r="O112" s="313"/>
      <c r="P112" s="313"/>
      <c r="Q112" s="313"/>
      <c r="R112" s="313"/>
      <c r="S112" s="313"/>
    </row>
    <row r="113" spans="8:19">
      <c r="H113" s="313"/>
      <c r="I113" s="313"/>
      <c r="J113" s="313"/>
      <c r="K113" s="313"/>
      <c r="L113" s="313"/>
      <c r="M113" s="313"/>
      <c r="N113" s="313"/>
      <c r="O113" s="313"/>
      <c r="P113" s="313"/>
      <c r="Q113" s="313"/>
      <c r="R113" s="313"/>
      <c r="S113" s="313"/>
    </row>
    <row r="114" spans="8:19">
      <c r="H114" s="313"/>
      <c r="I114" s="313"/>
      <c r="J114" s="313"/>
      <c r="K114" s="313"/>
      <c r="L114" s="313"/>
      <c r="M114" s="313"/>
      <c r="N114" s="313"/>
      <c r="O114" s="313"/>
      <c r="P114" s="313"/>
      <c r="Q114" s="313"/>
      <c r="R114" s="313"/>
      <c r="S114" s="313"/>
    </row>
    <row r="115" spans="8:19">
      <c r="H115" s="313"/>
      <c r="I115" s="313"/>
      <c r="J115" s="313"/>
      <c r="K115" s="313"/>
      <c r="L115" s="313"/>
      <c r="M115" s="313"/>
      <c r="N115" s="313"/>
      <c r="O115" s="313"/>
      <c r="P115" s="313"/>
      <c r="Q115" s="313"/>
      <c r="R115" s="313"/>
      <c r="S115" s="313"/>
    </row>
    <row r="116" spans="8:19">
      <c r="H116" s="313"/>
      <c r="I116" s="313"/>
      <c r="J116" s="313"/>
      <c r="K116" s="313"/>
      <c r="L116" s="313"/>
      <c r="M116" s="313"/>
      <c r="N116" s="313"/>
      <c r="O116" s="313"/>
      <c r="P116" s="313"/>
      <c r="Q116" s="313"/>
      <c r="R116" s="313"/>
      <c r="S116" s="313"/>
    </row>
    <row r="117" spans="8:19">
      <c r="H117" s="313"/>
      <c r="I117" s="313"/>
      <c r="J117" s="313"/>
      <c r="K117" s="313"/>
      <c r="L117" s="313"/>
      <c r="M117" s="313"/>
      <c r="N117" s="313"/>
      <c r="O117" s="313"/>
      <c r="P117" s="313"/>
      <c r="Q117" s="313"/>
      <c r="R117" s="313"/>
      <c r="S117" s="313"/>
    </row>
    <row r="118" spans="8:19">
      <c r="H118" s="313"/>
      <c r="I118" s="313"/>
      <c r="J118" s="313"/>
      <c r="K118" s="313"/>
      <c r="L118" s="313"/>
      <c r="M118" s="313"/>
      <c r="N118" s="313"/>
      <c r="O118" s="313"/>
      <c r="P118" s="313"/>
      <c r="Q118" s="313"/>
      <c r="R118" s="313"/>
      <c r="S118" s="313"/>
    </row>
    <row r="119" spans="8:19">
      <c r="H119" s="313"/>
      <c r="I119" s="313"/>
      <c r="J119" s="313"/>
      <c r="K119" s="313"/>
      <c r="L119" s="313"/>
      <c r="M119" s="313"/>
      <c r="N119" s="313"/>
      <c r="O119" s="313"/>
      <c r="P119" s="313"/>
      <c r="Q119" s="313"/>
      <c r="R119" s="313"/>
      <c r="S119" s="313"/>
    </row>
    <row r="120" spans="8:19">
      <c r="H120" s="313"/>
      <c r="I120" s="313"/>
      <c r="J120" s="313"/>
      <c r="K120" s="313"/>
      <c r="L120" s="313"/>
      <c r="M120" s="313"/>
      <c r="N120" s="313"/>
      <c r="O120" s="313"/>
      <c r="P120" s="313"/>
      <c r="Q120" s="313"/>
      <c r="R120" s="313"/>
      <c r="S120" s="313"/>
    </row>
    <row r="121" spans="8:19">
      <c r="H121" s="313"/>
      <c r="I121" s="313"/>
      <c r="J121" s="313"/>
      <c r="K121" s="313"/>
      <c r="L121" s="313"/>
      <c r="M121" s="313"/>
      <c r="N121" s="313"/>
      <c r="O121" s="313"/>
      <c r="P121" s="313"/>
      <c r="Q121" s="313"/>
      <c r="R121" s="313"/>
      <c r="S121" s="313"/>
    </row>
    <row r="122" spans="8:19">
      <c r="H122" s="313"/>
      <c r="I122" s="313"/>
      <c r="J122" s="313"/>
      <c r="K122" s="313"/>
      <c r="L122" s="313"/>
      <c r="M122" s="313"/>
      <c r="N122" s="313"/>
      <c r="O122" s="313"/>
      <c r="P122" s="313"/>
      <c r="Q122" s="313"/>
      <c r="R122" s="313"/>
      <c r="S122" s="313"/>
    </row>
    <row r="123" spans="8:19">
      <c r="H123" s="313"/>
      <c r="I123" s="313"/>
      <c r="J123" s="313"/>
      <c r="K123" s="313"/>
      <c r="L123" s="313"/>
      <c r="M123" s="313"/>
      <c r="N123" s="313"/>
      <c r="O123" s="313"/>
      <c r="P123" s="313"/>
      <c r="Q123" s="313"/>
      <c r="R123" s="313"/>
      <c r="S123" s="313"/>
    </row>
    <row r="124" spans="8:19">
      <c r="H124" s="313"/>
      <c r="I124" s="313"/>
      <c r="J124" s="313"/>
      <c r="K124" s="313"/>
      <c r="L124" s="313"/>
      <c r="M124" s="313"/>
      <c r="N124" s="313"/>
      <c r="O124" s="313"/>
      <c r="P124" s="313"/>
      <c r="Q124" s="313"/>
      <c r="R124" s="313"/>
      <c r="S124" s="313"/>
    </row>
    <row r="125" spans="8:19">
      <c r="H125" s="313"/>
      <c r="I125" s="313"/>
      <c r="J125" s="313"/>
      <c r="K125" s="313"/>
      <c r="L125" s="313"/>
      <c r="M125" s="313"/>
      <c r="N125" s="313"/>
      <c r="O125" s="313"/>
      <c r="P125" s="313"/>
      <c r="Q125" s="313"/>
      <c r="R125" s="313"/>
      <c r="S125" s="313"/>
    </row>
    <row r="126" spans="8:19">
      <c r="H126" s="313"/>
      <c r="I126" s="313"/>
      <c r="J126" s="313"/>
      <c r="K126" s="313"/>
      <c r="L126" s="313"/>
      <c r="M126" s="313"/>
      <c r="N126" s="313"/>
      <c r="O126" s="313"/>
      <c r="P126" s="313"/>
      <c r="Q126" s="313"/>
      <c r="R126" s="313"/>
      <c r="S126" s="313"/>
    </row>
    <row r="127" spans="8:19">
      <c r="H127" s="313"/>
      <c r="I127" s="313"/>
      <c r="J127" s="313"/>
      <c r="K127" s="313"/>
      <c r="L127" s="313"/>
      <c r="M127" s="313"/>
      <c r="N127" s="313"/>
      <c r="O127" s="313"/>
      <c r="P127" s="313"/>
      <c r="Q127" s="313"/>
      <c r="R127" s="313"/>
      <c r="S127" s="313"/>
    </row>
    <row r="128" spans="8:19">
      <c r="H128" s="313"/>
      <c r="I128" s="313"/>
      <c r="J128" s="313"/>
      <c r="K128" s="313"/>
      <c r="L128" s="313"/>
      <c r="M128" s="313"/>
      <c r="N128" s="313"/>
      <c r="O128" s="313"/>
      <c r="P128" s="313"/>
      <c r="Q128" s="313"/>
      <c r="R128" s="313"/>
      <c r="S128" s="313"/>
    </row>
    <row r="129" spans="8:19">
      <c r="H129" s="313"/>
      <c r="I129" s="313"/>
      <c r="J129" s="313"/>
      <c r="K129" s="313"/>
      <c r="L129" s="313"/>
      <c r="M129" s="313"/>
      <c r="N129" s="313"/>
      <c r="O129" s="313"/>
      <c r="P129" s="313"/>
      <c r="Q129" s="313"/>
      <c r="R129" s="313"/>
      <c r="S129" s="313"/>
    </row>
    <row r="130" spans="8:19">
      <c r="H130" s="313"/>
      <c r="I130" s="313"/>
      <c r="J130" s="313"/>
      <c r="K130" s="313"/>
      <c r="L130" s="313"/>
      <c r="M130" s="313"/>
      <c r="N130" s="313"/>
      <c r="O130" s="313"/>
      <c r="P130" s="313"/>
      <c r="Q130" s="313"/>
      <c r="R130" s="313"/>
      <c r="S130" s="313"/>
    </row>
    <row r="131" spans="8:19">
      <c r="H131" s="313"/>
      <c r="I131" s="313"/>
      <c r="J131" s="313"/>
      <c r="K131" s="313"/>
      <c r="L131" s="313"/>
      <c r="M131" s="313"/>
      <c r="N131" s="313"/>
      <c r="O131" s="313"/>
      <c r="P131" s="313"/>
      <c r="Q131" s="313"/>
      <c r="R131" s="313"/>
      <c r="S131" s="313"/>
    </row>
    <row r="132" spans="8:19">
      <c r="H132" s="313"/>
      <c r="I132" s="313"/>
      <c r="J132" s="313"/>
      <c r="K132" s="313"/>
      <c r="L132" s="313"/>
      <c r="M132" s="313"/>
      <c r="N132" s="313"/>
      <c r="O132" s="313"/>
      <c r="P132" s="313"/>
      <c r="Q132" s="313"/>
      <c r="R132" s="313"/>
      <c r="S132" s="313"/>
    </row>
    <row r="133" spans="8:19">
      <c r="H133" s="313"/>
      <c r="I133" s="313"/>
      <c r="J133" s="313"/>
      <c r="K133" s="313"/>
      <c r="L133" s="313"/>
      <c r="M133" s="313"/>
      <c r="N133" s="313"/>
      <c r="O133" s="313"/>
      <c r="P133" s="313"/>
      <c r="Q133" s="313"/>
      <c r="R133" s="313"/>
      <c r="S133" s="313"/>
    </row>
    <row r="134" spans="8:19">
      <c r="H134" s="313"/>
      <c r="I134" s="313"/>
      <c r="J134" s="313"/>
      <c r="K134" s="313"/>
      <c r="L134" s="313"/>
      <c r="M134" s="313"/>
      <c r="N134" s="313"/>
      <c r="O134" s="313"/>
      <c r="P134" s="313"/>
      <c r="Q134" s="313"/>
      <c r="R134" s="313"/>
      <c r="S134" s="313"/>
    </row>
    <row r="135" spans="8:19">
      <c r="H135" s="313"/>
      <c r="I135" s="313"/>
      <c r="J135" s="313"/>
      <c r="K135" s="313"/>
      <c r="L135" s="313"/>
      <c r="M135" s="313"/>
      <c r="N135" s="313"/>
      <c r="O135" s="313"/>
      <c r="P135" s="313"/>
      <c r="Q135" s="313"/>
      <c r="R135" s="313"/>
      <c r="S135" s="313"/>
    </row>
    <row r="136" spans="8:19">
      <c r="H136" s="313"/>
      <c r="I136" s="313"/>
      <c r="J136" s="313"/>
      <c r="K136" s="313"/>
      <c r="L136" s="313"/>
      <c r="M136" s="313"/>
      <c r="N136" s="313"/>
      <c r="O136" s="313"/>
      <c r="P136" s="313"/>
      <c r="Q136" s="313"/>
      <c r="R136" s="313"/>
      <c r="S136" s="313"/>
    </row>
    <row r="137" spans="8:19">
      <c r="H137" s="313"/>
      <c r="I137" s="313"/>
      <c r="J137" s="313"/>
      <c r="K137" s="313"/>
      <c r="L137" s="313"/>
      <c r="M137" s="313"/>
      <c r="N137" s="313"/>
      <c r="O137" s="313"/>
      <c r="P137" s="313"/>
      <c r="Q137" s="313"/>
      <c r="R137" s="313"/>
      <c r="S137" s="313"/>
    </row>
    <row r="138" spans="8:19">
      <c r="H138" s="313"/>
      <c r="I138" s="313"/>
      <c r="J138" s="313"/>
      <c r="K138" s="313"/>
      <c r="L138" s="313"/>
      <c r="M138" s="313"/>
      <c r="N138" s="313"/>
      <c r="O138" s="313"/>
      <c r="P138" s="313"/>
      <c r="Q138" s="313"/>
      <c r="R138" s="313"/>
      <c r="S138" s="313"/>
    </row>
    <row r="139" spans="8:19">
      <c r="H139" s="313"/>
      <c r="I139" s="313"/>
      <c r="J139" s="313"/>
      <c r="K139" s="313"/>
      <c r="L139" s="313"/>
      <c r="M139" s="313"/>
      <c r="N139" s="313"/>
      <c r="O139" s="313"/>
      <c r="P139" s="313"/>
      <c r="Q139" s="313"/>
      <c r="R139" s="313"/>
      <c r="S139" s="313"/>
    </row>
    <row r="140" spans="8:19">
      <c r="H140" s="313"/>
      <c r="I140" s="313"/>
      <c r="J140" s="313"/>
      <c r="K140" s="313"/>
      <c r="L140" s="313"/>
      <c r="M140" s="313"/>
      <c r="N140" s="313"/>
      <c r="O140" s="313"/>
      <c r="P140" s="313"/>
      <c r="Q140" s="313"/>
      <c r="R140" s="313"/>
      <c r="S140" s="313"/>
    </row>
    <row r="141" spans="8:19">
      <c r="H141" s="313"/>
      <c r="I141" s="313"/>
      <c r="J141" s="313"/>
      <c r="K141" s="313"/>
      <c r="L141" s="313"/>
      <c r="M141" s="313"/>
      <c r="N141" s="313"/>
      <c r="O141" s="313"/>
      <c r="P141" s="313"/>
      <c r="Q141" s="313"/>
      <c r="R141" s="313"/>
      <c r="S141" s="313"/>
    </row>
    <row r="142" spans="8:19">
      <c r="H142" s="313"/>
      <c r="I142" s="313"/>
      <c r="J142" s="313"/>
      <c r="K142" s="313"/>
      <c r="L142" s="313"/>
      <c r="M142" s="313"/>
      <c r="N142" s="313"/>
      <c r="O142" s="313"/>
      <c r="P142" s="313"/>
      <c r="Q142" s="313"/>
      <c r="R142" s="313"/>
      <c r="S142" s="313"/>
    </row>
    <row r="143" spans="8:19">
      <c r="H143" s="313"/>
      <c r="I143" s="313"/>
      <c r="J143" s="313"/>
      <c r="K143" s="313"/>
      <c r="L143" s="313"/>
      <c r="M143" s="313"/>
      <c r="N143" s="313"/>
      <c r="O143" s="313"/>
      <c r="P143" s="313"/>
      <c r="Q143" s="313"/>
      <c r="R143" s="313"/>
      <c r="S143" s="313"/>
    </row>
  </sheetData>
  <mergeCells count="21">
    <mergeCell ref="P1:S1"/>
    <mergeCell ref="B2:S2"/>
    <mergeCell ref="P4:S4"/>
    <mergeCell ref="B5:B6"/>
    <mergeCell ref="C5:C6"/>
    <mergeCell ref="D5:D6"/>
    <mergeCell ref="E5:G5"/>
    <mergeCell ref="H5:K5"/>
    <mergeCell ref="L5:O5"/>
    <mergeCell ref="P5:S5"/>
    <mergeCell ref="P12:S14"/>
    <mergeCell ref="B15:B22"/>
    <mergeCell ref="E20:G22"/>
    <mergeCell ref="H20:K22"/>
    <mergeCell ref="L20:O22"/>
    <mergeCell ref="P20:S22"/>
    <mergeCell ref="B23:B25"/>
    <mergeCell ref="B7:B14"/>
    <mergeCell ref="E12:G14"/>
    <mergeCell ref="H12:K14"/>
    <mergeCell ref="L12:O14"/>
  </mergeCells>
  <pageMargins left="0.70866141732283472" right="0.70866141732283472" top="0.9" bottom="0.74803149606299213"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9"/>
  <sheetViews>
    <sheetView workbookViewId="0">
      <pane xSplit="3" ySplit="8" topLeftCell="D9" activePane="bottomRight" state="frozen"/>
      <selection pane="topRight" activeCell="D1" sqref="D1"/>
      <selection pane="bottomLeft" activeCell="A9" sqref="A9"/>
      <selection pane="bottomRight"/>
    </sheetView>
  </sheetViews>
  <sheetFormatPr defaultColWidth="9.140625" defaultRowHeight="12.75"/>
  <cols>
    <col min="1" max="1" width="3.85546875" style="360" customWidth="1"/>
    <col min="2" max="2" width="9.85546875" style="360" customWidth="1"/>
    <col min="3" max="3" width="23.5703125" style="360" bestFit="1" customWidth="1"/>
    <col min="4" max="4" width="11.7109375" style="360" customWidth="1"/>
    <col min="5" max="5" width="9.85546875" style="360" customWidth="1"/>
    <col min="6" max="6" width="9.7109375" style="360" customWidth="1"/>
    <col min="7" max="7" width="9.42578125" style="360" customWidth="1"/>
    <col min="8" max="8" width="9.85546875" style="360" customWidth="1"/>
    <col min="9" max="9" width="9" style="360" customWidth="1"/>
    <col min="10" max="10" width="9.85546875" style="360" customWidth="1"/>
    <col min="11" max="11" width="9.7109375" style="360" customWidth="1"/>
    <col min="12" max="12" width="9" style="360" customWidth="1"/>
    <col min="13" max="13" width="10.7109375" style="360" customWidth="1"/>
    <col min="14" max="14" width="9.28515625" style="360" customWidth="1"/>
    <col min="15" max="15" width="10.28515625" style="360" customWidth="1"/>
    <col min="16" max="17" width="9.7109375" style="360" customWidth="1"/>
    <col min="18" max="18" width="8.42578125" style="360" bestFit="1" customWidth="1"/>
    <col min="19" max="19" width="9.7109375" style="360" customWidth="1"/>
    <col min="20" max="20" width="7.5703125" style="360" bestFit="1" customWidth="1"/>
    <col min="21" max="22" width="7.28515625" style="360" bestFit="1" customWidth="1"/>
    <col min="23" max="23" width="10" style="360" customWidth="1"/>
    <col min="24" max="24" width="9.28515625" style="360" customWidth="1"/>
    <col min="25" max="25" width="7.5703125" style="360" customWidth="1"/>
    <col min="26" max="26" width="9.7109375" style="360" customWidth="1"/>
    <col min="27" max="27" width="8.42578125" style="360" bestFit="1" customWidth="1"/>
    <col min="28" max="28" width="8.7109375" style="360" bestFit="1" customWidth="1"/>
    <col min="29" max="31" width="7.5703125" style="360" bestFit="1" customWidth="1"/>
    <col min="32" max="32" width="8.42578125" style="360" customWidth="1"/>
    <col min="33" max="33" width="7.28515625" style="360" customWidth="1"/>
    <col min="34" max="34" width="7.7109375" style="360" customWidth="1"/>
    <col min="35" max="35" width="7.42578125" style="360" customWidth="1"/>
    <col min="36" max="36" width="7.7109375" style="360" customWidth="1"/>
    <col min="37" max="37" width="9.42578125" style="360" customWidth="1"/>
    <col min="38" max="38" width="8.28515625" style="360" customWidth="1"/>
    <col min="39" max="39" width="7.140625" style="360" customWidth="1"/>
    <col min="40" max="40" width="6.85546875" style="360" customWidth="1"/>
    <col min="41" max="16384" width="9.140625" style="360"/>
  </cols>
  <sheetData>
    <row r="1" spans="2:40">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K1" s="2095" t="s">
        <v>220</v>
      </c>
      <c r="AL1" s="2095"/>
      <c r="AM1" s="2095"/>
      <c r="AN1" s="2095"/>
    </row>
    <row r="2" spans="2:40" ht="13.9" customHeight="1">
      <c r="B2" s="2096" t="s">
        <v>239</v>
      </c>
      <c r="C2" s="2096"/>
      <c r="D2" s="2096"/>
      <c r="E2" s="2096"/>
      <c r="F2" s="2096"/>
      <c r="G2" s="2096"/>
      <c r="H2" s="2096"/>
      <c r="I2" s="2096"/>
      <c r="J2" s="2096"/>
      <c r="K2" s="2096"/>
      <c r="L2" s="2096"/>
      <c r="M2" s="2096"/>
      <c r="N2" s="2096"/>
      <c r="O2" s="2096"/>
      <c r="P2" s="2096"/>
      <c r="Q2" s="2096"/>
      <c r="R2" s="2096"/>
      <c r="S2" s="2096"/>
      <c r="T2" s="2096"/>
      <c r="U2" s="2096"/>
      <c r="V2" s="2096"/>
      <c r="W2" s="2096"/>
      <c r="X2" s="2096"/>
      <c r="Y2" s="2096"/>
      <c r="Z2" s="2096"/>
      <c r="AA2" s="2096"/>
      <c r="AB2" s="2096"/>
      <c r="AC2" s="2096"/>
      <c r="AD2" s="2096"/>
      <c r="AE2" s="2096"/>
      <c r="AF2" s="2096"/>
      <c r="AG2" s="2096"/>
      <c r="AH2" s="2096"/>
      <c r="AI2" s="2096"/>
      <c r="AJ2" s="2096"/>
      <c r="AK2" s="2096"/>
      <c r="AL2" s="2096"/>
      <c r="AM2" s="2096"/>
      <c r="AN2" s="2096"/>
    </row>
    <row r="3" spans="2:40">
      <c r="B3" s="361"/>
      <c r="C3" s="361"/>
      <c r="D3" s="361"/>
      <c r="E3" s="361"/>
      <c r="F3" s="362"/>
      <c r="G3" s="361"/>
      <c r="H3" s="361"/>
      <c r="I3" s="361"/>
      <c r="J3" s="361"/>
      <c r="K3" s="361"/>
      <c r="L3" s="361"/>
      <c r="M3" s="361"/>
      <c r="N3" s="361"/>
      <c r="O3" s="361"/>
      <c r="P3" s="361"/>
      <c r="Q3" s="361"/>
      <c r="R3" s="361"/>
      <c r="S3" s="361"/>
      <c r="T3" s="361"/>
      <c r="U3" s="361"/>
      <c r="V3" s="361"/>
      <c r="W3" s="361"/>
      <c r="X3" s="361"/>
      <c r="Y3" s="361"/>
      <c r="Z3" s="361"/>
      <c r="AA3" s="361"/>
      <c r="AB3" s="361"/>
      <c r="AC3" s="361"/>
      <c r="AD3" s="361"/>
    </row>
    <row r="4" spans="2:40">
      <c r="B4" s="361"/>
      <c r="C4" s="361"/>
      <c r="D4" s="361"/>
      <c r="E4" s="361"/>
      <c r="G4" s="361"/>
      <c r="H4" s="361"/>
      <c r="I4" s="361"/>
      <c r="J4" s="361"/>
      <c r="K4" s="361"/>
      <c r="L4" s="361"/>
      <c r="M4" s="361"/>
      <c r="N4" s="361"/>
      <c r="O4" s="361"/>
      <c r="P4" s="361"/>
      <c r="Q4" s="361"/>
      <c r="R4" s="361"/>
      <c r="S4" s="361"/>
      <c r="T4" s="361"/>
      <c r="U4" s="361"/>
      <c r="V4" s="361"/>
      <c r="W4" s="361"/>
      <c r="X4" s="361"/>
      <c r="Y4" s="361"/>
      <c r="Z4" s="361"/>
      <c r="AA4" s="361"/>
      <c r="AB4" s="361"/>
      <c r="AC4" s="361"/>
      <c r="AD4" s="361"/>
    </row>
    <row r="5" spans="2:40" ht="13.5" thickBot="1">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K5" s="2097" t="s">
        <v>0</v>
      </c>
      <c r="AL5" s="2097"/>
      <c r="AM5" s="2097"/>
      <c r="AN5" s="2097"/>
    </row>
    <row r="6" spans="2:40" ht="15" customHeight="1" thickBot="1">
      <c r="B6" s="2098" t="s">
        <v>5</v>
      </c>
      <c r="C6" s="2100" t="s">
        <v>19</v>
      </c>
      <c r="D6" s="2098" t="s">
        <v>4</v>
      </c>
      <c r="E6" s="2104" t="s">
        <v>4</v>
      </c>
      <c r="F6" s="2105"/>
      <c r="G6" s="2105"/>
      <c r="H6" s="2105"/>
      <c r="I6" s="2105"/>
      <c r="J6" s="2105"/>
      <c r="K6" s="2105"/>
      <c r="L6" s="2105"/>
      <c r="M6" s="2106"/>
      <c r="N6" s="2098" t="s">
        <v>18</v>
      </c>
      <c r="O6" s="2107"/>
      <c r="P6" s="2107"/>
      <c r="Q6" s="2107"/>
      <c r="R6" s="2107"/>
      <c r="S6" s="2107"/>
      <c r="T6" s="2107"/>
      <c r="U6" s="2107"/>
      <c r="V6" s="2108"/>
      <c r="W6" s="2098" t="s">
        <v>6</v>
      </c>
      <c r="X6" s="2107"/>
      <c r="Y6" s="2107"/>
      <c r="Z6" s="2107"/>
      <c r="AA6" s="2107"/>
      <c r="AB6" s="2107"/>
      <c r="AC6" s="2107"/>
      <c r="AD6" s="2107"/>
      <c r="AE6" s="2108"/>
      <c r="AF6" s="2098" t="s">
        <v>222</v>
      </c>
      <c r="AG6" s="2107"/>
      <c r="AH6" s="2107"/>
      <c r="AI6" s="2107"/>
      <c r="AJ6" s="2107"/>
      <c r="AK6" s="2107"/>
      <c r="AL6" s="2107"/>
      <c r="AM6" s="2107"/>
      <c r="AN6" s="2108"/>
    </row>
    <row r="7" spans="2:40" ht="17.45" customHeight="1">
      <c r="B7" s="2099"/>
      <c r="C7" s="2101"/>
      <c r="D7" s="2099"/>
      <c r="E7" s="2089" t="s">
        <v>1</v>
      </c>
      <c r="F7" s="2090"/>
      <c r="G7" s="2091"/>
      <c r="H7" s="2089" t="s">
        <v>2</v>
      </c>
      <c r="I7" s="2090"/>
      <c r="J7" s="2091"/>
      <c r="K7" s="2089" t="s">
        <v>3</v>
      </c>
      <c r="L7" s="2090"/>
      <c r="M7" s="2091"/>
      <c r="N7" s="2089" t="s">
        <v>1</v>
      </c>
      <c r="O7" s="2090"/>
      <c r="P7" s="2091"/>
      <c r="Q7" s="2089" t="s">
        <v>2</v>
      </c>
      <c r="R7" s="2090"/>
      <c r="S7" s="2091"/>
      <c r="T7" s="2089" t="s">
        <v>3</v>
      </c>
      <c r="U7" s="2090"/>
      <c r="V7" s="2091"/>
      <c r="W7" s="2089" t="s">
        <v>1</v>
      </c>
      <c r="X7" s="2090"/>
      <c r="Y7" s="2091"/>
      <c r="Z7" s="2089" t="s">
        <v>2</v>
      </c>
      <c r="AA7" s="2090"/>
      <c r="AB7" s="2091"/>
      <c r="AC7" s="2090" t="s">
        <v>3</v>
      </c>
      <c r="AD7" s="2090"/>
      <c r="AE7" s="2090"/>
      <c r="AF7" s="2089" t="s">
        <v>1</v>
      </c>
      <c r="AG7" s="2090"/>
      <c r="AH7" s="2091"/>
      <c r="AI7" s="2089" t="s">
        <v>2</v>
      </c>
      <c r="AJ7" s="2090"/>
      <c r="AK7" s="2091"/>
      <c r="AL7" s="2089" t="s">
        <v>3</v>
      </c>
      <c r="AM7" s="2090"/>
      <c r="AN7" s="2091"/>
    </row>
    <row r="8" spans="2:40" ht="53.45" customHeight="1" thickBot="1">
      <c r="B8" s="2099"/>
      <c r="C8" s="2102"/>
      <c r="D8" s="2103"/>
      <c r="E8" s="363" t="s">
        <v>240</v>
      </c>
      <c r="F8" s="364" t="s">
        <v>241</v>
      </c>
      <c r="G8" s="365" t="s">
        <v>242</v>
      </c>
      <c r="H8" s="363" t="s">
        <v>240</v>
      </c>
      <c r="I8" s="364" t="s">
        <v>241</v>
      </c>
      <c r="J8" s="365" t="s">
        <v>242</v>
      </c>
      <c r="K8" s="363" t="s">
        <v>240</v>
      </c>
      <c r="L8" s="364" t="s">
        <v>241</v>
      </c>
      <c r="M8" s="365" t="s">
        <v>242</v>
      </c>
      <c r="N8" s="363" t="s">
        <v>240</v>
      </c>
      <c r="O8" s="364" t="s">
        <v>241</v>
      </c>
      <c r="P8" s="365" t="s">
        <v>242</v>
      </c>
      <c r="Q8" s="363" t="s">
        <v>240</v>
      </c>
      <c r="R8" s="364" t="s">
        <v>241</v>
      </c>
      <c r="S8" s="365" t="s">
        <v>242</v>
      </c>
      <c r="T8" s="363" t="s">
        <v>240</v>
      </c>
      <c r="U8" s="364" t="s">
        <v>241</v>
      </c>
      <c r="V8" s="365" t="s">
        <v>242</v>
      </c>
      <c r="W8" s="363" t="s">
        <v>240</v>
      </c>
      <c r="X8" s="364" t="s">
        <v>241</v>
      </c>
      <c r="Y8" s="365" t="s">
        <v>242</v>
      </c>
      <c r="Z8" s="363" t="s">
        <v>240</v>
      </c>
      <c r="AA8" s="364" t="s">
        <v>241</v>
      </c>
      <c r="AB8" s="365" t="s">
        <v>242</v>
      </c>
      <c r="AC8" s="363" t="s">
        <v>240</v>
      </c>
      <c r="AD8" s="364" t="s">
        <v>241</v>
      </c>
      <c r="AE8" s="365" t="s">
        <v>242</v>
      </c>
      <c r="AF8" s="366" t="s">
        <v>240</v>
      </c>
      <c r="AG8" s="364" t="s">
        <v>241</v>
      </c>
      <c r="AH8" s="367" t="s">
        <v>242</v>
      </c>
      <c r="AI8" s="366" t="s">
        <v>240</v>
      </c>
      <c r="AJ8" s="368" t="s">
        <v>241</v>
      </c>
      <c r="AK8" s="367" t="s">
        <v>242</v>
      </c>
      <c r="AL8" s="366" t="s">
        <v>240</v>
      </c>
      <c r="AM8" s="368" t="s">
        <v>241</v>
      </c>
      <c r="AN8" s="367" t="s">
        <v>242</v>
      </c>
    </row>
    <row r="9" spans="2:40" s="386" customFormat="1" ht="13.15" customHeight="1">
      <c r="B9" s="2092" t="s">
        <v>300</v>
      </c>
      <c r="C9" s="369" t="s">
        <v>226</v>
      </c>
      <c r="D9" s="370">
        <v>2411.1959999999999</v>
      </c>
      <c r="E9" s="370">
        <v>1430.3050000000001</v>
      </c>
      <c r="F9" s="371">
        <v>252.172</v>
      </c>
      <c r="G9" s="372">
        <v>347.03899999999999</v>
      </c>
      <c r="H9" s="370">
        <v>249.727</v>
      </c>
      <c r="I9" s="371">
        <v>32.338999999999999</v>
      </c>
      <c r="J9" s="372">
        <v>36.712000000000003</v>
      </c>
      <c r="K9" s="370">
        <v>54.491</v>
      </c>
      <c r="L9" s="371">
        <v>4.843</v>
      </c>
      <c r="M9" s="372">
        <v>3.5680000000000001</v>
      </c>
      <c r="N9" s="373">
        <v>719.85299999999995</v>
      </c>
      <c r="O9" s="374">
        <v>171.16800000000001</v>
      </c>
      <c r="P9" s="375">
        <v>328.49799999999999</v>
      </c>
      <c r="Q9" s="373">
        <v>158.35900000000001</v>
      </c>
      <c r="R9" s="374">
        <v>15.583</v>
      </c>
      <c r="S9" s="375">
        <v>28.047000000000001</v>
      </c>
      <c r="T9" s="373">
        <v>34.219000000000001</v>
      </c>
      <c r="U9" s="374">
        <v>3.774</v>
      </c>
      <c r="V9" s="375">
        <v>1.1180000000000001</v>
      </c>
      <c r="W9" s="376">
        <v>705.29300000000001</v>
      </c>
      <c r="X9" s="377">
        <v>79.697000000000003</v>
      </c>
      <c r="Y9" s="378">
        <v>18.454000000000001</v>
      </c>
      <c r="Z9" s="376">
        <v>90.852000000000004</v>
      </c>
      <c r="AA9" s="377">
        <v>16.716000000000001</v>
      </c>
      <c r="AB9" s="378">
        <v>5.2489999999999997</v>
      </c>
      <c r="AC9" s="379">
        <v>20.195</v>
      </c>
      <c r="AD9" s="377">
        <v>1.069</v>
      </c>
      <c r="AE9" s="380">
        <v>2.4500000000000002</v>
      </c>
      <c r="AF9" s="381">
        <v>5.1589999999999998</v>
      </c>
      <c r="AG9" s="371">
        <v>1.3069999999999999</v>
      </c>
      <c r="AH9" s="382">
        <v>8.6999999999999994E-2</v>
      </c>
      <c r="AI9" s="383">
        <v>0.51600000000000001</v>
      </c>
      <c r="AJ9" s="384">
        <v>0.04</v>
      </c>
      <c r="AK9" s="385">
        <v>3.4159999999999999</v>
      </c>
      <c r="AL9" s="381">
        <v>7.6999999999999999E-2</v>
      </c>
      <c r="AM9" s="384">
        <v>0</v>
      </c>
      <c r="AN9" s="382">
        <v>0</v>
      </c>
    </row>
    <row r="10" spans="2:40" s="386" customFormat="1">
      <c r="B10" s="2093"/>
      <c r="C10" s="387" t="s">
        <v>227</v>
      </c>
      <c r="D10" s="388">
        <v>53009.375999999997</v>
      </c>
      <c r="E10" s="388">
        <v>31666.969000000001</v>
      </c>
      <c r="F10" s="389">
        <v>1767.8389999999999</v>
      </c>
      <c r="G10" s="390">
        <v>5353.7939999999999</v>
      </c>
      <c r="H10" s="388">
        <v>12491.963</v>
      </c>
      <c r="I10" s="389">
        <v>92.227000000000004</v>
      </c>
      <c r="J10" s="390">
        <v>648.40300000000002</v>
      </c>
      <c r="K10" s="388">
        <v>934.50400000000002</v>
      </c>
      <c r="L10" s="389">
        <v>32.131999999999998</v>
      </c>
      <c r="M10" s="390">
        <v>21.545000000000002</v>
      </c>
      <c r="N10" s="391">
        <v>24575.417000000001</v>
      </c>
      <c r="O10" s="392">
        <v>1698.0070000000001</v>
      </c>
      <c r="P10" s="393">
        <v>5352.4970000000003</v>
      </c>
      <c r="Q10" s="391">
        <v>10849.834000000001</v>
      </c>
      <c r="R10" s="392">
        <v>83.179000000000002</v>
      </c>
      <c r="S10" s="393">
        <v>639.82899999999995</v>
      </c>
      <c r="T10" s="391">
        <v>728.16499999999996</v>
      </c>
      <c r="U10" s="392">
        <v>32.131999999999998</v>
      </c>
      <c r="V10" s="393">
        <v>21.491</v>
      </c>
      <c r="W10" s="391">
        <v>7047.0709999999999</v>
      </c>
      <c r="X10" s="392">
        <v>69.831999999999994</v>
      </c>
      <c r="Y10" s="393">
        <v>1.2969999999999999</v>
      </c>
      <c r="Z10" s="391">
        <v>1612.8430000000001</v>
      </c>
      <c r="AA10" s="392">
        <v>9.048</v>
      </c>
      <c r="AB10" s="393">
        <v>6.1219999999999999</v>
      </c>
      <c r="AC10" s="394">
        <v>206.339</v>
      </c>
      <c r="AD10" s="392">
        <v>0</v>
      </c>
      <c r="AE10" s="395">
        <v>5.3999999999999999E-2</v>
      </c>
      <c r="AF10" s="388">
        <v>44.481000000000002</v>
      </c>
      <c r="AG10" s="392">
        <v>0</v>
      </c>
      <c r="AH10" s="396">
        <v>0</v>
      </c>
      <c r="AI10" s="397">
        <v>29.286000000000001</v>
      </c>
      <c r="AJ10" s="398">
        <v>0</v>
      </c>
      <c r="AK10" s="390">
        <v>0</v>
      </c>
      <c r="AL10" s="388">
        <v>0</v>
      </c>
      <c r="AM10" s="395">
        <v>0</v>
      </c>
      <c r="AN10" s="393">
        <v>0</v>
      </c>
    </row>
    <row r="11" spans="2:40" s="386" customFormat="1">
      <c r="B11" s="2093"/>
      <c r="C11" s="387" t="s">
        <v>228</v>
      </c>
      <c r="D11" s="388">
        <v>224474.64300000001</v>
      </c>
      <c r="E11" s="388">
        <v>86866.078999999998</v>
      </c>
      <c r="F11" s="389">
        <v>61933.525999999998</v>
      </c>
      <c r="G11" s="390">
        <v>19521.465</v>
      </c>
      <c r="H11" s="388">
        <v>20865.942999999999</v>
      </c>
      <c r="I11" s="389">
        <v>9910.0669999999991</v>
      </c>
      <c r="J11" s="390">
        <v>17429.969000000001</v>
      </c>
      <c r="K11" s="388">
        <v>4625.9470000000001</v>
      </c>
      <c r="L11" s="389">
        <v>1556.105</v>
      </c>
      <c r="M11" s="390">
        <v>1765.5419999999999</v>
      </c>
      <c r="N11" s="391">
        <v>33999.288</v>
      </c>
      <c r="O11" s="392">
        <v>14144.731</v>
      </c>
      <c r="P11" s="393">
        <v>16815.151999999998</v>
      </c>
      <c r="Q11" s="391">
        <v>10520.919</v>
      </c>
      <c r="R11" s="392">
        <v>1857.194</v>
      </c>
      <c r="S11" s="393">
        <v>12215.541999999999</v>
      </c>
      <c r="T11" s="391">
        <v>2497.5590000000002</v>
      </c>
      <c r="U11" s="392">
        <v>312.68799999999999</v>
      </c>
      <c r="V11" s="393">
        <v>432.79</v>
      </c>
      <c r="W11" s="391">
        <v>52552.249000000003</v>
      </c>
      <c r="X11" s="392">
        <v>45931.044999999998</v>
      </c>
      <c r="Y11" s="393">
        <v>2419.6410000000001</v>
      </c>
      <c r="Z11" s="391">
        <v>10277.213</v>
      </c>
      <c r="AA11" s="392">
        <v>8048.8940000000002</v>
      </c>
      <c r="AB11" s="393">
        <v>4847.3879999999999</v>
      </c>
      <c r="AC11" s="394">
        <v>2091.5279999999998</v>
      </c>
      <c r="AD11" s="392">
        <v>1241.7049999999999</v>
      </c>
      <c r="AE11" s="395">
        <v>1332.752</v>
      </c>
      <c r="AF11" s="388">
        <v>314.54199999999997</v>
      </c>
      <c r="AG11" s="389">
        <v>1857.75</v>
      </c>
      <c r="AH11" s="390">
        <v>286.67200000000003</v>
      </c>
      <c r="AI11" s="399">
        <v>67.811000000000007</v>
      </c>
      <c r="AJ11" s="389">
        <v>3.9790000000000001</v>
      </c>
      <c r="AK11" s="390">
        <v>367.03899999999999</v>
      </c>
      <c r="AL11" s="388">
        <v>36.86</v>
      </c>
      <c r="AM11" s="398">
        <v>1.712</v>
      </c>
      <c r="AN11" s="393">
        <v>0</v>
      </c>
    </row>
    <row r="12" spans="2:40" s="386" customFormat="1">
      <c r="B12" s="2093"/>
      <c r="C12" s="387" t="s">
        <v>229</v>
      </c>
      <c r="D12" s="388">
        <v>15158.266</v>
      </c>
      <c r="E12" s="388">
        <v>8392.8709999999992</v>
      </c>
      <c r="F12" s="389">
        <v>2714.636</v>
      </c>
      <c r="G12" s="390">
        <v>1902.5329999999999</v>
      </c>
      <c r="H12" s="388">
        <v>749.81</v>
      </c>
      <c r="I12" s="389">
        <v>239.202</v>
      </c>
      <c r="J12" s="390">
        <v>357.64100000000002</v>
      </c>
      <c r="K12" s="388">
        <v>582.42100000000005</v>
      </c>
      <c r="L12" s="389">
        <v>55.505000000000003</v>
      </c>
      <c r="M12" s="390">
        <v>163.64699999999999</v>
      </c>
      <c r="N12" s="391">
        <v>6494.5519999999997</v>
      </c>
      <c r="O12" s="392">
        <v>1805.4770000000001</v>
      </c>
      <c r="P12" s="393">
        <v>1897.479</v>
      </c>
      <c r="Q12" s="391">
        <v>563.80100000000004</v>
      </c>
      <c r="R12" s="392">
        <v>201.82900000000001</v>
      </c>
      <c r="S12" s="393">
        <v>220.48400000000001</v>
      </c>
      <c r="T12" s="391">
        <v>456.36200000000002</v>
      </c>
      <c r="U12" s="392">
        <v>38.936999999999998</v>
      </c>
      <c r="V12" s="393">
        <v>44.871000000000002</v>
      </c>
      <c r="W12" s="391">
        <v>1859.5619999999999</v>
      </c>
      <c r="X12" s="392">
        <v>907.87800000000004</v>
      </c>
      <c r="Y12" s="393">
        <v>5.0540000000000003</v>
      </c>
      <c r="Z12" s="391">
        <v>186</v>
      </c>
      <c r="AA12" s="392">
        <v>37.372999999999998</v>
      </c>
      <c r="AB12" s="393">
        <v>137.15700000000001</v>
      </c>
      <c r="AC12" s="394">
        <v>126.059</v>
      </c>
      <c r="AD12" s="392">
        <v>16.568000000000001</v>
      </c>
      <c r="AE12" s="395">
        <v>118.553</v>
      </c>
      <c r="AF12" s="400">
        <v>38.756999999999998</v>
      </c>
      <c r="AG12" s="389">
        <v>1.2809999999999999</v>
      </c>
      <c r="AH12" s="390">
        <v>0</v>
      </c>
      <c r="AI12" s="401">
        <v>8.9999999999999993E-3</v>
      </c>
      <c r="AJ12" s="392">
        <v>0</v>
      </c>
      <c r="AK12" s="402">
        <v>0</v>
      </c>
      <c r="AL12" s="395">
        <v>0</v>
      </c>
      <c r="AM12" s="392">
        <v>0</v>
      </c>
      <c r="AN12" s="393">
        <v>0.223</v>
      </c>
    </row>
    <row r="13" spans="2:40" s="386" customFormat="1" ht="13.5" thickBot="1">
      <c r="B13" s="2094"/>
      <c r="C13" s="403" t="s">
        <v>230</v>
      </c>
      <c r="D13" s="404">
        <v>295053.48100000003</v>
      </c>
      <c r="E13" s="404">
        <v>128356.224</v>
      </c>
      <c r="F13" s="405">
        <v>66668.172999999995</v>
      </c>
      <c r="G13" s="406">
        <v>27124.830999999998</v>
      </c>
      <c r="H13" s="404">
        <v>34357.442999999999</v>
      </c>
      <c r="I13" s="405">
        <v>10273.834999999999</v>
      </c>
      <c r="J13" s="406">
        <v>18472.724999999999</v>
      </c>
      <c r="K13" s="404">
        <v>6197.3630000000003</v>
      </c>
      <c r="L13" s="405">
        <v>1648.585</v>
      </c>
      <c r="M13" s="406">
        <v>1954.3019999999999</v>
      </c>
      <c r="N13" s="404">
        <v>65789.11</v>
      </c>
      <c r="O13" s="405">
        <v>17819.383000000002</v>
      </c>
      <c r="P13" s="406">
        <v>24393.626</v>
      </c>
      <c r="Q13" s="404">
        <v>22092.913</v>
      </c>
      <c r="R13" s="405">
        <v>2157.7849999999999</v>
      </c>
      <c r="S13" s="406">
        <v>13103.902</v>
      </c>
      <c r="T13" s="404">
        <v>3716.3049999999998</v>
      </c>
      <c r="U13" s="405">
        <v>387.53100000000001</v>
      </c>
      <c r="V13" s="406">
        <v>500.27</v>
      </c>
      <c r="W13" s="404">
        <v>62164.175000000003</v>
      </c>
      <c r="X13" s="405">
        <v>46988.451999999997</v>
      </c>
      <c r="Y13" s="406">
        <v>2444.4459999999999</v>
      </c>
      <c r="Z13" s="404">
        <v>12166.907999999999</v>
      </c>
      <c r="AA13" s="405">
        <v>8112.0309999999999</v>
      </c>
      <c r="AB13" s="406">
        <v>4995.9160000000002</v>
      </c>
      <c r="AC13" s="407">
        <v>2444.1210000000001</v>
      </c>
      <c r="AD13" s="405">
        <v>1259.3420000000001</v>
      </c>
      <c r="AE13" s="408">
        <v>1453.809</v>
      </c>
      <c r="AF13" s="404">
        <v>402.93900000000002</v>
      </c>
      <c r="AG13" s="405">
        <v>1860.338</v>
      </c>
      <c r="AH13" s="406">
        <v>286.75900000000001</v>
      </c>
      <c r="AI13" s="409">
        <v>97.622</v>
      </c>
      <c r="AJ13" s="405">
        <v>4.0190000000000001</v>
      </c>
      <c r="AK13" s="406">
        <v>372.90699999999998</v>
      </c>
      <c r="AL13" s="404">
        <v>36.936999999999998</v>
      </c>
      <c r="AM13" s="405">
        <v>1.712</v>
      </c>
      <c r="AN13" s="406">
        <v>0.223</v>
      </c>
    </row>
    <row r="14" spans="2:40" ht="15" customHeight="1">
      <c r="B14" s="2092" t="s">
        <v>317</v>
      </c>
      <c r="C14" s="369" t="s">
        <v>226</v>
      </c>
      <c r="D14" s="370">
        <v>2637.4209999999998</v>
      </c>
      <c r="E14" s="370">
        <v>1679.63</v>
      </c>
      <c r="F14" s="371">
        <v>223.32</v>
      </c>
      <c r="G14" s="372">
        <v>266.964</v>
      </c>
      <c r="H14" s="370">
        <v>308.947</v>
      </c>
      <c r="I14" s="371">
        <v>32.247</v>
      </c>
      <c r="J14" s="372">
        <v>63.494999999999997</v>
      </c>
      <c r="K14" s="370">
        <v>55.366999999999997</v>
      </c>
      <c r="L14" s="371">
        <v>3.9910000000000001</v>
      </c>
      <c r="M14" s="372">
        <v>3.46</v>
      </c>
      <c r="N14" s="373">
        <v>987.83500000000004</v>
      </c>
      <c r="O14" s="374">
        <v>148.65</v>
      </c>
      <c r="P14" s="375">
        <v>253.583</v>
      </c>
      <c r="Q14" s="373">
        <v>217.54599999999999</v>
      </c>
      <c r="R14" s="374">
        <v>15.664</v>
      </c>
      <c r="S14" s="375">
        <v>55.198999999999998</v>
      </c>
      <c r="T14" s="373">
        <v>34.517000000000003</v>
      </c>
      <c r="U14" s="374">
        <v>3.2109999999999999</v>
      </c>
      <c r="V14" s="375">
        <v>0.63500000000000001</v>
      </c>
      <c r="W14" s="376">
        <v>689.28599999999994</v>
      </c>
      <c r="X14" s="377">
        <v>73.403999999999996</v>
      </c>
      <c r="Y14" s="378">
        <v>11.388999999999999</v>
      </c>
      <c r="Z14" s="376">
        <v>90.552999999999997</v>
      </c>
      <c r="AA14" s="377">
        <v>16.582999999999998</v>
      </c>
      <c r="AB14" s="378">
        <v>4.88</v>
      </c>
      <c r="AC14" s="376">
        <v>20.774999999999999</v>
      </c>
      <c r="AD14" s="377">
        <v>0.78</v>
      </c>
      <c r="AE14" s="378">
        <v>2.8250000000000002</v>
      </c>
      <c r="AF14" s="376">
        <v>2.5089999999999999</v>
      </c>
      <c r="AG14" s="377">
        <v>1.266</v>
      </c>
      <c r="AH14" s="378">
        <v>1.992</v>
      </c>
      <c r="AI14" s="376">
        <v>0.84799999999999998</v>
      </c>
      <c r="AJ14" s="377">
        <v>0</v>
      </c>
      <c r="AK14" s="378">
        <v>3.4159999999999999</v>
      </c>
      <c r="AL14" s="376">
        <v>7.4999999999999993E-5</v>
      </c>
      <c r="AM14" s="377">
        <v>0</v>
      </c>
      <c r="AN14" s="378">
        <v>0</v>
      </c>
    </row>
    <row r="15" spans="2:40">
      <c r="B15" s="2093"/>
      <c r="C15" s="387" t="s">
        <v>227</v>
      </c>
      <c r="D15" s="388">
        <v>54457.62</v>
      </c>
      <c r="E15" s="388">
        <v>32402.844000000001</v>
      </c>
      <c r="F15" s="389">
        <v>2009.251</v>
      </c>
      <c r="G15" s="390">
        <v>5435.8919999999998</v>
      </c>
      <c r="H15" s="388">
        <v>12726.245999999999</v>
      </c>
      <c r="I15" s="389">
        <v>87.323999999999998</v>
      </c>
      <c r="J15" s="390">
        <v>782.67600000000004</v>
      </c>
      <c r="K15" s="388">
        <v>939.93399999999997</v>
      </c>
      <c r="L15" s="389">
        <v>28.641999999999999</v>
      </c>
      <c r="M15" s="390">
        <v>44.811</v>
      </c>
      <c r="N15" s="391">
        <v>25043.285</v>
      </c>
      <c r="O15" s="392">
        <v>1942.268</v>
      </c>
      <c r="P15" s="393">
        <v>5434.732</v>
      </c>
      <c r="Q15" s="391">
        <v>10940.28</v>
      </c>
      <c r="R15" s="392">
        <v>77.694999999999993</v>
      </c>
      <c r="S15" s="393">
        <v>766.14300000000003</v>
      </c>
      <c r="T15" s="391">
        <v>727.45500000000004</v>
      </c>
      <c r="U15" s="392">
        <v>28.641999999999999</v>
      </c>
      <c r="V15" s="393">
        <v>44.798000000000002</v>
      </c>
      <c r="W15" s="391">
        <v>7353.402</v>
      </c>
      <c r="X15" s="392">
        <v>66.983000000000004</v>
      </c>
      <c r="Y15" s="393">
        <v>1.1599999999999999</v>
      </c>
      <c r="Z15" s="391">
        <v>1750.4</v>
      </c>
      <c r="AA15" s="392">
        <v>9.6289999999999996</v>
      </c>
      <c r="AB15" s="393">
        <v>1.6419999999999999</v>
      </c>
      <c r="AC15" s="391">
        <v>212.47900000000001</v>
      </c>
      <c r="AD15" s="392">
        <v>0</v>
      </c>
      <c r="AE15" s="393">
        <v>1.2999999999999999E-2</v>
      </c>
      <c r="AF15" s="391">
        <v>6.157</v>
      </c>
      <c r="AG15" s="392">
        <v>0</v>
      </c>
      <c r="AH15" s="393">
        <v>0</v>
      </c>
      <c r="AI15" s="391">
        <v>35.566000000000003</v>
      </c>
      <c r="AJ15" s="392">
        <v>0</v>
      </c>
      <c r="AK15" s="393">
        <v>14.891</v>
      </c>
      <c r="AL15" s="391">
        <v>0</v>
      </c>
      <c r="AM15" s="392">
        <v>0</v>
      </c>
      <c r="AN15" s="393">
        <v>0</v>
      </c>
    </row>
    <row r="16" spans="2:40">
      <c r="B16" s="2093"/>
      <c r="C16" s="387" t="s">
        <v>228</v>
      </c>
      <c r="D16" s="388">
        <v>230393.462</v>
      </c>
      <c r="E16" s="388">
        <v>88624.888999999996</v>
      </c>
      <c r="F16" s="389">
        <v>64532.159</v>
      </c>
      <c r="G16" s="390">
        <v>19112.894</v>
      </c>
      <c r="H16" s="388">
        <v>21673.358</v>
      </c>
      <c r="I16" s="389">
        <v>10198.034</v>
      </c>
      <c r="J16" s="390">
        <v>18107.776999999998</v>
      </c>
      <c r="K16" s="388">
        <v>4753.2389999999996</v>
      </c>
      <c r="L16" s="389">
        <v>1523.7539999999999</v>
      </c>
      <c r="M16" s="390">
        <v>1867.3579999999999</v>
      </c>
      <c r="N16" s="391">
        <v>33830.978000000003</v>
      </c>
      <c r="O16" s="392">
        <v>16055.655000000001</v>
      </c>
      <c r="P16" s="393">
        <v>16185.322</v>
      </c>
      <c r="Q16" s="391">
        <v>10554.646000000001</v>
      </c>
      <c r="R16" s="392">
        <v>1780.876</v>
      </c>
      <c r="S16" s="393">
        <v>12804.489</v>
      </c>
      <c r="T16" s="391">
        <v>2575.3029999999999</v>
      </c>
      <c r="U16" s="392">
        <v>272.488</v>
      </c>
      <c r="V16" s="393">
        <v>466.404</v>
      </c>
      <c r="W16" s="391">
        <v>54504.334000000003</v>
      </c>
      <c r="X16" s="392">
        <v>46657.771000000001</v>
      </c>
      <c r="Y16" s="393">
        <v>2646.1550000000002</v>
      </c>
      <c r="Z16" s="391">
        <v>11050.901</v>
      </c>
      <c r="AA16" s="392">
        <v>8416.8790000000008</v>
      </c>
      <c r="AB16" s="393">
        <v>4898.442</v>
      </c>
      <c r="AC16" s="391">
        <v>2142.3310000000001</v>
      </c>
      <c r="AD16" s="392">
        <v>1249.8710000000001</v>
      </c>
      <c r="AE16" s="393">
        <v>1400.954</v>
      </c>
      <c r="AF16" s="391">
        <v>289.577</v>
      </c>
      <c r="AG16" s="392">
        <v>1818.7329999999999</v>
      </c>
      <c r="AH16" s="393">
        <v>281.41699999999997</v>
      </c>
      <c r="AI16" s="391">
        <v>67.811000000000007</v>
      </c>
      <c r="AJ16" s="392">
        <v>0.27900000000000003</v>
      </c>
      <c r="AK16" s="393">
        <v>404.846</v>
      </c>
      <c r="AL16" s="391">
        <v>3.5604999999999998E-2</v>
      </c>
      <c r="AM16" s="392">
        <v>1.395</v>
      </c>
      <c r="AN16" s="393">
        <v>0</v>
      </c>
    </row>
    <row r="17" spans="2:40">
      <c r="B17" s="2093"/>
      <c r="C17" s="387" t="s">
        <v>229</v>
      </c>
      <c r="D17" s="388">
        <v>15476.628000000001</v>
      </c>
      <c r="E17" s="388">
        <v>8637.0759999999991</v>
      </c>
      <c r="F17" s="389">
        <v>2579.7040000000002</v>
      </c>
      <c r="G17" s="390">
        <v>1681.529</v>
      </c>
      <c r="H17" s="388">
        <v>1201.018</v>
      </c>
      <c r="I17" s="389">
        <v>231.99700000000001</v>
      </c>
      <c r="J17" s="390">
        <v>358.06200000000001</v>
      </c>
      <c r="K17" s="388">
        <v>569.25</v>
      </c>
      <c r="L17" s="389">
        <v>71.289000000000001</v>
      </c>
      <c r="M17" s="390">
        <v>146.703</v>
      </c>
      <c r="N17" s="391">
        <v>6643.8019999999997</v>
      </c>
      <c r="O17" s="392">
        <v>1656.481</v>
      </c>
      <c r="P17" s="393">
        <v>1674.376</v>
      </c>
      <c r="Q17" s="391">
        <v>977.9</v>
      </c>
      <c r="R17" s="392">
        <v>190.58600000000001</v>
      </c>
      <c r="S17" s="393">
        <v>271.44400000000002</v>
      </c>
      <c r="T17" s="391">
        <v>443.15100000000001</v>
      </c>
      <c r="U17" s="392">
        <v>50.744999999999997</v>
      </c>
      <c r="V17" s="393">
        <v>44.328000000000003</v>
      </c>
      <c r="W17" s="391">
        <v>1968.723</v>
      </c>
      <c r="X17" s="392">
        <v>921.96600000000001</v>
      </c>
      <c r="Y17" s="393">
        <v>7.1529999999999996</v>
      </c>
      <c r="Z17" s="391">
        <v>222.60900000000001</v>
      </c>
      <c r="AA17" s="392">
        <v>41.411000000000001</v>
      </c>
      <c r="AB17" s="393">
        <v>86.617999999999995</v>
      </c>
      <c r="AC17" s="391">
        <v>126.099</v>
      </c>
      <c r="AD17" s="392">
        <v>20.544</v>
      </c>
      <c r="AE17" s="393">
        <v>102.13800000000001</v>
      </c>
      <c r="AF17" s="391">
        <v>24.550999999999998</v>
      </c>
      <c r="AG17" s="392">
        <v>1.2569999999999999</v>
      </c>
      <c r="AH17" s="393">
        <v>0</v>
      </c>
      <c r="AI17" s="391">
        <v>0.50900000000000001</v>
      </c>
      <c r="AJ17" s="392">
        <v>0</v>
      </c>
      <c r="AK17" s="393">
        <v>0</v>
      </c>
      <c r="AL17" s="391">
        <v>0</v>
      </c>
      <c r="AM17" s="392">
        <v>0</v>
      </c>
      <c r="AN17" s="393">
        <v>0.23699999999999999</v>
      </c>
    </row>
    <row r="18" spans="2:40" ht="13.5" thickBot="1">
      <c r="B18" s="2094"/>
      <c r="C18" s="403" t="s">
        <v>230</v>
      </c>
      <c r="D18" s="404">
        <v>302965.13099999999</v>
      </c>
      <c r="E18" s="404">
        <v>131344.43900000001</v>
      </c>
      <c r="F18" s="405">
        <v>69344.433999999994</v>
      </c>
      <c r="G18" s="406">
        <v>26497.278999999999</v>
      </c>
      <c r="H18" s="404">
        <v>35909.569000000003</v>
      </c>
      <c r="I18" s="405">
        <v>10549.602000000001</v>
      </c>
      <c r="J18" s="406">
        <v>19312.009999999998</v>
      </c>
      <c r="K18" s="404">
        <v>6317.79</v>
      </c>
      <c r="L18" s="405">
        <v>1627.6759999999999</v>
      </c>
      <c r="M18" s="406">
        <v>2062.3319999999999</v>
      </c>
      <c r="N18" s="404">
        <v>66505.899999999994</v>
      </c>
      <c r="O18" s="405">
        <v>19803.054</v>
      </c>
      <c r="P18" s="406">
        <v>23548.012999999999</v>
      </c>
      <c r="Q18" s="404">
        <v>22690.371999999999</v>
      </c>
      <c r="R18" s="405">
        <v>2064.8209999999999</v>
      </c>
      <c r="S18" s="406">
        <v>13897.275</v>
      </c>
      <c r="T18" s="404">
        <v>3780.4259999999999</v>
      </c>
      <c r="U18" s="405">
        <v>355.08600000000001</v>
      </c>
      <c r="V18" s="406">
        <v>556.16499999999996</v>
      </c>
      <c r="W18" s="404">
        <v>64515.745000000003</v>
      </c>
      <c r="X18" s="405">
        <v>47720.124000000003</v>
      </c>
      <c r="Y18" s="406">
        <v>2665.857</v>
      </c>
      <c r="Z18" s="404">
        <v>13114.463</v>
      </c>
      <c r="AA18" s="405">
        <v>8484.5020000000004</v>
      </c>
      <c r="AB18" s="406">
        <v>4991.5820000000003</v>
      </c>
      <c r="AC18" s="407">
        <v>2501.6840000000002</v>
      </c>
      <c r="AD18" s="405">
        <v>1271.1949999999999</v>
      </c>
      <c r="AE18" s="408">
        <v>1505.93</v>
      </c>
      <c r="AF18" s="404">
        <v>322.79399999999998</v>
      </c>
      <c r="AG18" s="405">
        <v>1821.2560000000001</v>
      </c>
      <c r="AH18" s="410">
        <v>283.40899999999999</v>
      </c>
      <c r="AI18" s="409">
        <v>104.73399999999999</v>
      </c>
      <c r="AJ18" s="405">
        <v>0.27900000000000003</v>
      </c>
      <c r="AK18" s="406">
        <v>423.15300000000002</v>
      </c>
      <c r="AL18" s="404">
        <v>35.68</v>
      </c>
      <c r="AM18" s="405">
        <v>1.395</v>
      </c>
      <c r="AN18" s="411">
        <v>0.23699999999999999</v>
      </c>
    </row>
    <row r="19" spans="2:40" s="386" customFormat="1">
      <c r="B19" s="412"/>
      <c r="C19" s="413"/>
      <c r="D19" s="414"/>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6"/>
      <c r="AD19" s="415"/>
    </row>
    <row r="20" spans="2:40" s="386" customFormat="1">
      <c r="B20" s="417" t="s">
        <v>243</v>
      </c>
      <c r="C20" s="413"/>
      <c r="D20" s="414"/>
      <c r="E20" s="414"/>
      <c r="F20" s="414"/>
      <c r="G20" s="414"/>
      <c r="H20" s="414"/>
      <c r="I20" s="414"/>
      <c r="J20" s="414"/>
      <c r="K20" s="414"/>
      <c r="L20" s="414"/>
      <c r="M20" s="414"/>
      <c r="N20" s="414"/>
      <c r="O20" s="414"/>
      <c r="P20" s="414"/>
      <c r="Q20" s="414"/>
      <c r="R20" s="414"/>
      <c r="S20" s="414"/>
      <c r="T20" s="414"/>
      <c r="U20" s="414"/>
      <c r="V20" s="414"/>
      <c r="W20" s="414"/>
      <c r="Y20" s="414"/>
      <c r="Z20" s="414"/>
      <c r="AA20" s="414"/>
      <c r="AB20" s="414"/>
      <c r="AC20" s="414"/>
    </row>
    <row r="21" spans="2:40" s="386" customFormat="1">
      <c r="B21" s="386" t="s">
        <v>244</v>
      </c>
      <c r="J21" s="418"/>
      <c r="X21" s="414"/>
    </row>
    <row r="22" spans="2:40" s="386" customFormat="1">
      <c r="B22" s="386" t="s">
        <v>245</v>
      </c>
      <c r="J22" s="413"/>
    </row>
    <row r="23" spans="2:40" s="386" customFormat="1">
      <c r="B23" s="386" t="s">
        <v>246</v>
      </c>
      <c r="J23" s="413"/>
    </row>
    <row r="24" spans="2:40" s="386" customFormat="1">
      <c r="J24" s="413"/>
      <c r="L24" s="418"/>
    </row>
    <row r="25" spans="2:40" s="386" customFormat="1">
      <c r="J25" s="413"/>
      <c r="L25" s="419"/>
      <c r="M25" s="419"/>
      <c r="Q25" s="419"/>
      <c r="R25" s="419"/>
      <c r="S25" s="419"/>
      <c r="T25" s="419"/>
      <c r="U25" s="419"/>
      <c r="V25" s="419"/>
      <c r="Z25" s="419"/>
      <c r="AA25" s="419"/>
      <c r="AB25" s="419"/>
      <c r="AC25" s="419"/>
      <c r="AD25" s="419"/>
      <c r="AE25" s="419"/>
      <c r="AI25" s="419"/>
      <c r="AJ25" s="419"/>
      <c r="AK25" s="419"/>
      <c r="AL25" s="419"/>
      <c r="AM25" s="419"/>
      <c r="AN25" s="419"/>
    </row>
    <row r="26" spans="2:40" s="386" customFormat="1">
      <c r="J26" s="418"/>
      <c r="N26" s="420"/>
      <c r="O26" s="420"/>
      <c r="P26" s="420"/>
      <c r="Q26" s="420"/>
      <c r="R26" s="420"/>
      <c r="S26" s="420"/>
      <c r="T26" s="420"/>
      <c r="U26" s="420"/>
      <c r="V26" s="420"/>
      <c r="Z26" s="420"/>
      <c r="AA26" s="420"/>
      <c r="AB26" s="420"/>
      <c r="AC26" s="420"/>
      <c r="AD26" s="420"/>
      <c r="AE26" s="420"/>
      <c r="AF26" s="420"/>
      <c r="AG26" s="420"/>
      <c r="AH26" s="420"/>
      <c r="AI26" s="420"/>
      <c r="AJ26" s="420"/>
      <c r="AK26" s="420"/>
      <c r="AL26" s="420"/>
      <c r="AM26" s="420"/>
      <c r="AN26" s="420"/>
    </row>
    <row r="27" spans="2:40" s="386" customFormat="1">
      <c r="J27" s="418"/>
      <c r="N27" s="421"/>
      <c r="O27" s="421"/>
      <c r="P27" s="421"/>
      <c r="Q27" s="421"/>
      <c r="R27" s="421"/>
      <c r="S27" s="421"/>
      <c r="T27" s="421"/>
      <c r="Z27" s="421"/>
      <c r="AE27" s="418"/>
    </row>
    <row r="28" spans="2:40" s="386" customFormat="1">
      <c r="N28" s="421"/>
      <c r="O28" s="421"/>
      <c r="P28" s="421"/>
      <c r="Q28" s="421"/>
      <c r="R28" s="421"/>
      <c r="S28" s="421"/>
      <c r="T28" s="421"/>
      <c r="Z28" s="421"/>
    </row>
    <row r="29" spans="2:40" s="386" customFormat="1">
      <c r="N29" s="421"/>
      <c r="O29" s="421"/>
      <c r="P29" s="421"/>
      <c r="Q29" s="421"/>
      <c r="R29" s="421"/>
      <c r="S29" s="421"/>
      <c r="T29" s="421"/>
      <c r="Z29" s="421"/>
      <c r="AI29" s="421"/>
    </row>
    <row r="30" spans="2:40" s="386" customFormat="1">
      <c r="H30" s="419"/>
      <c r="I30" s="419"/>
      <c r="J30" s="419"/>
      <c r="K30" s="419"/>
      <c r="L30" s="419"/>
      <c r="M30" s="419"/>
      <c r="N30" s="421"/>
      <c r="O30" s="421"/>
      <c r="P30" s="421"/>
      <c r="Q30" s="421"/>
      <c r="R30" s="421"/>
      <c r="S30" s="421"/>
      <c r="T30" s="421"/>
      <c r="Z30" s="421"/>
      <c r="AI30" s="421"/>
    </row>
    <row r="31" spans="2:40" s="386" customFormat="1">
      <c r="D31" s="421"/>
      <c r="H31" s="421"/>
      <c r="I31" s="421"/>
      <c r="J31" s="421"/>
      <c r="K31" s="421"/>
      <c r="L31" s="421"/>
      <c r="M31" s="421"/>
      <c r="N31" s="421"/>
      <c r="O31" s="421"/>
      <c r="P31" s="421"/>
      <c r="Q31" s="421"/>
      <c r="R31" s="421"/>
      <c r="S31" s="421"/>
      <c r="T31" s="421"/>
      <c r="Z31" s="421"/>
      <c r="AI31" s="421"/>
    </row>
    <row r="32" spans="2:40" s="386" customFormat="1">
      <c r="D32" s="421"/>
      <c r="H32" s="421"/>
      <c r="I32" s="421"/>
      <c r="J32" s="421"/>
      <c r="K32" s="421"/>
      <c r="L32" s="421"/>
      <c r="M32" s="421"/>
      <c r="N32" s="421"/>
      <c r="O32" s="421"/>
      <c r="P32" s="421"/>
      <c r="Q32" s="421"/>
      <c r="R32" s="421"/>
      <c r="S32" s="421"/>
      <c r="T32" s="421"/>
      <c r="X32" s="421"/>
      <c r="Y32" s="421"/>
      <c r="Z32" s="421"/>
      <c r="AG32" s="421"/>
      <c r="AH32" s="421"/>
      <c r="AI32" s="421"/>
    </row>
    <row r="33" spans="4:28" s="386" customFormat="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row>
    <row r="34" spans="4:28" s="386" customFormat="1">
      <c r="N34" s="421"/>
      <c r="O34" s="421"/>
      <c r="P34" s="421"/>
    </row>
    <row r="35" spans="4:28" s="386" customFormat="1"/>
    <row r="36" spans="4:28" s="386" customFormat="1"/>
    <row r="37" spans="4:28" s="386" customFormat="1"/>
    <row r="38" spans="4:28" s="386" customFormat="1"/>
    <row r="39" spans="4:28" s="386" customFormat="1"/>
    <row r="40" spans="4:28" s="386" customFormat="1"/>
    <row r="41" spans="4:28" s="386" customFormat="1"/>
    <row r="42" spans="4:28" s="386" customFormat="1"/>
    <row r="43" spans="4:28" s="386" customFormat="1"/>
    <row r="44" spans="4:28" s="386" customFormat="1"/>
    <row r="45" spans="4:28" s="386" customFormat="1"/>
    <row r="46" spans="4:28" s="386" customFormat="1"/>
    <row r="47" spans="4:28" s="386" customFormat="1"/>
    <row r="48" spans="4:28" s="386" customFormat="1"/>
    <row r="49" s="386" customFormat="1"/>
    <row r="50" s="386" customFormat="1"/>
    <row r="51" s="386" customFormat="1"/>
    <row r="52" s="386" customFormat="1"/>
    <row r="53" s="386" customFormat="1"/>
    <row r="54" s="386" customFormat="1"/>
    <row r="55" s="386" customFormat="1"/>
    <row r="56" s="386" customFormat="1"/>
    <row r="57" s="386" customFormat="1"/>
    <row r="58" s="386" customFormat="1"/>
    <row r="59" s="386" customFormat="1"/>
    <row r="60" s="386" customFormat="1"/>
    <row r="61" s="386" customFormat="1"/>
    <row r="62" s="386" customFormat="1"/>
    <row r="63" s="386" customFormat="1"/>
    <row r="64" s="386" customFormat="1"/>
    <row r="65" s="386" customFormat="1"/>
    <row r="66" s="386" customFormat="1"/>
    <row r="67" s="386" customFormat="1"/>
    <row r="68" s="386" customFormat="1"/>
    <row r="69" s="386" customFormat="1"/>
  </sheetData>
  <mergeCells count="24">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 ref="H7:J7"/>
    <mergeCell ref="K7:M7"/>
    <mergeCell ref="W7:Y7"/>
    <mergeCell ref="Z7:AB7"/>
    <mergeCell ref="AC7:AE7"/>
    <mergeCell ref="N7:P7"/>
    <mergeCell ref="Q7:S7"/>
    <mergeCell ref="T7:V7"/>
  </mergeCells>
  <pageMargins left="0.7" right="0.7" top="0.75" bottom="0.75" header="0.3" footer="0.3"/>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4"/>
  <sheetViews>
    <sheetView workbookViewId="0"/>
  </sheetViews>
  <sheetFormatPr defaultColWidth="9.140625" defaultRowHeight="12.75"/>
  <cols>
    <col min="1" max="1" width="5.140625" style="422" customWidth="1"/>
    <col min="2" max="2" width="12.7109375" style="422" customWidth="1"/>
    <col min="3" max="3" width="18.85546875" style="422" customWidth="1"/>
    <col min="4" max="7" width="9.140625" style="422" customWidth="1"/>
    <col min="8" max="8" width="9.7109375" style="422" customWidth="1"/>
    <col min="9" max="9" width="9" style="422" customWidth="1"/>
    <col min="10" max="10" width="9.5703125" style="422" customWidth="1"/>
    <col min="11" max="11" width="9.85546875" style="422" customWidth="1"/>
    <col min="12" max="12" width="9.140625" style="422" customWidth="1"/>
    <col min="13" max="15" width="0" style="422" hidden="1" customWidth="1"/>
    <col min="16" max="22" width="9.140625" style="422" customWidth="1"/>
    <col min="23" max="23" width="10.140625" style="422" bestFit="1" customWidth="1"/>
    <col min="24" max="16384" width="9.140625" style="422"/>
  </cols>
  <sheetData>
    <row r="2" spans="2:16">
      <c r="J2" s="2077" t="s">
        <v>238</v>
      </c>
      <c r="K2" s="2077"/>
    </row>
    <row r="4" spans="2:16" ht="20.25" customHeight="1">
      <c r="B4" s="2113" t="s">
        <v>247</v>
      </c>
      <c r="C4" s="2113"/>
      <c r="D4" s="2113"/>
      <c r="E4" s="2113"/>
      <c r="F4" s="2113"/>
      <c r="G4" s="2113"/>
      <c r="H4" s="2113"/>
      <c r="I4" s="2113"/>
      <c r="J4" s="2113"/>
      <c r="K4" s="2113"/>
    </row>
    <row r="5" spans="2:16" s="423" customFormat="1" ht="13.5" thickBot="1"/>
    <row r="6" spans="2:16" s="423" customFormat="1" ht="12.75" customHeight="1">
      <c r="B6" s="2109" t="s">
        <v>248</v>
      </c>
      <c r="C6" s="2114"/>
      <c r="D6" s="2116" t="s">
        <v>300</v>
      </c>
      <c r="E6" s="2117"/>
      <c r="F6" s="2117"/>
      <c r="G6" s="2118"/>
      <c r="H6" s="2116" t="s">
        <v>317</v>
      </c>
      <c r="I6" s="2117"/>
      <c r="J6" s="2117"/>
      <c r="K6" s="2118"/>
    </row>
    <row r="7" spans="2:16" s="423" customFormat="1" ht="26.25" thickBot="1">
      <c r="B7" s="2111"/>
      <c r="C7" s="2115"/>
      <c r="D7" s="304" t="s">
        <v>1</v>
      </c>
      <c r="E7" s="302" t="s">
        <v>2</v>
      </c>
      <c r="F7" s="302" t="s">
        <v>3</v>
      </c>
      <c r="G7" s="303" t="s">
        <v>4</v>
      </c>
      <c r="H7" s="304" t="s">
        <v>1</v>
      </c>
      <c r="I7" s="302" t="s">
        <v>2</v>
      </c>
      <c r="J7" s="302" t="s">
        <v>3</v>
      </c>
      <c r="K7" s="303" t="s">
        <v>4</v>
      </c>
      <c r="M7" s="424" t="s">
        <v>1</v>
      </c>
      <c r="N7" s="425" t="s">
        <v>2</v>
      </c>
      <c r="O7" s="425" t="s">
        <v>3</v>
      </c>
    </row>
    <row r="8" spans="2:16" s="423" customFormat="1" ht="25.9" customHeight="1">
      <c r="B8" s="2112" t="s">
        <v>249</v>
      </c>
      <c r="C8" s="426" t="s">
        <v>18</v>
      </c>
      <c r="D8" s="427">
        <v>0.72020221947965413</v>
      </c>
      <c r="E8" s="428">
        <v>0.24909572216610568</v>
      </c>
      <c r="F8" s="428">
        <v>3.070205835424018E-2</v>
      </c>
      <c r="G8" s="429">
        <v>0.99999999999999989</v>
      </c>
      <c r="H8" s="427">
        <v>0.71707682513427184</v>
      </c>
      <c r="I8" s="428">
        <v>0.25229887365308418</v>
      </c>
      <c r="J8" s="428">
        <v>3.062430121264394E-2</v>
      </c>
      <c r="K8" s="429">
        <v>0.99999999999999989</v>
      </c>
      <c r="L8" s="430"/>
      <c r="M8" s="431" t="e">
        <f>#REF!-#REF!</f>
        <v>#REF!</v>
      </c>
      <c r="N8" s="431" t="e">
        <f>#REF!-#REF!</f>
        <v>#REF!</v>
      </c>
      <c r="O8" s="431" t="e">
        <f>#REF!-#REF!</f>
        <v>#REF!</v>
      </c>
      <c r="P8" s="430"/>
    </row>
    <row r="9" spans="2:16" s="423" customFormat="1">
      <c r="B9" s="2110"/>
      <c r="C9" s="432" t="s">
        <v>6</v>
      </c>
      <c r="D9" s="433">
        <v>0.7857333069537813</v>
      </c>
      <c r="E9" s="434">
        <v>0.17795534298580853</v>
      </c>
      <c r="F9" s="434">
        <v>3.6311350060410107E-2</v>
      </c>
      <c r="G9" s="435">
        <v>1</v>
      </c>
      <c r="H9" s="433">
        <v>0.78286352075812859</v>
      </c>
      <c r="I9" s="434">
        <v>0.18117020490453289</v>
      </c>
      <c r="J9" s="434">
        <v>3.5966274337338469E-2</v>
      </c>
      <c r="K9" s="435">
        <v>1</v>
      </c>
      <c r="L9" s="430"/>
      <c r="M9" s="431" t="e">
        <f>#REF!-#REF!</f>
        <v>#REF!</v>
      </c>
      <c r="N9" s="431" t="e">
        <f>#REF!-#REF!</f>
        <v>#REF!</v>
      </c>
      <c r="O9" s="431" t="e">
        <f>#REF!-#REF!</f>
        <v>#REF!</v>
      </c>
      <c r="P9" s="430"/>
    </row>
    <row r="10" spans="2:16" s="423" customFormat="1" ht="13.5" thickBot="1">
      <c r="B10" s="2119"/>
      <c r="C10" s="300" t="s">
        <v>222</v>
      </c>
      <c r="D10" s="436">
        <v>0.83240497007301573</v>
      </c>
      <c r="E10" s="437">
        <v>0.15490609298778898</v>
      </c>
      <c r="F10" s="437">
        <v>1.2688936939195473E-2</v>
      </c>
      <c r="G10" s="438">
        <v>1</v>
      </c>
      <c r="H10" s="436">
        <v>0.81106251150625619</v>
      </c>
      <c r="I10" s="437">
        <v>0.17647080443056437</v>
      </c>
      <c r="J10" s="437">
        <v>1.2466684063179412E-2</v>
      </c>
      <c r="K10" s="438">
        <v>1</v>
      </c>
      <c r="L10" s="430"/>
      <c r="M10" s="439" t="e">
        <f>#REF!-#REF!</f>
        <v>#REF!</v>
      </c>
      <c r="N10" s="440" t="e">
        <f>#REF!-#REF!</f>
        <v>#REF!</v>
      </c>
      <c r="O10" s="431" t="e">
        <f>#REF!-#REF!</f>
        <v>#REF!</v>
      </c>
      <c r="P10" s="430"/>
    </row>
    <row r="11" spans="2:16" s="423" customFormat="1">
      <c r="B11" s="2109" t="s">
        <v>250</v>
      </c>
      <c r="C11" s="441" t="s">
        <v>251</v>
      </c>
      <c r="D11" s="442">
        <v>0.73173096774427226</v>
      </c>
      <c r="E11" s="443">
        <v>0.24962740553671112</v>
      </c>
      <c r="F11" s="443">
        <v>1.8641626719016653E-2</v>
      </c>
      <c r="G11" s="444">
        <v>1</v>
      </c>
      <c r="H11" s="442">
        <v>0.7317247246574492</v>
      </c>
      <c r="I11" s="443">
        <v>0.24966654804231253</v>
      </c>
      <c r="J11" s="443">
        <v>1.8608727300238239E-2</v>
      </c>
      <c r="K11" s="444">
        <v>1</v>
      </c>
      <c r="L11" s="430"/>
      <c r="M11" s="431" t="e">
        <f>#REF!-#REF!</f>
        <v>#REF!</v>
      </c>
      <c r="N11" s="431" t="e">
        <f>#REF!-#REF!</f>
        <v>#REF!</v>
      </c>
      <c r="O11" s="431" t="e">
        <f>#REF!-#REF!</f>
        <v>#REF!</v>
      </c>
      <c r="P11" s="430"/>
    </row>
    <row r="12" spans="2:16" s="423" customFormat="1">
      <c r="B12" s="2110"/>
      <c r="C12" s="432" t="s">
        <v>252</v>
      </c>
      <c r="D12" s="433">
        <v>0.69370811382600406</v>
      </c>
      <c r="E12" s="434">
        <v>0.25845842641371997</v>
      </c>
      <c r="F12" s="434">
        <v>3.540530856307008E-2</v>
      </c>
      <c r="G12" s="435">
        <v>1</v>
      </c>
      <c r="H12" s="433">
        <v>0.74772061891235442</v>
      </c>
      <c r="I12" s="434">
        <v>0.21692963231743095</v>
      </c>
      <c r="J12" s="434">
        <v>3.534974877021467E-2</v>
      </c>
      <c r="K12" s="435">
        <v>1</v>
      </c>
      <c r="L12" s="430"/>
      <c r="M12" s="431" t="e">
        <f>#REF!-#REF!</f>
        <v>#REF!</v>
      </c>
      <c r="N12" s="431" t="e">
        <f>#REF!-#REF!</f>
        <v>#REF!</v>
      </c>
      <c r="O12" s="431" t="e">
        <f>#REF!-#REF!</f>
        <v>#REF!</v>
      </c>
      <c r="P12" s="430"/>
    </row>
    <row r="13" spans="2:16" s="423" customFormat="1">
      <c r="B13" s="2110"/>
      <c r="C13" s="432" t="s">
        <v>253</v>
      </c>
      <c r="D13" s="433">
        <v>0.88825363825363823</v>
      </c>
      <c r="E13" s="434">
        <v>0.11174636174636174</v>
      </c>
      <c r="F13" s="434">
        <v>0</v>
      </c>
      <c r="G13" s="435">
        <v>1</v>
      </c>
      <c r="H13" s="433">
        <v>0.82274085176390122</v>
      </c>
      <c r="I13" s="434">
        <v>0.15344118364114034</v>
      </c>
      <c r="J13" s="434">
        <v>2.3817964594958486E-2</v>
      </c>
      <c r="K13" s="435">
        <v>1</v>
      </c>
      <c r="L13" s="430"/>
      <c r="M13" s="440" t="e">
        <f>#REF!-#REF!</f>
        <v>#REF!</v>
      </c>
      <c r="N13" s="439" t="e">
        <f>#REF!-#REF!</f>
        <v>#REF!</v>
      </c>
      <c r="O13" s="431" t="e">
        <f>#REF!-#REF!</f>
        <v>#REF!</v>
      </c>
      <c r="P13" s="430"/>
    </row>
    <row r="14" spans="2:16" s="423" customFormat="1" ht="13.5" thickBot="1">
      <c r="B14" s="2111"/>
      <c r="C14" s="303" t="s">
        <v>254</v>
      </c>
      <c r="D14" s="445">
        <v>0.85828022809469107</v>
      </c>
      <c r="E14" s="446">
        <v>8.8839515021045271E-2</v>
      </c>
      <c r="F14" s="446">
        <v>5.288025688426367E-2</v>
      </c>
      <c r="G14" s="447">
        <v>0.99999999999999989</v>
      </c>
      <c r="H14" s="445">
        <v>0.83340563590466865</v>
      </c>
      <c r="I14" s="446">
        <v>0.11572785751521585</v>
      </c>
      <c r="J14" s="446">
        <v>5.0866506580115517E-2</v>
      </c>
      <c r="K14" s="447">
        <v>0.99999999999999989</v>
      </c>
      <c r="L14" s="430"/>
      <c r="M14" s="431" t="e">
        <f>#REF!-#REF!</f>
        <v>#REF!</v>
      </c>
      <c r="N14" s="440" t="e">
        <f>#REF!-#REF!</f>
        <v>#REF!</v>
      </c>
      <c r="O14" s="439" t="e">
        <f>#REF!-#REF!</f>
        <v>#REF!</v>
      </c>
      <c r="P14" s="430"/>
    </row>
    <row r="15" spans="2:16" s="423" customFormat="1">
      <c r="B15" s="2112" t="s">
        <v>255</v>
      </c>
      <c r="C15" s="426" t="s">
        <v>223</v>
      </c>
      <c r="D15" s="427">
        <v>0.75990433543623515</v>
      </c>
      <c r="E15" s="428">
        <v>0.20340556208792282</v>
      </c>
      <c r="F15" s="428">
        <v>3.6690102475841861E-2</v>
      </c>
      <c r="G15" s="429">
        <v>1</v>
      </c>
      <c r="H15" s="427">
        <v>0.75671532192113378</v>
      </c>
      <c r="I15" s="428">
        <v>0.20688596542624971</v>
      </c>
      <c r="J15" s="428">
        <v>3.639871265261653E-2</v>
      </c>
      <c r="K15" s="429">
        <v>1</v>
      </c>
      <c r="L15" s="430"/>
      <c r="M15" s="431" t="e">
        <f>#REF!-#REF!</f>
        <v>#REF!</v>
      </c>
      <c r="N15" s="431" t="e">
        <f>#REF!-#REF!</f>
        <v>#REF!</v>
      </c>
      <c r="O15" s="431" t="e">
        <f>#REF!-#REF!</f>
        <v>#REF!</v>
      </c>
      <c r="P15" s="430"/>
    </row>
    <row r="16" spans="2:16" s="423" customFormat="1" ht="25.5">
      <c r="B16" s="2110"/>
      <c r="C16" s="432" t="s">
        <v>224</v>
      </c>
      <c r="D16" s="448">
        <v>0.84829711108045702</v>
      </c>
      <c r="E16" s="434">
        <v>0.13072601449896171</v>
      </c>
      <c r="F16" s="449">
        <v>2.0976874420581097E-2</v>
      </c>
      <c r="G16" s="435">
        <v>1.0000000000000002</v>
      </c>
      <c r="H16" s="448">
        <v>0.85062534015477986</v>
      </c>
      <c r="I16" s="434">
        <v>0.1294084942671469</v>
      </c>
      <c r="J16" s="449">
        <v>1.9966165578073236E-2</v>
      </c>
      <c r="K16" s="435">
        <v>1.0000000000000002</v>
      </c>
      <c r="L16" s="430"/>
      <c r="M16" s="431" t="e">
        <f>#REF!-#REF!</f>
        <v>#REF!</v>
      </c>
      <c r="N16" s="431" t="e">
        <f>#REF!-#REF!</f>
        <v>#REF!</v>
      </c>
      <c r="O16" s="431" t="e">
        <f>#REF!-#REF!</f>
        <v>#REF!</v>
      </c>
      <c r="P16" s="430"/>
    </row>
    <row r="17" spans="2:16" s="423" customFormat="1" ht="13.5" thickBot="1">
      <c r="B17" s="2111"/>
      <c r="C17" s="303" t="s">
        <v>225</v>
      </c>
      <c r="D17" s="450">
        <v>0.57042631225892371</v>
      </c>
      <c r="E17" s="451">
        <v>0.38847535673579775</v>
      </c>
      <c r="F17" s="451">
        <v>4.1098331005278488E-2</v>
      </c>
      <c r="G17" s="447">
        <v>1</v>
      </c>
      <c r="H17" s="450">
        <v>0.55350703499261078</v>
      </c>
      <c r="I17" s="451">
        <v>0.40341249359406484</v>
      </c>
      <c r="J17" s="451">
        <v>4.3080471413324398E-2</v>
      </c>
      <c r="K17" s="447">
        <v>1</v>
      </c>
      <c r="L17" s="430"/>
      <c r="M17" s="440" t="e">
        <f>#REF!-#REF!</f>
        <v>#REF!</v>
      </c>
      <c r="N17" s="431" t="e">
        <f>#REF!-#REF!</f>
        <v>#REF!</v>
      </c>
      <c r="O17" s="439" t="e">
        <f>#REF!-#REF!</f>
        <v>#REF!</v>
      </c>
      <c r="P17" s="430"/>
    </row>
    <row r="18" spans="2:16">
      <c r="D18" s="452"/>
      <c r="E18" s="452"/>
      <c r="F18" s="452"/>
      <c r="I18" s="453"/>
      <c r="J18" s="453"/>
      <c r="K18" s="454"/>
    </row>
    <row r="19" spans="2:16">
      <c r="K19" s="453"/>
    </row>
    <row r="20" spans="2:16">
      <c r="H20" s="455"/>
      <c r="I20" s="456"/>
      <c r="J20" s="456"/>
      <c r="K20" s="453"/>
    </row>
    <row r="21" spans="2:16" ht="15">
      <c r="D21" s="457"/>
      <c r="E21" s="457"/>
      <c r="F21" s="457"/>
      <c r="H21" s="455"/>
      <c r="I21" s="455"/>
      <c r="J21" s="455"/>
    </row>
    <row r="22" spans="2:16" ht="15">
      <c r="D22" s="458"/>
      <c r="E22" s="458"/>
      <c r="F22" s="458"/>
      <c r="H22" s="455"/>
      <c r="I22" s="455"/>
      <c r="J22" s="455"/>
    </row>
    <row r="23" spans="2:16" ht="15">
      <c r="C23" s="455"/>
      <c r="D23" s="458"/>
      <c r="E23" s="458"/>
      <c r="F23" s="458"/>
      <c r="H23" s="459"/>
      <c r="I23" s="455"/>
      <c r="J23" s="455"/>
    </row>
    <row r="24" spans="2:16" ht="15">
      <c r="D24" s="458"/>
      <c r="E24" s="458"/>
      <c r="F24" s="458"/>
      <c r="H24" s="455"/>
      <c r="I24" s="455"/>
      <c r="J24" s="455"/>
    </row>
    <row r="25" spans="2:16" ht="15">
      <c r="D25" s="457"/>
      <c r="E25" s="457"/>
      <c r="F25" s="457"/>
      <c r="H25" s="455"/>
      <c r="I25" s="455"/>
      <c r="J25" s="455"/>
    </row>
    <row r="26" spans="2:16" ht="15">
      <c r="D26" s="294"/>
      <c r="E26" s="294"/>
      <c r="F26" s="294"/>
      <c r="H26" s="455"/>
      <c r="I26" s="455"/>
      <c r="J26" s="455"/>
    </row>
    <row r="27" spans="2:16" ht="15">
      <c r="D27" s="294"/>
      <c r="E27" s="294"/>
      <c r="F27" s="294"/>
      <c r="H27" s="455"/>
      <c r="I27" s="455"/>
      <c r="J27" s="455"/>
    </row>
    <row r="28" spans="2:16" ht="15">
      <c r="D28" s="460"/>
      <c r="E28" s="460"/>
      <c r="F28" s="460"/>
      <c r="H28" s="455"/>
      <c r="I28" s="455"/>
      <c r="J28" s="455"/>
    </row>
    <row r="29" spans="2:16" ht="15">
      <c r="D29" s="457"/>
      <c r="E29" s="457"/>
      <c r="F29" s="457"/>
      <c r="H29" s="455"/>
      <c r="I29" s="455"/>
      <c r="J29" s="455"/>
    </row>
    <row r="30" spans="2:16">
      <c r="H30" s="455"/>
      <c r="I30" s="455"/>
      <c r="J30" s="455"/>
    </row>
    <row r="44" spans="3:5">
      <c r="C44" s="455"/>
      <c r="D44" s="455"/>
      <c r="E44" s="455"/>
    </row>
  </sheetData>
  <mergeCells count="8">
    <mergeCell ref="B11:B14"/>
    <mergeCell ref="B15:B17"/>
    <mergeCell ref="J2:K2"/>
    <mergeCell ref="B4:K4"/>
    <mergeCell ref="B6:C7"/>
    <mergeCell ref="D6:G6"/>
    <mergeCell ref="H6:K6"/>
    <mergeCell ref="B8:B10"/>
  </mergeCell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heetViews>
  <sheetFormatPr defaultColWidth="9.140625" defaultRowHeight="12.75"/>
  <cols>
    <col min="1" max="1" width="5.5703125" style="422" customWidth="1"/>
    <col min="2" max="2" width="14.7109375" style="422" customWidth="1"/>
    <col min="3" max="3" width="20.28515625" style="422" customWidth="1"/>
    <col min="4" max="6" width="0" style="422" hidden="1" customWidth="1"/>
    <col min="7" max="7" width="11.85546875" style="422" customWidth="1"/>
    <col min="8" max="8" width="11.42578125" style="422" customWidth="1"/>
    <col min="9" max="9" width="11.140625" style="422" customWidth="1"/>
    <col min="10" max="11" width="11.85546875" style="422" customWidth="1"/>
    <col min="12" max="12" width="11.5703125" style="422" customWidth="1"/>
    <col min="13" max="16384" width="9.140625" style="422"/>
  </cols>
  <sheetData>
    <row r="1" spans="2:15">
      <c r="K1" s="2077" t="s">
        <v>259</v>
      </c>
      <c r="L1" s="2077"/>
    </row>
    <row r="2" spans="2:15">
      <c r="H2" s="461"/>
      <c r="I2" s="461"/>
    </row>
    <row r="3" spans="2:15" ht="32.25" customHeight="1">
      <c r="B3" s="2123" t="s">
        <v>256</v>
      </c>
      <c r="C3" s="2123"/>
      <c r="D3" s="2123"/>
      <c r="E3" s="2123"/>
      <c r="F3" s="2123"/>
      <c r="G3" s="2123"/>
      <c r="H3" s="2123"/>
      <c r="I3" s="2123"/>
      <c r="J3" s="2123"/>
      <c r="K3" s="2123"/>
      <c r="L3" s="2123"/>
    </row>
    <row r="4" spans="2:15" ht="13.5" thickBot="1">
      <c r="J4" s="462"/>
      <c r="K4" s="462"/>
      <c r="L4" s="462"/>
    </row>
    <row r="5" spans="2:15" ht="13.5" thickBot="1">
      <c r="B5" s="2080" t="s">
        <v>257</v>
      </c>
      <c r="C5" s="2088"/>
      <c r="D5" s="2126">
        <v>40178</v>
      </c>
      <c r="E5" s="2127"/>
      <c r="F5" s="2128"/>
      <c r="G5" s="2129" t="s">
        <v>300</v>
      </c>
      <c r="H5" s="2130"/>
      <c r="I5" s="2131"/>
      <c r="J5" s="2129" t="s">
        <v>317</v>
      </c>
      <c r="K5" s="2130"/>
      <c r="L5" s="2131"/>
      <c r="M5" s="463"/>
      <c r="N5" s="463"/>
    </row>
    <row r="6" spans="2:15" ht="26.25" thickBot="1">
      <c r="B6" s="2124"/>
      <c r="C6" s="2125"/>
      <c r="D6" s="464" t="s">
        <v>1</v>
      </c>
      <c r="E6" s="302" t="s">
        <v>2</v>
      </c>
      <c r="F6" s="303" t="s">
        <v>3</v>
      </c>
      <c r="G6" s="465" t="s">
        <v>1</v>
      </c>
      <c r="H6" s="466" t="s">
        <v>2</v>
      </c>
      <c r="I6" s="467" t="s">
        <v>3</v>
      </c>
      <c r="J6" s="465" t="s">
        <v>1</v>
      </c>
      <c r="K6" s="466" t="s">
        <v>2</v>
      </c>
      <c r="L6" s="467" t="s">
        <v>3</v>
      </c>
    </row>
    <row r="7" spans="2:15" ht="25.5">
      <c r="B7" s="2120" t="s">
        <v>249</v>
      </c>
      <c r="C7" s="426" t="s">
        <v>18</v>
      </c>
      <c r="D7" s="468">
        <v>0.61702994700019231</v>
      </c>
      <c r="E7" s="469">
        <v>0.58276441932741097</v>
      </c>
      <c r="F7" s="470">
        <v>0.54499110064385525</v>
      </c>
      <c r="G7" s="468">
        <v>0.48616922945147484</v>
      </c>
      <c r="H7" s="471">
        <v>0.59195293838966123</v>
      </c>
      <c r="I7" s="472">
        <v>0.46979475013392513</v>
      </c>
      <c r="J7" s="468">
        <v>0.48355485593153585</v>
      </c>
      <c r="K7" s="471">
        <v>0.58768091757391427</v>
      </c>
      <c r="L7" s="472">
        <v>0.4688021281005072</v>
      </c>
    </row>
    <row r="8" spans="2:15">
      <c r="B8" s="2121"/>
      <c r="C8" s="432" t="s">
        <v>6</v>
      </c>
      <c r="D8" s="471">
        <v>0.3810399065587825</v>
      </c>
      <c r="E8" s="473">
        <v>0.41321928326913893</v>
      </c>
      <c r="F8" s="474">
        <v>0.45399325433833043</v>
      </c>
      <c r="G8" s="468">
        <v>0.50235183801764105</v>
      </c>
      <c r="H8" s="471">
        <v>0.40052696815446082</v>
      </c>
      <c r="I8" s="472">
        <v>0.5262388204382541</v>
      </c>
      <c r="J8" s="468">
        <v>0.50576025426056781</v>
      </c>
      <c r="K8" s="471">
        <v>0.40428872639522773</v>
      </c>
      <c r="L8" s="472">
        <v>0.52746957922212256</v>
      </c>
    </row>
    <row r="9" spans="2:15">
      <c r="B9" s="2121"/>
      <c r="C9" s="300" t="s">
        <v>222</v>
      </c>
      <c r="D9" s="475">
        <v>1.9301464410252031E-3</v>
      </c>
      <c r="E9" s="476">
        <v>4.0162974034501659E-3</v>
      </c>
      <c r="F9" s="477">
        <v>1.0156450178143038E-3</v>
      </c>
      <c r="G9" s="478">
        <v>1.147893253088415E-2</v>
      </c>
      <c r="H9" s="475">
        <v>7.5200934558779103E-3</v>
      </c>
      <c r="I9" s="479">
        <v>3.9664294278207186E-3</v>
      </c>
      <c r="J9" s="478">
        <v>1.068488980789639E-2</v>
      </c>
      <c r="K9" s="475">
        <v>8.0303560308579523E-3</v>
      </c>
      <c r="L9" s="479">
        <v>3.7282926773701867E-3</v>
      </c>
      <c r="N9" s="452"/>
    </row>
    <row r="10" spans="2:15" ht="13.5" thickBot="1">
      <c r="B10" s="2122"/>
      <c r="C10" s="300" t="s">
        <v>4</v>
      </c>
      <c r="D10" s="480">
        <f>D7+D8+D9</f>
        <v>1</v>
      </c>
      <c r="E10" s="481">
        <f>E7+E8+E9</f>
        <v>1</v>
      </c>
      <c r="F10" s="482">
        <f>F7+F8+F9</f>
        <v>1</v>
      </c>
      <c r="G10" s="480">
        <v>1</v>
      </c>
      <c r="H10" s="480">
        <v>1</v>
      </c>
      <c r="I10" s="483">
        <v>1</v>
      </c>
      <c r="J10" s="480">
        <v>1</v>
      </c>
      <c r="K10" s="480">
        <v>1</v>
      </c>
      <c r="L10" s="483">
        <v>1</v>
      </c>
    </row>
    <row r="11" spans="2:15">
      <c r="B11" s="2120" t="s">
        <v>250</v>
      </c>
      <c r="C11" s="441" t="s">
        <v>251</v>
      </c>
      <c r="D11" s="484">
        <v>0.23327920643937936</v>
      </c>
      <c r="E11" s="485">
        <v>0.21255070629223724</v>
      </c>
      <c r="F11" s="486">
        <v>0.15244889087611271</v>
      </c>
      <c r="G11" s="484">
        <v>0.17460606255179062</v>
      </c>
      <c r="H11" s="484">
        <v>0.20969498559386163</v>
      </c>
      <c r="I11" s="487">
        <v>0.10083222366776358</v>
      </c>
      <c r="J11" s="484">
        <v>0.17539795735437255</v>
      </c>
      <c r="K11" s="484">
        <v>0.20672041756403919</v>
      </c>
      <c r="L11" s="487">
        <v>0.10125973765657541</v>
      </c>
    </row>
    <row r="12" spans="2:15">
      <c r="B12" s="2121"/>
      <c r="C12" s="432" t="s">
        <v>252</v>
      </c>
      <c r="D12" s="471">
        <v>0.66786869226376078</v>
      </c>
      <c r="E12" s="473">
        <v>0.67991876179961164</v>
      </c>
      <c r="F12" s="474">
        <v>0.58376218257963908</v>
      </c>
      <c r="G12" s="471">
        <v>0.75769369767965167</v>
      </c>
      <c r="H12" s="471">
        <v>0.76391317045291096</v>
      </c>
      <c r="I12" s="472">
        <v>0.81095829188030921</v>
      </c>
      <c r="J12" s="471">
        <v>0.75827659601365138</v>
      </c>
      <c r="K12" s="471">
        <v>0.7598946565973933</v>
      </c>
      <c r="L12" s="472">
        <v>0.81380049837137003</v>
      </c>
    </row>
    <row r="13" spans="2:15">
      <c r="B13" s="2121"/>
      <c r="C13" s="432" t="s">
        <v>253</v>
      </c>
      <c r="D13" s="471">
        <v>1.2815494787117476E-2</v>
      </c>
      <c r="E13" s="473">
        <v>1.5648384560312072E-2</v>
      </c>
      <c r="F13" s="474">
        <v>2.6909020649413744E-2</v>
      </c>
      <c r="G13" s="471">
        <v>9.1358228802847791E-3</v>
      </c>
      <c r="H13" s="471">
        <v>5.0516288166378293E-3</v>
      </c>
      <c r="I13" s="472">
        <v>6.4184076936812835E-3</v>
      </c>
      <c r="J13" s="471">
        <v>9.5512599729229968E-3</v>
      </c>
      <c r="K13" s="471">
        <v>6.1529836297146614E-3</v>
      </c>
      <c r="L13" s="472">
        <v>6.2769052692710223E-3</v>
      </c>
      <c r="O13" s="452"/>
    </row>
    <row r="14" spans="2:15">
      <c r="B14" s="2121"/>
      <c r="C14" s="300" t="s">
        <v>254</v>
      </c>
      <c r="D14" s="475">
        <v>8.6036606509742417E-2</v>
      </c>
      <c r="E14" s="476">
        <v>9.1882147347839185E-2</v>
      </c>
      <c r="F14" s="477">
        <v>0.2368799058948344</v>
      </c>
      <c r="G14" s="475">
        <v>5.8564416888272963E-2</v>
      </c>
      <c r="H14" s="475">
        <v>2.1340215136589673E-2</v>
      </c>
      <c r="I14" s="479">
        <v>8.1791076758245956E-2</v>
      </c>
      <c r="J14" s="475">
        <v>5.6774186659053059E-2</v>
      </c>
      <c r="K14" s="475">
        <v>2.723194220885284E-2</v>
      </c>
      <c r="L14" s="479">
        <v>7.866285870278357E-2</v>
      </c>
    </row>
    <row r="15" spans="2:15" ht="13.5" thickBot="1">
      <c r="B15" s="2122"/>
      <c r="C15" s="303" t="s">
        <v>4</v>
      </c>
      <c r="D15" s="488">
        <f>D11+D12+D13+D14</f>
        <v>1</v>
      </c>
      <c r="E15" s="489">
        <f>E11+E12+E13+E14</f>
        <v>1.0000000000000002</v>
      </c>
      <c r="F15" s="490">
        <f>F11+F12+F13+F14</f>
        <v>0.99999999999999989</v>
      </c>
      <c r="G15" s="488">
        <v>1</v>
      </c>
      <c r="H15" s="488">
        <v>1</v>
      </c>
      <c r="I15" s="491">
        <v>1</v>
      </c>
      <c r="J15" s="488">
        <v>1</v>
      </c>
      <c r="K15" s="488">
        <v>1</v>
      </c>
      <c r="L15" s="491">
        <v>1</v>
      </c>
    </row>
    <row r="16" spans="2:15">
      <c r="B16" s="2120" t="s">
        <v>255</v>
      </c>
      <c r="C16" s="426" t="s">
        <v>223</v>
      </c>
      <c r="D16" s="468">
        <v>0.46210276601961675</v>
      </c>
      <c r="E16" s="469">
        <v>0.27623842728249082</v>
      </c>
      <c r="F16" s="470">
        <v>0.68924814467458118</v>
      </c>
      <c r="G16" s="468">
        <v>0.57779279791150118</v>
      </c>
      <c r="H16" s="468">
        <v>0.54445742530786834</v>
      </c>
      <c r="I16" s="478">
        <v>0.6323678477589858</v>
      </c>
      <c r="J16" s="468">
        <v>0.57813576154940993</v>
      </c>
      <c r="K16" s="468">
        <v>0.54597725712116985</v>
      </c>
      <c r="L16" s="478">
        <v>0.63128672261370589</v>
      </c>
    </row>
    <row r="17" spans="2:12" ht="25.5">
      <c r="B17" s="2121"/>
      <c r="C17" s="432" t="s">
        <v>258</v>
      </c>
      <c r="D17" s="471">
        <v>0.30138688562916149</v>
      </c>
      <c r="E17" s="473">
        <v>0.50878439438410616</v>
      </c>
      <c r="F17" s="474">
        <v>0.29501440283454772</v>
      </c>
      <c r="G17" s="471">
        <v>0.30010535530647892</v>
      </c>
      <c r="H17" s="471">
        <v>0.16280797590606097</v>
      </c>
      <c r="I17" s="472">
        <v>0.16821866789112522</v>
      </c>
      <c r="J17" s="471">
        <v>0.30523178190896072</v>
      </c>
      <c r="K17" s="471">
        <v>0.16039854902407788</v>
      </c>
      <c r="L17" s="472">
        <v>0.16264077272542871</v>
      </c>
    </row>
    <row r="18" spans="2:12">
      <c r="B18" s="2121"/>
      <c r="C18" s="300" t="s">
        <v>225</v>
      </c>
      <c r="D18" s="475">
        <v>0.23651034835122173</v>
      </c>
      <c r="E18" s="476">
        <v>0.21497717833340305</v>
      </c>
      <c r="F18" s="477">
        <v>1.5737452490871051E-2</v>
      </c>
      <c r="G18" s="475">
        <v>0.12210184678201987</v>
      </c>
      <c r="H18" s="475">
        <v>0.29273459878607067</v>
      </c>
      <c r="I18" s="479">
        <v>0.19941348434988904</v>
      </c>
      <c r="J18" s="475">
        <v>0.11663245654162935</v>
      </c>
      <c r="K18" s="475">
        <v>0.2936241938547523</v>
      </c>
      <c r="L18" s="479">
        <v>0.20607250466086546</v>
      </c>
    </row>
    <row r="19" spans="2:12" ht="13.5" thickBot="1">
      <c r="B19" s="2122"/>
      <c r="C19" s="303" t="s">
        <v>4</v>
      </c>
      <c r="D19" s="488">
        <f>D16+D17+D18</f>
        <v>1</v>
      </c>
      <c r="E19" s="489">
        <f>E16+E17+E18</f>
        <v>1</v>
      </c>
      <c r="F19" s="490">
        <f>F16+F17+F18</f>
        <v>1</v>
      </c>
      <c r="G19" s="488">
        <v>1</v>
      </c>
      <c r="H19" s="488">
        <v>1</v>
      </c>
      <c r="I19" s="491">
        <v>1</v>
      </c>
      <c r="J19" s="488">
        <v>1</v>
      </c>
      <c r="K19" s="488">
        <v>1</v>
      </c>
      <c r="L19" s="491">
        <v>1</v>
      </c>
    </row>
    <row r="22" spans="2:12" ht="15">
      <c r="B22"/>
      <c r="C22"/>
      <c r="D22"/>
      <c r="E22"/>
      <c r="F22"/>
      <c r="G22" s="837"/>
      <c r="H22" s="837"/>
      <c r="I22" s="837"/>
    </row>
    <row r="23" spans="2:12" hidden="1">
      <c r="G23" s="492">
        <v>136777016</v>
      </c>
      <c r="H23" s="492">
        <v>56371068</v>
      </c>
      <c r="I23" s="492">
        <v>9257253</v>
      </c>
      <c r="J23" s="492">
        <v>202405337</v>
      </c>
    </row>
    <row r="24" spans="2:12" ht="15">
      <c r="B24"/>
      <c r="J24" s="492"/>
      <c r="K24" s="492"/>
      <c r="L24" s="492"/>
    </row>
    <row r="25" spans="2:12">
      <c r="G25" s="455"/>
      <c r="H25" s="455"/>
      <c r="I25" s="455"/>
      <c r="J25" s="455"/>
      <c r="K25" s="455"/>
      <c r="L25" s="455"/>
    </row>
    <row r="26" spans="2:12">
      <c r="G26" s="455"/>
      <c r="H26" s="455"/>
      <c r="I26" s="455"/>
      <c r="J26" s="455"/>
      <c r="K26" s="455"/>
      <c r="L26" s="455"/>
    </row>
    <row r="27" spans="2:12">
      <c r="G27" s="455"/>
      <c r="H27" s="455"/>
      <c r="I27" s="455"/>
      <c r="J27" s="455"/>
      <c r="K27" s="455"/>
      <c r="L27" s="455"/>
    </row>
    <row r="28" spans="2:12">
      <c r="G28" s="455"/>
      <c r="H28" s="455"/>
      <c r="I28" s="455"/>
      <c r="J28" s="455"/>
      <c r="K28" s="455"/>
      <c r="L28" s="455"/>
    </row>
    <row r="29" spans="2:12">
      <c r="J29" s="455"/>
      <c r="K29" s="455"/>
      <c r="L29" s="455"/>
    </row>
    <row r="30" spans="2:12">
      <c r="G30" s="455"/>
      <c r="H30" s="455"/>
      <c r="I30" s="455"/>
      <c r="J30" s="492"/>
      <c r="K30" s="492"/>
      <c r="L30" s="492"/>
    </row>
    <row r="31" spans="2:12">
      <c r="G31" s="455"/>
      <c r="H31" s="459"/>
      <c r="I31" s="455"/>
      <c r="J31" s="492"/>
      <c r="K31" s="492"/>
      <c r="L31" s="492"/>
    </row>
    <row r="32" spans="2:12">
      <c r="G32" s="455"/>
      <c r="H32" s="455"/>
      <c r="I32" s="455"/>
      <c r="J32" s="492"/>
      <c r="K32" s="492"/>
      <c r="L32" s="492"/>
    </row>
    <row r="33" spans="7:12">
      <c r="G33" s="455"/>
      <c r="H33" s="455"/>
      <c r="I33" s="455"/>
      <c r="J33" s="492"/>
      <c r="K33" s="492"/>
      <c r="L33" s="492"/>
    </row>
    <row r="34" spans="7:12">
      <c r="G34" s="455"/>
      <c r="H34" s="455"/>
      <c r="I34" s="455"/>
      <c r="K34" s="455"/>
      <c r="L34" s="455"/>
    </row>
    <row r="35" spans="7:12">
      <c r="K35" s="455"/>
      <c r="L35" s="455"/>
    </row>
    <row r="36" spans="7:12">
      <c r="J36" s="493"/>
      <c r="K36" s="493"/>
      <c r="L36" s="493"/>
    </row>
    <row r="37" spans="7:12">
      <c r="J37" s="493"/>
      <c r="K37" s="493"/>
      <c r="L37" s="493"/>
    </row>
    <row r="38" spans="7:12">
      <c r="J38" s="493"/>
      <c r="K38" s="493"/>
      <c r="L38" s="493"/>
    </row>
    <row r="39" spans="7:12">
      <c r="J39" s="455"/>
      <c r="K39" s="455"/>
      <c r="L39" s="455"/>
    </row>
    <row r="40" spans="7:12">
      <c r="J40" s="455"/>
      <c r="K40" s="455"/>
      <c r="L40" s="455"/>
    </row>
    <row r="41" spans="7:12">
      <c r="J41" s="455"/>
      <c r="K41" s="455"/>
      <c r="L41" s="455"/>
    </row>
    <row r="42" spans="7:12">
      <c r="J42" s="455"/>
      <c r="K42" s="455"/>
      <c r="L42" s="455"/>
    </row>
  </sheetData>
  <mergeCells count="9">
    <mergeCell ref="B7:B10"/>
    <mergeCell ref="B11:B15"/>
    <mergeCell ref="B16:B19"/>
    <mergeCell ref="K1:L1"/>
    <mergeCell ref="B3:L3"/>
    <mergeCell ref="B5:C6"/>
    <mergeCell ref="D5:F5"/>
    <mergeCell ref="G5:I5"/>
    <mergeCell ref="J5:L5"/>
  </mergeCell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57"/>
  <sheetViews>
    <sheetView workbookViewId="0"/>
  </sheetViews>
  <sheetFormatPr defaultColWidth="9.140625" defaultRowHeight="12.75"/>
  <cols>
    <col min="1" max="1" width="4.42578125" style="494" customWidth="1"/>
    <col min="2" max="2" width="20.7109375" style="494" customWidth="1"/>
    <col min="3" max="3" width="37.42578125" style="494" customWidth="1"/>
    <col min="4" max="4" width="20.140625" style="494" customWidth="1"/>
    <col min="5" max="5" width="19.5703125" style="494" bestFit="1" customWidth="1"/>
    <col min="6" max="6" width="19.5703125" style="494" customWidth="1"/>
    <col min="7" max="7" width="14.42578125" style="494" customWidth="1"/>
    <col min="8" max="8" width="14.5703125" style="494" customWidth="1"/>
    <col min="9" max="10" width="13.28515625" style="494" customWidth="1"/>
    <col min="11" max="11" width="18.85546875" style="494" customWidth="1"/>
    <col min="12" max="12" width="17.28515625" style="494" customWidth="1"/>
    <col min="13" max="13" width="9" style="494" customWidth="1"/>
    <col min="14" max="16384" width="9.140625" style="494"/>
  </cols>
  <sheetData>
    <row r="2" spans="1:14">
      <c r="I2" s="495"/>
      <c r="J2" s="495"/>
      <c r="K2" s="496"/>
      <c r="L2" s="988" t="s">
        <v>277</v>
      </c>
    </row>
    <row r="3" spans="1:14">
      <c r="K3" s="497"/>
    </row>
    <row r="4" spans="1:14" ht="14.25">
      <c r="B4" s="2133" t="s">
        <v>261</v>
      </c>
      <c r="C4" s="2133"/>
      <c r="D4" s="2133"/>
      <c r="E4" s="2133"/>
      <c r="F4" s="2133"/>
      <c r="G4" s="2133"/>
      <c r="H4" s="2133"/>
      <c r="I4" s="2133"/>
      <c r="J4" s="2133"/>
      <c r="K4" s="2133"/>
    </row>
    <row r="5" spans="1:14">
      <c r="K5" s="497"/>
    </row>
    <row r="6" spans="1:14" ht="13.5" thickBot="1">
      <c r="A6" s="498"/>
      <c r="B6" s="499"/>
      <c r="C6" s="499"/>
      <c r="D6" s="499"/>
      <c r="E6" s="499"/>
      <c r="F6" s="499"/>
      <c r="G6" s="499"/>
      <c r="H6" s="499"/>
      <c r="I6" s="499"/>
      <c r="J6" s="856"/>
    </row>
    <row r="7" spans="1:14" ht="102.75" thickBot="1">
      <c r="A7" s="498"/>
      <c r="B7" s="500" t="s">
        <v>262</v>
      </c>
      <c r="C7" s="500" t="s">
        <v>263</v>
      </c>
      <c r="D7" s="501" t="s">
        <v>319</v>
      </c>
      <c r="E7" s="501" t="s">
        <v>320</v>
      </c>
      <c r="F7" s="501" t="s">
        <v>302</v>
      </c>
      <c r="G7" s="502" t="s">
        <v>264</v>
      </c>
      <c r="H7" s="502" t="s">
        <v>303</v>
      </c>
      <c r="I7" s="500" t="s">
        <v>265</v>
      </c>
      <c r="J7" s="500" t="s">
        <v>304</v>
      </c>
      <c r="K7" s="500" t="s">
        <v>266</v>
      </c>
      <c r="L7" s="500" t="s">
        <v>305</v>
      </c>
      <c r="M7" s="508"/>
    </row>
    <row r="8" spans="1:14" ht="25.5">
      <c r="A8" s="498"/>
      <c r="B8" s="2134" t="s">
        <v>267</v>
      </c>
      <c r="C8" s="503" t="s">
        <v>268</v>
      </c>
      <c r="D8" s="857">
        <v>43333522</v>
      </c>
      <c r="E8" s="504">
        <v>37780961</v>
      </c>
      <c r="F8" s="504">
        <v>41910803</v>
      </c>
      <c r="G8" s="505">
        <v>5552561</v>
      </c>
      <c r="H8" s="505">
        <v>1422719</v>
      </c>
      <c r="I8" s="506">
        <v>0.14696717216907215</v>
      </c>
      <c r="J8" s="506">
        <v>3.3946355072223267E-2</v>
      </c>
      <c r="K8" s="507">
        <v>0.15252080680958571</v>
      </c>
      <c r="L8" s="507">
        <v>0.20859128939569299</v>
      </c>
      <c r="N8" s="508"/>
    </row>
    <row r="9" spans="1:14">
      <c r="A9" s="498"/>
      <c r="B9" s="2135"/>
      <c r="C9" s="509" t="s">
        <v>7</v>
      </c>
      <c r="D9" s="858">
        <v>80034933</v>
      </c>
      <c r="E9" s="510">
        <v>72002067</v>
      </c>
      <c r="F9" s="510">
        <v>77012946</v>
      </c>
      <c r="G9" s="505">
        <v>8032866</v>
      </c>
      <c r="H9" s="505">
        <v>3021987</v>
      </c>
      <c r="I9" s="506">
        <v>0.11156438050590964</v>
      </c>
      <c r="J9" s="506">
        <v>3.9239987001665928E-2</v>
      </c>
      <c r="K9" s="507">
        <v>0.220651192001905</v>
      </c>
      <c r="L9" s="507">
        <v>0.44306722892364697</v>
      </c>
      <c r="N9" s="508"/>
    </row>
    <row r="10" spans="1:14">
      <c r="A10" s="498"/>
      <c r="B10" s="2135"/>
      <c r="C10" s="509" t="s">
        <v>269</v>
      </c>
      <c r="D10" s="858">
        <v>12614967</v>
      </c>
      <c r="E10" s="510">
        <v>12104656</v>
      </c>
      <c r="F10" s="510">
        <v>12364118</v>
      </c>
      <c r="G10" s="505">
        <v>510311</v>
      </c>
      <c r="H10" s="505">
        <v>250849</v>
      </c>
      <c r="I10" s="506">
        <v>4.215824059766754E-2</v>
      </c>
      <c r="J10" s="506">
        <v>2.0288466997807689E-2</v>
      </c>
      <c r="K10" s="507">
        <v>1.4017503894834563E-2</v>
      </c>
      <c r="L10" s="507">
        <v>3.6778110332131776E-2</v>
      </c>
      <c r="N10" s="508"/>
    </row>
    <row r="11" spans="1:14">
      <c r="A11" s="498"/>
      <c r="B11" s="2135"/>
      <c r="C11" s="509" t="s">
        <v>8</v>
      </c>
      <c r="D11" s="858">
        <v>23348470</v>
      </c>
      <c r="E11" s="510">
        <v>23387353</v>
      </c>
      <c r="F11" s="510">
        <v>23353071</v>
      </c>
      <c r="G11" s="505">
        <v>-38883</v>
      </c>
      <c r="H11" s="505">
        <v>-4601</v>
      </c>
      <c r="I11" s="506">
        <v>-1.6625652334404839E-3</v>
      </c>
      <c r="J11" s="506">
        <v>-1.9701905586635694E-4</v>
      </c>
      <c r="K11" s="507">
        <v>-1.0680596811412106E-3</v>
      </c>
      <c r="L11" s="507">
        <v>-6.745734909771947E-4</v>
      </c>
    </row>
    <row r="12" spans="1:14">
      <c r="A12" s="498"/>
      <c r="B12" s="2135"/>
      <c r="C12" s="509" t="s">
        <v>9</v>
      </c>
      <c r="D12" s="858">
        <v>327875</v>
      </c>
      <c r="E12" s="510">
        <v>355148</v>
      </c>
      <c r="F12" s="510">
        <v>337812</v>
      </c>
      <c r="G12" s="505">
        <v>-27273</v>
      </c>
      <c r="H12" s="505">
        <v>-9937</v>
      </c>
      <c r="I12" s="506">
        <v>-7.6793336862378506E-2</v>
      </c>
      <c r="J12" s="506">
        <v>-2.9415769718068037E-2</v>
      </c>
      <c r="K12" s="507">
        <v>-7.4914980026654938E-4</v>
      </c>
      <c r="L12" s="507">
        <v>-1.4569086676462473E-3</v>
      </c>
      <c r="N12" s="508"/>
    </row>
    <row r="13" spans="1:14">
      <c r="A13" s="498"/>
      <c r="B13" s="2135"/>
      <c r="C13" s="509" t="s">
        <v>10</v>
      </c>
      <c r="D13" s="858">
        <v>2983272</v>
      </c>
      <c r="E13" s="510">
        <v>2949706</v>
      </c>
      <c r="F13" s="510">
        <v>2981573</v>
      </c>
      <c r="G13" s="505">
        <v>33566</v>
      </c>
      <c r="H13" s="505">
        <v>1699</v>
      </c>
      <c r="I13" s="506">
        <v>1.1379439171225879E-2</v>
      </c>
      <c r="J13" s="506">
        <v>5.6983344026793913E-4</v>
      </c>
      <c r="K13" s="507">
        <v>9.2200939375011899E-4</v>
      </c>
      <c r="L13" s="507">
        <v>2.4909810066730143E-4</v>
      </c>
    </row>
    <row r="14" spans="1:14" ht="13.5" thickBot="1">
      <c r="A14" s="498"/>
      <c r="B14" s="2136"/>
      <c r="C14" s="511" t="s">
        <v>11</v>
      </c>
      <c r="D14" s="858">
        <v>1371741</v>
      </c>
      <c r="E14" s="510">
        <v>1611455</v>
      </c>
      <c r="F14" s="510">
        <v>1997908</v>
      </c>
      <c r="G14" s="505">
        <v>-239714</v>
      </c>
      <c r="H14" s="505">
        <v>-626167</v>
      </c>
      <c r="I14" s="506">
        <v>-0.14875624823529046</v>
      </c>
      <c r="J14" s="506">
        <v>-0.31341132824934881</v>
      </c>
      <c r="K14" s="507">
        <v>-6.5845963121437178E-3</v>
      </c>
      <c r="L14" s="507">
        <v>-9.1805185638930031E-2</v>
      </c>
    </row>
    <row r="15" spans="1:14" ht="13.5" thickBot="1">
      <c r="A15" s="498"/>
      <c r="B15" s="2137" t="s">
        <v>270</v>
      </c>
      <c r="C15" s="2138"/>
      <c r="D15" s="859">
        <v>164014780</v>
      </c>
      <c r="E15" s="512">
        <v>150191346</v>
      </c>
      <c r="F15" s="512">
        <v>159958231</v>
      </c>
      <c r="G15" s="838">
        <v>13823434</v>
      </c>
      <c r="H15" s="941">
        <v>4056549</v>
      </c>
      <c r="I15" s="942">
        <v>9.2038818268530595E-2</v>
      </c>
      <c r="J15" s="942">
        <v>2.5360051649983551E-2</v>
      </c>
      <c r="K15" s="513">
        <v>0.37970970630652395</v>
      </c>
      <c r="L15" s="513">
        <v>0.59474905895458552</v>
      </c>
      <c r="M15" s="514"/>
    </row>
    <row r="16" spans="1:14">
      <c r="A16" s="498"/>
      <c r="B16" s="2134" t="s">
        <v>271</v>
      </c>
      <c r="C16" s="515" t="s">
        <v>12</v>
      </c>
      <c r="D16" s="860">
        <v>4478062</v>
      </c>
      <c r="E16" s="516">
        <v>4820467</v>
      </c>
      <c r="F16" s="504">
        <v>4732390</v>
      </c>
      <c r="G16" s="505">
        <v>-342405</v>
      </c>
      <c r="H16" s="505">
        <v>-254328</v>
      </c>
      <c r="I16" s="506">
        <v>-7.1031499645158855E-2</v>
      </c>
      <c r="J16" s="506">
        <v>-5.3741978154801272E-2</v>
      </c>
      <c r="K16" s="517">
        <v>-9.4053693161833245E-3</v>
      </c>
      <c r="L16" s="517">
        <v>-3.728818231107324E-2</v>
      </c>
    </row>
    <row r="17" spans="1:18">
      <c r="A17" s="498"/>
      <c r="B17" s="2135"/>
      <c r="C17" s="518" t="s">
        <v>13</v>
      </c>
      <c r="D17" s="861">
        <v>41769550</v>
      </c>
      <c r="E17" s="516">
        <v>44370648</v>
      </c>
      <c r="F17" s="510">
        <v>42744875</v>
      </c>
      <c r="G17" s="505">
        <v>-2601098</v>
      </c>
      <c r="H17" s="505">
        <v>-975325</v>
      </c>
      <c r="I17" s="506">
        <v>-5.8622042211328537E-2</v>
      </c>
      <c r="J17" s="506">
        <v>-2.2817355296980046E-2</v>
      </c>
      <c r="K17" s="507">
        <v>-7.1448393912430644E-2</v>
      </c>
      <c r="L17" s="507">
        <v>-0.14299682462232827</v>
      </c>
    </row>
    <row r="18" spans="1:18">
      <c r="A18" s="498"/>
      <c r="B18" s="2135"/>
      <c r="C18" s="518" t="s">
        <v>14</v>
      </c>
      <c r="D18" s="861">
        <v>30565050</v>
      </c>
      <c r="E18" s="516">
        <v>30045592</v>
      </c>
      <c r="F18" s="510">
        <v>29905599</v>
      </c>
      <c r="G18" s="505">
        <v>519458</v>
      </c>
      <c r="H18" s="505">
        <v>659451</v>
      </c>
      <c r="I18" s="506">
        <v>1.7288992009210535E-2</v>
      </c>
      <c r="J18" s="506">
        <v>2.2051088159110274E-2</v>
      </c>
      <c r="K18" s="507">
        <v>1.4268758733797572E-2</v>
      </c>
      <c r="L18" s="507">
        <v>9.6685103933580097E-2</v>
      </c>
      <c r="Q18" s="508"/>
    </row>
    <row r="19" spans="1:18">
      <c r="A19" s="498"/>
      <c r="B19" s="2135"/>
      <c r="C19" s="518" t="s">
        <v>15</v>
      </c>
      <c r="D19" s="861">
        <v>67558516</v>
      </c>
      <c r="E19" s="516">
        <v>64432185</v>
      </c>
      <c r="F19" s="510">
        <v>67333398</v>
      </c>
      <c r="G19" s="505">
        <v>3126331</v>
      </c>
      <c r="H19" s="505">
        <v>225118</v>
      </c>
      <c r="I19" s="506">
        <v>4.8521263092350511E-2</v>
      </c>
      <c r="J19" s="506">
        <v>3.3433334227391883E-3</v>
      </c>
      <c r="K19" s="507">
        <v>8.5875783530125815E-2</v>
      </c>
      <c r="L19" s="507">
        <v>3.3005571645686613E-2</v>
      </c>
    </row>
    <row r="20" spans="1:18" ht="25.5">
      <c r="A20" s="498"/>
      <c r="B20" s="2135"/>
      <c r="C20" s="519" t="s">
        <v>272</v>
      </c>
      <c r="D20" s="531">
        <v>16818902</v>
      </c>
      <c r="E20" s="516">
        <v>15196498</v>
      </c>
      <c r="F20" s="510">
        <v>17737248</v>
      </c>
      <c r="G20" s="505">
        <v>1622404</v>
      </c>
      <c r="H20" s="505">
        <v>-918346</v>
      </c>
      <c r="I20" s="506">
        <v>0.10676170259753266</v>
      </c>
      <c r="J20" s="506">
        <v>-5.177499914304632E-2</v>
      </c>
      <c r="K20" s="507">
        <v>4.4565087542685101E-2</v>
      </c>
      <c r="L20" s="507">
        <v>-0.13464287484132642</v>
      </c>
      <c r="R20" s="508"/>
    </row>
    <row r="21" spans="1:18" ht="25.5">
      <c r="A21" s="498"/>
      <c r="B21" s="2135"/>
      <c r="C21" s="519" t="s">
        <v>16</v>
      </c>
      <c r="D21" s="531">
        <v>4977421</v>
      </c>
      <c r="E21" s="520">
        <v>3811535</v>
      </c>
      <c r="F21" s="521">
        <v>4531995</v>
      </c>
      <c r="G21" s="505">
        <v>1165886</v>
      </c>
      <c r="H21" s="505">
        <v>445426</v>
      </c>
      <c r="I21" s="506">
        <v>0.30588358758348017</v>
      </c>
      <c r="J21" s="506">
        <v>9.8284750976115373E-2</v>
      </c>
      <c r="K21" s="522">
        <v>3.2025199429236463E-2</v>
      </c>
      <c r="L21" s="522">
        <v>6.5305927361879582E-2</v>
      </c>
    </row>
    <row r="22" spans="1:18" ht="38.25">
      <c r="A22" s="498"/>
      <c r="B22" s="2135"/>
      <c r="C22" s="519" t="s">
        <v>273</v>
      </c>
      <c r="D22" s="531">
        <v>13042935</v>
      </c>
      <c r="E22" s="520">
        <v>11897923</v>
      </c>
      <c r="F22" s="521">
        <v>12158614</v>
      </c>
      <c r="G22" s="505">
        <v>1145012</v>
      </c>
      <c r="H22" s="505">
        <v>884321</v>
      </c>
      <c r="I22" s="506">
        <v>9.6236292670577886E-2</v>
      </c>
      <c r="J22" s="506">
        <v>7.2732056466304471E-2</v>
      </c>
      <c r="K22" s="522">
        <v>3.145182088889386E-2</v>
      </c>
      <c r="L22" s="522">
        <v>0.12965431517375436</v>
      </c>
    </row>
    <row r="23" spans="1:18" ht="13.5" thickBot="1">
      <c r="A23" s="498"/>
      <c r="B23" s="2136"/>
      <c r="C23" s="523" t="s">
        <v>17</v>
      </c>
      <c r="D23" s="861">
        <v>20457659</v>
      </c>
      <c r="E23" s="520">
        <v>17330364</v>
      </c>
      <c r="F23" s="524">
        <v>17423180</v>
      </c>
      <c r="G23" s="855">
        <v>3127295</v>
      </c>
      <c r="H23" s="943">
        <v>3034479</v>
      </c>
      <c r="I23" s="944">
        <v>0.18045177816230518</v>
      </c>
      <c r="J23" s="944">
        <v>0.17416332724565781</v>
      </c>
      <c r="K23" s="525">
        <v>8.5902263213602406E-2</v>
      </c>
      <c r="L23" s="525">
        <v>0.44489873773679345</v>
      </c>
    </row>
    <row r="24" spans="1:18" ht="13.5" thickBot="1">
      <c r="A24" s="498"/>
      <c r="B24" s="2139" t="s">
        <v>274</v>
      </c>
      <c r="C24" s="2140"/>
      <c r="D24" s="862">
        <v>199668095</v>
      </c>
      <c r="E24" s="526">
        <v>191905212</v>
      </c>
      <c r="F24" s="526">
        <v>196567299</v>
      </c>
      <c r="G24" s="864">
        <v>7762883</v>
      </c>
      <c r="H24" s="939">
        <v>3100796</v>
      </c>
      <c r="I24" s="940">
        <v>4.0451652766992072E-2</v>
      </c>
      <c r="J24" s="940">
        <v>1.5774729651242752E-2</v>
      </c>
      <c r="K24" s="527">
        <v>0.21323515010972724</v>
      </c>
      <c r="L24" s="527">
        <v>0.45462177407696619</v>
      </c>
    </row>
    <row r="25" spans="1:18" ht="13.5" thickBot="1">
      <c r="A25" s="498"/>
      <c r="B25" s="2141" t="s">
        <v>275</v>
      </c>
      <c r="C25" s="2142"/>
      <c r="D25" s="863">
        <v>499710073</v>
      </c>
      <c r="E25" s="526">
        <v>463304804</v>
      </c>
      <c r="F25" s="526">
        <v>492889467</v>
      </c>
      <c r="G25" s="854">
        <v>36405269</v>
      </c>
      <c r="H25" s="854">
        <v>6820606</v>
      </c>
      <c r="I25" s="839">
        <v>7.8577361351944888E-2</v>
      </c>
      <c r="J25" s="839">
        <v>1.383800315619242E-2</v>
      </c>
      <c r="K25" s="527">
        <v>1</v>
      </c>
      <c r="L25" s="527">
        <v>1</v>
      </c>
    </row>
    <row r="26" spans="1:18" ht="30" customHeight="1">
      <c r="A26" s="498"/>
      <c r="B26" s="2132" t="s">
        <v>276</v>
      </c>
      <c r="C26" s="2132"/>
      <c r="D26" s="2132"/>
      <c r="E26" s="2132"/>
      <c r="F26" s="2132"/>
      <c r="G26" s="2132"/>
      <c r="H26" s="2132"/>
      <c r="I26" s="2132"/>
      <c r="J26" s="2132"/>
      <c r="K26" s="2132"/>
    </row>
    <row r="27" spans="1:18">
      <c r="A27" s="498"/>
      <c r="B27" s="528"/>
      <c r="C27" s="529"/>
      <c r="D27" s="529"/>
      <c r="E27" s="530"/>
      <c r="F27" s="530"/>
      <c r="G27" s="531"/>
      <c r="H27" s="531"/>
      <c r="I27" s="532"/>
      <c r="J27" s="532"/>
      <c r="K27" s="529"/>
    </row>
    <row r="28" spans="1:18">
      <c r="A28" s="498"/>
      <c r="B28" s="528"/>
      <c r="C28" s="529"/>
      <c r="D28" s="540"/>
      <c r="E28" s="530"/>
      <c r="F28" s="530"/>
      <c r="G28" s="531"/>
      <c r="H28" s="531"/>
      <c r="I28" s="532"/>
      <c r="J28" s="532"/>
      <c r="K28" s="533"/>
    </row>
    <row r="29" spans="1:18">
      <c r="A29" s="498"/>
      <c r="B29" s="528"/>
      <c r="C29" s="534"/>
      <c r="D29" s="548"/>
      <c r="E29" s="535"/>
      <c r="F29" s="536"/>
      <c r="G29" s="537"/>
      <c r="H29" s="537"/>
      <c r="I29" s="537"/>
      <c r="J29" s="537"/>
      <c r="K29" s="531"/>
    </row>
    <row r="30" spans="1:18">
      <c r="A30" s="538"/>
      <c r="B30" s="498"/>
      <c r="C30" s="539"/>
      <c r="D30" s="539"/>
      <c r="E30" s="540"/>
      <c r="F30" s="540"/>
      <c r="G30" s="541"/>
      <c r="H30" s="541"/>
      <c r="I30" s="542"/>
      <c r="J30" s="542"/>
      <c r="K30" s="532"/>
    </row>
    <row r="31" spans="1:18">
      <c r="A31" s="538"/>
      <c r="C31" s="543"/>
      <c r="D31" s="543"/>
      <c r="E31" s="540"/>
      <c r="F31" s="540"/>
      <c r="G31" s="541"/>
      <c r="H31" s="541"/>
      <c r="I31" s="840"/>
      <c r="J31" s="840"/>
      <c r="K31" s="532"/>
    </row>
    <row r="32" spans="1:18">
      <c r="A32" s="538"/>
      <c r="B32" s="544"/>
      <c r="C32" s="545"/>
      <c r="D32" s="545"/>
      <c r="E32" s="540"/>
      <c r="F32" s="540"/>
      <c r="G32" s="541"/>
      <c r="H32" s="541"/>
      <c r="I32" s="840"/>
      <c r="J32" s="840"/>
      <c r="K32" s="532"/>
    </row>
    <row r="33" spans="1:12">
      <c r="A33" s="538"/>
      <c r="C33" s="543"/>
      <c r="D33" s="543"/>
      <c r="E33" s="945"/>
      <c r="F33" s="540"/>
      <c r="G33" s="541"/>
      <c r="H33" s="541"/>
      <c r="I33" s="542"/>
      <c r="J33" s="542"/>
      <c r="K33" s="532"/>
    </row>
    <row r="34" spans="1:12">
      <c r="A34" s="538"/>
      <c r="C34" s="543"/>
      <c r="D34" s="543"/>
      <c r="E34" s="540"/>
      <c r="F34" s="540"/>
      <c r="G34" s="541"/>
      <c r="H34" s="541"/>
      <c r="I34" s="542"/>
      <c r="J34" s="542"/>
      <c r="K34" s="532"/>
    </row>
    <row r="35" spans="1:12">
      <c r="A35" s="538"/>
      <c r="C35" s="543"/>
      <c r="D35" s="543"/>
      <c r="E35" s="540"/>
      <c r="F35" s="540"/>
      <c r="G35" s="541"/>
      <c r="H35" s="541"/>
      <c r="I35" s="542"/>
      <c r="J35" s="542"/>
      <c r="K35" s="532"/>
    </row>
    <row r="36" spans="1:12">
      <c r="A36" s="538"/>
      <c r="C36" s="543"/>
      <c r="D36" s="543"/>
      <c r="E36" s="540"/>
      <c r="F36" s="540"/>
      <c r="G36" s="541"/>
      <c r="H36" s="541"/>
      <c r="I36" s="542"/>
      <c r="J36" s="542"/>
      <c r="K36" s="532"/>
    </row>
    <row r="37" spans="1:12">
      <c r="A37" s="538"/>
      <c r="B37" s="546"/>
      <c r="C37" s="547"/>
      <c r="D37" s="547"/>
      <c r="E37" s="548"/>
      <c r="F37" s="548"/>
      <c r="G37" s="549"/>
      <c r="H37" s="549"/>
      <c r="I37" s="550"/>
      <c r="J37" s="550"/>
      <c r="K37" s="551"/>
      <c r="L37" s="546"/>
    </row>
    <row r="38" spans="1:12" s="546" customFormat="1">
      <c r="A38" s="538"/>
      <c r="B38" s="544"/>
      <c r="C38" s="552"/>
      <c r="D38" s="552"/>
      <c r="E38" s="540"/>
      <c r="F38" s="540"/>
      <c r="G38" s="541"/>
      <c r="H38" s="541"/>
      <c r="I38" s="542"/>
      <c r="J38" s="542"/>
      <c r="K38" s="532"/>
      <c r="L38" s="494"/>
    </row>
    <row r="39" spans="1:12">
      <c r="A39" s="538"/>
      <c r="B39" s="544"/>
      <c r="C39" s="552"/>
      <c r="D39" s="552"/>
      <c r="E39" s="540"/>
      <c r="F39" s="540"/>
      <c r="G39" s="541"/>
      <c r="H39" s="541"/>
      <c r="I39" s="542"/>
      <c r="J39" s="542"/>
      <c r="K39" s="532"/>
    </row>
    <row r="40" spans="1:12">
      <c r="A40" s="538"/>
      <c r="B40" s="544"/>
      <c r="C40" s="552"/>
      <c r="D40" s="552"/>
      <c r="E40" s="540"/>
      <c r="F40" s="540"/>
      <c r="G40" s="541"/>
      <c r="H40" s="541"/>
      <c r="I40" s="542"/>
      <c r="J40" s="542"/>
      <c r="K40" s="553"/>
    </row>
    <row r="41" spans="1:12">
      <c r="A41" s="538"/>
      <c r="B41" s="544"/>
      <c r="C41" s="552"/>
      <c r="D41" s="552"/>
      <c r="E41" s="540"/>
      <c r="F41" s="540"/>
      <c r="G41" s="541"/>
      <c r="H41" s="541"/>
      <c r="I41" s="542"/>
      <c r="J41" s="542"/>
      <c r="K41" s="553"/>
    </row>
    <row r="42" spans="1:12">
      <c r="A42" s="538"/>
      <c r="B42" s="554"/>
      <c r="C42" s="555"/>
      <c r="D42" s="555"/>
      <c r="E42" s="540"/>
      <c r="F42" s="540"/>
      <c r="G42" s="541"/>
      <c r="H42" s="541"/>
      <c r="I42" s="542"/>
      <c r="J42" s="542"/>
      <c r="K42" s="553"/>
    </row>
    <row r="43" spans="1:12">
      <c r="A43" s="538"/>
      <c r="B43" s="544"/>
      <c r="C43" s="539"/>
      <c r="D43" s="539"/>
      <c r="E43" s="540"/>
      <c r="F43" s="540"/>
      <c r="G43" s="541"/>
      <c r="H43" s="541"/>
      <c r="I43" s="542"/>
      <c r="J43" s="542"/>
      <c r="K43" s="553"/>
    </row>
    <row r="44" spans="1:12">
      <c r="A44" s="538"/>
      <c r="B44" s="554"/>
      <c r="C44" s="555"/>
      <c r="D44" s="555"/>
      <c r="E44" s="540"/>
      <c r="F44" s="540"/>
      <c r="G44" s="541"/>
      <c r="H44" s="541"/>
      <c r="I44" s="542"/>
      <c r="J44" s="542"/>
      <c r="K44" s="553"/>
    </row>
    <row r="45" spans="1:12">
      <c r="A45" s="538"/>
      <c r="B45" s="544"/>
      <c r="C45" s="552"/>
      <c r="D45" s="552"/>
      <c r="E45" s="540"/>
      <c r="F45" s="540"/>
      <c r="G45" s="541"/>
      <c r="H45" s="541"/>
      <c r="I45" s="542"/>
      <c r="J45" s="542"/>
      <c r="K45" s="553"/>
    </row>
    <row r="46" spans="1:12">
      <c r="A46" s="538"/>
      <c r="B46" s="556"/>
      <c r="C46" s="557"/>
      <c r="D46" s="557"/>
      <c r="E46" s="558"/>
      <c r="F46" s="558"/>
      <c r="G46" s="549"/>
      <c r="H46" s="549"/>
      <c r="I46" s="550"/>
      <c r="J46" s="550"/>
      <c r="K46" s="559"/>
      <c r="L46" s="546"/>
    </row>
    <row r="47" spans="1:12" s="546" customFormat="1">
      <c r="A47" s="538"/>
      <c r="B47" s="560"/>
      <c r="C47" s="561"/>
      <c r="D47" s="561"/>
      <c r="E47" s="558"/>
      <c r="F47" s="558"/>
      <c r="G47" s="549"/>
      <c r="H47" s="549"/>
      <c r="I47" s="550"/>
      <c r="J47" s="550"/>
      <c r="K47" s="559"/>
    </row>
    <row r="48" spans="1:12" s="546" customFormat="1">
      <c r="A48" s="538"/>
      <c r="B48" s="494"/>
      <c r="G48" s="541"/>
      <c r="H48" s="541"/>
      <c r="I48" s="542"/>
      <c r="J48" s="542"/>
      <c r="K48" s="553"/>
      <c r="L48" s="494"/>
    </row>
    <row r="49" spans="1:11">
      <c r="A49" s="538"/>
      <c r="C49" s="543"/>
      <c r="D49" s="543"/>
      <c r="E49" s="541"/>
      <c r="F49" s="541"/>
      <c r="G49" s="541"/>
      <c r="H49" s="541"/>
      <c r="I49" s="542"/>
      <c r="J49" s="542"/>
      <c r="K49" s="553"/>
    </row>
    <row r="50" spans="1:11">
      <c r="A50" s="538"/>
      <c r="C50" s="543"/>
      <c r="D50" s="543"/>
      <c r="E50" s="541"/>
      <c r="F50" s="541"/>
      <c r="G50" s="541"/>
      <c r="H50" s="541"/>
      <c r="I50" s="542"/>
      <c r="J50" s="542"/>
      <c r="K50" s="562"/>
    </row>
    <row r="51" spans="1:11">
      <c r="A51" s="538"/>
      <c r="C51" s="543"/>
      <c r="D51" s="543"/>
      <c r="E51" s="541"/>
      <c r="F51" s="541"/>
      <c r="G51" s="541"/>
      <c r="H51" s="541"/>
      <c r="I51" s="542"/>
      <c r="J51" s="542"/>
      <c r="K51" s="562"/>
    </row>
    <row r="52" spans="1:11">
      <c r="A52" s="538"/>
      <c r="C52" s="563"/>
      <c r="D52" s="563"/>
      <c r="E52" s="549"/>
      <c r="F52" s="549"/>
      <c r="G52" s="549"/>
      <c r="H52" s="549"/>
      <c r="I52" s="550"/>
      <c r="J52" s="550"/>
      <c r="K52" s="564"/>
    </row>
    <row r="53" spans="1:11">
      <c r="A53" s="538"/>
      <c r="B53" s="565"/>
      <c r="C53" s="549"/>
      <c r="D53" s="549"/>
      <c r="E53" s="549"/>
      <c r="F53" s="549"/>
      <c r="G53" s="549"/>
      <c r="H53" s="549"/>
      <c r="I53" s="550"/>
      <c r="J53" s="550"/>
    </row>
    <row r="54" spans="1:11">
      <c r="A54" s="538"/>
      <c r="E54" s="541"/>
      <c r="F54" s="541"/>
    </row>
    <row r="55" spans="1:11">
      <c r="E55" s="541"/>
      <c r="F55" s="541"/>
    </row>
    <row r="56" spans="1:11">
      <c r="E56" s="541"/>
      <c r="F56" s="541"/>
    </row>
    <row r="57" spans="1:11">
      <c r="E57" s="541"/>
      <c r="F57" s="541"/>
    </row>
  </sheetData>
  <mergeCells count="7">
    <mergeCell ref="B26:K26"/>
    <mergeCell ref="B4:K4"/>
    <mergeCell ref="B8:B14"/>
    <mergeCell ref="B15:C15"/>
    <mergeCell ref="B16:B23"/>
    <mergeCell ref="B24:C24"/>
    <mergeCell ref="B25:C25"/>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vt:i4>
      </vt:variant>
    </vt:vector>
  </HeadingPairs>
  <TitlesOfParts>
    <vt:vector size="47"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38</vt:lpstr>
      <vt:lpstr>Анекс 39</vt:lpstr>
      <vt:lpstr>Анекс 40</vt:lpstr>
      <vt:lpstr>Анекс 41</vt:lpstr>
      <vt:lpstr>'Анекс 1'!Print_Area</vt:lpstr>
      <vt:lpstr>'Анекс 10'!Print_Area</vt:lpstr>
      <vt:lpstr>'Анекс 15'!Print_Area</vt:lpstr>
      <vt:lpstr>'Анекс 2'!Print_Area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2018-04-27T10:02:36Z</cp:lastPrinted>
  <dcterms:created xsi:type="dcterms:W3CDTF">2015-04-01T08:28:26Z</dcterms:created>
  <dcterms:modified xsi:type="dcterms:W3CDTF">2018-11-21T14:24:04Z</dcterms:modified>
</cp:coreProperties>
</file>